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D:\24_06_25 Seguimiento Agencia ITRC\"/>
    </mc:Choice>
  </mc:AlternateContent>
  <xr:revisionPtr revIDLastSave="0" documentId="13_ncr:1_{F6786C7A-0E61-48D8-9DA7-C5FDB45F4537}" xr6:coauthVersionLast="47" xr6:coauthVersionMax="47" xr10:uidLastSave="{00000000-0000-0000-0000-000000000000}"/>
  <bookViews>
    <workbookView xWindow="-120" yWindow="-120" windowWidth="20730" windowHeight="11040" tabRatio="542" firstSheet="1" activeTab="1" xr2:uid="{00000000-000D-0000-FFFF-FFFF00000000}"/>
  </bookViews>
  <sheets>
    <sheet name="RESUMEN TOTAL PMI" sheetId="22" state="hidden" r:id="rId1"/>
    <sheet name="PMI" sheetId="20" r:id="rId2"/>
    <sheet name="CGR" sheetId="16" state="hidden" r:id="rId3"/>
    <sheet name="OCI" sheetId="17" state="hidden" r:id="rId4"/>
    <sheet name="AGN" sheetId="19" state="hidden" r:id="rId5"/>
    <sheet name="ITRC" sheetId="27" state="hidden" r:id="rId6"/>
  </sheets>
  <definedNames>
    <definedName name="_xlnm._FilterDatabase" localSheetId="4" hidden="1">AGN!$B$10:$R$10</definedName>
    <definedName name="_xlnm._FilterDatabase" localSheetId="2" hidden="1">CGR!$A$10:$AG$10</definedName>
    <definedName name="_xlnm._FilterDatabase" localSheetId="5" hidden="1">ITRC!$A$10:$Q$930</definedName>
    <definedName name="_xlnm._FilterDatabase" localSheetId="3" hidden="1">OCI!$A$10:$AG$10</definedName>
    <definedName name="_xlnm._FilterDatabase" localSheetId="1" hidden="1">PMI!$A$9:$Q$9</definedName>
    <definedName name="FECHA_ACTUALIZACION">PMI!$Q$7</definedName>
    <definedName name="FECHA_CGR">PMI!$Q$4</definedName>
    <definedName name="FECHA_ITRC">PMI!$Q$5</definedName>
    <definedName name="FECHA_OCI">PMI!$Q$6</definedName>
  </definedNames>
  <calcPr calcId="191029"/>
  <pivotCaches>
    <pivotCache cacheId="0" r:id="rId7"/>
    <pivotCache cacheId="1" r:id="rId8"/>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22" i="27" l="1"/>
  <c r="M1895" i="20"/>
  <c r="P2403" i="20"/>
  <c r="M2403" i="20"/>
  <c r="P2402" i="20"/>
  <c r="M2402" i="20"/>
  <c r="P2401" i="20"/>
  <c r="M2401" i="20"/>
  <c r="P2400" i="20"/>
  <c r="Q2400" i="20" s="1" a="1"/>
  <c r="Q2400" i="20" s="1"/>
  <c r="M2400" i="20"/>
  <c r="P2399" i="20"/>
  <c r="M2399" i="20"/>
  <c r="P2398" i="20"/>
  <c r="M2398" i="20"/>
  <c r="P2397" i="20"/>
  <c r="M2397" i="20"/>
  <c r="P2396" i="20"/>
  <c r="M2396" i="20"/>
  <c r="P2395" i="20"/>
  <c r="M2395" i="20"/>
  <c r="P2394" i="20"/>
  <c r="M2394" i="20"/>
  <c r="P2393" i="20"/>
  <c r="M2393" i="20"/>
  <c r="P2392" i="20"/>
  <c r="M2392" i="20"/>
  <c r="P2391" i="20"/>
  <c r="M2391" i="20"/>
  <c r="P2390" i="20"/>
  <c r="M2390" i="20"/>
  <c r="P2389" i="20"/>
  <c r="M2389" i="20"/>
  <c r="P2388" i="20"/>
  <c r="M2388" i="20"/>
  <c r="P2387" i="20"/>
  <c r="M2387" i="20"/>
  <c r="P2386" i="20"/>
  <c r="M2386" i="20"/>
  <c r="P2385" i="20"/>
  <c r="M2385" i="20"/>
  <c r="P2384" i="20"/>
  <c r="M2384" i="20"/>
  <c r="P2383" i="20"/>
  <c r="M2383" i="20"/>
  <c r="P2382" i="20"/>
  <c r="M2382" i="20"/>
  <c r="P2381" i="20"/>
  <c r="M2381" i="20"/>
  <c r="P2380" i="20"/>
  <c r="M2380" i="20"/>
  <c r="P2379" i="20"/>
  <c r="M2379" i="20"/>
  <c r="P2378" i="20"/>
  <c r="M2378" i="20"/>
  <c r="P2377" i="20"/>
  <c r="M2377" i="20"/>
  <c r="P2376" i="20"/>
  <c r="M2376" i="20"/>
  <c r="P2375" i="20"/>
  <c r="M2375" i="20"/>
  <c r="P2374" i="20"/>
  <c r="M2374" i="20"/>
  <c r="P2373" i="20"/>
  <c r="M2373" i="20"/>
  <c r="P2372" i="20"/>
  <c r="M2372" i="20"/>
  <c r="P2371" i="20"/>
  <c r="M2371" i="20"/>
  <c r="P2370" i="20"/>
  <c r="M2370" i="20"/>
  <c r="P2369" i="20"/>
  <c r="M2369" i="20"/>
  <c r="P2368" i="20"/>
  <c r="Q2368" i="20" s="1" a="1"/>
  <c r="Q2368" i="20" s="1"/>
  <c r="M2368" i="20"/>
  <c r="P2367" i="20"/>
  <c r="M2367" i="20"/>
  <c r="P2366" i="20"/>
  <c r="M2366" i="20"/>
  <c r="P2365" i="20"/>
  <c r="M2365" i="20"/>
  <c r="P2364" i="20"/>
  <c r="M2364" i="20"/>
  <c r="P2363" i="20"/>
  <c r="M2363" i="20"/>
  <c r="P2362" i="20"/>
  <c r="M2362" i="20"/>
  <c r="P2361" i="20"/>
  <c r="M2361" i="20"/>
  <c r="P2360" i="20"/>
  <c r="M2360" i="20"/>
  <c r="P2359" i="20"/>
  <c r="M2359" i="20"/>
  <c r="P2358" i="20"/>
  <c r="Q2358" i="20" s="1" a="1"/>
  <c r="Q2358" i="20" s="1"/>
  <c r="M2358" i="20"/>
  <c r="P2357" i="20"/>
  <c r="M2357" i="20"/>
  <c r="P2356" i="20"/>
  <c r="M2356" i="20"/>
  <c r="P2355" i="20"/>
  <c r="M2355" i="20"/>
  <c r="P2354" i="20"/>
  <c r="M2354" i="20"/>
  <c r="P2353" i="20"/>
  <c r="M2353" i="20"/>
  <c r="P2352" i="20"/>
  <c r="M2352" i="20"/>
  <c r="P2351" i="20"/>
  <c r="M2351" i="20"/>
  <c r="P2350" i="20"/>
  <c r="M2350" i="20"/>
  <c r="P2349" i="20"/>
  <c r="Q2349" i="20" s="1" a="1"/>
  <c r="Q2349" i="20" s="1"/>
  <c r="M2349" i="20"/>
  <c r="P2348" i="20"/>
  <c r="Q2348" i="20" s="1" a="1"/>
  <c r="Q2348" i="20" s="1"/>
  <c r="M2348" i="20"/>
  <c r="P2347" i="20"/>
  <c r="M2347" i="20"/>
  <c r="P2346" i="20"/>
  <c r="Q2346" i="20" s="1" a="1"/>
  <c r="Q2346" i="20" s="1"/>
  <c r="M2346" i="20"/>
  <c r="P2345" i="20"/>
  <c r="Q2345" i="20" s="1" a="1"/>
  <c r="Q2345" i="20" s="1"/>
  <c r="M2345" i="20"/>
  <c r="P2344" i="20"/>
  <c r="Q2344" i="20" s="1" a="1"/>
  <c r="Q2344" i="20" s="1"/>
  <c r="M2344" i="20"/>
  <c r="P2343" i="20"/>
  <c r="M2343" i="20"/>
  <c r="P2342" i="20"/>
  <c r="M2342" i="20"/>
  <c r="P2341" i="20"/>
  <c r="Q2341" i="20" s="1" a="1"/>
  <c r="Q2341" i="20" s="1"/>
  <c r="M2341" i="20"/>
  <c r="P2340" i="20"/>
  <c r="M2340" i="20"/>
  <c r="P2339" i="20"/>
  <c r="M2339" i="20"/>
  <c r="P2338" i="20"/>
  <c r="M2338" i="20"/>
  <c r="P2337" i="20"/>
  <c r="M2337" i="20"/>
  <c r="P2336" i="20"/>
  <c r="Q2336" i="20" s="1" a="1"/>
  <c r="Q2336" i="20" s="1"/>
  <c r="M2336" i="20"/>
  <c r="P2335" i="20"/>
  <c r="M2335" i="20"/>
  <c r="P2334" i="20"/>
  <c r="M2334" i="20"/>
  <c r="P2333" i="20"/>
  <c r="M2333" i="20"/>
  <c r="P2332" i="20"/>
  <c r="M2332" i="20"/>
  <c r="P2331" i="20"/>
  <c r="M2331" i="20"/>
  <c r="P2330" i="20"/>
  <c r="M2330" i="20"/>
  <c r="P2329" i="20"/>
  <c r="Q2329" i="20" s="1" a="1"/>
  <c r="Q2329" i="20" s="1"/>
  <c r="M2329" i="20"/>
  <c r="P2328" i="20"/>
  <c r="M2328" i="20"/>
  <c r="P2327" i="20"/>
  <c r="Q2327" i="20" s="1" a="1"/>
  <c r="Q2327" i="20" s="1"/>
  <c r="M2327" i="20"/>
  <c r="P2326" i="20"/>
  <c r="M2326" i="20"/>
  <c r="P2325" i="20"/>
  <c r="Q2325" i="20" s="1" a="1"/>
  <c r="Q2325" i="20" s="1"/>
  <c r="M2325" i="20"/>
  <c r="P2324" i="20"/>
  <c r="Q2324" i="20" s="1" a="1"/>
  <c r="Q2324" i="20" s="1"/>
  <c r="M2324" i="20"/>
  <c r="P2323" i="20"/>
  <c r="Q2323" i="20" s="1" a="1"/>
  <c r="Q2323" i="20" s="1"/>
  <c r="M2323" i="20"/>
  <c r="P2322" i="20"/>
  <c r="Q2322" i="20" s="1" a="1"/>
  <c r="Q2322" i="20" s="1"/>
  <c r="M2322" i="20"/>
  <c r="P2321" i="20"/>
  <c r="M2321" i="20"/>
  <c r="P2320" i="20"/>
  <c r="M2320" i="20"/>
  <c r="P2319" i="20"/>
  <c r="Q2319" i="20" s="1" a="1"/>
  <c r="Q2319" i="20" s="1"/>
  <c r="M2319" i="20"/>
  <c r="P2318" i="20"/>
  <c r="M2318" i="20"/>
  <c r="P2317" i="20"/>
  <c r="M2317" i="20"/>
  <c r="P2316" i="20"/>
  <c r="M2316" i="20"/>
  <c r="P2315" i="20"/>
  <c r="Q2315" i="20" s="1" a="1"/>
  <c r="Q2315" i="20" s="1"/>
  <c r="M2315" i="20"/>
  <c r="P2314" i="20"/>
  <c r="M2314" i="20"/>
  <c r="P2313" i="20"/>
  <c r="M2313" i="20"/>
  <c r="P2312" i="20"/>
  <c r="M2312" i="20"/>
  <c r="P2311" i="20"/>
  <c r="M2311" i="20"/>
  <c r="P2310" i="20"/>
  <c r="M2310" i="20"/>
  <c r="P2309" i="20"/>
  <c r="Q2309" i="20" s="1" a="1"/>
  <c r="Q2309" i="20" s="1"/>
  <c r="M2309" i="20"/>
  <c r="P2308" i="20"/>
  <c r="Q2308" i="20" s="1" a="1"/>
  <c r="Q2308" i="20" s="1"/>
  <c r="M2308" i="20"/>
  <c r="P2307" i="20"/>
  <c r="Q2307" i="20" s="1" a="1"/>
  <c r="Q2307" i="20" s="1"/>
  <c r="M2307" i="20"/>
  <c r="P2306" i="20"/>
  <c r="M2306" i="20"/>
  <c r="P2305" i="20"/>
  <c r="M2305" i="20"/>
  <c r="P2304" i="20"/>
  <c r="M2304" i="20"/>
  <c r="P2303" i="20"/>
  <c r="M2303" i="20"/>
  <c r="P2302" i="20"/>
  <c r="M2302" i="20"/>
  <c r="P2301" i="20"/>
  <c r="Q2301" i="20" s="1" a="1"/>
  <c r="Q2301" i="20" s="1"/>
  <c r="M2301" i="20"/>
  <c r="P2300" i="20"/>
  <c r="Q2300" i="20" s="1" a="1"/>
  <c r="Q2300" i="20" s="1"/>
  <c r="M2300" i="20"/>
  <c r="P2299" i="20"/>
  <c r="Q2299" i="20" s="1" a="1"/>
  <c r="Q2299" i="20" s="1"/>
  <c r="M2299" i="20"/>
  <c r="P2298" i="20"/>
  <c r="Q2298" i="20" s="1" a="1"/>
  <c r="Q2298" i="20" s="1"/>
  <c r="M2298" i="20"/>
  <c r="P2297" i="20"/>
  <c r="Q2297" i="20" s="1" a="1"/>
  <c r="Q2297" i="20" s="1"/>
  <c r="M2297" i="20"/>
  <c r="P2296" i="20"/>
  <c r="Q2296" i="20" s="1" a="1"/>
  <c r="Q2296" i="20" s="1"/>
  <c r="M2296" i="20"/>
  <c r="P2295" i="20"/>
  <c r="Q2295" i="20" s="1" a="1"/>
  <c r="Q2295" i="20" s="1"/>
  <c r="M2295" i="20"/>
  <c r="P2294" i="20"/>
  <c r="Q2294" i="20" s="1" a="1"/>
  <c r="Q2294" i="20" s="1"/>
  <c r="M2294" i="20"/>
  <c r="P2293" i="20"/>
  <c r="M2293" i="20"/>
  <c r="P2292" i="20"/>
  <c r="M2292" i="20"/>
  <c r="P2291" i="20"/>
  <c r="M2291" i="20"/>
  <c r="P2290" i="20"/>
  <c r="Q2290" i="20" s="1" a="1"/>
  <c r="Q2290" i="20" s="1"/>
  <c r="M2290" i="20"/>
  <c r="P2289" i="20"/>
  <c r="Q2289" i="20" s="1" a="1"/>
  <c r="Q2289" i="20" s="1"/>
  <c r="M2289" i="20"/>
  <c r="P2288" i="20"/>
  <c r="M2288" i="20"/>
  <c r="P2287" i="20"/>
  <c r="Q2287" i="20" s="1" a="1"/>
  <c r="Q2287" i="20" s="1"/>
  <c r="M2287" i="20"/>
  <c r="P2286" i="20"/>
  <c r="Q2286" i="20" s="1" a="1"/>
  <c r="Q2286" i="20" s="1"/>
  <c r="M2286" i="20"/>
  <c r="P2285" i="20"/>
  <c r="Q2285" i="20" s="1" a="1"/>
  <c r="Q2285" i="20" s="1"/>
  <c r="M2285" i="20"/>
  <c r="P2284" i="20"/>
  <c r="Q2284" i="20" s="1" a="1"/>
  <c r="Q2284" i="20" s="1"/>
  <c r="M2284" i="20"/>
  <c r="P2283" i="20"/>
  <c r="M2283" i="20"/>
  <c r="P2282" i="20"/>
  <c r="M2282" i="20"/>
  <c r="P2281" i="20"/>
  <c r="M2281" i="20"/>
  <c r="P2280" i="20"/>
  <c r="M2280" i="20"/>
  <c r="Q2279" i="20" a="1"/>
  <c r="Q2279" i="20" s="1"/>
  <c r="M2279" i="20"/>
  <c r="Q2278" i="20" a="1"/>
  <c r="Q2278" i="20" s="1"/>
  <c r="M2278" i="20"/>
  <c r="Q2277" i="20" a="1"/>
  <c r="Q2277" i="20" s="1"/>
  <c r="M2277" i="20"/>
  <c r="Q2276" i="20" a="1"/>
  <c r="Q2276" i="20" s="1"/>
  <c r="M2276" i="20"/>
  <c r="P2275" i="20"/>
  <c r="Q2275" i="20" s="1" a="1"/>
  <c r="Q2275" i="20" s="1"/>
  <c r="M2275" i="20"/>
  <c r="P2274" i="20"/>
  <c r="Q2274" i="20" s="1" a="1"/>
  <c r="Q2274" i="20" s="1"/>
  <c r="M2274" i="20"/>
  <c r="P2273" i="20"/>
  <c r="Q2273" i="20" s="1" a="1"/>
  <c r="Q2273" i="20" s="1"/>
  <c r="M2273" i="20"/>
  <c r="P2272" i="20"/>
  <c r="M2272" i="20"/>
  <c r="P2271" i="20"/>
  <c r="M2271" i="20"/>
  <c r="P2270" i="20"/>
  <c r="M2270" i="20"/>
  <c r="P2269" i="20"/>
  <c r="M2269" i="20"/>
  <c r="P2268" i="20"/>
  <c r="Q2268" i="20" s="1" a="1"/>
  <c r="Q2268" i="20" s="1"/>
  <c r="M2268" i="20"/>
  <c r="P2267" i="20"/>
  <c r="Q2267" i="20" s="1" a="1"/>
  <c r="Q2267" i="20" s="1"/>
  <c r="M2267" i="20"/>
  <c r="P2266" i="20"/>
  <c r="Q2266" i="20" s="1" a="1"/>
  <c r="Q2266" i="20" s="1"/>
  <c r="M2266" i="20"/>
  <c r="P2265" i="20"/>
  <c r="Q2265" i="20" s="1" a="1"/>
  <c r="Q2265" i="20" s="1"/>
  <c r="M2265" i="20"/>
  <c r="P2264" i="20"/>
  <c r="Q2264" i="20" s="1" a="1"/>
  <c r="Q2264" i="20" s="1"/>
  <c r="M2264" i="20"/>
  <c r="P2263" i="20"/>
  <c r="Q2263" i="20" s="1" a="1"/>
  <c r="Q2263" i="20" s="1"/>
  <c r="M2263" i="20"/>
  <c r="P2262" i="20"/>
  <c r="Q2262" i="20" s="1" a="1"/>
  <c r="Q2262" i="20" s="1"/>
  <c r="M2262" i="20"/>
  <c r="P2261" i="20"/>
  <c r="Q2261" i="20" s="1" a="1"/>
  <c r="Q2261" i="20" s="1"/>
  <c r="M2261" i="20"/>
  <c r="P2260" i="20"/>
  <c r="M2260" i="20"/>
  <c r="P2259" i="20"/>
  <c r="M2259" i="20"/>
  <c r="P2258" i="20"/>
  <c r="M2258" i="20"/>
  <c r="P2257" i="20"/>
  <c r="M2257" i="20"/>
  <c r="Q2256" i="20" a="1"/>
  <c r="Q2256" i="20" s="1"/>
  <c r="M2256" i="20"/>
  <c r="Q2255" i="20" a="1"/>
  <c r="Q2255" i="20" s="1"/>
  <c r="M2255" i="20"/>
  <c r="P2254" i="20"/>
  <c r="Q2254" i="20" s="1" a="1"/>
  <c r="Q2254" i="20" s="1"/>
  <c r="M2254" i="20"/>
  <c r="P2253" i="20"/>
  <c r="Q2253" i="20" s="1" a="1"/>
  <c r="Q2253" i="20" s="1"/>
  <c r="M2253" i="20"/>
  <c r="P2252" i="20"/>
  <c r="Q2252" i="20" s="1" a="1"/>
  <c r="Q2252" i="20" s="1"/>
  <c r="M2252" i="20"/>
  <c r="P2251" i="20"/>
  <c r="Q2251" i="20" s="1" a="1"/>
  <c r="Q2251" i="20" s="1"/>
  <c r="M2251" i="20"/>
  <c r="P2250" i="20"/>
  <c r="M2250" i="20"/>
  <c r="P2249" i="20"/>
  <c r="M2249" i="20"/>
  <c r="P2248" i="20"/>
  <c r="M2248" i="20"/>
  <c r="P2247" i="20"/>
  <c r="M2247" i="20"/>
  <c r="P2246" i="20"/>
  <c r="Q2246" i="20" s="1" a="1"/>
  <c r="Q2246" i="20" s="1"/>
  <c r="M2246" i="20"/>
  <c r="P2245" i="20"/>
  <c r="Q2245" i="20" s="1" a="1"/>
  <c r="Q2245" i="20" s="1"/>
  <c r="M2245" i="20"/>
  <c r="P2244" i="20"/>
  <c r="Q2244" i="20" s="1" a="1"/>
  <c r="Q2244" i="20" s="1"/>
  <c r="M2244" i="20"/>
  <c r="P2243" i="20"/>
  <c r="Q2243" i="20" s="1" a="1"/>
  <c r="Q2243" i="20" s="1"/>
  <c r="M2243" i="20"/>
  <c r="P2242" i="20"/>
  <c r="Q2242" i="20" s="1" a="1"/>
  <c r="Q2242" i="20" s="1"/>
  <c r="M2242" i="20"/>
  <c r="P2241" i="20"/>
  <c r="Q2241" i="20" s="1" a="1"/>
  <c r="Q2241" i="20" s="1"/>
  <c r="M2241" i="20"/>
  <c r="P2240" i="20"/>
  <c r="Q2240" i="20" s="1" a="1"/>
  <c r="Q2240" i="20" s="1"/>
  <c r="M2240" i="20"/>
  <c r="P2239" i="20"/>
  <c r="Q2239" i="20" s="1" a="1"/>
  <c r="Q2239" i="20" s="1"/>
  <c r="M2239" i="20"/>
  <c r="P2238" i="20"/>
  <c r="Q2238" i="20" s="1" a="1"/>
  <c r="Q2238" i="20" s="1"/>
  <c r="M2238" i="20"/>
  <c r="P2237" i="20"/>
  <c r="Q2237" i="20" s="1" a="1"/>
  <c r="Q2237" i="20" s="1"/>
  <c r="M2237" i="20"/>
  <c r="M2236" i="20"/>
  <c r="P2235" i="20"/>
  <c r="Q2235" i="20" s="1" a="1"/>
  <c r="Q2235" i="20" s="1"/>
  <c r="M2235" i="20"/>
  <c r="P2234" i="20"/>
  <c r="Q2234" i="20" s="1" a="1"/>
  <c r="Q2234" i="20" s="1"/>
  <c r="M2234" i="20"/>
  <c r="P2233" i="20"/>
  <c r="Q2233" i="20" s="1" a="1"/>
  <c r="Q2233" i="20" s="1"/>
  <c r="M2233" i="20"/>
  <c r="P2232" i="20"/>
  <c r="Q2232" i="20" s="1" a="1"/>
  <c r="Q2232" i="20" s="1"/>
  <c r="M2232" i="20"/>
  <c r="P2231" i="20"/>
  <c r="M2231" i="20"/>
  <c r="P2230" i="20"/>
  <c r="M2230" i="20"/>
  <c r="P2229" i="20"/>
  <c r="Q2229" i="20" s="1" a="1"/>
  <c r="Q2229" i="20" s="1"/>
  <c r="M2229" i="20"/>
  <c r="P2228" i="20"/>
  <c r="Q2228" i="20" s="1" a="1"/>
  <c r="Q2228" i="20" s="1"/>
  <c r="M2228" i="20"/>
  <c r="P2227" i="20"/>
  <c r="Q2227" i="20" s="1" a="1"/>
  <c r="Q2227" i="20" s="1"/>
  <c r="M2227" i="20"/>
  <c r="P2226" i="20"/>
  <c r="Q2226" i="20" s="1" a="1"/>
  <c r="Q2226" i="20" s="1"/>
  <c r="M2226" i="20"/>
  <c r="P2225" i="20"/>
  <c r="Q2225" i="20" s="1" a="1"/>
  <c r="Q2225" i="20" s="1"/>
  <c r="M2225" i="20"/>
  <c r="P2224" i="20"/>
  <c r="Q2224" i="20" s="1" a="1"/>
  <c r="Q2224" i="20" s="1"/>
  <c r="M2224" i="20"/>
  <c r="P2223" i="20"/>
  <c r="Q2223" i="20" s="1" a="1"/>
  <c r="Q2223" i="20" s="1"/>
  <c r="M2223" i="20"/>
  <c r="P2222" i="20"/>
  <c r="Q2222" i="20" s="1" a="1"/>
  <c r="Q2222" i="20" s="1"/>
  <c r="M2222" i="20"/>
  <c r="P2221" i="20"/>
  <c r="Q2221" i="20" s="1" a="1"/>
  <c r="Q2221" i="20" s="1"/>
  <c r="M2221" i="20"/>
  <c r="P2220" i="20"/>
  <c r="Q2220" i="20" s="1" a="1"/>
  <c r="Q2220" i="20" s="1"/>
  <c r="M2220" i="20"/>
  <c r="P2219" i="20"/>
  <c r="Q2219" i="20" s="1" a="1"/>
  <c r="Q2219" i="20" s="1"/>
  <c r="M2219" i="20"/>
  <c r="P2218" i="20"/>
  <c r="Q2218" i="20" s="1" a="1"/>
  <c r="Q2218" i="20" s="1"/>
  <c r="M2218" i="20"/>
  <c r="P2217" i="20"/>
  <c r="Q2217" i="20" s="1" a="1"/>
  <c r="Q2217" i="20" s="1"/>
  <c r="M2217" i="20"/>
  <c r="P2216" i="20"/>
  <c r="Q2216" i="20" s="1" a="1"/>
  <c r="Q2216" i="20" s="1"/>
  <c r="M2216" i="20"/>
  <c r="P2215" i="20"/>
  <c r="Q2215" i="20" s="1" a="1"/>
  <c r="Q2215" i="20" s="1"/>
  <c r="M2215" i="20"/>
  <c r="P2214" i="20"/>
  <c r="Q2214" i="20" s="1" a="1"/>
  <c r="Q2214" i="20" s="1"/>
  <c r="M2214" i="20"/>
  <c r="P2213" i="20"/>
  <c r="Q2213" i="20" s="1" a="1"/>
  <c r="Q2213" i="20" s="1"/>
  <c r="M2213" i="20"/>
  <c r="P2212" i="20"/>
  <c r="Q2212" i="20" s="1" a="1"/>
  <c r="Q2212" i="20" s="1"/>
  <c r="M2212" i="20"/>
  <c r="P2211" i="20"/>
  <c r="Q2211" i="20" s="1" a="1"/>
  <c r="Q2211" i="20" s="1"/>
  <c r="M2211" i="20"/>
  <c r="P2210" i="20"/>
  <c r="Q2210" i="20" s="1" a="1"/>
  <c r="Q2210" i="20" s="1"/>
  <c r="M2210" i="20"/>
  <c r="P2209" i="20"/>
  <c r="Q2209" i="20" s="1" a="1"/>
  <c r="Q2209" i="20" s="1"/>
  <c r="M2209" i="20"/>
  <c r="P2208" i="20"/>
  <c r="Q2208" i="20" s="1" a="1"/>
  <c r="Q2208" i="20" s="1"/>
  <c r="M2208" i="20"/>
  <c r="P2207" i="20"/>
  <c r="M2207" i="20"/>
  <c r="P2206" i="20"/>
  <c r="M2206" i="20"/>
  <c r="P2205" i="20"/>
  <c r="M2205" i="20"/>
  <c r="P2204" i="20"/>
  <c r="Q2204" i="20" s="1" a="1"/>
  <c r="Q2204" i="20" s="1"/>
  <c r="M2204" i="20"/>
  <c r="P2203" i="20"/>
  <c r="Q2203" i="20" s="1" a="1"/>
  <c r="Q2203" i="20" s="1"/>
  <c r="M2203" i="20"/>
  <c r="P2202" i="20"/>
  <c r="Q2202" i="20" s="1" a="1"/>
  <c r="Q2202" i="20" s="1"/>
  <c r="M2202" i="20"/>
  <c r="P2201" i="20"/>
  <c r="Q2201" i="20" s="1" a="1"/>
  <c r="Q2201" i="20" s="1"/>
  <c r="M2201" i="20"/>
  <c r="P2200" i="20"/>
  <c r="Q2200" i="20" s="1" a="1"/>
  <c r="Q2200" i="20" s="1"/>
  <c r="M2200" i="20"/>
  <c r="P2199" i="20"/>
  <c r="Q2199" i="20" s="1" a="1"/>
  <c r="Q2199" i="20" s="1"/>
  <c r="M2199" i="20"/>
  <c r="P2198" i="20"/>
  <c r="M2198" i="20"/>
  <c r="P2197" i="20"/>
  <c r="M2197" i="20"/>
  <c r="P2196" i="20"/>
  <c r="M2196" i="20"/>
  <c r="P2195" i="20"/>
  <c r="Q2195" i="20" s="1" a="1"/>
  <c r="Q2195" i="20" s="1"/>
  <c r="M2195" i="20"/>
  <c r="P2194" i="20"/>
  <c r="Q2194" i="20" s="1" a="1"/>
  <c r="Q2194" i="20" s="1"/>
  <c r="M2194" i="20"/>
  <c r="P2193" i="20"/>
  <c r="Q2193" i="20" s="1" a="1"/>
  <c r="Q2193" i="20" s="1"/>
  <c r="M2193" i="20"/>
  <c r="P2192" i="20"/>
  <c r="Q2192" i="20" s="1" a="1"/>
  <c r="Q2192" i="20" s="1"/>
  <c r="M2192" i="20"/>
  <c r="P2191" i="20"/>
  <c r="Q2191" i="20" s="1" a="1"/>
  <c r="Q2191" i="20" s="1"/>
  <c r="M2191" i="20"/>
  <c r="P2190" i="20"/>
  <c r="M2190" i="20"/>
  <c r="P2189" i="20"/>
  <c r="M2189" i="20"/>
  <c r="P2188" i="20"/>
  <c r="M2188" i="20"/>
  <c r="Q2187" i="20" a="1"/>
  <c r="Q2187" i="20" s="1"/>
  <c r="M2187" i="20"/>
  <c r="Q2186" i="20" a="1"/>
  <c r="Q2186" i="20" s="1"/>
  <c r="M2186" i="20"/>
  <c r="Q2185" i="20" a="1"/>
  <c r="Q2185" i="20" s="1"/>
  <c r="M2185" i="20"/>
  <c r="P2184" i="20"/>
  <c r="Q2184" i="20" s="1" a="1"/>
  <c r="Q2184" i="20" s="1"/>
  <c r="M2184" i="20"/>
  <c r="P2183" i="20"/>
  <c r="Q2183" i="20" s="1" a="1"/>
  <c r="Q2183" i="20" s="1"/>
  <c r="M2183" i="20"/>
  <c r="P2182" i="20"/>
  <c r="M2182" i="20"/>
  <c r="P2181" i="20"/>
  <c r="M2181" i="20"/>
  <c r="P2180" i="20"/>
  <c r="M2180" i="20"/>
  <c r="P2179" i="20"/>
  <c r="Q2179" i="20" s="1" a="1"/>
  <c r="Q2179" i="20" s="1"/>
  <c r="M2179" i="20"/>
  <c r="P2178" i="20"/>
  <c r="Q2178" i="20" s="1" a="1"/>
  <c r="Q2178" i="20" s="1"/>
  <c r="M2178" i="20"/>
  <c r="P2177" i="20"/>
  <c r="Q2177" i="20" s="1" a="1"/>
  <c r="Q2177" i="20" s="1"/>
  <c r="M2177" i="20"/>
  <c r="P2176" i="20"/>
  <c r="Q2176" i="20" s="1" a="1"/>
  <c r="Q2176" i="20" s="1"/>
  <c r="M2176" i="20"/>
  <c r="P2175" i="20"/>
  <c r="Q2175" i="20" s="1" a="1"/>
  <c r="Q2175" i="20" s="1"/>
  <c r="M2175" i="20"/>
  <c r="P2174" i="20"/>
  <c r="Q2174" i="20" s="1" a="1"/>
  <c r="Q2174" i="20" s="1"/>
  <c r="M2174" i="20"/>
  <c r="P2173" i="20"/>
  <c r="Q2173" i="20" s="1" a="1"/>
  <c r="Q2173" i="20" s="1"/>
  <c r="M2173" i="20"/>
  <c r="P2172" i="20"/>
  <c r="Q2172" i="20" s="1" a="1"/>
  <c r="Q2172" i="20" s="1"/>
  <c r="M2172" i="20"/>
  <c r="P2171" i="20"/>
  <c r="Q2171" i="20" s="1" a="1"/>
  <c r="Q2171" i="20" s="1"/>
  <c r="M2171" i="20"/>
  <c r="P2170" i="20"/>
  <c r="Q2170" i="20" s="1" a="1"/>
  <c r="Q2170" i="20" s="1"/>
  <c r="M2170" i="20"/>
  <c r="P2169" i="20"/>
  <c r="Q2169" i="20" s="1" a="1"/>
  <c r="Q2169" i="20" s="1"/>
  <c r="M2169" i="20"/>
  <c r="P2168" i="20"/>
  <c r="Q2168" i="20" s="1" a="1"/>
  <c r="Q2168" i="20" s="1"/>
  <c r="M2168" i="20"/>
  <c r="P2167" i="20"/>
  <c r="Q2167" i="20" s="1" a="1"/>
  <c r="Q2167" i="20" s="1"/>
  <c r="M2167" i="20"/>
  <c r="P2166" i="20"/>
  <c r="M2166" i="20"/>
  <c r="P2165" i="20"/>
  <c r="M2165" i="20"/>
  <c r="P2164" i="20"/>
  <c r="M2164" i="20"/>
  <c r="P2163" i="20"/>
  <c r="Q2163" i="20" s="1" a="1"/>
  <c r="Q2163" i="20" s="1"/>
  <c r="M2163" i="20"/>
  <c r="P2162" i="20"/>
  <c r="Q2162" i="20" s="1" a="1"/>
  <c r="Q2162" i="20" s="1"/>
  <c r="M2162" i="20"/>
  <c r="P2161" i="20"/>
  <c r="M2161" i="20"/>
  <c r="P2160" i="20"/>
  <c r="M2160" i="20"/>
  <c r="P2159" i="20"/>
  <c r="M2159" i="20"/>
  <c r="P2158" i="20"/>
  <c r="M2158" i="20"/>
  <c r="P2157" i="20"/>
  <c r="Q2157" i="20" s="1" a="1"/>
  <c r="Q2157" i="20" s="1"/>
  <c r="M2157" i="20"/>
  <c r="P2156" i="20"/>
  <c r="Q2156" i="20" s="1" a="1"/>
  <c r="Q2156" i="20" s="1"/>
  <c r="M2156" i="20"/>
  <c r="P2155" i="20"/>
  <c r="Q2155" i="20" s="1" a="1"/>
  <c r="Q2155" i="20" s="1"/>
  <c r="M2155" i="20"/>
  <c r="P2154" i="20"/>
  <c r="M2154" i="20"/>
  <c r="P2153" i="20"/>
  <c r="Q2153" i="20" s="1" a="1"/>
  <c r="Q2153" i="20" s="1"/>
  <c r="M2153" i="20"/>
  <c r="P2152" i="20"/>
  <c r="Q2152" i="20" s="1" a="1"/>
  <c r="Q2152" i="20" s="1"/>
  <c r="M2152" i="20"/>
  <c r="P2151" i="20"/>
  <c r="M2151" i="20"/>
  <c r="P2150" i="20"/>
  <c r="M2150" i="20"/>
  <c r="P2149" i="20"/>
  <c r="M2149" i="20"/>
  <c r="P2148" i="20"/>
  <c r="Q2148" i="20" s="1" a="1"/>
  <c r="Q2148" i="20" s="1"/>
  <c r="M2148" i="20"/>
  <c r="P2147" i="20"/>
  <c r="Q2147" i="20" s="1" a="1"/>
  <c r="Q2147" i="20" s="1"/>
  <c r="M2147" i="20"/>
  <c r="P2146" i="20"/>
  <c r="Q2146" i="20" s="1" a="1"/>
  <c r="Q2146" i="20" s="1"/>
  <c r="M2146" i="20"/>
  <c r="P2145" i="20"/>
  <c r="Q2145" i="20" s="1" a="1"/>
  <c r="Q2145" i="20" s="1"/>
  <c r="M2145" i="20"/>
  <c r="P2144" i="20"/>
  <c r="Q2144" i="20" s="1" a="1"/>
  <c r="Q2144" i="20" s="1"/>
  <c r="M2144" i="20"/>
  <c r="P2143" i="20"/>
  <c r="Q2143" i="20" s="1" a="1"/>
  <c r="Q2143" i="20" s="1"/>
  <c r="M2143" i="20"/>
  <c r="P2142" i="20"/>
  <c r="Q2142" i="20" s="1" a="1"/>
  <c r="Q2142" i="20" s="1"/>
  <c r="M2142" i="20"/>
  <c r="P2141" i="20"/>
  <c r="M2141" i="20"/>
  <c r="P2140" i="20"/>
  <c r="M2140" i="20"/>
  <c r="P2139" i="20"/>
  <c r="M2139" i="20"/>
  <c r="P2138" i="20"/>
  <c r="Q2138" i="20" s="1" a="1"/>
  <c r="Q2138" i="20" s="1"/>
  <c r="M2138" i="20"/>
  <c r="P2137" i="20"/>
  <c r="Q2137" i="20" s="1" a="1"/>
  <c r="Q2137" i="20" s="1"/>
  <c r="M2137" i="20"/>
  <c r="P2136" i="20"/>
  <c r="Q2136" i="20" s="1" a="1"/>
  <c r="Q2136" i="20" s="1"/>
  <c r="M2136" i="20"/>
  <c r="P2135" i="20"/>
  <c r="Q2135" i="20" s="1" a="1"/>
  <c r="Q2135" i="20" s="1"/>
  <c r="M2135" i="20"/>
  <c r="P2134" i="20"/>
  <c r="Q2134" i="20" s="1" a="1"/>
  <c r="Q2134" i="20" s="1"/>
  <c r="M2134" i="20"/>
  <c r="P2133" i="20"/>
  <c r="Q2133" i="20" s="1" a="1"/>
  <c r="Q2133" i="20" s="1"/>
  <c r="M2133" i="20"/>
  <c r="P2132" i="20"/>
  <c r="Q2132" i="20" s="1" a="1"/>
  <c r="Q2132" i="20" s="1"/>
  <c r="M2132" i="20"/>
  <c r="P2131" i="20"/>
  <c r="Q2131" i="20" s="1" a="1"/>
  <c r="Q2131" i="20" s="1"/>
  <c r="M2131" i="20"/>
  <c r="P2130" i="20"/>
  <c r="Q2130" i="20" s="1" a="1"/>
  <c r="Q2130" i="20" s="1"/>
  <c r="M2130" i="20"/>
  <c r="P2129" i="20"/>
  <c r="Q2129" i="20" s="1" a="1"/>
  <c r="Q2129" i="20" s="1"/>
  <c r="M2129" i="20"/>
  <c r="P2128" i="20"/>
  <c r="Q2128" i="20" s="1" a="1"/>
  <c r="Q2128" i="20" s="1"/>
  <c r="M2128" i="20"/>
  <c r="P2127" i="20"/>
  <c r="Q2127" i="20" s="1" a="1"/>
  <c r="Q2127" i="20" s="1"/>
  <c r="M2127" i="20"/>
  <c r="P2126" i="20"/>
  <c r="Q2126" i="20" s="1" a="1"/>
  <c r="Q2126" i="20" s="1"/>
  <c r="M2126" i="20"/>
  <c r="P2125" i="20"/>
  <c r="Q2125" i="20" s="1" a="1"/>
  <c r="Q2125" i="20" s="1"/>
  <c r="M2125" i="20"/>
  <c r="P2124" i="20"/>
  <c r="Q2124" i="20" s="1" a="1"/>
  <c r="Q2124" i="20" s="1"/>
  <c r="M2124" i="20"/>
  <c r="P2123" i="20"/>
  <c r="Q2123" i="20" s="1" a="1"/>
  <c r="Q2123" i="20" s="1"/>
  <c r="M2123" i="20"/>
  <c r="P2122" i="20"/>
  <c r="Q2122" i="20" s="1" a="1"/>
  <c r="Q2122" i="20" s="1"/>
  <c r="M2122" i="20"/>
  <c r="P2121" i="20"/>
  <c r="Q2121" i="20" s="1" a="1"/>
  <c r="Q2121" i="20" s="1"/>
  <c r="M2121" i="20"/>
  <c r="P2120" i="20"/>
  <c r="Q2120" i="20" s="1" a="1"/>
  <c r="Q2120" i="20" s="1"/>
  <c r="M2120" i="20"/>
  <c r="P2119" i="20"/>
  <c r="Q2119" i="20" s="1" a="1"/>
  <c r="Q2119" i="20" s="1"/>
  <c r="M2119" i="20"/>
  <c r="P2118" i="20"/>
  <c r="Q2118" i="20" s="1" a="1"/>
  <c r="Q2118" i="20" s="1"/>
  <c r="M2118" i="20"/>
  <c r="P2117" i="20"/>
  <c r="Q2117" i="20" s="1" a="1"/>
  <c r="Q2117" i="20" s="1"/>
  <c r="M2117" i="20"/>
  <c r="P2116" i="20"/>
  <c r="Q2116" i="20" s="1" a="1"/>
  <c r="Q2116" i="20" s="1"/>
  <c r="M2116" i="20"/>
  <c r="P2115" i="20"/>
  <c r="Q2115" i="20" s="1" a="1"/>
  <c r="Q2115" i="20" s="1"/>
  <c r="M2115" i="20"/>
  <c r="P2114" i="20"/>
  <c r="Q2114" i="20" s="1" a="1"/>
  <c r="Q2114" i="20" s="1"/>
  <c r="M2114" i="20"/>
  <c r="P2113" i="20"/>
  <c r="Q2113" i="20" s="1" a="1"/>
  <c r="Q2113" i="20" s="1"/>
  <c r="M2113" i="20"/>
  <c r="P2112" i="20"/>
  <c r="Q2112" i="20" s="1" a="1"/>
  <c r="Q2112" i="20" s="1"/>
  <c r="M2112" i="20"/>
  <c r="P2111" i="20"/>
  <c r="Q2111" i="20" s="1" a="1"/>
  <c r="Q2111" i="20" s="1"/>
  <c r="M2111" i="20"/>
  <c r="P2110" i="20"/>
  <c r="Q2110" i="20" s="1" a="1"/>
  <c r="Q2110" i="20" s="1"/>
  <c r="M2110" i="20"/>
  <c r="P2109" i="20"/>
  <c r="Q2109" i="20" s="1" a="1"/>
  <c r="Q2109" i="20" s="1"/>
  <c r="M2109" i="20"/>
  <c r="P2108" i="20"/>
  <c r="Q2108" i="20" s="1" a="1"/>
  <c r="Q2108" i="20" s="1"/>
  <c r="M2108" i="20"/>
  <c r="P2107" i="20"/>
  <c r="M2107" i="20"/>
  <c r="P2106" i="20"/>
  <c r="M2106" i="20"/>
  <c r="P2105" i="20"/>
  <c r="M2105" i="20"/>
  <c r="P2104" i="20"/>
  <c r="Q2104" i="20" s="1" a="1"/>
  <c r="Q2104" i="20" s="1"/>
  <c r="M2104" i="20"/>
  <c r="P2103" i="20"/>
  <c r="Q2103" i="20" s="1" a="1"/>
  <c r="Q2103" i="20" s="1"/>
  <c r="M2103" i="20"/>
  <c r="P2102" i="20"/>
  <c r="Q2102" i="20" s="1" a="1"/>
  <c r="Q2102" i="20" s="1"/>
  <c r="M2102" i="20"/>
  <c r="P2101" i="20"/>
  <c r="Q2101" i="20" s="1" a="1"/>
  <c r="Q2101" i="20" s="1"/>
  <c r="M2101" i="20"/>
  <c r="P2100" i="20"/>
  <c r="Q2100" i="20" s="1" a="1"/>
  <c r="Q2100" i="20" s="1"/>
  <c r="M2100" i="20"/>
  <c r="P2099" i="20"/>
  <c r="Q2099" i="20" s="1" a="1"/>
  <c r="Q2099" i="20" s="1"/>
  <c r="M2099" i="20"/>
  <c r="P2098" i="20"/>
  <c r="Q2098" i="20" s="1" a="1"/>
  <c r="Q2098" i="20" s="1"/>
  <c r="M2098" i="20"/>
  <c r="P2097" i="20"/>
  <c r="Q2097" i="20" s="1" a="1"/>
  <c r="Q2097" i="20" s="1"/>
  <c r="M2097" i="20"/>
  <c r="P2096" i="20"/>
  <c r="Q2096" i="20" s="1" a="1"/>
  <c r="Q2096" i="20" s="1"/>
  <c r="M2096" i="20"/>
  <c r="P2095" i="20"/>
  <c r="Q2095" i="20" s="1" a="1"/>
  <c r="Q2095" i="20" s="1"/>
  <c r="M2095" i="20"/>
  <c r="P2094" i="20"/>
  <c r="Q2094" i="20" s="1" a="1"/>
  <c r="Q2094" i="20" s="1"/>
  <c r="M2094" i="20"/>
  <c r="P2093" i="20"/>
  <c r="Q2093" i="20" s="1" a="1"/>
  <c r="Q2093" i="20" s="1"/>
  <c r="M2093" i="20"/>
  <c r="P2092" i="20"/>
  <c r="Q2092" i="20" s="1" a="1"/>
  <c r="Q2092" i="20" s="1"/>
  <c r="M2092" i="20"/>
  <c r="P2091" i="20"/>
  <c r="Q2091" i="20" s="1" a="1"/>
  <c r="Q2091" i="20" s="1"/>
  <c r="M2091" i="20"/>
  <c r="P2090" i="20"/>
  <c r="Q2090" i="20" s="1" a="1"/>
  <c r="Q2090" i="20" s="1"/>
  <c r="M2090" i="20"/>
  <c r="P2089" i="20"/>
  <c r="Q2089" i="20" s="1" a="1"/>
  <c r="Q2089" i="20" s="1"/>
  <c r="M2089" i="20"/>
  <c r="P2088" i="20"/>
  <c r="Q2088" i="20" s="1" a="1"/>
  <c r="Q2088" i="20" s="1"/>
  <c r="M2088" i="20"/>
  <c r="P2087" i="20"/>
  <c r="Q2087" i="20" s="1" a="1"/>
  <c r="Q2087" i="20" s="1"/>
  <c r="M2087" i="20"/>
  <c r="P2086" i="20"/>
  <c r="Q2086" i="20" s="1" a="1"/>
  <c r="Q2086" i="20" s="1"/>
  <c r="M2086" i="20"/>
  <c r="P2085" i="20"/>
  <c r="Q2085" i="20" s="1" a="1"/>
  <c r="Q2085" i="20" s="1"/>
  <c r="M2085" i="20"/>
  <c r="P2084" i="20"/>
  <c r="Q2084" i="20" s="1" a="1"/>
  <c r="Q2084" i="20" s="1"/>
  <c r="M2084" i="20"/>
  <c r="P2083" i="20"/>
  <c r="Q2083" i="20" s="1" a="1"/>
  <c r="Q2083" i="20" s="1"/>
  <c r="M2083" i="20"/>
  <c r="P2082" i="20"/>
  <c r="Q2082" i="20" s="1" a="1"/>
  <c r="Q2082" i="20" s="1"/>
  <c r="M2082" i="20"/>
  <c r="P2081" i="20"/>
  <c r="Q2081" i="20" s="1" a="1"/>
  <c r="Q2081" i="20" s="1"/>
  <c r="M2081" i="20"/>
  <c r="P2080" i="20"/>
  <c r="Q2080" i="20" s="1" a="1"/>
  <c r="Q2080" i="20" s="1"/>
  <c r="M2080" i="20"/>
  <c r="P2079" i="20"/>
  <c r="Q2079" i="20" s="1" a="1"/>
  <c r="Q2079" i="20" s="1"/>
  <c r="M2079" i="20"/>
  <c r="P2078" i="20"/>
  <c r="M2078" i="20"/>
  <c r="P2077" i="20"/>
  <c r="M2077" i="20"/>
  <c r="P2076" i="20"/>
  <c r="M2076" i="20"/>
  <c r="P2075" i="20"/>
  <c r="M2075" i="20"/>
  <c r="P2074" i="20"/>
  <c r="Q2074" i="20" s="1" a="1"/>
  <c r="Q2074" i="20" s="1"/>
  <c r="M2074" i="20"/>
  <c r="P2073" i="20"/>
  <c r="Q2073" i="20" s="1" a="1"/>
  <c r="Q2073" i="20" s="1"/>
  <c r="M2073" i="20"/>
  <c r="P2072" i="20"/>
  <c r="Q2072" i="20" s="1" a="1"/>
  <c r="Q2072" i="20" s="1"/>
  <c r="M2072" i="20"/>
  <c r="P2071" i="20"/>
  <c r="Q2071" i="20" s="1" a="1"/>
  <c r="Q2071" i="20" s="1"/>
  <c r="M2071" i="20"/>
  <c r="P2070" i="20"/>
  <c r="Q2070" i="20" s="1" a="1"/>
  <c r="Q2070" i="20" s="1"/>
  <c r="M2070" i="20"/>
  <c r="P2069" i="20"/>
  <c r="M2069" i="20"/>
  <c r="P2068" i="20"/>
  <c r="M2068" i="20"/>
  <c r="P2067" i="20"/>
  <c r="M2067" i="20"/>
  <c r="P2066" i="20"/>
  <c r="M2066" i="20"/>
  <c r="P2065" i="20"/>
  <c r="M2065" i="20"/>
  <c r="P2064" i="20"/>
  <c r="Q2064" i="20" s="1" a="1"/>
  <c r="Q2064" i="20" s="1"/>
  <c r="M2064" i="20"/>
  <c r="P2063" i="20"/>
  <c r="Q2063" i="20" s="1" a="1"/>
  <c r="Q2063" i="20" s="1"/>
  <c r="M2063" i="20"/>
  <c r="P2062" i="20"/>
  <c r="Q2062" i="20" s="1" a="1"/>
  <c r="Q2062" i="20" s="1"/>
  <c r="M2062" i="20"/>
  <c r="P2061" i="20"/>
  <c r="Q2061" i="20" s="1" a="1"/>
  <c r="Q2061" i="20" s="1"/>
  <c r="M2061" i="20"/>
  <c r="P2060" i="20"/>
  <c r="Q2060" i="20" s="1" a="1"/>
  <c r="Q2060" i="20" s="1"/>
  <c r="M2060" i="20"/>
  <c r="P2059" i="20"/>
  <c r="Q2059" i="20" s="1" a="1"/>
  <c r="Q2059" i="20" s="1"/>
  <c r="M2059" i="20"/>
  <c r="P2058" i="20"/>
  <c r="M2058" i="20"/>
  <c r="P2057" i="20"/>
  <c r="M2057" i="20"/>
  <c r="P2056" i="20"/>
  <c r="M2056" i="20"/>
  <c r="P2055" i="20"/>
  <c r="M2055" i="20"/>
  <c r="P2054" i="20"/>
  <c r="M2054" i="20"/>
  <c r="P2053" i="20"/>
  <c r="M2053" i="20"/>
  <c r="P2052" i="20"/>
  <c r="M2052" i="20"/>
  <c r="P2051" i="20"/>
  <c r="M2051" i="20"/>
  <c r="P2050" i="20"/>
  <c r="M2050" i="20"/>
  <c r="P2049" i="20"/>
  <c r="M2049" i="20"/>
  <c r="P2048" i="20"/>
  <c r="M2048" i="20"/>
  <c r="P2047" i="20"/>
  <c r="M2047" i="20"/>
  <c r="P2046" i="20"/>
  <c r="Q2046" i="20" s="1" a="1"/>
  <c r="Q2046" i="20" s="1"/>
  <c r="M2046" i="20"/>
  <c r="P2045" i="20"/>
  <c r="Q2045" i="20" s="1" a="1"/>
  <c r="Q2045" i="20" s="1"/>
  <c r="M2045" i="20"/>
  <c r="P2044" i="20"/>
  <c r="Q2044" i="20" s="1" a="1"/>
  <c r="Q2044" i="20" s="1"/>
  <c r="M2044" i="20"/>
  <c r="P2043" i="20"/>
  <c r="Q2043" i="20" s="1" a="1"/>
  <c r="Q2043" i="20" s="1"/>
  <c r="M2043" i="20"/>
  <c r="P2042" i="20"/>
  <c r="Q2042" i="20" s="1" a="1"/>
  <c r="Q2042" i="20" s="1"/>
  <c r="M2042" i="20"/>
  <c r="P2041" i="20"/>
  <c r="Q2041" i="20" s="1" a="1"/>
  <c r="Q2041" i="20" s="1"/>
  <c r="M2041" i="20"/>
  <c r="P2040" i="20"/>
  <c r="M2040" i="20"/>
  <c r="P2039" i="20"/>
  <c r="M2039" i="20"/>
  <c r="P2038" i="20"/>
  <c r="M2038" i="20"/>
  <c r="P2037" i="20"/>
  <c r="M2037" i="20"/>
  <c r="P2036" i="20"/>
  <c r="M2036" i="20"/>
  <c r="P2035" i="20"/>
  <c r="M2035" i="20"/>
  <c r="P2034" i="20"/>
  <c r="M2034" i="20"/>
  <c r="P2033" i="20"/>
  <c r="M2033" i="20"/>
  <c r="P2032" i="20"/>
  <c r="Q2032" i="20" s="1" a="1"/>
  <c r="Q2032" i="20" s="1"/>
  <c r="M2032" i="20"/>
  <c r="P2031" i="20"/>
  <c r="Q2031" i="20" s="1" a="1"/>
  <c r="Q2031" i="20" s="1"/>
  <c r="M2031" i="20"/>
  <c r="P2030" i="20"/>
  <c r="Q2030" i="20" s="1" a="1"/>
  <c r="Q2030" i="20" s="1"/>
  <c r="M2030" i="20"/>
  <c r="P2029" i="20"/>
  <c r="Q2029" i="20" s="1" a="1"/>
  <c r="Q2029" i="20" s="1"/>
  <c r="M2029" i="20"/>
  <c r="P2028" i="20"/>
  <c r="Q2028" i="20" s="1" a="1"/>
  <c r="Q2028" i="20" s="1"/>
  <c r="M2028" i="20"/>
  <c r="P2027" i="20"/>
  <c r="Q2027" i="20" s="1" a="1"/>
  <c r="Q2027" i="20" s="1"/>
  <c r="M2027" i="20"/>
  <c r="P2026" i="20"/>
  <c r="M2026" i="20"/>
  <c r="P2025" i="20"/>
  <c r="M2025" i="20"/>
  <c r="P2024" i="20"/>
  <c r="M2024" i="20"/>
  <c r="P2023" i="20"/>
  <c r="M2023" i="20"/>
  <c r="P2022" i="20"/>
  <c r="M2022" i="20"/>
  <c r="P2021" i="20"/>
  <c r="M2021" i="20"/>
  <c r="P2020" i="20"/>
  <c r="M2020" i="20"/>
  <c r="P2019" i="20"/>
  <c r="M2019" i="20"/>
  <c r="P2018" i="20"/>
  <c r="M2018" i="20"/>
  <c r="P2017" i="20"/>
  <c r="M2017" i="20"/>
  <c r="P2016" i="20"/>
  <c r="M2016" i="20"/>
  <c r="P2015" i="20"/>
  <c r="M2015" i="20"/>
  <c r="P2014" i="20"/>
  <c r="M2014" i="20"/>
  <c r="P2013" i="20"/>
  <c r="M2013" i="20"/>
  <c r="P2012" i="20"/>
  <c r="M2012" i="20"/>
  <c r="P2011" i="20"/>
  <c r="M2011" i="20"/>
  <c r="P2010" i="20"/>
  <c r="M2010" i="20"/>
  <c r="P2009" i="20"/>
  <c r="M2009" i="20"/>
  <c r="P2008" i="20"/>
  <c r="M2008" i="20"/>
  <c r="P2007" i="20"/>
  <c r="M2007" i="20"/>
  <c r="P2006" i="20"/>
  <c r="M2006" i="20"/>
  <c r="P2005" i="20"/>
  <c r="M2005" i="20"/>
  <c r="P2004" i="20"/>
  <c r="M2004" i="20"/>
  <c r="P2003" i="20"/>
  <c r="M2003" i="20"/>
  <c r="P2002" i="20"/>
  <c r="M2002" i="20"/>
  <c r="P2001" i="20"/>
  <c r="M2001" i="20"/>
  <c r="P2000" i="20"/>
  <c r="M2000" i="20"/>
  <c r="P1999" i="20"/>
  <c r="M1999" i="20"/>
  <c r="P1998" i="20"/>
  <c r="M1998" i="20"/>
  <c r="P1997" i="20"/>
  <c r="M1997" i="20"/>
  <c r="P1996" i="20"/>
  <c r="M1996" i="20"/>
  <c r="P1995" i="20"/>
  <c r="M1995" i="20"/>
  <c r="P1994" i="20"/>
  <c r="M1994" i="20"/>
  <c r="P1993" i="20"/>
  <c r="M1993" i="20"/>
  <c r="P1992" i="20"/>
  <c r="M1992" i="20"/>
  <c r="P1991" i="20"/>
  <c r="Q1991" i="20" s="1" a="1"/>
  <c r="Q1991" i="20" s="1"/>
  <c r="M1991" i="20"/>
  <c r="P1990" i="20"/>
  <c r="M1990" i="20"/>
  <c r="P1989" i="20"/>
  <c r="M1989" i="20"/>
  <c r="P1988" i="20"/>
  <c r="M1988" i="20"/>
  <c r="P1987" i="20"/>
  <c r="M1987" i="20"/>
  <c r="P1986" i="20"/>
  <c r="M1986" i="20"/>
  <c r="P1985" i="20"/>
  <c r="M1985" i="20"/>
  <c r="P1984" i="20"/>
  <c r="M1984" i="20"/>
  <c r="P1983" i="20"/>
  <c r="M1983" i="20"/>
  <c r="P1982" i="20"/>
  <c r="M1982" i="20"/>
  <c r="P1981" i="20"/>
  <c r="Q1981" i="20" s="1" a="1"/>
  <c r="Q1981" i="20" s="1"/>
  <c r="M1981" i="20"/>
  <c r="P1980" i="20"/>
  <c r="Q1980" i="20" s="1" a="1"/>
  <c r="Q1980" i="20" s="1"/>
  <c r="M1980" i="20"/>
  <c r="P1979" i="20"/>
  <c r="M1979" i="20"/>
  <c r="P1978" i="20"/>
  <c r="M1978" i="20"/>
  <c r="P1977" i="20"/>
  <c r="M1977" i="20"/>
  <c r="P1976" i="20"/>
  <c r="M1976" i="20"/>
  <c r="P1975" i="20"/>
  <c r="Q1975" i="20" s="1" a="1"/>
  <c r="Q1975" i="20" s="1"/>
  <c r="M1975" i="20"/>
  <c r="P1974" i="20"/>
  <c r="Q1974" i="20" s="1" a="1"/>
  <c r="Q1974" i="20" s="1"/>
  <c r="M1974" i="20"/>
  <c r="P1973" i="20"/>
  <c r="Q1973" i="20" s="1" a="1"/>
  <c r="Q1973" i="20" s="1"/>
  <c r="M1973" i="20"/>
  <c r="P1972" i="20"/>
  <c r="Q1972" i="20" s="1" a="1"/>
  <c r="Q1972" i="20" s="1"/>
  <c r="M1972" i="20"/>
  <c r="P1971" i="20"/>
  <c r="Q1971" i="20" s="1" a="1"/>
  <c r="Q1971" i="20" s="1"/>
  <c r="M1971" i="20"/>
  <c r="P1970" i="20"/>
  <c r="Q1970" i="20" s="1" a="1"/>
  <c r="Q1970" i="20" s="1"/>
  <c r="M1970" i="20"/>
  <c r="P1969" i="20"/>
  <c r="M1969" i="20"/>
  <c r="P1968" i="20"/>
  <c r="M1968" i="20"/>
  <c r="P1967" i="20"/>
  <c r="M1967" i="20"/>
  <c r="P1966" i="20"/>
  <c r="M1966" i="20"/>
  <c r="P1965" i="20"/>
  <c r="M1965" i="20"/>
  <c r="P1964" i="20"/>
  <c r="Q1964" i="20" s="1" a="1"/>
  <c r="Q1964" i="20" s="1"/>
  <c r="M1964" i="20"/>
  <c r="P1963" i="20"/>
  <c r="Q1963" i="20" s="1" a="1"/>
  <c r="Q1963" i="20" s="1"/>
  <c r="M1963" i="20"/>
  <c r="P1962" i="20"/>
  <c r="M1962" i="20"/>
  <c r="P1961" i="20"/>
  <c r="M1961" i="20"/>
  <c r="P1960" i="20"/>
  <c r="M1960" i="20"/>
  <c r="P1959" i="20"/>
  <c r="M1959" i="20"/>
  <c r="P1958" i="20"/>
  <c r="M1958" i="20"/>
  <c r="P1957" i="20"/>
  <c r="M1957" i="20"/>
  <c r="P1956" i="20"/>
  <c r="M1956" i="20"/>
  <c r="P1955" i="20"/>
  <c r="Q1955" i="20" s="1" a="1"/>
  <c r="Q1955" i="20" s="1"/>
  <c r="M1955" i="20"/>
  <c r="P1954" i="20"/>
  <c r="Q1954" i="20" s="1" a="1"/>
  <c r="Q1954" i="20" s="1"/>
  <c r="M1954" i="20"/>
  <c r="P1953" i="20"/>
  <c r="M1953" i="20"/>
  <c r="P1952" i="20"/>
  <c r="M1952" i="20"/>
  <c r="P1951" i="20"/>
  <c r="M1951" i="20"/>
  <c r="P1950" i="20"/>
  <c r="M1950" i="20"/>
  <c r="P1949" i="20"/>
  <c r="Q1949" i="20" s="1" a="1"/>
  <c r="Q1949" i="20" s="1"/>
  <c r="M1949" i="20"/>
  <c r="P1948" i="20"/>
  <c r="Q1948" i="20" s="1" a="1"/>
  <c r="Q1948" i="20" s="1"/>
  <c r="M1948" i="20"/>
  <c r="P1947" i="20"/>
  <c r="Q1947" i="20" s="1" a="1"/>
  <c r="Q1947" i="20" s="1"/>
  <c r="M1947" i="20"/>
  <c r="P1946" i="20"/>
  <c r="Q1946" i="20" s="1" a="1"/>
  <c r="Q1946" i="20" s="1"/>
  <c r="M1946" i="20"/>
  <c r="P1945" i="20"/>
  <c r="Q1945" i="20" s="1" a="1"/>
  <c r="Q1945" i="20" s="1"/>
  <c r="M1945" i="20"/>
  <c r="P1944" i="20"/>
  <c r="Q1944" i="20" s="1" a="1"/>
  <c r="Q1944" i="20" s="1"/>
  <c r="M1944" i="20"/>
  <c r="P1943" i="20"/>
  <c r="Q1943" i="20" s="1" a="1"/>
  <c r="Q1943" i="20" s="1"/>
  <c r="M1943" i="20"/>
  <c r="P1942" i="20"/>
  <c r="Q1942" i="20" s="1" a="1"/>
  <c r="Q1942" i="20" s="1"/>
  <c r="M1942" i="20"/>
  <c r="P1941" i="20"/>
  <c r="Q1941" i="20" s="1" a="1"/>
  <c r="Q1941" i="20" s="1"/>
  <c r="M1941" i="20"/>
  <c r="P1940" i="20"/>
  <c r="Q1940" i="20" s="1" a="1"/>
  <c r="Q1940" i="20" s="1"/>
  <c r="M1940" i="20"/>
  <c r="P1939" i="20"/>
  <c r="Q1939" i="20" s="1" a="1"/>
  <c r="Q1939" i="20" s="1"/>
  <c r="M1939" i="20"/>
  <c r="P1938" i="20"/>
  <c r="Q1938" i="20" s="1" a="1"/>
  <c r="Q1938" i="20" s="1"/>
  <c r="M1938" i="20"/>
  <c r="P1937" i="20"/>
  <c r="Q1937" i="20" s="1" a="1"/>
  <c r="Q1937" i="20" s="1"/>
  <c r="M1937" i="20"/>
  <c r="P1936" i="20"/>
  <c r="Q1936" i="20" s="1" a="1"/>
  <c r="Q1936" i="20" s="1"/>
  <c r="M1936" i="20"/>
  <c r="P1935" i="20"/>
  <c r="Q1935" i="20" s="1" a="1"/>
  <c r="Q1935" i="20" s="1"/>
  <c r="M1935" i="20"/>
  <c r="P1934" i="20"/>
  <c r="Q1934" i="20" s="1" a="1"/>
  <c r="Q1934" i="20" s="1"/>
  <c r="M1934" i="20"/>
  <c r="P1933" i="20"/>
  <c r="Q1933" i="20" s="1" a="1"/>
  <c r="Q1933" i="20" s="1"/>
  <c r="M1933" i="20"/>
  <c r="P1932" i="20"/>
  <c r="Q1932" i="20" s="1" a="1"/>
  <c r="Q1932" i="20" s="1"/>
  <c r="M1932" i="20"/>
  <c r="P1931" i="20"/>
  <c r="Q1931" i="20" s="1" a="1"/>
  <c r="Q1931" i="20" s="1"/>
  <c r="M1931" i="20"/>
  <c r="P1930" i="20"/>
  <c r="Q1930" i="20" s="1" a="1"/>
  <c r="Q1930" i="20" s="1"/>
  <c r="M1930" i="20"/>
  <c r="P1929" i="20"/>
  <c r="Q1929" i="20" s="1" a="1"/>
  <c r="Q1929" i="20" s="1"/>
  <c r="M1929" i="20"/>
  <c r="P1928" i="20"/>
  <c r="Q1928" i="20" s="1" a="1"/>
  <c r="Q1928" i="20" s="1"/>
  <c r="M1928" i="20"/>
  <c r="P1927" i="20"/>
  <c r="Q1927" i="20" s="1" a="1"/>
  <c r="Q1927" i="20" s="1"/>
  <c r="M1927" i="20"/>
  <c r="P1926" i="20"/>
  <c r="Q1926" i="20" s="1" a="1"/>
  <c r="Q1926" i="20" s="1"/>
  <c r="M1926" i="20"/>
  <c r="P1925" i="20"/>
  <c r="Q1925" i="20" s="1" a="1"/>
  <c r="Q1925" i="20" s="1"/>
  <c r="M1925" i="20"/>
  <c r="P1924" i="20"/>
  <c r="Q1924" i="20" s="1" a="1"/>
  <c r="Q1924" i="20" s="1"/>
  <c r="M1924" i="20"/>
  <c r="P1923" i="20"/>
  <c r="Q1923" i="20" s="1" a="1"/>
  <c r="Q1923" i="20" s="1"/>
  <c r="M1923" i="20"/>
  <c r="P1922" i="20"/>
  <c r="Q1922" i="20" s="1" a="1"/>
  <c r="Q1922" i="20" s="1"/>
  <c r="M1922" i="20"/>
  <c r="P1921" i="20"/>
  <c r="Q1921" i="20" s="1" a="1"/>
  <c r="Q1921" i="20" s="1"/>
  <c r="M1921" i="20"/>
  <c r="P1920" i="20"/>
  <c r="M1920" i="20"/>
  <c r="P1919" i="20"/>
  <c r="Q1919" i="20" s="1" a="1"/>
  <c r="Q1919" i="20" s="1"/>
  <c r="M1919" i="20"/>
  <c r="P1918" i="20"/>
  <c r="Q1918" i="20" s="1" a="1"/>
  <c r="Q1918" i="20" s="1"/>
  <c r="M1918" i="20"/>
  <c r="P1917" i="20"/>
  <c r="Q1917" i="20" s="1" a="1"/>
  <c r="Q1917" i="20" s="1"/>
  <c r="M1917" i="20"/>
  <c r="P1916" i="20"/>
  <c r="Q1916" i="20" s="1" a="1"/>
  <c r="Q1916" i="20" s="1"/>
  <c r="M1916" i="20"/>
  <c r="P1915" i="20"/>
  <c r="M1915" i="20"/>
  <c r="P1914" i="20"/>
  <c r="Q1914" i="20" s="1" a="1"/>
  <c r="Q1914" i="20" s="1"/>
  <c r="M1914" i="20"/>
  <c r="P1913" i="20"/>
  <c r="Q1913" i="20" s="1" a="1"/>
  <c r="Q1913" i="20" s="1"/>
  <c r="M1913" i="20"/>
  <c r="P1912" i="20"/>
  <c r="Q1912" i="20" s="1" a="1"/>
  <c r="Q1912" i="20" s="1"/>
  <c r="M1912" i="20"/>
  <c r="P1911" i="20"/>
  <c r="Q1911" i="20" s="1" a="1"/>
  <c r="Q1911" i="20" s="1"/>
  <c r="M1911" i="20"/>
  <c r="P1910" i="20"/>
  <c r="M1910" i="20"/>
  <c r="P1909" i="20"/>
  <c r="M1909" i="20"/>
  <c r="P1908" i="20"/>
  <c r="M1908" i="20"/>
  <c r="P1907" i="20"/>
  <c r="Q1907" i="20" s="1" a="1"/>
  <c r="Q1907" i="20" s="1"/>
  <c r="M1907" i="20"/>
  <c r="P1906" i="20"/>
  <c r="Q1906" i="20" s="1" a="1"/>
  <c r="Q1906" i="20" s="1"/>
  <c r="M1906" i="20"/>
  <c r="P1905" i="20"/>
  <c r="Q1905" i="20" s="1" a="1"/>
  <c r="Q1905" i="20" s="1"/>
  <c r="M1905" i="20"/>
  <c r="P1904" i="20"/>
  <c r="Q1904" i="20" s="1" a="1"/>
  <c r="Q1904" i="20" s="1"/>
  <c r="M1904" i="20"/>
  <c r="P1903" i="20"/>
  <c r="Q1903" i="20" s="1" a="1"/>
  <c r="Q1903" i="20" s="1"/>
  <c r="M1903" i="20"/>
  <c r="P1902" i="20"/>
  <c r="Q1902" i="20" s="1" a="1"/>
  <c r="Q1902" i="20" s="1"/>
  <c r="M1902" i="20"/>
  <c r="P1901" i="20"/>
  <c r="Q1901" i="20" s="1" a="1"/>
  <c r="Q1901" i="20" s="1"/>
  <c r="M1901" i="20"/>
  <c r="P1900" i="20"/>
  <c r="Q1900" i="20" s="1" a="1"/>
  <c r="Q1900" i="20" s="1"/>
  <c r="M1900" i="20"/>
  <c r="P1899" i="20"/>
  <c r="Q1899" i="20" s="1" a="1"/>
  <c r="Q1899" i="20" s="1"/>
  <c r="M1899" i="20"/>
  <c r="P1898" i="20"/>
  <c r="Q1898" i="20" s="1" a="1"/>
  <c r="Q1898" i="20" s="1"/>
  <c r="M1898" i="20"/>
  <c r="P1897" i="20"/>
  <c r="Q1897" i="20" s="1" a="1"/>
  <c r="Q1897" i="20" s="1"/>
  <c r="M1897" i="20"/>
  <c r="P1896" i="20"/>
  <c r="Q1896" i="20" s="1" a="1"/>
  <c r="Q1896" i="20" s="1"/>
  <c r="M1896" i="20"/>
  <c r="P1895" i="20"/>
  <c r="P1894" i="20"/>
  <c r="M1894" i="20"/>
  <c r="P1893" i="20"/>
  <c r="M1893" i="20"/>
  <c r="P1892" i="20"/>
  <c r="Q1892" i="20" s="1" a="1"/>
  <c r="Q1892" i="20" s="1"/>
  <c r="M1892" i="20"/>
  <c r="P1891" i="20"/>
  <c r="Q1891" i="20" s="1" a="1"/>
  <c r="Q1891" i="20" s="1"/>
  <c r="M1891" i="20"/>
  <c r="P1890" i="20"/>
  <c r="Q1890" i="20" s="1" a="1"/>
  <c r="Q1890" i="20" s="1"/>
  <c r="M1890" i="20"/>
  <c r="P1889" i="20"/>
  <c r="Q1889" i="20" s="1" a="1"/>
  <c r="Q1889" i="20" s="1"/>
  <c r="P1888" i="20"/>
  <c r="Q1888" i="20" s="1" a="1"/>
  <c r="Q1888" i="20" s="1"/>
  <c r="M1888" i="20"/>
  <c r="P1887" i="20"/>
  <c r="Q1887" i="20" s="1" a="1"/>
  <c r="Q1887" i="20" s="1"/>
  <c r="M1887" i="20"/>
  <c r="P1886" i="20"/>
  <c r="Q1886" i="20" s="1" a="1"/>
  <c r="Q1886" i="20" s="1"/>
  <c r="M1886" i="20"/>
  <c r="P1885" i="20"/>
  <c r="Q1885" i="20" s="1" a="1"/>
  <c r="Q1885" i="20" s="1"/>
  <c r="M1885" i="20"/>
  <c r="P1884" i="20"/>
  <c r="M1884" i="20"/>
  <c r="P1883" i="20"/>
  <c r="M1883" i="20"/>
  <c r="P1882" i="20"/>
  <c r="M1882" i="20"/>
  <c r="P1881" i="20"/>
  <c r="Q1881" i="20" s="1" a="1"/>
  <c r="Q1881" i="20" s="1"/>
  <c r="M1881" i="20"/>
  <c r="P1880" i="20"/>
  <c r="Q1880" i="20" s="1" a="1"/>
  <c r="Q1880" i="20" s="1"/>
  <c r="M1880" i="20"/>
  <c r="P1879" i="20"/>
  <c r="Q1879" i="20" s="1" a="1"/>
  <c r="Q1879" i="20" s="1"/>
  <c r="M1879" i="20"/>
  <c r="P1878" i="20"/>
  <c r="Q1878" i="20" s="1" a="1"/>
  <c r="Q1878" i="20" s="1"/>
  <c r="M1878" i="20"/>
  <c r="P1877" i="20"/>
  <c r="Q1877" i="20" s="1" a="1"/>
  <c r="Q1877" i="20" s="1"/>
  <c r="M1877" i="20"/>
  <c r="P1876" i="20"/>
  <c r="Q1876" i="20" s="1" a="1"/>
  <c r="Q1876" i="20" s="1"/>
  <c r="M1876" i="20"/>
  <c r="P1875" i="20"/>
  <c r="Q1875" i="20" s="1" a="1"/>
  <c r="Q1875" i="20" s="1"/>
  <c r="M1875" i="20"/>
  <c r="P1874" i="20"/>
  <c r="Q1874" i="20" s="1" a="1"/>
  <c r="Q1874" i="20" s="1"/>
  <c r="M1874" i="20"/>
  <c r="P1873" i="20"/>
  <c r="M1873" i="20"/>
  <c r="P1872" i="20"/>
  <c r="M1872" i="20"/>
  <c r="P1871" i="20"/>
  <c r="M1871" i="20"/>
  <c r="P1870" i="20"/>
  <c r="Q1870" i="20" s="1" a="1"/>
  <c r="Q1870" i="20" s="1"/>
  <c r="M1870" i="20"/>
  <c r="P1869" i="20"/>
  <c r="Q1869" i="20" s="1" a="1"/>
  <c r="Q1869" i="20" s="1"/>
  <c r="M1869" i="20"/>
  <c r="P1868" i="20"/>
  <c r="Q1868" i="20" s="1" a="1"/>
  <c r="Q1868" i="20" s="1"/>
  <c r="M1868" i="20"/>
  <c r="P1867" i="20"/>
  <c r="Q1867" i="20" s="1" a="1"/>
  <c r="Q1867" i="20" s="1"/>
  <c r="M1867" i="20"/>
  <c r="P1866" i="20"/>
  <c r="Q1866" i="20" s="1" a="1"/>
  <c r="Q1866" i="20" s="1"/>
  <c r="M1866" i="20"/>
  <c r="P1865" i="20"/>
  <c r="Q1865" i="20" s="1" a="1"/>
  <c r="Q1865" i="20" s="1"/>
  <c r="M1865" i="20"/>
  <c r="P1864" i="20"/>
  <c r="Q1864" i="20" s="1" a="1"/>
  <c r="Q1864" i="20" s="1"/>
  <c r="M1864" i="20"/>
  <c r="P1863" i="20"/>
  <c r="M1863" i="20"/>
  <c r="P1862" i="20"/>
  <c r="M1862" i="20"/>
  <c r="P1861" i="20"/>
  <c r="M1861" i="20"/>
  <c r="P1860" i="20"/>
  <c r="M1860" i="20"/>
  <c r="P1859" i="20"/>
  <c r="Q1859" i="20" s="1" a="1"/>
  <c r="Q1859" i="20" s="1"/>
  <c r="M1859" i="20"/>
  <c r="P1858" i="20"/>
  <c r="Q1858" i="20" s="1" a="1"/>
  <c r="Q1858" i="20" s="1"/>
  <c r="M1858" i="20"/>
  <c r="P1857" i="20"/>
  <c r="Q1857" i="20" s="1" a="1"/>
  <c r="Q1857" i="20" s="1"/>
  <c r="M1857" i="20"/>
  <c r="P1856" i="20"/>
  <c r="Q1856" i="20" s="1" a="1"/>
  <c r="Q1856" i="20" s="1"/>
  <c r="M1856" i="20"/>
  <c r="P1855" i="20"/>
  <c r="Q1855" i="20" s="1" a="1"/>
  <c r="Q1855" i="20" s="1"/>
  <c r="M1855" i="20"/>
  <c r="P1854" i="20"/>
  <c r="Q1854" i="20" s="1" a="1"/>
  <c r="Q1854" i="20" s="1"/>
  <c r="M1854" i="20"/>
  <c r="P1853" i="20"/>
  <c r="M1853" i="20"/>
  <c r="P1852" i="20"/>
  <c r="M1852" i="20"/>
  <c r="P1851" i="20"/>
  <c r="M1851" i="20"/>
  <c r="P1850" i="20"/>
  <c r="M1850" i="20"/>
  <c r="P1849" i="20"/>
  <c r="Q1849" i="20" s="1" a="1"/>
  <c r="Q1849" i="20" s="1"/>
  <c r="M1849" i="20"/>
  <c r="Q1848" i="20" a="1"/>
  <c r="Q1848" i="20" s="1"/>
  <c r="M1848" i="20"/>
  <c r="P1847" i="20"/>
  <c r="Q1847" i="20" s="1" a="1"/>
  <c r="Q1847" i="20" s="1"/>
  <c r="M1847" i="20"/>
  <c r="P1846" i="20"/>
  <c r="Q1846" i="20" s="1" a="1"/>
  <c r="Q1846" i="20" s="1"/>
  <c r="M1846" i="20"/>
  <c r="P1845" i="20"/>
  <c r="Q1845" i="20" s="1" a="1"/>
  <c r="Q1845" i="20" s="1"/>
  <c r="M1845" i="20"/>
  <c r="P1844" i="20"/>
  <c r="Q1844" i="20" s="1" a="1"/>
  <c r="Q1844" i="20" s="1"/>
  <c r="M1844" i="20"/>
  <c r="P1843" i="20"/>
  <c r="M1843" i="20"/>
  <c r="P1842" i="20"/>
  <c r="M1842" i="20"/>
  <c r="P1841" i="20"/>
  <c r="M1841" i="20"/>
  <c r="P1840" i="20"/>
  <c r="Q1840" i="20" s="1" a="1"/>
  <c r="Q1840" i="20" s="1"/>
  <c r="M1840" i="20"/>
  <c r="P1839" i="20"/>
  <c r="Q1839" i="20" s="1" a="1"/>
  <c r="Q1839" i="20" s="1"/>
  <c r="M1839" i="20"/>
  <c r="P1838" i="20"/>
  <c r="Q1838" i="20" s="1" a="1"/>
  <c r="Q1838" i="20" s="1"/>
  <c r="M1838" i="20"/>
  <c r="P1837" i="20"/>
  <c r="Q1837" i="20" s="1" a="1"/>
  <c r="Q1837" i="20" s="1"/>
  <c r="M1837" i="20"/>
  <c r="P1836" i="20"/>
  <c r="Q1836" i="20" s="1" a="1"/>
  <c r="Q1836" i="20" s="1"/>
  <c r="M1836" i="20"/>
  <c r="P1835" i="20"/>
  <c r="Q1835" i="20" s="1" a="1"/>
  <c r="Q1835" i="20" s="1"/>
  <c r="M1835" i="20"/>
  <c r="P1834" i="20"/>
  <c r="M1834" i="20"/>
  <c r="P1833" i="20"/>
  <c r="M1833" i="20"/>
  <c r="P1832" i="20"/>
  <c r="M1832" i="20"/>
  <c r="P1831" i="20"/>
  <c r="M1831" i="20"/>
  <c r="P1830" i="20"/>
  <c r="Q1830" i="20" s="1" a="1"/>
  <c r="Q1830" i="20" s="1"/>
  <c r="M1830" i="20"/>
  <c r="P1829" i="20"/>
  <c r="Q1829" i="20" s="1" a="1"/>
  <c r="Q1829" i="20" s="1"/>
  <c r="M1829" i="20"/>
  <c r="P1828" i="20"/>
  <c r="Q1828" i="20" s="1" a="1"/>
  <c r="Q1828" i="20" s="1"/>
  <c r="M1828" i="20"/>
  <c r="P1827" i="20"/>
  <c r="Q1827" i="20" s="1" a="1"/>
  <c r="Q1827" i="20" s="1"/>
  <c r="M1827" i="20"/>
  <c r="P1826" i="20"/>
  <c r="Q1826" i="20" s="1" a="1"/>
  <c r="Q1826" i="20" s="1"/>
  <c r="M1826" i="20"/>
  <c r="P1825" i="20"/>
  <c r="Q1825" i="20" s="1" a="1"/>
  <c r="Q1825" i="20" s="1"/>
  <c r="M1825" i="20"/>
  <c r="P1824" i="20"/>
  <c r="Q1824" i="20" s="1" a="1"/>
  <c r="Q1824" i="20" s="1"/>
  <c r="M1824" i="20"/>
  <c r="P1823" i="20"/>
  <c r="Q1823" i="20" s="1" a="1"/>
  <c r="Q1823" i="20" s="1"/>
  <c r="M1823" i="20"/>
  <c r="P1822" i="20"/>
  <c r="Q1822" i="20" s="1" a="1"/>
  <c r="Q1822" i="20" s="1"/>
  <c r="M1822" i="20"/>
  <c r="P1821" i="20"/>
  <c r="Q1821" i="20" s="1" a="1"/>
  <c r="Q1821" i="20" s="1"/>
  <c r="M1821" i="20"/>
  <c r="P1820" i="20"/>
  <c r="Q1820" i="20" s="1" a="1"/>
  <c r="Q1820" i="20" s="1"/>
  <c r="M1820" i="20"/>
  <c r="P1819" i="20"/>
  <c r="Q1819" i="20" s="1" a="1"/>
  <c r="Q1819" i="20" s="1"/>
  <c r="M1819" i="20"/>
  <c r="P1818" i="20"/>
  <c r="Q1818" i="20" s="1" a="1"/>
  <c r="Q1818" i="20" s="1"/>
  <c r="M1818" i="20"/>
  <c r="P1817" i="20"/>
  <c r="Q1817" i="20" s="1" a="1"/>
  <c r="Q1817" i="20" s="1"/>
  <c r="M1817" i="20"/>
  <c r="P1816" i="20"/>
  <c r="M1816" i="20"/>
  <c r="P1815" i="20"/>
  <c r="M1815" i="20"/>
  <c r="P1814" i="20"/>
  <c r="M1814" i="20"/>
  <c r="P1813" i="20"/>
  <c r="M1813" i="20"/>
  <c r="P1812" i="20"/>
  <c r="Q1812" i="20" s="1" a="1"/>
  <c r="Q1812" i="20" s="1"/>
  <c r="M1812" i="20"/>
  <c r="P1811" i="20"/>
  <c r="Q1811" i="20" s="1" a="1"/>
  <c r="Q1811" i="20" s="1"/>
  <c r="M1811" i="20"/>
  <c r="P1810" i="20"/>
  <c r="Q1810" i="20" s="1" a="1"/>
  <c r="Q1810" i="20" s="1"/>
  <c r="M1810" i="20"/>
  <c r="P1809" i="20"/>
  <c r="Q1809" i="20" s="1" a="1"/>
  <c r="Q1809" i="20" s="1"/>
  <c r="M1809" i="20"/>
  <c r="P1808" i="20"/>
  <c r="Q1808" i="20" s="1" a="1"/>
  <c r="Q1808" i="20" s="1"/>
  <c r="M1808" i="20"/>
  <c r="P1807" i="20"/>
  <c r="Q1807" i="20" s="1" a="1"/>
  <c r="Q1807" i="20" s="1"/>
  <c r="M1807" i="20"/>
  <c r="P1806" i="20"/>
  <c r="Q1806" i="20" s="1" a="1"/>
  <c r="Q1806" i="20" s="1"/>
  <c r="M1806" i="20"/>
  <c r="P1805" i="20"/>
  <c r="Q1805" i="20" s="1" a="1"/>
  <c r="Q1805" i="20" s="1"/>
  <c r="M1805" i="20"/>
  <c r="P1804" i="20"/>
  <c r="Q1804" i="20" s="1" a="1"/>
  <c r="Q1804" i="20" s="1"/>
  <c r="M1804" i="20"/>
  <c r="P1803" i="20"/>
  <c r="Q1803" i="20" s="1" a="1"/>
  <c r="Q1803" i="20" s="1"/>
  <c r="M1803" i="20"/>
  <c r="P1802" i="20"/>
  <c r="M1802" i="20"/>
  <c r="P1801" i="20"/>
  <c r="M1801" i="20"/>
  <c r="P1800" i="20"/>
  <c r="M1800" i="20"/>
  <c r="P1799" i="20"/>
  <c r="M1799" i="20"/>
  <c r="P1798" i="20"/>
  <c r="Q1798" i="20" s="1" a="1"/>
  <c r="Q1798" i="20" s="1"/>
  <c r="M1798" i="20"/>
  <c r="P1797" i="20"/>
  <c r="Q1797" i="20" s="1" a="1"/>
  <c r="Q1797" i="20" s="1"/>
  <c r="M1797" i="20"/>
  <c r="P1796" i="20"/>
  <c r="Q1796" i="20" s="1" a="1"/>
  <c r="Q1796" i="20" s="1"/>
  <c r="M1796" i="20"/>
  <c r="P1795" i="20"/>
  <c r="Q1795" i="20" s="1" a="1"/>
  <c r="Q1795" i="20" s="1"/>
  <c r="M1795" i="20"/>
  <c r="P1794" i="20"/>
  <c r="Q1794" i="20" s="1" a="1"/>
  <c r="Q1794" i="20" s="1"/>
  <c r="M1794" i="20"/>
  <c r="P1793" i="20"/>
  <c r="Q1793" i="20" s="1" a="1"/>
  <c r="Q1793" i="20" s="1"/>
  <c r="M1793" i="20"/>
  <c r="P1792" i="20"/>
  <c r="Q1792" i="20" s="1" a="1"/>
  <c r="Q1792" i="20" s="1"/>
  <c r="M1792" i="20"/>
  <c r="P1791" i="20"/>
  <c r="Q1791" i="20" s="1" a="1"/>
  <c r="Q1791" i="20" s="1"/>
  <c r="M1791" i="20"/>
  <c r="P1790" i="20"/>
  <c r="Q1790" i="20" s="1" a="1"/>
  <c r="Q1790" i="20" s="1"/>
  <c r="M1790" i="20"/>
  <c r="P1789" i="20"/>
  <c r="Q1789" i="20" s="1" a="1"/>
  <c r="Q1789" i="20" s="1"/>
  <c r="M1789" i="20"/>
  <c r="P1788" i="20"/>
  <c r="Q1788" i="20" s="1" a="1"/>
  <c r="Q1788" i="20" s="1"/>
  <c r="M1788" i="20"/>
  <c r="P1787" i="20"/>
  <c r="Q1787" i="20" s="1" a="1"/>
  <c r="Q1787" i="20" s="1"/>
  <c r="M1787" i="20"/>
  <c r="P1786" i="20"/>
  <c r="Q1786" i="20" s="1" a="1"/>
  <c r="Q1786" i="20" s="1"/>
  <c r="M1786" i="20"/>
  <c r="P1785" i="20"/>
  <c r="Q1785" i="20" s="1" a="1"/>
  <c r="Q1785" i="20" s="1"/>
  <c r="M1785" i="20"/>
  <c r="P1784" i="20"/>
  <c r="M1784" i="20"/>
  <c r="P1783" i="20"/>
  <c r="Q1783" i="20" s="1" a="1"/>
  <c r="Q1783" i="20" s="1"/>
  <c r="M1783" i="20"/>
  <c r="P1782" i="20"/>
  <c r="M1782" i="20"/>
  <c r="P1781" i="20"/>
  <c r="M1781" i="20"/>
  <c r="P1780" i="20"/>
  <c r="M1780" i="20"/>
  <c r="P1779" i="20"/>
  <c r="M1779" i="20"/>
  <c r="P1778" i="20"/>
  <c r="Q1778" i="20" s="1" a="1"/>
  <c r="Q1778" i="20" s="1"/>
  <c r="M1778" i="20"/>
  <c r="P1777" i="20"/>
  <c r="Q1777" i="20" s="1" a="1"/>
  <c r="Q1777" i="20" s="1"/>
  <c r="M1777" i="20"/>
  <c r="P1776" i="20"/>
  <c r="Q1776" i="20" s="1" a="1"/>
  <c r="Q1776" i="20" s="1"/>
  <c r="M1776" i="20"/>
  <c r="P1775" i="20"/>
  <c r="Q1775" i="20" s="1" a="1"/>
  <c r="Q1775" i="20" s="1"/>
  <c r="M1775" i="20"/>
  <c r="P1774" i="20"/>
  <c r="Q1774" i="20" s="1" a="1"/>
  <c r="Q1774" i="20" s="1"/>
  <c r="M1774" i="20"/>
  <c r="P1773" i="20"/>
  <c r="Q1773" i="20" s="1" a="1"/>
  <c r="Q1773" i="20" s="1"/>
  <c r="M1773" i="20"/>
  <c r="P1772" i="20"/>
  <c r="Q1772" i="20" s="1" a="1"/>
  <c r="Q1772" i="20" s="1"/>
  <c r="M1772" i="20"/>
  <c r="P1771" i="20"/>
  <c r="Q1771" i="20" s="1" a="1"/>
  <c r="Q1771" i="20" s="1"/>
  <c r="M1771" i="20"/>
  <c r="P1770" i="20"/>
  <c r="Q1770" i="20" s="1" a="1"/>
  <c r="Q1770" i="20" s="1"/>
  <c r="M1770" i="20"/>
  <c r="P1769" i="20"/>
  <c r="Q1769" i="20" s="1" a="1"/>
  <c r="Q1769" i="20" s="1"/>
  <c r="M1769" i="20"/>
  <c r="P1768" i="20"/>
  <c r="Q1768" i="20" s="1" a="1"/>
  <c r="Q1768" i="20" s="1"/>
  <c r="M1768" i="20"/>
  <c r="P1767" i="20"/>
  <c r="Q1767" i="20" s="1" a="1"/>
  <c r="Q1767" i="20" s="1"/>
  <c r="M1767" i="20"/>
  <c r="P1766" i="20"/>
  <c r="Q1766" i="20" s="1" a="1"/>
  <c r="Q1766" i="20" s="1"/>
  <c r="M1766" i="20"/>
  <c r="P1765" i="20"/>
  <c r="Q1765" i="20" s="1" a="1"/>
  <c r="Q1765" i="20" s="1"/>
  <c r="M1765" i="20"/>
  <c r="P1764" i="20"/>
  <c r="Q1764" i="20" s="1" a="1"/>
  <c r="Q1764" i="20" s="1"/>
  <c r="M1764" i="20"/>
  <c r="P1763" i="20"/>
  <c r="Q1763" i="20" s="1" a="1"/>
  <c r="Q1763" i="20" s="1"/>
  <c r="M1763" i="20"/>
  <c r="P1762" i="20"/>
  <c r="Q1762" i="20" s="1" a="1"/>
  <c r="Q1762" i="20" s="1"/>
  <c r="M1762" i="20"/>
  <c r="P1761" i="20"/>
  <c r="Q1761" i="20" s="1" a="1"/>
  <c r="Q1761" i="20" s="1"/>
  <c r="M1761" i="20"/>
  <c r="P1760" i="20"/>
  <c r="Q1760" i="20" s="1" a="1"/>
  <c r="Q1760" i="20" s="1"/>
  <c r="M1760" i="20"/>
  <c r="P1759" i="20"/>
  <c r="Q1759" i="20" s="1" a="1"/>
  <c r="Q1759" i="20" s="1"/>
  <c r="M1759" i="20"/>
  <c r="P1758" i="20"/>
  <c r="Q1758" i="20" s="1" a="1"/>
  <c r="Q1758" i="20" s="1"/>
  <c r="M1758" i="20"/>
  <c r="P1757" i="20"/>
  <c r="Q1757" i="20" s="1" a="1"/>
  <c r="Q1757" i="20" s="1"/>
  <c r="M1757" i="20"/>
  <c r="P1756" i="20"/>
  <c r="Q1756" i="20" s="1" a="1"/>
  <c r="Q1756" i="20" s="1"/>
  <c r="M1756" i="20"/>
  <c r="P1755" i="20"/>
  <c r="Q1755" i="20" s="1" a="1"/>
  <c r="Q1755" i="20" s="1"/>
  <c r="M1755" i="20"/>
  <c r="P1754" i="20"/>
  <c r="Q1754" i="20" s="1" a="1"/>
  <c r="Q1754" i="20" s="1"/>
  <c r="M1754" i="20"/>
  <c r="P1753" i="20"/>
  <c r="Q1753" i="20" s="1" a="1"/>
  <c r="Q1753" i="20" s="1"/>
  <c r="M1753" i="20"/>
  <c r="P1752" i="20"/>
  <c r="Q1752" i="20" s="1" a="1"/>
  <c r="Q1752" i="20" s="1"/>
  <c r="M1752" i="20"/>
  <c r="P1751" i="20"/>
  <c r="Q1751" i="20" s="1" a="1"/>
  <c r="Q1751" i="20" s="1"/>
  <c r="M1751" i="20"/>
  <c r="P1750" i="20"/>
  <c r="M1750" i="20"/>
  <c r="P1749" i="20"/>
  <c r="M1749" i="20"/>
  <c r="P1748" i="20"/>
  <c r="M1748" i="20"/>
  <c r="P1747" i="20"/>
  <c r="M1747" i="20"/>
  <c r="P1746" i="20"/>
  <c r="Q1746" i="20" s="1" a="1"/>
  <c r="Q1746" i="20" s="1"/>
  <c r="M1746" i="20"/>
  <c r="P1745" i="20"/>
  <c r="Q1745" i="20" s="1" a="1"/>
  <c r="Q1745" i="20" s="1"/>
  <c r="M1745" i="20"/>
  <c r="P1744" i="20"/>
  <c r="Q1744" i="20" s="1" a="1"/>
  <c r="Q1744" i="20" s="1"/>
  <c r="M1744" i="20"/>
  <c r="P1743" i="20"/>
  <c r="Q1743" i="20" s="1" a="1"/>
  <c r="Q1743" i="20" s="1"/>
  <c r="M1743" i="20"/>
  <c r="P1742" i="20"/>
  <c r="Q1742" i="20" s="1" a="1"/>
  <c r="Q1742" i="20" s="1"/>
  <c r="M1742" i="20"/>
  <c r="P1741" i="20"/>
  <c r="Q1741" i="20" s="1" a="1"/>
  <c r="Q1741" i="20" s="1"/>
  <c r="M1741" i="20"/>
  <c r="P1740" i="20"/>
  <c r="Q1740" i="20" s="1" a="1"/>
  <c r="Q1740" i="20" s="1"/>
  <c r="M1740" i="20"/>
  <c r="P1739" i="20"/>
  <c r="Q1739" i="20" s="1" a="1"/>
  <c r="Q1739" i="20" s="1"/>
  <c r="M1739" i="20"/>
  <c r="P1738" i="20"/>
  <c r="Q1738" i="20" s="1" a="1"/>
  <c r="Q1738" i="20" s="1"/>
  <c r="M1738" i="20"/>
  <c r="P1737" i="20"/>
  <c r="Q1737" i="20" s="1" a="1"/>
  <c r="Q1737" i="20" s="1"/>
  <c r="M1737" i="20"/>
  <c r="P1736" i="20"/>
  <c r="Q1736" i="20" s="1" a="1"/>
  <c r="Q1736" i="20" s="1"/>
  <c r="M1736" i="20"/>
  <c r="P1735" i="20"/>
  <c r="Q1735" i="20" s="1" a="1"/>
  <c r="Q1735" i="20" s="1"/>
  <c r="M1735" i="20"/>
  <c r="P1734" i="20"/>
  <c r="Q1734" i="20" s="1" a="1"/>
  <c r="Q1734" i="20" s="1"/>
  <c r="M1734" i="20"/>
  <c r="P1733" i="20"/>
  <c r="Q1733" i="20" s="1" a="1"/>
  <c r="Q1733" i="20" s="1"/>
  <c r="M1733" i="20"/>
  <c r="P1732" i="20"/>
  <c r="Q1732" i="20" s="1" a="1"/>
  <c r="Q1732" i="20" s="1"/>
  <c r="M1732" i="20"/>
  <c r="P1731" i="20"/>
  <c r="Q1731" i="20" s="1" a="1"/>
  <c r="Q1731" i="20" s="1"/>
  <c r="M1731" i="20"/>
  <c r="P1730" i="20"/>
  <c r="Q1730" i="20" s="1" a="1"/>
  <c r="Q1730" i="20" s="1"/>
  <c r="M1730" i="20"/>
  <c r="P1729" i="20"/>
  <c r="Q1729" i="20" s="1" a="1"/>
  <c r="Q1729" i="20" s="1"/>
  <c r="M1729" i="20"/>
  <c r="P1728" i="20"/>
  <c r="Q1728" i="20" s="1" a="1"/>
  <c r="Q1728" i="20" s="1"/>
  <c r="M1728" i="20"/>
  <c r="P1727" i="20"/>
  <c r="Q1727" i="20" s="1" a="1"/>
  <c r="Q1727" i="20" s="1"/>
  <c r="M1727" i="20"/>
  <c r="P1726" i="20"/>
  <c r="Q1726" i="20" s="1" a="1"/>
  <c r="Q1726" i="20" s="1"/>
  <c r="M1726" i="20"/>
  <c r="P1725" i="20"/>
  <c r="Q1725" i="20" s="1" a="1"/>
  <c r="Q1725" i="20" s="1"/>
  <c r="M1725" i="20"/>
  <c r="P1724" i="20"/>
  <c r="Q1724" i="20" s="1" a="1"/>
  <c r="Q1724" i="20" s="1"/>
  <c r="M1724" i="20"/>
  <c r="P1723" i="20"/>
  <c r="Q1723" i="20" s="1" a="1"/>
  <c r="Q1723" i="20" s="1"/>
  <c r="M1723" i="20"/>
  <c r="P1722" i="20"/>
  <c r="Q1722" i="20" s="1" a="1"/>
  <c r="Q1722" i="20" s="1"/>
  <c r="M1722" i="20"/>
  <c r="P1721" i="20"/>
  <c r="Q1721" i="20" s="1" a="1"/>
  <c r="Q1721" i="20" s="1"/>
  <c r="M1721" i="20"/>
  <c r="P1720" i="20"/>
  <c r="Q1720" i="20" s="1" a="1"/>
  <c r="Q1720" i="20" s="1"/>
  <c r="M1720" i="20"/>
  <c r="P1719" i="20"/>
  <c r="Q1719" i="20" s="1" a="1"/>
  <c r="Q1719" i="20" s="1"/>
  <c r="M1719" i="20"/>
  <c r="P1718" i="20"/>
  <c r="Q1718" i="20" s="1" a="1"/>
  <c r="Q1718" i="20" s="1"/>
  <c r="M1718" i="20"/>
  <c r="P1717" i="20"/>
  <c r="Q1717" i="20" s="1" a="1"/>
  <c r="Q1717" i="20" s="1"/>
  <c r="M1717" i="20"/>
  <c r="P1716" i="20"/>
  <c r="Q1716" i="20" s="1" a="1"/>
  <c r="Q1716" i="20" s="1"/>
  <c r="M1716" i="20"/>
  <c r="P1715" i="20"/>
  <c r="Q1715" i="20" s="1" a="1"/>
  <c r="Q1715" i="20" s="1"/>
  <c r="M1715" i="20"/>
  <c r="P1714" i="20"/>
  <c r="M1714" i="20"/>
  <c r="P1713" i="20"/>
  <c r="M1713" i="20"/>
  <c r="P1712" i="20"/>
  <c r="M1712" i="20"/>
  <c r="P1711" i="20"/>
  <c r="M1711" i="20"/>
  <c r="P1710" i="20"/>
  <c r="M1710" i="20"/>
  <c r="P1709" i="20"/>
  <c r="M1709" i="20"/>
  <c r="P1708" i="20"/>
  <c r="M1708" i="20"/>
  <c r="P1707" i="20"/>
  <c r="M1707" i="20"/>
  <c r="P1706" i="20"/>
  <c r="Q1706" i="20" s="1" a="1"/>
  <c r="Q1706" i="20" s="1"/>
  <c r="M1706" i="20"/>
  <c r="P1705" i="20"/>
  <c r="Q1705" i="20" s="1" a="1"/>
  <c r="Q1705" i="20" s="1"/>
  <c r="M1705" i="20"/>
  <c r="P1704" i="20"/>
  <c r="Q1704" i="20" s="1" a="1"/>
  <c r="Q1704" i="20" s="1"/>
  <c r="M1704" i="20"/>
  <c r="P1703" i="20"/>
  <c r="Q1703" i="20" s="1" a="1"/>
  <c r="Q1703" i="20" s="1"/>
  <c r="M1703" i="20"/>
  <c r="P1702" i="20"/>
  <c r="Q1702" i="20" s="1" a="1"/>
  <c r="Q1702" i="20" s="1"/>
  <c r="M1702" i="20"/>
  <c r="P1701" i="20"/>
  <c r="Q1701" i="20" s="1" a="1"/>
  <c r="Q1701" i="20" s="1"/>
  <c r="M1701" i="20"/>
  <c r="P1700" i="20"/>
  <c r="Q1700" i="20" s="1" a="1"/>
  <c r="Q1700" i="20" s="1"/>
  <c r="M1700" i="20"/>
  <c r="P1699" i="20"/>
  <c r="M1699" i="20"/>
  <c r="P1698" i="20"/>
  <c r="M1698" i="20"/>
  <c r="P1697" i="20"/>
  <c r="Q1697" i="20" s="1" a="1"/>
  <c r="Q1697" i="20" s="1"/>
  <c r="M1697" i="20"/>
  <c r="P1696" i="20"/>
  <c r="Q1696" i="20" s="1" a="1"/>
  <c r="Q1696" i="20" s="1"/>
  <c r="M1696" i="20"/>
  <c r="P1695" i="20"/>
  <c r="Q1695" i="20" s="1" a="1"/>
  <c r="Q1695" i="20" s="1"/>
  <c r="M1695" i="20"/>
  <c r="P1694" i="20"/>
  <c r="Q1694" i="20" s="1" a="1"/>
  <c r="Q1694" i="20" s="1"/>
  <c r="M1694" i="20"/>
  <c r="P1693" i="20"/>
  <c r="Q1693" i="20" s="1" a="1"/>
  <c r="Q1693" i="20" s="1"/>
  <c r="M1693" i="20"/>
  <c r="P1692" i="20"/>
  <c r="Q1692" i="20" s="1" a="1"/>
  <c r="Q1692" i="20" s="1"/>
  <c r="M1692" i="20"/>
  <c r="P1691" i="20"/>
  <c r="Q1691" i="20" s="1" a="1"/>
  <c r="Q1691" i="20" s="1"/>
  <c r="M1691" i="20"/>
  <c r="P1690" i="20"/>
  <c r="Q1690" i="20" s="1" a="1"/>
  <c r="Q1690" i="20" s="1"/>
  <c r="M1690" i="20"/>
  <c r="P1689" i="20"/>
  <c r="Q1689" i="20" s="1" a="1"/>
  <c r="Q1689" i="20" s="1"/>
  <c r="M1689" i="20"/>
  <c r="P1688" i="20"/>
  <c r="Q1688" i="20" s="1" a="1"/>
  <c r="Q1688" i="20" s="1"/>
  <c r="M1688" i="20"/>
  <c r="P1687" i="20"/>
  <c r="Q1687" i="20" s="1" a="1"/>
  <c r="Q1687" i="20" s="1"/>
  <c r="M1687" i="20"/>
  <c r="P1686" i="20"/>
  <c r="Q1686" i="20" s="1" a="1"/>
  <c r="Q1686" i="20" s="1"/>
  <c r="M1686" i="20"/>
  <c r="P1685" i="20"/>
  <c r="Q1685" i="20" s="1" a="1"/>
  <c r="Q1685" i="20" s="1"/>
  <c r="M1685" i="20"/>
  <c r="P1684" i="20"/>
  <c r="Q1684" i="20" s="1" a="1"/>
  <c r="Q1684" i="20" s="1"/>
  <c r="M1684" i="20"/>
  <c r="P1683" i="20"/>
  <c r="Q1683" i="20" s="1" a="1"/>
  <c r="Q1683" i="20" s="1"/>
  <c r="M1683" i="20"/>
  <c r="P1682" i="20"/>
  <c r="Q1682" i="20" s="1" a="1"/>
  <c r="Q1682" i="20" s="1"/>
  <c r="M1682" i="20"/>
  <c r="P1681" i="20"/>
  <c r="Q1681" i="20" s="1" a="1"/>
  <c r="Q1681" i="20" s="1"/>
  <c r="M1681" i="20"/>
  <c r="P1680" i="20"/>
  <c r="Q1680" i="20" s="1" a="1"/>
  <c r="Q1680" i="20" s="1"/>
  <c r="M1680" i="20"/>
  <c r="P1679" i="20"/>
  <c r="Q1679" i="20" s="1" a="1"/>
  <c r="Q1679" i="20" s="1"/>
  <c r="M1679" i="20"/>
  <c r="P1678" i="20"/>
  <c r="M1678" i="20"/>
  <c r="P1677" i="20"/>
  <c r="Q1677" i="20" s="1" a="1"/>
  <c r="Q1677" i="20" s="1"/>
  <c r="M1677" i="20"/>
  <c r="P1676" i="20"/>
  <c r="Q1676" i="20" s="1" a="1"/>
  <c r="Q1676" i="20" s="1"/>
  <c r="M1676" i="20"/>
  <c r="P1675" i="20"/>
  <c r="Q1675" i="20" s="1" a="1"/>
  <c r="Q1675" i="20" s="1"/>
  <c r="M1675" i="20"/>
  <c r="P1674" i="20"/>
  <c r="Q1674" i="20" s="1" a="1"/>
  <c r="Q1674" i="20" s="1"/>
  <c r="M1674" i="20"/>
  <c r="P1673" i="20"/>
  <c r="M1673" i="20"/>
  <c r="P1672" i="20"/>
  <c r="Q1672" i="20" s="1" a="1"/>
  <c r="Q1672" i="20" s="1"/>
  <c r="M1672" i="20"/>
  <c r="P1671" i="20"/>
  <c r="Q1671" i="20" s="1" a="1"/>
  <c r="Q1671" i="20" s="1"/>
  <c r="M1671" i="20"/>
  <c r="P1670" i="20"/>
  <c r="Q1670" i="20" s="1" a="1"/>
  <c r="Q1670" i="20" s="1"/>
  <c r="M1670" i="20"/>
  <c r="P1669" i="20"/>
  <c r="Q1669" i="20" s="1" a="1"/>
  <c r="Q1669" i="20" s="1"/>
  <c r="M1669" i="20"/>
  <c r="P1668" i="20"/>
  <c r="Q1668" i="20" s="1" a="1"/>
  <c r="Q1668" i="20" s="1"/>
  <c r="M1668" i="20"/>
  <c r="P1667" i="20"/>
  <c r="Q1667" i="20" s="1" a="1"/>
  <c r="Q1667" i="20" s="1"/>
  <c r="M1667" i="20"/>
  <c r="P1666" i="20"/>
  <c r="Q1666" i="20" s="1" a="1"/>
  <c r="Q1666" i="20" s="1"/>
  <c r="M1666" i="20"/>
  <c r="P1665" i="20"/>
  <c r="Q1665" i="20" s="1" a="1"/>
  <c r="Q1665" i="20" s="1"/>
  <c r="M1665" i="20"/>
  <c r="P1664" i="20"/>
  <c r="Q1664" i="20" s="1" a="1"/>
  <c r="Q1664" i="20" s="1"/>
  <c r="M1664" i="20"/>
  <c r="P1663" i="20"/>
  <c r="Q1663" i="20" s="1" a="1"/>
  <c r="Q1663" i="20" s="1"/>
  <c r="M1663" i="20"/>
  <c r="P1662" i="20"/>
  <c r="Q1662" i="20" s="1" a="1"/>
  <c r="Q1662" i="20" s="1"/>
  <c r="M1662" i="20"/>
  <c r="P1661" i="20"/>
  <c r="Q1661" i="20" s="1" a="1"/>
  <c r="Q1661" i="20" s="1"/>
  <c r="M1661" i="20"/>
  <c r="P1660" i="20"/>
  <c r="Q1660" i="20" s="1" a="1"/>
  <c r="Q1660" i="20" s="1"/>
  <c r="M1660" i="20"/>
  <c r="P1659" i="20"/>
  <c r="Q1659" i="20" s="1" a="1"/>
  <c r="Q1659" i="20" s="1"/>
  <c r="M1659" i="20"/>
  <c r="P1658" i="20"/>
  <c r="Q1658" i="20" s="1" a="1"/>
  <c r="Q1658" i="20" s="1"/>
  <c r="M1658" i="20"/>
  <c r="P1657" i="20"/>
  <c r="Q1657" i="20" s="1" a="1"/>
  <c r="Q1657" i="20" s="1"/>
  <c r="M1657" i="20"/>
  <c r="P1656" i="20"/>
  <c r="Q1656" i="20" s="1" a="1"/>
  <c r="Q1656" i="20" s="1"/>
  <c r="M1656" i="20"/>
  <c r="P1655" i="20"/>
  <c r="Q1655" i="20" s="1" a="1"/>
  <c r="Q1655" i="20" s="1"/>
  <c r="M1655" i="20"/>
  <c r="P1654" i="20"/>
  <c r="Q1654" i="20" s="1" a="1"/>
  <c r="Q1654" i="20" s="1"/>
  <c r="M1654" i="20"/>
  <c r="P1653" i="20"/>
  <c r="Q1653" i="20" s="1" a="1"/>
  <c r="Q1653" i="20" s="1"/>
  <c r="M1653" i="20"/>
  <c r="P1652" i="20"/>
  <c r="Q1652" i="20" s="1" a="1"/>
  <c r="Q1652" i="20" s="1"/>
  <c r="M1652" i="20"/>
  <c r="P1651" i="20"/>
  <c r="Q1651" i="20" s="1" a="1"/>
  <c r="Q1651" i="20" s="1"/>
  <c r="M1651" i="20"/>
  <c r="P1650" i="20"/>
  <c r="Q1650" i="20" s="1" a="1"/>
  <c r="Q1650" i="20" s="1"/>
  <c r="M1650" i="20"/>
  <c r="P1649" i="20"/>
  <c r="Q1649" i="20" s="1" a="1"/>
  <c r="Q1649" i="20" s="1"/>
  <c r="M1649" i="20"/>
  <c r="P1648" i="20"/>
  <c r="Q1648" i="20" s="1" a="1"/>
  <c r="Q1648" i="20" s="1"/>
  <c r="M1648" i="20"/>
  <c r="P1647" i="20"/>
  <c r="Q1647" i="20" s="1" a="1"/>
  <c r="Q1647" i="20" s="1"/>
  <c r="M1647" i="20"/>
  <c r="P1646" i="20"/>
  <c r="Q1646" i="20" s="1" a="1"/>
  <c r="Q1646" i="20" s="1"/>
  <c r="M1646" i="20"/>
  <c r="P1645" i="20"/>
  <c r="Q1645" i="20" s="1" a="1"/>
  <c r="Q1645" i="20" s="1"/>
  <c r="M1645" i="20"/>
  <c r="P1644" i="20"/>
  <c r="Q1644" i="20" s="1" a="1"/>
  <c r="Q1644" i="20" s="1"/>
  <c r="M1644" i="20"/>
  <c r="P1643" i="20"/>
  <c r="Q1643" i="20" s="1" a="1"/>
  <c r="Q1643" i="20" s="1"/>
  <c r="M1643" i="20"/>
  <c r="P1642" i="20"/>
  <c r="Q1642" i="20" s="1" a="1"/>
  <c r="Q1642" i="20" s="1"/>
  <c r="M1642" i="20"/>
  <c r="P1641" i="20"/>
  <c r="Q1641" i="20" s="1" a="1"/>
  <c r="Q1641" i="20" s="1"/>
  <c r="M1641" i="20"/>
  <c r="P1640" i="20"/>
  <c r="Q1640" i="20" s="1" a="1"/>
  <c r="Q1640" i="20" s="1"/>
  <c r="M1640" i="20"/>
  <c r="P1639" i="20"/>
  <c r="Q1639" i="20" s="1" a="1"/>
  <c r="Q1639" i="20" s="1"/>
  <c r="M1639" i="20"/>
  <c r="P1638" i="20"/>
  <c r="Q1638" i="20" s="1" a="1"/>
  <c r="Q1638" i="20" s="1"/>
  <c r="M1638" i="20"/>
  <c r="P1637" i="20"/>
  <c r="Q1637" i="20" s="1" a="1"/>
  <c r="Q1637" i="20" s="1"/>
  <c r="M1637" i="20"/>
  <c r="P1636" i="20"/>
  <c r="Q1636" i="20" s="1" a="1"/>
  <c r="Q1636" i="20" s="1"/>
  <c r="M1636" i="20"/>
  <c r="P1635" i="20"/>
  <c r="Q1635" i="20" s="1" a="1"/>
  <c r="Q1635" i="20" s="1"/>
  <c r="M1635" i="20"/>
  <c r="P1634" i="20"/>
  <c r="Q1634" i="20" s="1" a="1"/>
  <c r="Q1634" i="20" s="1"/>
  <c r="M1634" i="20"/>
  <c r="P1633" i="20"/>
  <c r="Q1633" i="20" s="1" a="1"/>
  <c r="Q1633" i="20" s="1"/>
  <c r="M1633" i="20"/>
  <c r="P1632" i="20"/>
  <c r="Q1632" i="20" s="1" a="1"/>
  <c r="Q1632" i="20" s="1"/>
  <c r="M1632" i="20"/>
  <c r="P1631" i="20"/>
  <c r="Q1631" i="20" s="1" a="1"/>
  <c r="Q1631" i="20" s="1"/>
  <c r="M1631" i="20"/>
  <c r="P1630" i="20"/>
  <c r="Q1630" i="20" s="1" a="1"/>
  <c r="Q1630" i="20" s="1"/>
  <c r="M1630" i="20"/>
  <c r="P1629" i="20"/>
  <c r="Q1629" i="20" s="1" a="1"/>
  <c r="Q1629" i="20" s="1"/>
  <c r="M1629" i="20"/>
  <c r="P1628" i="20"/>
  <c r="Q1628" i="20" s="1" a="1"/>
  <c r="Q1628" i="20" s="1"/>
  <c r="M1628" i="20"/>
  <c r="P1627" i="20"/>
  <c r="Q1627" i="20" s="1" a="1"/>
  <c r="Q1627" i="20" s="1"/>
  <c r="M1627" i="20"/>
  <c r="P1626" i="20"/>
  <c r="Q1626" i="20" s="1" a="1"/>
  <c r="Q1626" i="20" s="1"/>
  <c r="M1626" i="20"/>
  <c r="P1625" i="20"/>
  <c r="Q1625" i="20" s="1" a="1"/>
  <c r="Q1625" i="20" s="1"/>
  <c r="M1625" i="20"/>
  <c r="P1624" i="20"/>
  <c r="Q1624" i="20" s="1" a="1"/>
  <c r="Q1624" i="20" s="1"/>
  <c r="M1624" i="20"/>
  <c r="P1623" i="20"/>
  <c r="Q1623" i="20" s="1" a="1"/>
  <c r="Q1623" i="20" s="1"/>
  <c r="M1623" i="20"/>
  <c r="P1622" i="20"/>
  <c r="Q1622" i="20" s="1" a="1"/>
  <c r="Q1622" i="20" s="1"/>
  <c r="M1622" i="20"/>
  <c r="P1621" i="20"/>
  <c r="Q1621" i="20" s="1" a="1"/>
  <c r="Q1621" i="20" s="1"/>
  <c r="M1621" i="20"/>
  <c r="P1620" i="20"/>
  <c r="Q1620" i="20" s="1" a="1"/>
  <c r="Q1620" i="20" s="1"/>
  <c r="M1620" i="20"/>
  <c r="P1619" i="20"/>
  <c r="Q1619" i="20" s="1" a="1"/>
  <c r="Q1619" i="20" s="1"/>
  <c r="M1619" i="20"/>
  <c r="P1618" i="20"/>
  <c r="Q1618" i="20" s="1" a="1"/>
  <c r="Q1618" i="20" s="1"/>
  <c r="M1618" i="20"/>
  <c r="P1617" i="20"/>
  <c r="Q1617" i="20" s="1" a="1"/>
  <c r="Q1617" i="20" s="1"/>
  <c r="M1617" i="20"/>
  <c r="P1616" i="20"/>
  <c r="Q1616" i="20" s="1" a="1"/>
  <c r="Q1616" i="20" s="1"/>
  <c r="M1616" i="20"/>
  <c r="P1615" i="20"/>
  <c r="Q1615" i="20" s="1" a="1"/>
  <c r="Q1615" i="20" s="1"/>
  <c r="M1615" i="20"/>
  <c r="P1614" i="20"/>
  <c r="Q1614" i="20" s="1" a="1"/>
  <c r="Q1614" i="20" s="1"/>
  <c r="M1614" i="20"/>
  <c r="P1613" i="20"/>
  <c r="Q1613" i="20" s="1" a="1"/>
  <c r="Q1613" i="20" s="1"/>
  <c r="M1613" i="20"/>
  <c r="P1612" i="20"/>
  <c r="Q1612" i="20" s="1" a="1"/>
  <c r="Q1612" i="20" s="1"/>
  <c r="M1612" i="20"/>
  <c r="P1611" i="20"/>
  <c r="Q1611" i="20" s="1" a="1"/>
  <c r="Q1611" i="20" s="1"/>
  <c r="M1611" i="20"/>
  <c r="P1610" i="20"/>
  <c r="Q1610" i="20" s="1" a="1"/>
  <c r="Q1610" i="20" s="1"/>
  <c r="M1610" i="20"/>
  <c r="P1609" i="20"/>
  <c r="Q1609" i="20" s="1" a="1"/>
  <c r="Q1609" i="20" s="1"/>
  <c r="M1609" i="20"/>
  <c r="P1608" i="20"/>
  <c r="Q1608" i="20" s="1" a="1"/>
  <c r="Q1608" i="20" s="1"/>
  <c r="M1608" i="20"/>
  <c r="P1607" i="20"/>
  <c r="Q1607" i="20" s="1" a="1"/>
  <c r="Q1607" i="20" s="1"/>
  <c r="M1607" i="20"/>
  <c r="P1606" i="20"/>
  <c r="Q1606" i="20" s="1" a="1"/>
  <c r="Q1606" i="20" s="1"/>
  <c r="M1606" i="20"/>
  <c r="P1605" i="20"/>
  <c r="Q1605" i="20" s="1" a="1"/>
  <c r="Q1605" i="20" s="1"/>
  <c r="M1605" i="20"/>
  <c r="P1604" i="20"/>
  <c r="Q1604" i="20" s="1" a="1"/>
  <c r="Q1604" i="20" s="1"/>
  <c r="M1604" i="20"/>
  <c r="P1603" i="20"/>
  <c r="Q1603" i="20" s="1" a="1"/>
  <c r="Q1603" i="20" s="1"/>
  <c r="M1603" i="20"/>
  <c r="P1602" i="20"/>
  <c r="Q1602" i="20" s="1" a="1"/>
  <c r="Q1602" i="20" s="1"/>
  <c r="M1602" i="20"/>
  <c r="P1601" i="20"/>
  <c r="Q1601" i="20" s="1" a="1"/>
  <c r="Q1601" i="20" s="1"/>
  <c r="M1601" i="20"/>
  <c r="P1600" i="20"/>
  <c r="Q1600" i="20" s="1" a="1"/>
  <c r="Q1600" i="20" s="1"/>
  <c r="M1600" i="20"/>
  <c r="P1599" i="20"/>
  <c r="Q1599" i="20" s="1" a="1"/>
  <c r="Q1599" i="20" s="1"/>
  <c r="M1599" i="20"/>
  <c r="P1598" i="20"/>
  <c r="M1598" i="20"/>
  <c r="P1597" i="20"/>
  <c r="Q1597" i="20" s="1" a="1"/>
  <c r="Q1597" i="20" s="1"/>
  <c r="M1597" i="20"/>
  <c r="P1596" i="20"/>
  <c r="Q1596" i="20" s="1" a="1"/>
  <c r="Q1596" i="20" s="1"/>
  <c r="M1596" i="20"/>
  <c r="P1595" i="20"/>
  <c r="M1595" i="20"/>
  <c r="P1594" i="20"/>
  <c r="Q1594" i="20" s="1" a="1"/>
  <c r="Q1594" i="20" s="1"/>
  <c r="M1594" i="20"/>
  <c r="P1593" i="20"/>
  <c r="Q1593" i="20" s="1" a="1"/>
  <c r="Q1593" i="20" s="1"/>
  <c r="M1593" i="20"/>
  <c r="P1592" i="20"/>
  <c r="M1592" i="20"/>
  <c r="P1591" i="20"/>
  <c r="Q1591" i="20" s="1" a="1"/>
  <c r="Q1591" i="20" s="1"/>
  <c r="M1591" i="20"/>
  <c r="P1590" i="20"/>
  <c r="Q1590" i="20" s="1" a="1"/>
  <c r="Q1590" i="20" s="1"/>
  <c r="M1590" i="20"/>
  <c r="P1589" i="20"/>
  <c r="M1589" i="20"/>
  <c r="P1588" i="20"/>
  <c r="Q1588" i="20" s="1" a="1"/>
  <c r="Q1588" i="20" s="1"/>
  <c r="M1588" i="20"/>
  <c r="P1587" i="20"/>
  <c r="Q1587" i="20" s="1" a="1"/>
  <c r="Q1587" i="20" s="1"/>
  <c r="M1587" i="20"/>
  <c r="P1586" i="20"/>
  <c r="M1586" i="20"/>
  <c r="P1585" i="20"/>
  <c r="Q1585" i="20" s="1" a="1"/>
  <c r="Q1585" i="20" s="1"/>
  <c r="M1585" i="20"/>
  <c r="P1584" i="20"/>
  <c r="Q1584" i="20" s="1" a="1"/>
  <c r="Q1584" i="20" s="1"/>
  <c r="M1584" i="20"/>
  <c r="P1583" i="20"/>
  <c r="M1583" i="20"/>
  <c r="P1582" i="20"/>
  <c r="Q1582" i="20" s="1" a="1"/>
  <c r="Q1582" i="20" s="1"/>
  <c r="M1582" i="20"/>
  <c r="P1581" i="20"/>
  <c r="Q1581" i="20" s="1" a="1"/>
  <c r="Q1581" i="20" s="1"/>
  <c r="M1581" i="20"/>
  <c r="P1580" i="20"/>
  <c r="Q1580" i="20" s="1" a="1"/>
  <c r="Q1580" i="20" s="1"/>
  <c r="M1580" i="20"/>
  <c r="P1579" i="20"/>
  <c r="Q1579" i="20" s="1" a="1"/>
  <c r="Q1579" i="20" s="1"/>
  <c r="M1579" i="20"/>
  <c r="P1578" i="20"/>
  <c r="Q1578" i="20" s="1" a="1"/>
  <c r="Q1578" i="20" s="1"/>
  <c r="M1578" i="20"/>
  <c r="P1577" i="20"/>
  <c r="Q1577" i="20" s="1" a="1"/>
  <c r="Q1577" i="20" s="1"/>
  <c r="M1577" i="20"/>
  <c r="P1576" i="20"/>
  <c r="Q1576" i="20" s="1" a="1"/>
  <c r="Q1576" i="20" s="1"/>
  <c r="M1576" i="20"/>
  <c r="P1575" i="20"/>
  <c r="Q1575" i="20" s="1" a="1"/>
  <c r="Q1575" i="20" s="1"/>
  <c r="M1575" i="20"/>
  <c r="P1574" i="20"/>
  <c r="Q1574" i="20" s="1" a="1"/>
  <c r="Q1574" i="20" s="1"/>
  <c r="M1574" i="20"/>
  <c r="P1573" i="20"/>
  <c r="Q1573" i="20" s="1" a="1"/>
  <c r="Q1573" i="20" s="1"/>
  <c r="M1573" i="20"/>
  <c r="P1572" i="20"/>
  <c r="Q1572" i="20" s="1" a="1"/>
  <c r="Q1572" i="20" s="1"/>
  <c r="M1572" i="20"/>
  <c r="P1571" i="20"/>
  <c r="Q1571" i="20" s="1" a="1"/>
  <c r="Q1571" i="20" s="1"/>
  <c r="M1571" i="20"/>
  <c r="P1570" i="20"/>
  <c r="Q1570" i="20" s="1" a="1"/>
  <c r="Q1570" i="20" s="1"/>
  <c r="M1570" i="20"/>
  <c r="P1569" i="20"/>
  <c r="Q1569" i="20" s="1" a="1"/>
  <c r="Q1569" i="20" s="1"/>
  <c r="M1569" i="20"/>
  <c r="P1568" i="20"/>
  <c r="Q1568" i="20" s="1" a="1"/>
  <c r="Q1568" i="20" s="1"/>
  <c r="M1568" i="20"/>
  <c r="P1567" i="20"/>
  <c r="Q1567" i="20" s="1" a="1"/>
  <c r="Q1567" i="20" s="1"/>
  <c r="M1567" i="20"/>
  <c r="P1566" i="20"/>
  <c r="Q1566" i="20" s="1" a="1"/>
  <c r="Q1566" i="20" s="1"/>
  <c r="M1566" i="20"/>
  <c r="P1565" i="20"/>
  <c r="Q1565" i="20" s="1" a="1"/>
  <c r="Q1565" i="20" s="1"/>
  <c r="M1565" i="20"/>
  <c r="P1564" i="20"/>
  <c r="Q1564" i="20" s="1" a="1"/>
  <c r="Q1564" i="20" s="1"/>
  <c r="M1564" i="20"/>
  <c r="P1563" i="20"/>
  <c r="Q1563" i="20" s="1" a="1"/>
  <c r="Q1563" i="20" s="1"/>
  <c r="M1563" i="20"/>
  <c r="P1562" i="20"/>
  <c r="Q1562" i="20" s="1" a="1"/>
  <c r="Q1562" i="20" s="1"/>
  <c r="M1562" i="20"/>
  <c r="P1561" i="20"/>
  <c r="Q1561" i="20" s="1" a="1"/>
  <c r="Q1561" i="20" s="1"/>
  <c r="M1561" i="20"/>
  <c r="P1560" i="20"/>
  <c r="Q1560" i="20" s="1" a="1"/>
  <c r="Q1560" i="20" s="1"/>
  <c r="M1560" i="20"/>
  <c r="P1559" i="20"/>
  <c r="Q1559" i="20" s="1" a="1"/>
  <c r="Q1559" i="20" s="1"/>
  <c r="M1559" i="20"/>
  <c r="P1558" i="20"/>
  <c r="Q1558" i="20" s="1" a="1"/>
  <c r="Q1558" i="20" s="1"/>
  <c r="M1558" i="20"/>
  <c r="P1557" i="20"/>
  <c r="Q1557" i="20" s="1" a="1"/>
  <c r="Q1557" i="20" s="1"/>
  <c r="M1557" i="20"/>
  <c r="P1556" i="20"/>
  <c r="Q1556" i="20" s="1" a="1"/>
  <c r="Q1556" i="20" s="1"/>
  <c r="M1556" i="20"/>
  <c r="P1555" i="20"/>
  <c r="Q1555" i="20" s="1" a="1"/>
  <c r="Q1555" i="20" s="1"/>
  <c r="M1555" i="20"/>
  <c r="P1554" i="20"/>
  <c r="Q1554" i="20" s="1" a="1"/>
  <c r="Q1554" i="20" s="1"/>
  <c r="M1554" i="20"/>
  <c r="P1553" i="20"/>
  <c r="Q1553" i="20" s="1" a="1"/>
  <c r="Q1553" i="20" s="1"/>
  <c r="M1553" i="20"/>
  <c r="P1552" i="20"/>
  <c r="Q1552" i="20" s="1" a="1"/>
  <c r="Q1552" i="20" s="1"/>
  <c r="M1552" i="20"/>
  <c r="P1551" i="20"/>
  <c r="Q1551" i="20" s="1" a="1"/>
  <c r="Q1551" i="20" s="1"/>
  <c r="M1551" i="20"/>
  <c r="P1550" i="20"/>
  <c r="Q1550" i="20" s="1" a="1"/>
  <c r="Q1550" i="20" s="1"/>
  <c r="M1550" i="20"/>
  <c r="P1549" i="20"/>
  <c r="Q1549" i="20" s="1" a="1"/>
  <c r="Q1549" i="20" s="1"/>
  <c r="M1549" i="20"/>
  <c r="P1548" i="20"/>
  <c r="Q1548" i="20" s="1" a="1"/>
  <c r="Q1548" i="20" s="1"/>
  <c r="M1548" i="20"/>
  <c r="P1547" i="20"/>
  <c r="Q1547" i="20" s="1" a="1"/>
  <c r="Q1547" i="20" s="1"/>
  <c r="M1547" i="20"/>
  <c r="P1546" i="20"/>
  <c r="Q1546" i="20" s="1" a="1"/>
  <c r="Q1546" i="20" s="1"/>
  <c r="M1546" i="20"/>
  <c r="P1545" i="20"/>
  <c r="Q1545" i="20" s="1" a="1"/>
  <c r="Q1545" i="20" s="1"/>
  <c r="M1545" i="20"/>
  <c r="P1544" i="20"/>
  <c r="Q1544" i="20" s="1" a="1"/>
  <c r="Q1544" i="20" s="1"/>
  <c r="M1544" i="20"/>
  <c r="P1543" i="20"/>
  <c r="Q1543" i="20" s="1" a="1"/>
  <c r="Q1543" i="20" s="1"/>
  <c r="M1543" i="20"/>
  <c r="P1542" i="20"/>
  <c r="Q1542" i="20" s="1" a="1"/>
  <c r="Q1542" i="20" s="1"/>
  <c r="M1542" i="20"/>
  <c r="P1541" i="20"/>
  <c r="Q1541" i="20" s="1" a="1"/>
  <c r="Q1541" i="20" s="1"/>
  <c r="M1541" i="20"/>
  <c r="P1540" i="20"/>
  <c r="Q1540" i="20" s="1" a="1"/>
  <c r="Q1540" i="20" s="1"/>
  <c r="M1540" i="20"/>
  <c r="P1539" i="20"/>
  <c r="Q1539" i="20" s="1" a="1"/>
  <c r="Q1539" i="20" s="1"/>
  <c r="M1539" i="20"/>
  <c r="P1538" i="20"/>
  <c r="Q1538" i="20" s="1" a="1"/>
  <c r="Q1538" i="20" s="1"/>
  <c r="M1538" i="20"/>
  <c r="P1537" i="20"/>
  <c r="Q1537" i="20" s="1" a="1"/>
  <c r="Q1537" i="20" s="1"/>
  <c r="M1537" i="20"/>
  <c r="P1536" i="20"/>
  <c r="M1536" i="20"/>
  <c r="P1535" i="20"/>
  <c r="M1535" i="20"/>
  <c r="P1534" i="20"/>
  <c r="M1534" i="20"/>
  <c r="P1533" i="20"/>
  <c r="M1533" i="20"/>
  <c r="P1532" i="20"/>
  <c r="Q1532" i="20" s="1" a="1"/>
  <c r="Q1532" i="20" s="1"/>
  <c r="M1532" i="20"/>
  <c r="P1531" i="20"/>
  <c r="Q1531" i="20" s="1" a="1"/>
  <c r="Q1531" i="20" s="1"/>
  <c r="M1531" i="20"/>
  <c r="P1530" i="20"/>
  <c r="Q1530" i="20" s="1" a="1"/>
  <c r="Q1530" i="20" s="1"/>
  <c r="M1530" i="20"/>
  <c r="P1529" i="20"/>
  <c r="Q1529" i="20" s="1" a="1"/>
  <c r="Q1529" i="20" s="1"/>
  <c r="M1529" i="20"/>
  <c r="P1528" i="20"/>
  <c r="Q1528" i="20" s="1" a="1"/>
  <c r="Q1528" i="20" s="1"/>
  <c r="M1528" i="20"/>
  <c r="P1527" i="20"/>
  <c r="Q1527" i="20" s="1" a="1"/>
  <c r="Q1527" i="20" s="1"/>
  <c r="M1527" i="20"/>
  <c r="P1526" i="20"/>
  <c r="Q1526" i="20" s="1" a="1"/>
  <c r="Q1526" i="20" s="1"/>
  <c r="M1526" i="20"/>
  <c r="P1525" i="20"/>
  <c r="Q1525" i="20" s="1" a="1"/>
  <c r="Q1525" i="20" s="1"/>
  <c r="M1525" i="20"/>
  <c r="P1524" i="20"/>
  <c r="Q1524" i="20" s="1" a="1"/>
  <c r="Q1524" i="20" s="1"/>
  <c r="M1524" i="20"/>
  <c r="P1523" i="20"/>
  <c r="Q1523" i="20" s="1" a="1"/>
  <c r="Q1523" i="20" s="1"/>
  <c r="M1523" i="20"/>
  <c r="P1522" i="20"/>
  <c r="Q1522" i="20" s="1" a="1"/>
  <c r="Q1522" i="20" s="1"/>
  <c r="M1522" i="20"/>
  <c r="P1521" i="20"/>
  <c r="M1521" i="20"/>
  <c r="P1520" i="20"/>
  <c r="Q1520" i="20" s="1" a="1"/>
  <c r="Q1520" i="20" s="1"/>
  <c r="M1520" i="20"/>
  <c r="P1519" i="20"/>
  <c r="Q1519" i="20" s="1" a="1"/>
  <c r="Q1519" i="20" s="1"/>
  <c r="M1519" i="20"/>
  <c r="P1518" i="20"/>
  <c r="Q1518" i="20" s="1" a="1"/>
  <c r="Q1518" i="20" s="1"/>
  <c r="M1518" i="20"/>
  <c r="P1517" i="20"/>
  <c r="Q1517" i="20" s="1" a="1"/>
  <c r="Q1517" i="20" s="1"/>
  <c r="M1517" i="20"/>
  <c r="P1516" i="20"/>
  <c r="Q1516" i="20" s="1" a="1"/>
  <c r="Q1516" i="20" s="1"/>
  <c r="M1516" i="20"/>
  <c r="P1515" i="20"/>
  <c r="Q1515" i="20" s="1" a="1"/>
  <c r="Q1515" i="20" s="1"/>
  <c r="M1515" i="20"/>
  <c r="P1514" i="20"/>
  <c r="Q1514" i="20" s="1" a="1"/>
  <c r="Q1514" i="20" s="1"/>
  <c r="M1514" i="20"/>
  <c r="P1513" i="20"/>
  <c r="Q1513" i="20" s="1" a="1"/>
  <c r="Q1513" i="20" s="1"/>
  <c r="M1513" i="20"/>
  <c r="P1512" i="20"/>
  <c r="Q1512" i="20" s="1" a="1"/>
  <c r="Q1512" i="20" s="1"/>
  <c r="M1512" i="20"/>
  <c r="P1511" i="20"/>
  <c r="Q1511" i="20" s="1" a="1"/>
  <c r="Q1511" i="20" s="1"/>
  <c r="M1511" i="20"/>
  <c r="P1510" i="20"/>
  <c r="Q1510" i="20" s="1" a="1"/>
  <c r="Q1510" i="20" s="1"/>
  <c r="M1510" i="20"/>
  <c r="P1509" i="20"/>
  <c r="Q1509" i="20" s="1" a="1"/>
  <c r="Q1509" i="20" s="1"/>
  <c r="M1509" i="20"/>
  <c r="P1508" i="20"/>
  <c r="M1508" i="20"/>
  <c r="P1507" i="20"/>
  <c r="M1507" i="20"/>
  <c r="P1506" i="20"/>
  <c r="M1506" i="20"/>
  <c r="P1505" i="20"/>
  <c r="M1505" i="20"/>
  <c r="P1504" i="20"/>
  <c r="Q1504" i="20" s="1" a="1"/>
  <c r="Q1504" i="20" s="1"/>
  <c r="M1504" i="20"/>
  <c r="P1503" i="20"/>
  <c r="Q1503" i="20" s="1" a="1"/>
  <c r="Q1503" i="20" s="1"/>
  <c r="M1503" i="20"/>
  <c r="P1502" i="20"/>
  <c r="Q1502" i="20" s="1" a="1"/>
  <c r="Q1502" i="20" s="1"/>
  <c r="M1502" i="20"/>
  <c r="P1501" i="20"/>
  <c r="Q1501" i="20" s="1" a="1"/>
  <c r="Q1501" i="20" s="1"/>
  <c r="M1501" i="20"/>
  <c r="P1500" i="20"/>
  <c r="Q1500" i="20" s="1" a="1"/>
  <c r="Q1500" i="20" s="1"/>
  <c r="M1500" i="20"/>
  <c r="P1499" i="20"/>
  <c r="Q1499" i="20" s="1" a="1"/>
  <c r="Q1499" i="20" s="1"/>
  <c r="M1499" i="20"/>
  <c r="P1498" i="20"/>
  <c r="Q1498" i="20" s="1" a="1"/>
  <c r="Q1498" i="20" s="1"/>
  <c r="M1498" i="20"/>
  <c r="P1497" i="20"/>
  <c r="Q1497" i="20" s="1" a="1"/>
  <c r="Q1497" i="20" s="1"/>
  <c r="M1497" i="20"/>
  <c r="P1496" i="20"/>
  <c r="Q1496" i="20" s="1" a="1"/>
  <c r="Q1496" i="20" s="1"/>
  <c r="M1496" i="20"/>
  <c r="P1495" i="20"/>
  <c r="Q1495" i="20" s="1" a="1"/>
  <c r="Q1495" i="20" s="1"/>
  <c r="M1495" i="20"/>
  <c r="P1494" i="20"/>
  <c r="Q1494" i="20" s="1" a="1"/>
  <c r="Q1494" i="20" s="1"/>
  <c r="M1494" i="20"/>
  <c r="P1493" i="20"/>
  <c r="Q1493" i="20" s="1" a="1"/>
  <c r="Q1493" i="20" s="1"/>
  <c r="M1493" i="20"/>
  <c r="P1492" i="20"/>
  <c r="Q1492" i="20" s="1" a="1"/>
  <c r="Q1492" i="20" s="1"/>
  <c r="M1492" i="20"/>
  <c r="P1491" i="20"/>
  <c r="Q1491" i="20" s="1" a="1"/>
  <c r="Q1491" i="20" s="1"/>
  <c r="M1491" i="20"/>
  <c r="P1490" i="20"/>
  <c r="Q1490" i="20" s="1" a="1"/>
  <c r="Q1490" i="20" s="1"/>
  <c r="M1490" i="20"/>
  <c r="P1489" i="20"/>
  <c r="Q1489" i="20" s="1" a="1"/>
  <c r="Q1489" i="20" s="1"/>
  <c r="M1489" i="20"/>
  <c r="P1488" i="20"/>
  <c r="Q1488" i="20" s="1" a="1"/>
  <c r="Q1488" i="20" s="1"/>
  <c r="M1488" i="20"/>
  <c r="P1487" i="20"/>
  <c r="Q1487" i="20" s="1" a="1"/>
  <c r="Q1487" i="20" s="1"/>
  <c r="M1487" i="20"/>
  <c r="P1486" i="20"/>
  <c r="Q1486" i="20" s="1" a="1"/>
  <c r="Q1486" i="20" s="1"/>
  <c r="M1486" i="20"/>
  <c r="P1485" i="20"/>
  <c r="Q1485" i="20" s="1" a="1"/>
  <c r="Q1485" i="20" s="1"/>
  <c r="M1485" i="20"/>
  <c r="P1484" i="20"/>
  <c r="Q1484" i="20" s="1" a="1"/>
  <c r="Q1484" i="20" s="1"/>
  <c r="M1484" i="20"/>
  <c r="P226" i="27"/>
  <c r="M226" i="27"/>
  <c r="Q2339" i="20" a="1"/>
  <c r="Q2380" i="20" a="1"/>
  <c r="Q2258" i="20" a="1"/>
  <c r="Q2399" i="20" a="1"/>
  <c r="Q2335" i="20" a="1"/>
  <c r="Q2149" i="20" a="1"/>
  <c r="Q2357" i="20" a="1"/>
  <c r="Q2398" i="20" a="1"/>
  <c r="Q2334" i="20" a="1"/>
  <c r="Q2391" i="20" a="1"/>
  <c r="Q2311" i="20" a="1"/>
  <c r="Q2352" i="20" a="1"/>
  <c r="Q2372" i="20" a="1"/>
  <c r="Q2020" i="20" a="1"/>
  <c r="Q2321" i="20" a="1"/>
  <c r="Q2106" i="20" a="1"/>
  <c r="Q2024" i="20" a="1"/>
  <c r="Q1984" i="20" a="1"/>
  <c r="Q1958" i="20" a="1"/>
  <c r="Q2269" i="20" a="1"/>
  <c r="Q2337" i="20" a="1"/>
  <c r="Q2051" i="20" a="1"/>
  <c r="Q1985" i="20" a="1"/>
  <c r="Q1959" i="20" a="1"/>
  <c r="Q2019" i="20" a="1"/>
  <c r="Q1895" i="20" a="1"/>
  <c r="Q2039" i="20" a="1"/>
  <c r="Q2049" i="20" a="1"/>
  <c r="Q1860" i="20" a="1"/>
  <c r="Q1910" i="20" a="1"/>
  <c r="Q1833" i="20" a="1"/>
  <c r="Q2038" i="20" a="1"/>
  <c r="Q1863" i="20" a="1"/>
  <c r="Q1713" i="20" a="1"/>
  <c r="Q1712" i="20" a="1"/>
  <c r="Q1595" i="20" a="1"/>
  <c r="Q1536" i="20" a="1"/>
  <c r="Q2326" i="20" a="1"/>
  <c r="Q2377" i="20" a="1"/>
  <c r="Q2386" i="20" a="1"/>
  <c r="Q2306" i="20" a="1"/>
  <c r="Q2328" i="20" a="1"/>
  <c r="Q2331" i="20" a="1"/>
  <c r="Q2282" i="20" a="1"/>
  <c r="Q2292" i="20" a="1"/>
  <c r="Q2230" i="20" a="1"/>
  <c r="Q2017" i="20" a="1"/>
  <c r="Q1956" i="20" a="1"/>
  <c r="Q2182" i="20" a="1"/>
  <c r="Q1983" i="20" a="1"/>
  <c r="Q1957" i="20" a="1"/>
  <c r="Q1871" i="20" a="1"/>
  <c r="Q2035" i="20" a="1"/>
  <c r="Q1850" i="20" a="1"/>
  <c r="Q2034" i="20" a="1"/>
  <c r="Q1710" i="20" a="1"/>
  <c r="Q1589" i="20" a="1"/>
  <c r="Q2310" i="20" a="1"/>
  <c r="Q2206" i="20" a="1"/>
  <c r="Q2139" i="20" a="1"/>
  <c r="Q2382" i="20" a="1"/>
  <c r="Q2375" i="20" a="1"/>
  <c r="Q2320" i="20" a="1"/>
  <c r="Q2004" i="20" a="1"/>
  <c r="Q2058" i="20" a="1"/>
  <c r="Q1978" i="20" a="1"/>
  <c r="Q2166" i="20" a="1"/>
  <c r="Q2016" i="20" a="1"/>
  <c r="Q1953" i="20" a="1"/>
  <c r="Q1861" i="20" a="1"/>
  <c r="Q2018" i="20" a="1"/>
  <c r="Q1834" i="20" a="1"/>
  <c r="Q2140" i="20" a="1"/>
  <c r="Q1678" i="20" a="1"/>
  <c r="Q2198" i="20" a="1"/>
  <c r="Q2302" i="20" a="1"/>
  <c r="Q2001" i="20" a="1"/>
  <c r="Q2009" i="20" a="1"/>
  <c r="Q2011" i="20" a="1"/>
  <c r="Q2006" i="20" a="1"/>
  <c r="Q2403" i="20" a="1"/>
  <c r="Q2236" i="20" a="1"/>
  <c r="Q2141" i="20" a="1"/>
  <c r="Q2395" i="20" a="1"/>
  <c r="Q2378" i="20" a="1"/>
  <c r="Q2333" i="20" a="1"/>
  <c r="Q2013" i="20" a="1"/>
  <c r="Q2066" i="20" a="1"/>
  <c r="Q1982" i="20" a="1"/>
  <c r="Q2205" i="20" a="1"/>
  <c r="Q2025" i="20" a="1"/>
  <c r="Q2012" i="20" a="1"/>
  <c r="Q2022" i="20" a="1"/>
  <c r="Q1842" i="20" a="1"/>
  <c r="Q1801" i="20" a="1"/>
  <c r="Q1749" i="20" a="1"/>
  <c r="Q1699" i="20" a="1"/>
  <c r="Q1508" i="20" a="1"/>
  <c r="Q2390" i="20" a="1"/>
  <c r="Q2364" i="20" a="1"/>
  <c r="Q2383" i="20" a="1"/>
  <c r="Q2303" i="20" a="1"/>
  <c r="Q2312" i="20" a="1"/>
  <c r="Q2318" i="20" a="1"/>
  <c r="Q2272" i="20" a="1"/>
  <c r="Q2077" i="20" a="1"/>
  <c r="Q2189" i="20" a="1"/>
  <c r="Q2008" i="20" a="1"/>
  <c r="Q1952" i="20" a="1"/>
  <c r="Q2154" i="20" a="1"/>
  <c r="Q1979" i="20" a="1"/>
  <c r="Q1909" i="20" a="1"/>
  <c r="Q2014" i="20" a="1"/>
  <c r="Q1831" i="20" a="1"/>
  <c r="Q1853" i="20" a="1"/>
  <c r="Q1586" i="20" a="1"/>
  <c r="Q2361" i="20" a="1"/>
  <c r="Q2293" i="20" a="1"/>
  <c r="Q2317" i="20" a="1"/>
  <c r="Q1997" i="20" a="1"/>
  <c r="Q1950" i="20" a="1"/>
  <c r="Q1977" i="20" a="1"/>
  <c r="Q2003" i="20" a="1"/>
  <c r="Q1782" i="20" a="1"/>
  <c r="Q1534" i="20" a="1"/>
  <c r="Q2387" i="20" a="1"/>
  <c r="Q2181" i="20" a="1"/>
  <c r="Q2259" i="20" a="1"/>
  <c r="Q2055" i="20" a="1"/>
  <c r="Q2107" i="20" a="1"/>
  <c r="Q1832" i="20" a="1"/>
  <c r="Q2037" i="20" a="1"/>
  <c r="Q1535" i="20" a="1"/>
  <c r="Q2374" i="20" a="1"/>
  <c r="Q2271" i="20" a="1"/>
  <c r="Q2332" i="20" a="1"/>
  <c r="Q2196" i="20" a="1"/>
  <c r="Q2367" i="20" a="1"/>
  <c r="Q2165" i="20" a="1"/>
  <c r="Q2389" i="20" a="1"/>
  <c r="Q2280" i="20" a="1"/>
  <c r="Q2366" i="20" a="1"/>
  <c r="Q2283" i="20" a="1"/>
  <c r="Q2359" i="20" a="1"/>
  <c r="Q2397" i="20" a="1"/>
  <c r="Q2304" i="20" a="1"/>
  <c r="Q2056" i="20" a="1"/>
  <c r="Q1884" i="20" a="1"/>
  <c r="Q2150" i="20" a="1"/>
  <c r="Q2050" i="20" a="1"/>
  <c r="Q1992" i="20" a="1"/>
  <c r="Q1968" i="20" a="1"/>
  <c r="Q2356" i="20" a="1"/>
  <c r="Q2076" i="20" a="1"/>
  <c r="Q2078" i="20" a="1"/>
  <c r="Q2000" i="20" a="1"/>
  <c r="Q1969" i="20" a="1"/>
  <c r="Q2388" i="20" a="1"/>
  <c r="Q1779" i="20" a="1"/>
  <c r="Q1816" i="20" a="1"/>
  <c r="Q2007" i="20" a="1"/>
  <c r="Q1996" i="20" a="1"/>
  <c r="Q2160" i="20" a="1"/>
  <c r="Q1799" i="20" a="1"/>
  <c r="Q2023" i="20" a="1"/>
  <c r="Q1711" i="20" a="1"/>
  <c r="Q1995" i="20" a="1"/>
  <c r="Q2002" i="20" a="1"/>
  <c r="Q1505" i="20" a="1"/>
  <c r="Q1521" i="20" a="1"/>
  <c r="Q2371" i="20" a="1"/>
  <c r="Q2250" i="20" a="1"/>
  <c r="Q2316" i="20" a="1"/>
  <c r="Q2190" i="20" a="1"/>
  <c r="Q2354" i="20" a="1"/>
  <c r="Q2161" i="20" a="1"/>
  <c r="Q2376" i="20" a="1"/>
  <c r="Q2270" i="20" a="1"/>
  <c r="Q2363" i="20" a="1"/>
  <c r="Q2343" i="20" a="1"/>
  <c r="Q2384" i="20" a="1"/>
  <c r="Q2288" i="20" a="1"/>
  <c r="Q1882" i="20" a="1"/>
  <c r="Q2047" i="20" a="1"/>
  <c r="Q1966" i="20" a="1"/>
  <c r="Q2197" i="20" a="1"/>
  <c r="Q2075" i="20" a="1"/>
  <c r="Q1967" i="20" a="1"/>
  <c r="Q2026" i="20" a="1"/>
  <c r="Q1800" i="20" a="1"/>
  <c r="Q1915" i="20" a="1"/>
  <c r="Q2005" i="20" a="1"/>
  <c r="Q1893" i="20" a="1"/>
  <c r="Q1780" i="20" a="1"/>
  <c r="Q1592" i="20" a="1"/>
  <c r="Q2260" i="20" a="1"/>
  <c r="Q2053" i="20" a="1"/>
  <c r="Q2353" i="20" a="1"/>
  <c r="Q1990" i="20" a="1"/>
  <c r="Q2068" i="20" a="1"/>
  <c r="Q1993" i="20" a="1"/>
  <c r="Q2369" i="20" a="1"/>
  <c r="Q1851" i="20" a="1"/>
  <c r="Q2021" i="20" a="1"/>
  <c r="Q2065" i="20" a="1"/>
  <c r="Q1708" i="20" a="1"/>
  <c r="Q1709" i="20" a="1"/>
  <c r="Q2355" i="20" a="1"/>
  <c r="Q2396" i="20" a="1"/>
  <c r="Q2313" i="20" a="1"/>
  <c r="Q2188" i="20" a="1"/>
  <c r="Q2351" i="20" a="1"/>
  <c r="Q2159" i="20" a="1"/>
  <c r="Q2373" i="20" a="1"/>
  <c r="Q2257" i="20" a="1"/>
  <c r="Q2350" i="20" a="1"/>
  <c r="Q2249" i="20" a="1"/>
  <c r="Q2330" i="20" a="1"/>
  <c r="Q2381" i="20" a="1"/>
  <c r="Q2248" i="20" a="1"/>
  <c r="Q2048" i="20" a="1"/>
  <c r="Q1872" i="20" a="1"/>
  <c r="Q2305" i="20" a="1"/>
  <c r="Q2040" i="20" a="1"/>
  <c r="Q1988" i="20" a="1"/>
  <c r="Q1962" i="20" a="1"/>
  <c r="Q2180" i="20" a="1"/>
  <c r="Q2052" i="20" a="1"/>
  <c r="Q2067" i="20" a="1"/>
  <c r="Q1989" i="20" a="1"/>
  <c r="Q1965" i="20" a="1"/>
  <c r="Q2340" i="20" a="1"/>
  <c r="Q2015" i="20" a="1"/>
  <c r="Q1784" i="20" a="1"/>
  <c r="Q1813" i="20" a="1"/>
  <c r="Q1908" i="20" a="1"/>
  <c r="Q2010" i="20" a="1"/>
  <c r="Q1998" i="20" a="1"/>
  <c r="Q1994" i="20" a="1"/>
  <c r="Q1883" i="20" a="1"/>
  <c r="Q1814" i="20" a="1"/>
  <c r="Q1748" i="20" a="1"/>
  <c r="Q1750" i="20" a="1"/>
  <c r="Q1506" i="20" a="1"/>
  <c r="Q2393" i="20" a="1"/>
  <c r="Q2281" i="20" a="1"/>
  <c r="Q2402" i="20" a="1"/>
  <c r="Q2151" i="20" a="1"/>
  <c r="Q2247" i="20" a="1"/>
  <c r="Q2347" i="20" a="1"/>
  <c r="Q2314" i="20" a="1"/>
  <c r="Q2231" i="20" a="1"/>
  <c r="Q1862" i="20" a="1"/>
  <c r="Q2033" i="20" a="1"/>
  <c r="Q1986" i="20" a="1"/>
  <c r="Q2401" i="20" a="1"/>
  <c r="Q2054" i="20" a="1"/>
  <c r="Q1961" i="20" a="1"/>
  <c r="Q1920" i="20" a="1"/>
  <c r="Q1781" i="20" a="1"/>
  <c r="Q1999" i="20" a="1"/>
  <c r="Q1852" i="20" a="1"/>
  <c r="Q1707" i="20" a="1"/>
  <c r="Q1747" i="20" a="1"/>
  <c r="Q1598" i="20" a="1"/>
  <c r="Q1533" i="20" a="1"/>
  <c r="Q2291" i="20" a="1"/>
  <c r="Q2392" i="20" a="1"/>
  <c r="Q2362" i="20" a="1"/>
  <c r="Q2164" i="20" a="1"/>
  <c r="Q2105" i="20" a="1"/>
  <c r="Q1843" i="20" a="1"/>
  <c r="Q1815" i="20" a="1"/>
  <c r="Q1507" i="20" a="1"/>
  <c r="Q2342" i="20" a="1"/>
  <c r="Q2338" i="20" a="1"/>
  <c r="Q2360" i="20" a="1"/>
  <c r="Q2394" i="20" a="1"/>
  <c r="Q2365" i="20" a="1"/>
  <c r="Q2036" i="20" a="1"/>
  <c r="Q2158" i="20" a="1"/>
  <c r="Q1960" i="20" a="1"/>
  <c r="Q2385" i="20" a="1"/>
  <c r="Q1987" i="20" a="1"/>
  <c r="Q2207" i="20" a="1"/>
  <c r="Q2057" i="20" a="1"/>
  <c r="Q1894" i="20" a="1"/>
  <c r="Q1841" i="20" a="1"/>
  <c r="Q1873" i="20" a="1"/>
  <c r="Q1673" i="20" a="1"/>
  <c r="Q1714" i="20" a="1"/>
  <c r="Q1583" i="20" a="1"/>
  <c r="Q2370" i="20" a="1"/>
  <c r="Q2379" i="20" a="1"/>
  <c r="Q2069" i="20" a="1"/>
  <c r="Q1976" i="20" a="1"/>
  <c r="Q1951" i="20" a="1"/>
  <c r="Q1802" i="20" a="1"/>
  <c r="Q1698" i="20" a="1"/>
  <c r="Q1534" i="20" l="1"/>
  <c r="Q1586" i="20"/>
  <c r="Q1508" i="20"/>
  <c r="Q1536" i="20"/>
  <c r="Q1598" i="20"/>
  <c r="Q1506" i="20"/>
  <c r="Q1592" i="20"/>
  <c r="Q1521" i="20"/>
  <c r="Q1535" i="20"/>
  <c r="Q1583" i="20"/>
  <c r="Q1589" i="20"/>
  <c r="Q1595" i="20"/>
  <c r="Q1673" i="20"/>
  <c r="Q1750" i="20"/>
  <c r="Q1709" i="20"/>
  <c r="Q1505" i="20"/>
  <c r="Q1507" i="20"/>
  <c r="Q1533" i="20"/>
  <c r="Q1699" i="20"/>
  <c r="Q1712" i="20"/>
  <c r="Q1747" i="20"/>
  <c r="Q1748" i="20"/>
  <c r="Q1780" i="20"/>
  <c r="Q2002" i="20"/>
  <c r="Q2006" i="20"/>
  <c r="Q1678" i="20"/>
  <c r="Q1710" i="20"/>
  <c r="Q1713" i="20"/>
  <c r="Q1707" i="20"/>
  <c r="Q1814" i="20"/>
  <c r="Q1893" i="20"/>
  <c r="Q1995" i="20"/>
  <c r="Q1698" i="20"/>
  <c r="Q1714" i="20"/>
  <c r="Q1749" i="20"/>
  <c r="Q1863" i="20"/>
  <c r="Q1873" i="20"/>
  <c r="Q1883" i="20"/>
  <c r="Q1708" i="20"/>
  <c r="Q1711" i="20"/>
  <c r="Q1782" i="20"/>
  <c r="Q1853" i="20"/>
  <c r="Q2034" i="20"/>
  <c r="Q2038" i="20"/>
  <c r="Q1852" i="20"/>
  <c r="Q1994" i="20"/>
  <c r="Q2005" i="20"/>
  <c r="Q2023" i="20"/>
  <c r="Q2037" i="20"/>
  <c r="Q2140" i="20"/>
  <c r="Q1801" i="20"/>
  <c r="Q1833" i="20"/>
  <c r="Q1841" i="20"/>
  <c r="Q1998" i="20"/>
  <c r="Q2065" i="20"/>
  <c r="Q1799" i="20"/>
  <c r="Q1815" i="20"/>
  <c r="Q1831" i="20"/>
  <c r="Q1850" i="20"/>
  <c r="Q1910" i="20"/>
  <c r="Q1999" i="20"/>
  <c r="Q2010" i="20"/>
  <c r="Q2021" i="20"/>
  <c r="Q2160" i="20"/>
  <c r="Q1802" i="20"/>
  <c r="Q1834" i="20"/>
  <c r="Q1842" i="20"/>
  <c r="Q1860" i="20"/>
  <c r="Q1894" i="20"/>
  <c r="Q1908" i="20"/>
  <c r="Q1915" i="20"/>
  <c r="Q1996" i="20"/>
  <c r="Q2003" i="20"/>
  <c r="Q2014" i="20"/>
  <c r="Q2035" i="20"/>
  <c r="Q2049" i="20"/>
  <c r="Q1781" i="20"/>
  <c r="Q1813" i="20"/>
  <c r="Q1851" i="20"/>
  <c r="Q2007" i="20"/>
  <c r="Q2011" i="20"/>
  <c r="Q2018" i="20"/>
  <c r="Q2022" i="20"/>
  <c r="Q2039" i="20"/>
  <c r="Q2057" i="20"/>
  <c r="Q1784" i="20"/>
  <c r="Q1800" i="20"/>
  <c r="Q1816" i="20"/>
  <c r="Q1832" i="20"/>
  <c r="Q1861" i="20"/>
  <c r="Q1871" i="20"/>
  <c r="Q1895" i="20"/>
  <c r="Q1920" i="20"/>
  <c r="Q2015" i="20"/>
  <c r="Q2026" i="20"/>
  <c r="Q1779" i="20"/>
  <c r="Q1843" i="20"/>
  <c r="Q1909" i="20"/>
  <c r="Q2012" i="20"/>
  <c r="Q2019" i="20"/>
  <c r="Q2207" i="20"/>
  <c r="Q2340" i="20"/>
  <c r="Q2369" i="20"/>
  <c r="Q2388" i="20"/>
  <c r="Q1951" i="20"/>
  <c r="Q1953" i="20"/>
  <c r="Q1957" i="20"/>
  <c r="Q1959" i="20"/>
  <c r="Q1961" i="20"/>
  <c r="Q1965" i="20"/>
  <c r="Q1967" i="20"/>
  <c r="Q1969" i="20"/>
  <c r="Q1977" i="20"/>
  <c r="Q1979" i="20"/>
  <c r="Q1983" i="20"/>
  <c r="Q1985" i="20"/>
  <c r="Q1987" i="20"/>
  <c r="Q1989" i="20"/>
  <c r="Q1993" i="20"/>
  <c r="Q2000" i="20"/>
  <c r="Q2009" i="20"/>
  <c r="Q2016" i="20"/>
  <c r="Q2025" i="20"/>
  <c r="Q2051" i="20"/>
  <c r="Q2054" i="20"/>
  <c r="Q2067" i="20"/>
  <c r="Q2075" i="20"/>
  <c r="Q2078" i="20"/>
  <c r="Q2107" i="20"/>
  <c r="Q2154" i="20"/>
  <c r="Q2182" i="20"/>
  <c r="Q2337" i="20"/>
  <c r="Q2385" i="20"/>
  <c r="Q2052" i="20"/>
  <c r="Q2068" i="20"/>
  <c r="Q2076" i="20"/>
  <c r="Q2105" i="20"/>
  <c r="Q2166" i="20"/>
  <c r="Q2205" i="20"/>
  <c r="Q2269" i="20"/>
  <c r="Q2401" i="20"/>
  <c r="Q2180" i="20"/>
  <c r="Q2197" i="20"/>
  <c r="Q2356" i="20"/>
  <c r="Q1950" i="20"/>
  <c r="Q1952" i="20"/>
  <c r="Q1956" i="20"/>
  <c r="Q1958" i="20"/>
  <c r="Q1960" i="20"/>
  <c r="Q1962" i="20"/>
  <c r="Q1966" i="20"/>
  <c r="Q1968" i="20"/>
  <c r="Q1976" i="20"/>
  <c r="Q1978" i="20"/>
  <c r="Q1982" i="20"/>
  <c r="Q1984" i="20"/>
  <c r="Q1986" i="20"/>
  <c r="Q1988" i="20"/>
  <c r="Q1990" i="20"/>
  <c r="Q1992" i="20"/>
  <c r="Q2001" i="20"/>
  <c r="Q2008" i="20"/>
  <c r="Q2017" i="20"/>
  <c r="Q2024" i="20"/>
  <c r="Q2033" i="20"/>
  <c r="Q2040" i="20"/>
  <c r="Q2047" i="20"/>
  <c r="Q2050" i="20"/>
  <c r="Q2055" i="20"/>
  <c r="Q2058" i="20"/>
  <c r="Q2066" i="20"/>
  <c r="Q2106" i="20"/>
  <c r="Q2158" i="20"/>
  <c r="Q2305" i="20"/>
  <c r="Q2353" i="20"/>
  <c r="Q2150" i="20"/>
  <c r="Q2164" i="20"/>
  <c r="Q2189" i="20"/>
  <c r="Q2230" i="20"/>
  <c r="Q2321" i="20"/>
  <c r="Q1862" i="20"/>
  <c r="Q1872" i="20"/>
  <c r="Q1882" i="20"/>
  <c r="Q1884" i="20"/>
  <c r="Q1997" i="20"/>
  <c r="Q2004" i="20"/>
  <c r="Q2013" i="20"/>
  <c r="Q2020" i="20"/>
  <c r="Q2036" i="20"/>
  <c r="Q2048" i="20"/>
  <c r="Q2053" i="20"/>
  <c r="Q2056" i="20"/>
  <c r="Q2069" i="20"/>
  <c r="Q2077" i="20"/>
  <c r="Q2292" i="20"/>
  <c r="Q2372" i="20"/>
  <c r="Q2231" i="20"/>
  <c r="Q2248" i="20"/>
  <c r="Q2288" i="20"/>
  <c r="Q2304" i="20"/>
  <c r="Q2317" i="20"/>
  <c r="Q2320" i="20"/>
  <c r="Q2333" i="20"/>
  <c r="Q2352" i="20"/>
  <c r="Q2365" i="20"/>
  <c r="Q2381" i="20"/>
  <c r="Q2384" i="20"/>
  <c r="Q2397" i="20"/>
  <c r="Q2259" i="20"/>
  <c r="Q2272" i="20"/>
  <c r="Q2282" i="20"/>
  <c r="Q2311" i="20"/>
  <c r="Q2314" i="20"/>
  <c r="Q2330" i="20"/>
  <c r="Q2343" i="20"/>
  <c r="Q2359" i="20"/>
  <c r="Q2362" i="20"/>
  <c r="Q2375" i="20"/>
  <c r="Q2378" i="20"/>
  <c r="Q2391" i="20"/>
  <c r="Q2394" i="20"/>
  <c r="Q2249" i="20"/>
  <c r="Q2260" i="20"/>
  <c r="Q2283" i="20"/>
  <c r="Q2302" i="20"/>
  <c r="Q2318" i="20"/>
  <c r="Q2331" i="20"/>
  <c r="Q2334" i="20"/>
  <c r="Q2347" i="20"/>
  <c r="Q2350" i="20"/>
  <c r="Q2363" i="20"/>
  <c r="Q2366" i="20"/>
  <c r="Q2379" i="20"/>
  <c r="Q2382" i="20"/>
  <c r="Q2395" i="20"/>
  <c r="Q2398" i="20"/>
  <c r="Q2247" i="20"/>
  <c r="Q2257" i="20"/>
  <c r="Q2270" i="20"/>
  <c r="Q2280" i="20"/>
  <c r="Q2293" i="20"/>
  <c r="Q2312" i="20"/>
  <c r="Q2328" i="20"/>
  <c r="Q2357" i="20"/>
  <c r="Q2360" i="20"/>
  <c r="Q2373" i="20"/>
  <c r="Q2376" i="20"/>
  <c r="Q2389" i="20"/>
  <c r="Q2392" i="20"/>
  <c r="Q2139" i="20"/>
  <c r="Q2141" i="20"/>
  <c r="Q2149" i="20"/>
  <c r="Q2151" i="20"/>
  <c r="Q2159" i="20"/>
  <c r="Q2161" i="20"/>
  <c r="Q2165" i="20"/>
  <c r="Q2181" i="20"/>
  <c r="Q2303" i="20"/>
  <c r="Q2306" i="20"/>
  <c r="Q2335" i="20"/>
  <c r="Q2338" i="20"/>
  <c r="Q2351" i="20"/>
  <c r="Q2354" i="20"/>
  <c r="Q2367" i="20"/>
  <c r="Q2370" i="20"/>
  <c r="Q2383" i="20"/>
  <c r="Q2386" i="20"/>
  <c r="Q2399" i="20"/>
  <c r="Q2402" i="20"/>
  <c r="Q2188" i="20"/>
  <c r="Q2190" i="20"/>
  <c r="Q2196" i="20"/>
  <c r="Q2198" i="20"/>
  <c r="Q2206" i="20"/>
  <c r="Q2236" i="20"/>
  <c r="Q2258" i="20"/>
  <c r="Q2281" i="20"/>
  <c r="Q2313" i="20"/>
  <c r="Q2316" i="20"/>
  <c r="Q2332" i="20"/>
  <c r="Q2361" i="20"/>
  <c r="Q2364" i="20"/>
  <c r="Q2377" i="20"/>
  <c r="Q2380" i="20"/>
  <c r="Q2393" i="20"/>
  <c r="Q2396" i="20"/>
  <c r="Q2250" i="20"/>
  <c r="Q2271" i="20"/>
  <c r="Q2291" i="20"/>
  <c r="Q2310" i="20"/>
  <c r="Q2326" i="20"/>
  <c r="Q2339" i="20"/>
  <c r="Q2342" i="20"/>
  <c r="Q2355" i="20"/>
  <c r="Q2371" i="20"/>
  <c r="Q2374" i="20"/>
  <c r="Q2387" i="20"/>
  <c r="Q2390" i="20"/>
  <c r="Q2403" i="20"/>
  <c r="P585" i="27"/>
  <c r="M585" i="27"/>
  <c r="P580" i="27"/>
  <c r="M580" i="27"/>
  <c r="P565" i="27"/>
  <c r="M565" i="27"/>
  <c r="P553" i="27"/>
  <c r="P379" i="17"/>
  <c r="Q379" i="17" s="1"/>
  <c r="M379" i="17"/>
  <c r="Q378" i="17"/>
  <c r="P378" i="17"/>
  <c r="M378" i="17"/>
  <c r="P377" i="17"/>
  <c r="Q377" i="17" s="1"/>
  <c r="M377" i="17"/>
  <c r="P376" i="17"/>
  <c r="Q376" i="17" s="1"/>
  <c r="M376" i="17"/>
  <c r="P375" i="17"/>
  <c r="Q375" i="17" s="1"/>
  <c r="M375" i="17"/>
  <c r="P374" i="17"/>
  <c r="Q374" i="17" s="1"/>
  <c r="M374" i="17"/>
  <c r="P373" i="17"/>
  <c r="Q373" i="17" s="1"/>
  <c r="M373" i="17"/>
  <c r="P372" i="17"/>
  <c r="Q372" i="17" s="1"/>
  <c r="M372" i="17"/>
  <c r="P371" i="17"/>
  <c r="Q371" i="17" s="1"/>
  <c r="M371" i="17"/>
  <c r="P370" i="17"/>
  <c r="Q370" i="17" s="1"/>
  <c r="M370" i="17"/>
  <c r="P369" i="17"/>
  <c r="Q369" i="17" s="1"/>
  <c r="M369" i="17"/>
  <c r="P368" i="17"/>
  <c r="Q368" i="17" s="1"/>
  <c r="M368" i="17"/>
  <c r="P367" i="17"/>
  <c r="Q367" i="17" s="1"/>
  <c r="M367" i="17"/>
  <c r="P366" i="17"/>
  <c r="Q366" i="17" s="1"/>
  <c r="M366" i="17"/>
  <c r="P365" i="17"/>
  <c r="Q365" i="17" s="1"/>
  <c r="M365" i="17"/>
  <c r="P364" i="17"/>
  <c r="Q364" i="17" s="1"/>
  <c r="M364" i="17"/>
  <c r="P363" i="17"/>
  <c r="Q363" i="17" s="1"/>
  <c r="M363" i="17"/>
  <c r="Q362" i="17"/>
  <c r="P362" i="17"/>
  <c r="M362" i="17"/>
  <c r="P361" i="17"/>
  <c r="Q361" i="17" s="1"/>
  <c r="M361" i="17"/>
  <c r="P360" i="17"/>
  <c r="Q360" i="17" s="1"/>
  <c r="M360" i="17"/>
  <c r="P359" i="17"/>
  <c r="Q359" i="17" s="1"/>
  <c r="M359" i="17"/>
  <c r="P358" i="17"/>
  <c r="Q358" i="17" s="1"/>
  <c r="M358" i="17"/>
  <c r="P357" i="17"/>
  <c r="Q357" i="17" s="1"/>
  <c r="M357" i="17"/>
  <c r="P356" i="17"/>
  <c r="Q356" i="17" s="1"/>
  <c r="M356" i="17"/>
  <c r="P355" i="17"/>
  <c r="Q355" i="17" s="1"/>
  <c r="M355" i="17"/>
  <c r="P354" i="17"/>
  <c r="Q354" i="17" s="1"/>
  <c r="M354" i="17"/>
  <c r="P353" i="17"/>
  <c r="Q353" i="17" s="1"/>
  <c r="M353" i="17"/>
  <c r="P352" i="17"/>
  <c r="Q352" i="17" s="1"/>
  <c r="M352" i="17"/>
  <c r="P351" i="17"/>
  <c r="Q351" i="17" s="1"/>
  <c r="M351" i="17"/>
  <c r="P350" i="17"/>
  <c r="Q350" i="17" s="1"/>
  <c r="M350" i="17"/>
  <c r="P349" i="17"/>
  <c r="Q349" i="17" s="1"/>
  <c r="M349" i="17"/>
  <c r="P348" i="17"/>
  <c r="Q348" i="17" s="1"/>
  <c r="M348" i="17"/>
  <c r="P347" i="17"/>
  <c r="Q347" i="17" s="1"/>
  <c r="M347" i="17"/>
  <c r="Q346" i="17"/>
  <c r="P346" i="17"/>
  <c r="M346" i="17"/>
  <c r="P345" i="17"/>
  <c r="Q345" i="17" s="1"/>
  <c r="M345" i="17"/>
  <c r="Q344" i="17"/>
  <c r="P344" i="17"/>
  <c r="M344" i="17"/>
  <c r="P343" i="17"/>
  <c r="Q343" i="17" s="1"/>
  <c r="M343" i="17"/>
  <c r="Q342" i="17"/>
  <c r="P342" i="17"/>
  <c r="M342" i="17"/>
  <c r="P341" i="17"/>
  <c r="Q341" i="17" s="1"/>
  <c r="M341" i="17"/>
  <c r="P340" i="17"/>
  <c r="Q340" i="17" s="1"/>
  <c r="M340" i="17"/>
  <c r="P339" i="17"/>
  <c r="Q339" i="17" s="1"/>
  <c r="M339" i="17"/>
  <c r="P338" i="17"/>
  <c r="Q338" i="17" s="1"/>
  <c r="M338" i="17"/>
  <c r="P337" i="17"/>
  <c r="Q337" i="17" s="1"/>
  <c r="M337" i="17"/>
  <c r="P336" i="17"/>
  <c r="Q336" i="17" s="1"/>
  <c r="M336" i="17"/>
  <c r="P335" i="17"/>
  <c r="Q335" i="17" s="1"/>
  <c r="M335" i="17"/>
  <c r="P334" i="17"/>
  <c r="Q334" i="17" s="1"/>
  <c r="M334" i="17"/>
  <c r="P333" i="17"/>
  <c r="Q333" i="17" s="1"/>
  <c r="M333" i="17"/>
  <c r="P332" i="17"/>
  <c r="Q332" i="17" s="1"/>
  <c r="M332" i="17"/>
  <c r="P331" i="17"/>
  <c r="Q331" i="17" s="1"/>
  <c r="M331" i="17"/>
  <c r="Q330" i="17"/>
  <c r="P330" i="17"/>
  <c r="M330" i="17"/>
  <c r="P329" i="17"/>
  <c r="Q329" i="17" s="1"/>
  <c r="M329" i="17"/>
  <c r="Q328" i="17"/>
  <c r="P328" i="17"/>
  <c r="M328" i="17"/>
  <c r="P327" i="17"/>
  <c r="Q327" i="17" s="1"/>
  <c r="M327" i="17"/>
  <c r="Q326" i="17"/>
  <c r="P326" i="17"/>
  <c r="M326" i="17"/>
  <c r="P325" i="17"/>
  <c r="Q325" i="17" s="1"/>
  <c r="M325" i="17"/>
  <c r="P324" i="17"/>
  <c r="Q324" i="17" s="1"/>
  <c r="M324" i="17"/>
  <c r="P323" i="17"/>
  <c r="Q323" i="17" s="1"/>
  <c r="M323" i="17"/>
  <c r="P322" i="17"/>
  <c r="Q322" i="17" s="1"/>
  <c r="M322" i="17"/>
  <c r="P321" i="17"/>
  <c r="Q321" i="17" s="1"/>
  <c r="M321" i="17"/>
  <c r="P320" i="17"/>
  <c r="Q320" i="17" s="1"/>
  <c r="M320" i="17"/>
  <c r="P319" i="17"/>
  <c r="Q319" i="17" s="1"/>
  <c r="M319" i="17"/>
  <c r="P318" i="17"/>
  <c r="Q318" i="17" s="1"/>
  <c r="M318" i="17"/>
  <c r="P317" i="17"/>
  <c r="Q317" i="17" s="1"/>
  <c r="M317" i="17"/>
  <c r="P316" i="17"/>
  <c r="Q316" i="17" s="1"/>
  <c r="M316" i="17"/>
  <c r="P315" i="17"/>
  <c r="Q315" i="17" s="1"/>
  <c r="M315" i="17"/>
  <c r="Q314" i="17"/>
  <c r="M314" i="17"/>
  <c r="Q313" i="17"/>
  <c r="M313" i="17"/>
  <c r="Q312" i="17"/>
  <c r="M312" i="17"/>
  <c r="Q311" i="17"/>
  <c r="M311" i="17"/>
  <c r="Q310" i="17"/>
  <c r="M310" i="17"/>
  <c r="Q309" i="17"/>
  <c r="M309" i="17"/>
  <c r="Q308" i="17"/>
  <c r="M308" i="17"/>
  <c r="Q307" i="17"/>
  <c r="M307" i="17"/>
  <c r="Q306" i="17"/>
  <c r="M306" i="17"/>
  <c r="Q305" i="17"/>
  <c r="P305" i="17"/>
  <c r="M305" i="17"/>
  <c r="P304" i="17"/>
  <c r="Q304" i="17" s="1"/>
  <c r="M304" i="17"/>
  <c r="P303" i="17"/>
  <c r="Q303" i="17" s="1"/>
  <c r="M303" i="17"/>
  <c r="P302" i="17"/>
  <c r="Q302" i="17" s="1"/>
  <c r="M302" i="17"/>
  <c r="P301" i="17"/>
  <c r="Q301" i="17" s="1"/>
  <c r="M301" i="17"/>
  <c r="P300" i="17"/>
  <c r="Q300" i="17" s="1"/>
  <c r="M300" i="17"/>
  <c r="P299" i="17"/>
  <c r="Q299" i="17" s="1"/>
  <c r="M299" i="17"/>
  <c r="P298" i="17"/>
  <c r="Q298" i="17" s="1"/>
  <c r="M298" i="17"/>
  <c r="P297" i="17"/>
  <c r="Q297" i="17" s="1"/>
  <c r="M297" i="17"/>
  <c r="P296" i="17"/>
  <c r="Q296" i="17" s="1"/>
  <c r="M296" i="17"/>
  <c r="P295" i="17"/>
  <c r="Q295" i="17" s="1"/>
  <c r="M295" i="17"/>
  <c r="P294" i="17"/>
  <c r="Q294" i="17" s="1"/>
  <c r="M294" i="17"/>
  <c r="Q293" i="17"/>
  <c r="P293" i="17"/>
  <c r="M293" i="17"/>
  <c r="P292" i="17"/>
  <c r="Q292" i="17" s="1"/>
  <c r="M292" i="17"/>
  <c r="Q291" i="17"/>
  <c r="P291" i="17"/>
  <c r="M291" i="17"/>
  <c r="P290" i="17"/>
  <c r="Q290" i="17" s="1"/>
  <c r="M290" i="17"/>
  <c r="Q289" i="17"/>
  <c r="P289" i="17"/>
  <c r="M289" i="17"/>
  <c r="P288" i="17"/>
  <c r="Q288" i="17" s="1"/>
  <c r="M288" i="17"/>
  <c r="P287" i="17"/>
  <c r="Q287" i="17" s="1"/>
  <c r="M287" i="17"/>
  <c r="P286" i="17"/>
  <c r="Q286" i="17" s="1"/>
  <c r="M286" i="17"/>
  <c r="P285" i="17"/>
  <c r="Q285" i="17" s="1"/>
  <c r="M285" i="17"/>
  <c r="P284" i="17"/>
  <c r="Q284" i="17" s="1"/>
  <c r="M284" i="17"/>
  <c r="P283" i="17"/>
  <c r="Q283" i="17" s="1"/>
  <c r="M283" i="17"/>
  <c r="P282" i="17"/>
  <c r="Q282" i="17" s="1"/>
  <c r="M282" i="17"/>
  <c r="P281" i="17"/>
  <c r="Q281" i="17" s="1"/>
  <c r="M281" i="17"/>
  <c r="P280" i="17"/>
  <c r="Q280" i="17" s="1"/>
  <c r="M280" i="17"/>
  <c r="P279" i="17"/>
  <c r="Q279" i="17" s="1"/>
  <c r="M279" i="17"/>
  <c r="P278" i="17"/>
  <c r="Q278" i="17" s="1"/>
  <c r="M278" i="17"/>
  <c r="Q277" i="17"/>
  <c r="P277" i="17"/>
  <c r="M277" i="17"/>
  <c r="P276" i="17"/>
  <c r="Q276" i="17" s="1"/>
  <c r="M276" i="17"/>
  <c r="Q275" i="17"/>
  <c r="P275" i="17"/>
  <c r="M275" i="17"/>
  <c r="P274" i="17"/>
  <c r="Q274" i="17" s="1"/>
  <c r="M274" i="17"/>
  <c r="Q273" i="17"/>
  <c r="P273" i="17"/>
  <c r="M273" i="17"/>
  <c r="P272" i="17"/>
  <c r="Q272" i="17" s="1"/>
  <c r="M272" i="17"/>
  <c r="P271" i="17"/>
  <c r="Q271" i="17" s="1"/>
  <c r="M271" i="17"/>
  <c r="P270" i="17"/>
  <c r="Q270" i="17" s="1"/>
  <c r="M270" i="17"/>
  <c r="P269" i="17"/>
  <c r="Q269" i="17" s="1"/>
  <c r="M269" i="17"/>
  <c r="P268" i="17"/>
  <c r="Q268" i="17" s="1"/>
  <c r="M268" i="17"/>
  <c r="P267" i="17"/>
  <c r="Q267" i="17" s="1"/>
  <c r="M267" i="17"/>
  <c r="P266" i="17"/>
  <c r="Q266" i="17" s="1"/>
  <c r="M266" i="17"/>
  <c r="P265" i="17"/>
  <c r="Q265" i="17" s="1"/>
  <c r="M265" i="17"/>
  <c r="P264" i="17"/>
  <c r="Q264" i="17" s="1"/>
  <c r="M264" i="17"/>
  <c r="P263" i="17"/>
  <c r="Q263" i="17" s="1"/>
  <c r="M263" i="17"/>
  <c r="P262" i="17"/>
  <c r="Q262" i="17" s="1"/>
  <c r="M262" i="17"/>
  <c r="Q261" i="17"/>
  <c r="P261" i="17"/>
  <c r="M261" i="17"/>
  <c r="P260" i="17"/>
  <c r="Q260" i="17" s="1"/>
  <c r="M260" i="17"/>
  <c r="Q259" i="17"/>
  <c r="P259" i="17"/>
  <c r="M259" i="17"/>
  <c r="P258" i="17"/>
  <c r="Q258" i="17" s="1"/>
  <c r="M258" i="17"/>
  <c r="Q257" i="17"/>
  <c r="P257" i="17"/>
  <c r="M257" i="17"/>
  <c r="P256" i="17"/>
  <c r="Q256" i="17" s="1"/>
  <c r="M256" i="17"/>
  <c r="P255" i="17"/>
  <c r="Q255" i="17" s="1"/>
  <c r="M255" i="17"/>
  <c r="P254" i="17"/>
  <c r="Q254" i="17" s="1"/>
  <c r="M254" i="17"/>
  <c r="P253" i="17"/>
  <c r="Q253" i="17" s="1"/>
  <c r="M253" i="17"/>
  <c r="P252" i="17"/>
  <c r="Q252" i="17" s="1"/>
  <c r="M252" i="17"/>
  <c r="P251" i="17"/>
  <c r="Q251" i="17" s="1"/>
  <c r="M251" i="17"/>
  <c r="P250" i="17"/>
  <c r="Q250" i="17" s="1"/>
  <c r="M250" i="17"/>
  <c r="P249" i="17"/>
  <c r="Q249" i="17" s="1"/>
  <c r="M249" i="17"/>
  <c r="P248" i="17"/>
  <c r="Q248" i="17" s="1"/>
  <c r="M248" i="17"/>
  <c r="P247" i="17"/>
  <c r="Q247" i="17" s="1"/>
  <c r="M247" i="17"/>
  <c r="P246" i="17"/>
  <c r="Q246" i="17" s="1"/>
  <c r="M246" i="17"/>
  <c r="Q245" i="17"/>
  <c r="P245" i="17"/>
  <c r="M245" i="17"/>
  <c r="P244" i="17"/>
  <c r="Q244" i="17" s="1"/>
  <c r="M244" i="17"/>
  <c r="Q243" i="17"/>
  <c r="P243" i="17"/>
  <c r="M243" i="17"/>
  <c r="P242" i="17"/>
  <c r="Q242" i="17" s="1"/>
  <c r="M242" i="17"/>
  <c r="Q241" i="17"/>
  <c r="P241" i="17"/>
  <c r="M241" i="17"/>
  <c r="P240" i="17"/>
  <c r="Q240" i="17" s="1"/>
  <c r="M240" i="17"/>
  <c r="P239" i="17"/>
  <c r="Q239" i="17" s="1"/>
  <c r="M239" i="17"/>
  <c r="P238" i="17"/>
  <c r="Q238" i="17" s="1"/>
  <c r="M238" i="17"/>
  <c r="P237" i="17"/>
  <c r="Q237" i="17" s="1"/>
  <c r="M237" i="17"/>
  <c r="P236" i="17"/>
  <c r="Q236" i="17" s="1"/>
  <c r="M236" i="17"/>
  <c r="P235" i="17"/>
  <c r="Q235" i="17" s="1"/>
  <c r="M235" i="17"/>
  <c r="P234" i="17"/>
  <c r="Q234" i="17" s="1"/>
  <c r="M234" i="17"/>
  <c r="P233" i="17"/>
  <c r="Q233" i="17" s="1"/>
  <c r="M233" i="17"/>
  <c r="P232" i="17"/>
  <c r="Q232" i="17" s="1"/>
  <c r="M232" i="17"/>
  <c r="P231" i="17"/>
  <c r="Q231" i="17" s="1"/>
  <c r="M231" i="17"/>
  <c r="P230" i="17"/>
  <c r="Q230" i="17" s="1"/>
  <c r="M230" i="17"/>
  <c r="Q229" i="17"/>
  <c r="P229" i="17"/>
  <c r="M229" i="17"/>
  <c r="P228" i="17"/>
  <c r="Q228" i="17" s="1"/>
  <c r="M228" i="17"/>
  <c r="Q227" i="17"/>
  <c r="P227" i="17"/>
  <c r="M227" i="17"/>
  <c r="P226" i="17"/>
  <c r="Q226" i="17" s="1"/>
  <c r="M226" i="17"/>
  <c r="Q225" i="17"/>
  <c r="P225" i="17"/>
  <c r="M225" i="17"/>
  <c r="P224" i="17"/>
  <c r="Q224" i="17" s="1"/>
  <c r="M224" i="17"/>
  <c r="P223" i="17"/>
  <c r="Q223" i="17" s="1"/>
  <c r="M223" i="17"/>
  <c r="P222" i="17"/>
  <c r="Q222" i="17" s="1"/>
  <c r="M222" i="17"/>
  <c r="P221" i="17"/>
  <c r="Q221" i="17" s="1"/>
  <c r="M221" i="17"/>
  <c r="P220" i="17"/>
  <c r="Q220" i="17" s="1"/>
  <c r="M220" i="17"/>
  <c r="P219" i="17"/>
  <c r="Q219" i="17" s="1"/>
  <c r="M219" i="17"/>
  <c r="P218" i="17"/>
  <c r="Q218" i="17" s="1"/>
  <c r="M218" i="17"/>
  <c r="P217" i="17"/>
  <c r="Q217" i="17" s="1"/>
  <c r="M217" i="17"/>
  <c r="P216" i="17"/>
  <c r="Q216" i="17" s="1"/>
  <c r="M216" i="17"/>
  <c r="P215" i="17"/>
  <c r="Q215" i="17" s="1"/>
  <c r="M215" i="17"/>
  <c r="P214" i="17"/>
  <c r="Q214" i="17" s="1"/>
  <c r="M214" i="17"/>
  <c r="Q213" i="17"/>
  <c r="P213" i="17"/>
  <c r="M213" i="17"/>
  <c r="P212" i="17"/>
  <c r="Q212" i="17" s="1"/>
  <c r="M212" i="17"/>
  <c r="Q211" i="17"/>
  <c r="P211" i="17"/>
  <c r="M211" i="17"/>
  <c r="P210" i="17"/>
  <c r="Q210" i="17" s="1"/>
  <c r="M210" i="17"/>
  <c r="Q209" i="17"/>
  <c r="P209" i="17"/>
  <c r="M209" i="17"/>
  <c r="P208" i="17"/>
  <c r="Q208" i="17" s="1"/>
  <c r="M208" i="17"/>
  <c r="P207" i="17"/>
  <c r="Q207" i="17" s="1"/>
  <c r="M207" i="17"/>
  <c r="P206" i="17"/>
  <c r="Q206" i="17" s="1"/>
  <c r="M206" i="17"/>
  <c r="P205" i="17"/>
  <c r="Q205" i="17" s="1"/>
  <c r="M205" i="17"/>
  <c r="P204" i="17"/>
  <c r="Q204" i="17" s="1"/>
  <c r="M204" i="17"/>
  <c r="P203" i="17"/>
  <c r="Q203" i="17" s="1"/>
  <c r="M203" i="17"/>
  <c r="P202" i="17"/>
  <c r="Q202" i="17" s="1"/>
  <c r="M202" i="17"/>
  <c r="P201" i="17"/>
  <c r="Q201" i="17" s="1"/>
  <c r="M201" i="17"/>
  <c r="P200" i="17"/>
  <c r="Q200" i="17" s="1"/>
  <c r="M200" i="17"/>
  <c r="P199" i="17"/>
  <c r="Q199" i="17" s="1"/>
  <c r="M199" i="17"/>
  <c r="P198" i="17"/>
  <c r="Q198" i="17" s="1"/>
  <c r="M198" i="17"/>
  <c r="Q197" i="17"/>
  <c r="P197" i="17"/>
  <c r="M197" i="17"/>
  <c r="P196" i="17"/>
  <c r="Q196" i="17" s="1"/>
  <c r="M196" i="17"/>
  <c r="Q195" i="17"/>
  <c r="P195" i="17"/>
  <c r="M195" i="17"/>
  <c r="P194" i="17"/>
  <c r="Q194" i="17" s="1"/>
  <c r="M194" i="17"/>
  <c r="P193" i="17"/>
  <c r="Q193" i="17" s="1"/>
  <c r="M193" i="17"/>
  <c r="P192" i="17"/>
  <c r="Q192" i="17" s="1"/>
  <c r="M192" i="17"/>
  <c r="P191" i="17"/>
  <c r="Q191" i="17" s="1"/>
  <c r="M191" i="17"/>
  <c r="P190" i="17"/>
  <c r="Q190" i="17" s="1"/>
  <c r="M190" i="17"/>
  <c r="P189" i="17"/>
  <c r="Q189" i="17" s="1"/>
  <c r="M189" i="17"/>
  <c r="P188" i="17"/>
  <c r="Q188" i="17" s="1"/>
  <c r="M188" i="17"/>
  <c r="P187" i="17"/>
  <c r="Q187" i="17" s="1"/>
  <c r="M187" i="17"/>
  <c r="P186" i="17"/>
  <c r="Q186" i="17" s="1"/>
  <c r="M186" i="17"/>
  <c r="P185" i="17"/>
  <c r="Q185" i="17" s="1"/>
  <c r="M185" i="17"/>
  <c r="P184" i="17"/>
  <c r="Q184" i="17" s="1"/>
  <c r="M184" i="17"/>
  <c r="P183" i="17"/>
  <c r="Q183" i="17" s="1"/>
  <c r="M183" i="17"/>
  <c r="P182" i="17"/>
  <c r="Q182" i="17" s="1"/>
  <c r="M182" i="17"/>
  <c r="Q181" i="17"/>
  <c r="P181" i="17"/>
  <c r="M181" i="17"/>
  <c r="P180" i="17"/>
  <c r="Q180" i="17" s="1"/>
  <c r="M180" i="17"/>
  <c r="Q179" i="17"/>
  <c r="P179" i="17"/>
  <c r="M179" i="17"/>
  <c r="P178" i="17"/>
  <c r="Q178" i="17" s="1"/>
  <c r="M178" i="17"/>
  <c r="P177" i="17"/>
  <c r="Q177" i="17" s="1"/>
  <c r="M177" i="17"/>
  <c r="P176" i="17"/>
  <c r="Q176" i="17" s="1"/>
  <c r="M176" i="17"/>
  <c r="P175" i="17"/>
  <c r="Q175" i="17" s="1"/>
  <c r="M175" i="17"/>
  <c r="P174" i="17"/>
  <c r="Q174" i="17" s="1"/>
  <c r="M174" i="17"/>
  <c r="P173" i="17"/>
  <c r="Q173" i="17" s="1"/>
  <c r="M173" i="17"/>
  <c r="P172" i="17"/>
  <c r="Q172" i="17" s="1"/>
  <c r="M172" i="17"/>
  <c r="Q171" i="17"/>
  <c r="P171" i="17"/>
  <c r="M171" i="17"/>
  <c r="P170" i="17"/>
  <c r="Q170" i="17" s="1"/>
  <c r="M170" i="17"/>
  <c r="P169" i="17"/>
  <c r="Q169" i="17" s="1"/>
  <c r="M169" i="17"/>
  <c r="P168" i="17"/>
  <c r="Q168" i="17" s="1"/>
  <c r="M168" i="17"/>
  <c r="P167" i="17"/>
  <c r="Q167" i="17" s="1"/>
  <c r="M167" i="17"/>
  <c r="P166" i="17"/>
  <c r="Q166" i="17" s="1"/>
  <c r="M166" i="17"/>
  <c r="Q165" i="17"/>
  <c r="P165" i="17"/>
  <c r="M165" i="17"/>
  <c r="P164" i="17"/>
  <c r="Q164" i="17" s="1"/>
  <c r="M164" i="17"/>
  <c r="Q163" i="17"/>
  <c r="P163" i="17"/>
  <c r="M163" i="17"/>
  <c r="P162" i="17"/>
  <c r="Q162" i="17" s="1"/>
  <c r="M162" i="17"/>
  <c r="P161" i="17"/>
  <c r="Q161" i="17" s="1"/>
  <c r="M161" i="17"/>
  <c r="P160" i="17"/>
  <c r="Q160" i="17" s="1"/>
  <c r="M160" i="17"/>
  <c r="P159" i="17"/>
  <c r="Q159" i="17" s="1"/>
  <c r="M159" i="17"/>
  <c r="P158" i="17"/>
  <c r="Q158" i="17" s="1"/>
  <c r="M158" i="17"/>
  <c r="P157" i="17"/>
  <c r="Q157" i="17" s="1"/>
  <c r="M157" i="17"/>
  <c r="P156" i="17"/>
  <c r="Q156" i="17" s="1"/>
  <c r="M156" i="17"/>
  <c r="Q155" i="17"/>
  <c r="P155" i="17"/>
  <c r="M155" i="17"/>
  <c r="P154" i="17"/>
  <c r="Q154" i="17" s="1"/>
  <c r="M154" i="17"/>
  <c r="P153" i="17"/>
  <c r="Q153" i="17" s="1"/>
  <c r="M153" i="17"/>
  <c r="P152" i="17"/>
  <c r="Q152" i="17" s="1"/>
  <c r="M152" i="17"/>
  <c r="P151" i="17"/>
  <c r="Q151" i="17" s="1"/>
  <c r="M151" i="17"/>
  <c r="P150" i="17"/>
  <c r="Q150" i="17" s="1"/>
  <c r="M150" i="17"/>
  <c r="Q149" i="17"/>
  <c r="P149" i="17"/>
  <c r="M149" i="17"/>
  <c r="P148" i="17"/>
  <c r="Q148" i="17" s="1"/>
  <c r="M148" i="17"/>
  <c r="P147" i="17"/>
  <c r="Q147" i="17" s="1"/>
  <c r="M147" i="17"/>
  <c r="P146" i="17"/>
  <c r="Q146" i="17" s="1"/>
  <c r="M146" i="17"/>
  <c r="P145" i="17"/>
  <c r="Q145" i="17" s="1"/>
  <c r="M145" i="17"/>
  <c r="P144" i="17"/>
  <c r="Q144" i="17" s="1"/>
  <c r="M144" i="17"/>
  <c r="P143" i="17"/>
  <c r="Q143" i="17" s="1"/>
  <c r="M143" i="17"/>
  <c r="P142" i="17"/>
  <c r="Q142" i="17" s="1"/>
  <c r="M142" i="17"/>
  <c r="P141" i="17"/>
  <c r="Q141" i="17" s="1"/>
  <c r="M141" i="17"/>
  <c r="P140" i="17"/>
  <c r="Q140" i="17" s="1"/>
  <c r="M140" i="17"/>
  <c r="P139" i="17"/>
  <c r="Q139" i="17" s="1"/>
  <c r="M139" i="17"/>
  <c r="P138" i="17"/>
  <c r="Q138" i="17" s="1"/>
  <c r="M138" i="17"/>
  <c r="P137" i="17"/>
  <c r="Q137" i="17" s="1"/>
  <c r="M137" i="17"/>
  <c r="P136" i="17"/>
  <c r="Q136" i="17" s="1"/>
  <c r="M136" i="17"/>
  <c r="P135" i="17"/>
  <c r="Q135" i="17" s="1"/>
  <c r="M135" i="17"/>
  <c r="P134" i="17"/>
  <c r="Q134" i="17" s="1"/>
  <c r="M134" i="17"/>
  <c r="Q133" i="17"/>
  <c r="P133" i="17"/>
  <c r="M133" i="17"/>
  <c r="P132" i="17"/>
  <c r="Q132" i="17" s="1"/>
  <c r="M132" i="17"/>
  <c r="P131" i="17"/>
  <c r="Q131" i="17" s="1"/>
  <c r="M131" i="17"/>
  <c r="P130" i="17"/>
  <c r="Q130" i="17" s="1"/>
  <c r="M130" i="17"/>
  <c r="P129" i="17"/>
  <c r="Q129" i="17" s="1"/>
  <c r="M129" i="17"/>
  <c r="P128" i="17"/>
  <c r="Q128" i="17" s="1"/>
  <c r="M128" i="17"/>
  <c r="P127" i="17"/>
  <c r="Q127" i="17" s="1"/>
  <c r="M127" i="17"/>
  <c r="P126" i="17"/>
  <c r="Q126" i="17" s="1"/>
  <c r="M126" i="17"/>
  <c r="P125" i="17"/>
  <c r="Q125" i="17" s="1"/>
  <c r="M125" i="17"/>
  <c r="P124" i="17"/>
  <c r="Q124" i="17" s="1"/>
  <c r="M124" i="17"/>
  <c r="P123" i="17"/>
  <c r="Q123" i="17" s="1"/>
  <c r="M123" i="17"/>
  <c r="P122" i="17"/>
  <c r="Q122" i="17" s="1"/>
  <c r="M122" i="17"/>
  <c r="P121" i="17"/>
  <c r="Q121" i="17" s="1"/>
  <c r="M121" i="17"/>
  <c r="P120" i="17"/>
  <c r="Q120" i="17" s="1"/>
  <c r="M120" i="17"/>
  <c r="P119" i="17"/>
  <c r="Q119" i="17" s="1"/>
  <c r="M119" i="17"/>
  <c r="P118" i="17"/>
  <c r="Q118" i="17" s="1"/>
  <c r="M118" i="17"/>
  <c r="Q117" i="17"/>
  <c r="P117" i="17"/>
  <c r="M117" i="17"/>
  <c r="P116" i="17"/>
  <c r="Q116" i="17" s="1"/>
  <c r="M116" i="17"/>
  <c r="P115" i="17"/>
  <c r="Q115" i="17" s="1"/>
  <c r="M115" i="17"/>
  <c r="P114" i="17"/>
  <c r="Q114" i="17" s="1"/>
  <c r="M114" i="17"/>
  <c r="P113" i="17"/>
  <c r="Q113" i="17" s="1"/>
  <c r="M113" i="17"/>
  <c r="P112" i="17"/>
  <c r="Q112" i="17" s="1"/>
  <c r="M112" i="17"/>
  <c r="P111" i="17"/>
  <c r="Q111" i="17" s="1"/>
  <c r="M111" i="17"/>
  <c r="P110" i="17"/>
  <c r="Q110" i="17" s="1"/>
  <c r="M110" i="17"/>
  <c r="P109" i="17"/>
  <c r="Q109" i="17" s="1"/>
  <c r="M109" i="17"/>
  <c r="P108" i="17"/>
  <c r="Q108" i="17" s="1"/>
  <c r="M108" i="17"/>
  <c r="P107" i="17"/>
  <c r="Q107" i="17" s="1"/>
  <c r="M107" i="17"/>
  <c r="P106" i="17"/>
  <c r="Q106" i="17" s="1"/>
  <c r="M106" i="17"/>
  <c r="P105" i="17"/>
  <c r="Q105" i="17" s="1"/>
  <c r="M105" i="17"/>
  <c r="P104" i="17"/>
  <c r="Q104" i="17" s="1"/>
  <c r="M104" i="17"/>
  <c r="P103" i="17"/>
  <c r="Q103" i="17" s="1"/>
  <c r="M103" i="17"/>
  <c r="P102" i="17"/>
  <c r="Q102" i="17" s="1"/>
  <c r="M102" i="17"/>
  <c r="Q101" i="17"/>
  <c r="P101" i="17"/>
  <c r="M101" i="17"/>
  <c r="P100" i="17"/>
  <c r="Q100" i="17" s="1"/>
  <c r="M100" i="17"/>
  <c r="P99" i="17"/>
  <c r="Q99" i="17" s="1"/>
  <c r="M99" i="17"/>
  <c r="P98" i="17"/>
  <c r="Q98" i="17" s="1"/>
  <c r="M98" i="17"/>
  <c r="P97" i="17"/>
  <c r="Q97" i="17" s="1"/>
  <c r="M97" i="17"/>
  <c r="P96" i="17"/>
  <c r="Q96" i="17" s="1"/>
  <c r="M96" i="17"/>
  <c r="P95" i="17"/>
  <c r="Q95" i="17" s="1"/>
  <c r="M95" i="17"/>
  <c r="P94" i="17"/>
  <c r="Q94" i="17" s="1"/>
  <c r="M94" i="17"/>
  <c r="P93" i="17"/>
  <c r="Q93" i="17" s="1"/>
  <c r="M93" i="17"/>
  <c r="P92" i="17"/>
  <c r="Q92" i="17" s="1"/>
  <c r="M92" i="17"/>
  <c r="Q91" i="17"/>
  <c r="P91" i="17"/>
  <c r="M91" i="17"/>
  <c r="P90" i="17"/>
  <c r="Q90" i="17" s="1"/>
  <c r="M90" i="17"/>
  <c r="P89" i="17"/>
  <c r="Q89" i="17" s="1"/>
  <c r="M89" i="17"/>
  <c r="P88" i="17"/>
  <c r="Q88" i="17" s="1"/>
  <c r="M88" i="17"/>
  <c r="P87" i="17"/>
  <c r="Q87" i="17" s="1"/>
  <c r="M87" i="17"/>
  <c r="P86" i="17"/>
  <c r="Q86" i="17" s="1"/>
  <c r="M86" i="17"/>
  <c r="P85" i="17"/>
  <c r="Q85" i="17" s="1"/>
  <c r="M85" i="17"/>
  <c r="P84" i="17"/>
  <c r="Q84" i="17" s="1"/>
  <c r="M84" i="17"/>
  <c r="Q83" i="17"/>
  <c r="P83" i="17"/>
  <c r="M83" i="17"/>
  <c r="P82" i="17"/>
  <c r="Q82" i="17" s="1"/>
  <c r="M82" i="17"/>
  <c r="P81" i="17"/>
  <c r="Q81" i="17" s="1"/>
  <c r="M81" i="17"/>
  <c r="P80" i="17"/>
  <c r="Q80" i="17" s="1"/>
  <c r="M80" i="17"/>
  <c r="P79" i="17"/>
  <c r="Q79" i="17" s="1"/>
  <c r="M79" i="17"/>
  <c r="P78" i="17"/>
  <c r="Q78" i="17" s="1"/>
  <c r="M78" i="17"/>
  <c r="P77" i="17"/>
  <c r="Q77" i="17" s="1"/>
  <c r="M77" i="17"/>
  <c r="P76" i="17"/>
  <c r="Q76" i="17" s="1"/>
  <c r="M76" i="17"/>
  <c r="P75" i="17"/>
  <c r="Q75" i="17" s="1"/>
  <c r="M75" i="17"/>
  <c r="P74" i="17"/>
  <c r="Q74" i="17" s="1"/>
  <c r="M74" i="17"/>
  <c r="P73" i="17"/>
  <c r="Q73" i="17" s="1"/>
  <c r="M73" i="17"/>
  <c r="P72" i="17"/>
  <c r="Q72" i="17" s="1"/>
  <c r="M72" i="17"/>
  <c r="Q71" i="17"/>
  <c r="P71" i="17"/>
  <c r="M71" i="17"/>
  <c r="P70" i="17"/>
  <c r="Q70" i="17" s="1"/>
  <c r="M70" i="17"/>
  <c r="P69" i="17"/>
  <c r="Q69" i="17" s="1"/>
  <c r="M69" i="17"/>
  <c r="P68" i="17"/>
  <c r="Q68" i="17" s="1"/>
  <c r="M68" i="17"/>
  <c r="P67" i="17"/>
  <c r="Q67" i="17" s="1"/>
  <c r="M67" i="17"/>
  <c r="P66" i="17"/>
  <c r="Q66" i="17" s="1"/>
  <c r="M66" i="17"/>
  <c r="Q65" i="17"/>
  <c r="P65" i="17"/>
  <c r="M65" i="17"/>
  <c r="P64" i="17"/>
  <c r="Q64" i="17" s="1"/>
  <c r="M64" i="17"/>
  <c r="P63" i="17"/>
  <c r="Q63" i="17" s="1"/>
  <c r="M63" i="17"/>
  <c r="P62" i="17"/>
  <c r="Q62" i="17" s="1"/>
  <c r="M62" i="17"/>
  <c r="P61" i="17"/>
  <c r="Q61" i="17" s="1"/>
  <c r="M61" i="17"/>
  <c r="P60" i="17"/>
  <c r="Q60" i="17" s="1"/>
  <c r="M60" i="17"/>
  <c r="P59" i="17"/>
  <c r="Q59" i="17" s="1"/>
  <c r="M59" i="17"/>
  <c r="P58" i="17"/>
  <c r="Q58" i="17" s="1"/>
  <c r="M58" i="17"/>
  <c r="P57" i="17"/>
  <c r="Q57" i="17" s="1"/>
  <c r="M57" i="17"/>
  <c r="P56" i="17"/>
  <c r="Q56" i="17" s="1"/>
  <c r="M56" i="17"/>
  <c r="P55" i="17"/>
  <c r="Q55" i="17" s="1"/>
  <c r="M55" i="17"/>
  <c r="P54" i="17"/>
  <c r="Q54" i="17" s="1"/>
  <c r="M54" i="17"/>
  <c r="P53" i="17"/>
  <c r="Q53" i="17" s="1"/>
  <c r="M53" i="17"/>
  <c r="P52" i="17"/>
  <c r="Q52" i="17" s="1"/>
  <c r="M52" i="17"/>
  <c r="P51" i="17"/>
  <c r="Q51" i="17" s="1"/>
  <c r="M51" i="17"/>
  <c r="P50" i="17"/>
  <c r="Q50" i="17" s="1"/>
  <c r="M50" i="17"/>
  <c r="P49" i="17"/>
  <c r="Q49" i="17" s="1"/>
  <c r="M49" i="17"/>
  <c r="P48" i="17"/>
  <c r="Q48" i="17" s="1"/>
  <c r="M48" i="17"/>
  <c r="P47" i="17"/>
  <c r="Q47" i="17" s="1"/>
  <c r="M47" i="17"/>
  <c r="P46" i="17"/>
  <c r="Q46" i="17" s="1"/>
  <c r="M46" i="17"/>
  <c r="Q45" i="17"/>
  <c r="P45" i="17"/>
  <c r="M45" i="17"/>
  <c r="P44" i="17"/>
  <c r="Q44" i="17" s="1"/>
  <c r="M44" i="17"/>
  <c r="P43" i="17"/>
  <c r="Q43" i="17" s="1"/>
  <c r="M43" i="17"/>
  <c r="P42" i="17"/>
  <c r="Q42" i="17" s="1"/>
  <c r="M42" i="17"/>
  <c r="P41" i="17"/>
  <c r="Q41" i="17" s="1"/>
  <c r="M41" i="17"/>
  <c r="P40" i="17"/>
  <c r="Q40" i="17" s="1"/>
  <c r="M40" i="17"/>
  <c r="P39" i="17"/>
  <c r="Q39" i="17" s="1"/>
  <c r="M39" i="17"/>
  <c r="P38" i="17"/>
  <c r="Q38" i="17" s="1"/>
  <c r="M38" i="17"/>
  <c r="P37" i="17"/>
  <c r="Q37" i="17" s="1"/>
  <c r="M37" i="17"/>
  <c r="P36" i="17"/>
  <c r="Q36" i="17" s="1"/>
  <c r="M36" i="17"/>
  <c r="Q35" i="17"/>
  <c r="P35" i="17"/>
  <c r="M35" i="17"/>
  <c r="P34" i="17"/>
  <c r="Q34" i="17" s="1"/>
  <c r="M34" i="17"/>
  <c r="Q33" i="17"/>
  <c r="P33" i="17"/>
  <c r="M33" i="17"/>
  <c r="P32" i="17"/>
  <c r="Q32" i="17" s="1"/>
  <c r="M32" i="17"/>
  <c r="P31" i="17"/>
  <c r="Q31" i="17" s="1"/>
  <c r="M31" i="17"/>
  <c r="P30" i="17"/>
  <c r="Q30" i="17" s="1"/>
  <c r="M30" i="17"/>
  <c r="Q29" i="17"/>
  <c r="P29" i="17"/>
  <c r="M29" i="17"/>
  <c r="P28" i="17"/>
  <c r="Q28" i="17" s="1"/>
  <c r="M28" i="17"/>
  <c r="Q27" i="17"/>
  <c r="P27" i="17"/>
  <c r="M27" i="17"/>
  <c r="P26" i="17"/>
  <c r="Q26" i="17" s="1"/>
  <c r="M26" i="17"/>
  <c r="Q25" i="17"/>
  <c r="P25" i="17"/>
  <c r="M25" i="17"/>
  <c r="P24" i="17"/>
  <c r="Q24" i="17" s="1"/>
  <c r="M24" i="17"/>
  <c r="P23" i="17"/>
  <c r="Q23" i="17" s="1"/>
  <c r="M23" i="17"/>
  <c r="P22" i="17"/>
  <c r="Q22" i="17" s="1"/>
  <c r="M22" i="17"/>
  <c r="P21" i="17"/>
  <c r="Q21" i="17" s="1"/>
  <c r="M21" i="17"/>
  <c r="P20" i="17"/>
  <c r="Q20" i="17" s="1"/>
  <c r="M20" i="17"/>
  <c r="Q19" i="17"/>
  <c r="P19" i="17"/>
  <c r="M19" i="17"/>
  <c r="P18" i="17"/>
  <c r="Q18" i="17" s="1"/>
  <c r="M18" i="17"/>
  <c r="Q17" i="17"/>
  <c r="P17" i="17"/>
  <c r="M17" i="17"/>
  <c r="Q16" i="17"/>
  <c r="P16" i="17"/>
  <c r="M16" i="17"/>
  <c r="P15" i="17"/>
  <c r="Q15" i="17" s="1"/>
  <c r="M15" i="17"/>
  <c r="P14" i="17"/>
  <c r="Q14" i="17" s="1"/>
  <c r="M14" i="17"/>
  <c r="Q13" i="17"/>
  <c r="P13" i="17"/>
  <c r="M13" i="17"/>
  <c r="P12" i="17"/>
  <c r="Q12" i="17" s="1"/>
  <c r="M12" i="17"/>
  <c r="P11" i="17"/>
  <c r="Q11" i="17" s="1"/>
  <c r="M11" i="17"/>
  <c r="P930" i="27"/>
  <c r="M930" i="27"/>
  <c r="P929" i="27"/>
  <c r="M929" i="27"/>
  <c r="P928" i="27"/>
  <c r="M928" i="27"/>
  <c r="P927" i="27"/>
  <c r="Q927" i="27" s="1" a="1"/>
  <c r="Q927" i="27" s="1"/>
  <c r="M927" i="27"/>
  <c r="P926" i="27"/>
  <c r="M926" i="27"/>
  <c r="P925" i="27"/>
  <c r="M925" i="27"/>
  <c r="P924" i="27"/>
  <c r="M924" i="27"/>
  <c r="P923" i="27"/>
  <c r="M923" i="27"/>
  <c r="P922" i="27"/>
  <c r="M922" i="27"/>
  <c r="P921" i="27"/>
  <c r="M921" i="27"/>
  <c r="P920" i="27"/>
  <c r="M920" i="27"/>
  <c r="P919" i="27"/>
  <c r="M919" i="27"/>
  <c r="P918" i="27"/>
  <c r="M918" i="27"/>
  <c r="P917" i="27"/>
  <c r="M917" i="27"/>
  <c r="P916" i="27"/>
  <c r="M916" i="27"/>
  <c r="P915" i="27"/>
  <c r="M915" i="27"/>
  <c r="P914" i="27"/>
  <c r="M914" i="27"/>
  <c r="P913" i="27"/>
  <c r="M913" i="27"/>
  <c r="P912" i="27"/>
  <c r="M912" i="27"/>
  <c r="P911" i="27"/>
  <c r="M911" i="27"/>
  <c r="P910" i="27"/>
  <c r="M910" i="27"/>
  <c r="P909" i="27"/>
  <c r="M909" i="27"/>
  <c r="P908" i="27"/>
  <c r="M908" i="27"/>
  <c r="P907" i="27"/>
  <c r="M907" i="27"/>
  <c r="P906" i="27"/>
  <c r="M906" i="27"/>
  <c r="P905" i="27"/>
  <c r="M905" i="27"/>
  <c r="P904" i="27"/>
  <c r="M904" i="27"/>
  <c r="P903" i="27"/>
  <c r="M903" i="27"/>
  <c r="P902" i="27"/>
  <c r="M902" i="27"/>
  <c r="P901" i="27"/>
  <c r="M901" i="27"/>
  <c r="P900" i="27"/>
  <c r="M900" i="27"/>
  <c r="P899" i="27"/>
  <c r="M899" i="27"/>
  <c r="P898" i="27"/>
  <c r="M898" i="27"/>
  <c r="P897" i="27"/>
  <c r="M897" i="27"/>
  <c r="P896" i="27"/>
  <c r="M896" i="27"/>
  <c r="P895" i="27"/>
  <c r="Q895" i="27" s="1" a="1"/>
  <c r="Q895" i="27" s="1"/>
  <c r="M895" i="27"/>
  <c r="P894" i="27"/>
  <c r="M894" i="27"/>
  <c r="P893" i="27"/>
  <c r="M893" i="27"/>
  <c r="P892" i="27"/>
  <c r="M892" i="27"/>
  <c r="P891" i="27"/>
  <c r="M891" i="27"/>
  <c r="P890" i="27"/>
  <c r="M890" i="27"/>
  <c r="P889" i="27"/>
  <c r="M889" i="27"/>
  <c r="P888" i="27"/>
  <c r="M888" i="27"/>
  <c r="P887" i="27"/>
  <c r="M887" i="27"/>
  <c r="P886" i="27"/>
  <c r="M886" i="27"/>
  <c r="P885" i="27"/>
  <c r="Q885" i="27" s="1" a="1"/>
  <c r="Q885" i="27" s="1"/>
  <c r="M885" i="27"/>
  <c r="P884" i="27"/>
  <c r="M884" i="27"/>
  <c r="P883" i="27"/>
  <c r="M883" i="27"/>
  <c r="P882" i="27"/>
  <c r="M882" i="27"/>
  <c r="P881" i="27"/>
  <c r="M881" i="27"/>
  <c r="P880" i="27"/>
  <c r="M880" i="27"/>
  <c r="P879" i="27"/>
  <c r="M879" i="27"/>
  <c r="P878" i="27"/>
  <c r="M878" i="27"/>
  <c r="P877" i="27"/>
  <c r="M877" i="27"/>
  <c r="P876" i="27"/>
  <c r="Q876" i="27" s="1" a="1"/>
  <c r="Q876" i="27" s="1"/>
  <c r="M876" i="27"/>
  <c r="P875" i="27"/>
  <c r="Q875" i="27" s="1" a="1"/>
  <c r="Q875" i="27" s="1"/>
  <c r="M875" i="27"/>
  <c r="P874" i="27"/>
  <c r="M874" i="27"/>
  <c r="P873" i="27"/>
  <c r="Q873" i="27" s="1" a="1"/>
  <c r="Q873" i="27" s="1"/>
  <c r="M873" i="27"/>
  <c r="P872" i="27"/>
  <c r="Q872" i="27" s="1" a="1"/>
  <c r="Q872" i="27" s="1"/>
  <c r="M872" i="27"/>
  <c r="P871" i="27"/>
  <c r="Q871" i="27" s="1" a="1"/>
  <c r="Q871" i="27" s="1"/>
  <c r="M871" i="27"/>
  <c r="P870" i="27"/>
  <c r="M870" i="27"/>
  <c r="P869" i="27"/>
  <c r="M869" i="27"/>
  <c r="P868" i="27"/>
  <c r="Q868" i="27" s="1" a="1"/>
  <c r="Q868" i="27" s="1"/>
  <c r="M868" i="27"/>
  <c r="P867" i="27"/>
  <c r="M867" i="27"/>
  <c r="P866" i="27"/>
  <c r="M866" i="27"/>
  <c r="P865" i="27"/>
  <c r="M865" i="27"/>
  <c r="P864" i="27"/>
  <c r="M864" i="27"/>
  <c r="P863" i="27"/>
  <c r="Q863" i="27" s="1" a="1"/>
  <c r="Q863" i="27" s="1"/>
  <c r="M863" i="27"/>
  <c r="P862" i="27"/>
  <c r="M862" i="27"/>
  <c r="P861" i="27"/>
  <c r="M861" i="27"/>
  <c r="P860" i="27"/>
  <c r="M860" i="27"/>
  <c r="P859" i="27"/>
  <c r="M859" i="27"/>
  <c r="P858" i="27"/>
  <c r="M858" i="27"/>
  <c r="P857" i="27"/>
  <c r="M857" i="27"/>
  <c r="P856" i="27"/>
  <c r="Q856" i="27" s="1" a="1"/>
  <c r="Q856" i="27" s="1"/>
  <c r="M856" i="27"/>
  <c r="P855" i="27"/>
  <c r="M855" i="27"/>
  <c r="P854" i="27"/>
  <c r="Q854" i="27" s="1" a="1"/>
  <c r="Q854" i="27" s="1"/>
  <c r="M854" i="27"/>
  <c r="P853" i="27"/>
  <c r="M853" i="27"/>
  <c r="P852" i="27"/>
  <c r="Q852" i="27" s="1" a="1"/>
  <c r="Q852" i="27" s="1"/>
  <c r="M852" i="27"/>
  <c r="P851" i="27"/>
  <c r="Q851" i="27" s="1" a="1"/>
  <c r="Q851" i="27" s="1"/>
  <c r="M851" i="27"/>
  <c r="P850" i="27"/>
  <c r="Q850" i="27" s="1" a="1"/>
  <c r="Q850" i="27" s="1"/>
  <c r="M850" i="27"/>
  <c r="P849" i="27"/>
  <c r="Q849" i="27" s="1" a="1"/>
  <c r="Q849" i="27" s="1"/>
  <c r="M849" i="27"/>
  <c r="P848" i="27"/>
  <c r="M848" i="27"/>
  <c r="P847" i="27"/>
  <c r="M847" i="27"/>
  <c r="P846" i="27"/>
  <c r="Q846" i="27" s="1" a="1"/>
  <c r="Q846" i="27" s="1"/>
  <c r="M846" i="27"/>
  <c r="P845" i="27"/>
  <c r="M845" i="27"/>
  <c r="P844" i="27"/>
  <c r="M844" i="27"/>
  <c r="P843" i="27"/>
  <c r="M843" i="27"/>
  <c r="P842" i="27"/>
  <c r="Q842" i="27" s="1" a="1"/>
  <c r="Q842" i="27" s="1"/>
  <c r="M842" i="27"/>
  <c r="P841" i="27"/>
  <c r="M841" i="27"/>
  <c r="P840" i="27"/>
  <c r="M840" i="27"/>
  <c r="P839" i="27"/>
  <c r="M839" i="27"/>
  <c r="P838" i="27"/>
  <c r="M838" i="27"/>
  <c r="P837" i="27"/>
  <c r="M837" i="27"/>
  <c r="P836" i="27"/>
  <c r="Q836" i="27" s="1" a="1"/>
  <c r="Q836" i="27" s="1"/>
  <c r="M836" i="27"/>
  <c r="P835" i="27"/>
  <c r="Q835" i="27" s="1" a="1"/>
  <c r="Q835" i="27" s="1"/>
  <c r="M835" i="27"/>
  <c r="P834" i="27"/>
  <c r="Q834" i="27" s="1" a="1"/>
  <c r="Q834" i="27" s="1"/>
  <c r="M834" i="27"/>
  <c r="P833" i="27"/>
  <c r="M833" i="27"/>
  <c r="P832" i="27"/>
  <c r="M832" i="27"/>
  <c r="P831" i="27"/>
  <c r="M831" i="27"/>
  <c r="P830" i="27"/>
  <c r="M830" i="27"/>
  <c r="P829" i="27"/>
  <c r="M829" i="27"/>
  <c r="P828" i="27"/>
  <c r="Q828" i="27" s="1" a="1"/>
  <c r="Q828" i="27" s="1"/>
  <c r="M828" i="27"/>
  <c r="P827" i="27"/>
  <c r="Q827" i="27" s="1" a="1"/>
  <c r="Q827" i="27" s="1"/>
  <c r="M827" i="27"/>
  <c r="P826" i="27"/>
  <c r="Q826" i="27" s="1" a="1"/>
  <c r="Q826" i="27" s="1"/>
  <c r="M826" i="27"/>
  <c r="P825" i="27"/>
  <c r="Q825" i="27" s="1" a="1"/>
  <c r="Q825" i="27" s="1"/>
  <c r="M825" i="27"/>
  <c r="P824" i="27"/>
  <c r="Q824" i="27" s="1" a="1"/>
  <c r="Q824" i="27" s="1"/>
  <c r="M824" i="27"/>
  <c r="P823" i="27"/>
  <c r="Q823" i="27" s="1" a="1"/>
  <c r="Q823" i="27" s="1"/>
  <c r="M823" i="27"/>
  <c r="P822" i="27"/>
  <c r="Q822" i="27" s="1" a="1"/>
  <c r="Q822" i="27" s="1"/>
  <c r="M822" i="27"/>
  <c r="P821" i="27"/>
  <c r="Q821" i="27" s="1" a="1"/>
  <c r="Q821" i="27" s="1"/>
  <c r="M821" i="27"/>
  <c r="P820" i="27"/>
  <c r="M820" i="27"/>
  <c r="P819" i="27"/>
  <c r="M819" i="27"/>
  <c r="P818" i="27"/>
  <c r="M818" i="27"/>
  <c r="P817" i="27"/>
  <c r="Q817" i="27" s="1" a="1"/>
  <c r="Q817" i="27" s="1"/>
  <c r="M817" i="27"/>
  <c r="P816" i="27"/>
  <c r="Q816" i="27" s="1" a="1"/>
  <c r="Q816" i="27" s="1"/>
  <c r="M816" i="27"/>
  <c r="P815" i="27"/>
  <c r="M815" i="27"/>
  <c r="P814" i="27"/>
  <c r="Q814" i="27" s="1" a="1"/>
  <c r="Q814" i="27" s="1"/>
  <c r="M814" i="27"/>
  <c r="P813" i="27"/>
  <c r="Q813" i="27" s="1" a="1"/>
  <c r="Q813" i="27" s="1"/>
  <c r="M813" i="27"/>
  <c r="P812" i="27"/>
  <c r="Q812" i="27" s="1" a="1"/>
  <c r="Q812" i="27" s="1"/>
  <c r="M812" i="27"/>
  <c r="P811" i="27"/>
  <c r="Q811" i="27" s="1" a="1"/>
  <c r="Q811" i="27" s="1"/>
  <c r="M811" i="27"/>
  <c r="P810" i="27"/>
  <c r="M810" i="27"/>
  <c r="P809" i="27"/>
  <c r="M809" i="27"/>
  <c r="P808" i="27"/>
  <c r="M808" i="27"/>
  <c r="P807" i="27"/>
  <c r="M807" i="27"/>
  <c r="Q806" i="27" a="1"/>
  <c r="Q806" i="27" s="1"/>
  <c r="M806" i="27"/>
  <c r="Q805" i="27" a="1"/>
  <c r="Q805" i="27" s="1"/>
  <c r="M805" i="27"/>
  <c r="Q804" i="27" a="1"/>
  <c r="Q804" i="27" s="1"/>
  <c r="M804" i="27"/>
  <c r="Q803" i="27" a="1"/>
  <c r="Q803" i="27" s="1"/>
  <c r="M803" i="27"/>
  <c r="P802" i="27"/>
  <c r="Q802" i="27" s="1" a="1"/>
  <c r="Q802" i="27" s="1"/>
  <c r="M802" i="27"/>
  <c r="P801" i="27"/>
  <c r="Q801" i="27" s="1" a="1"/>
  <c r="Q801" i="27" s="1"/>
  <c r="M801" i="27"/>
  <c r="P800" i="27"/>
  <c r="Q800" i="27" s="1" a="1"/>
  <c r="Q800" i="27" s="1"/>
  <c r="M800" i="27"/>
  <c r="P799" i="27"/>
  <c r="M799" i="27"/>
  <c r="P798" i="27"/>
  <c r="M798" i="27"/>
  <c r="P797" i="27"/>
  <c r="M797" i="27"/>
  <c r="P796" i="27"/>
  <c r="M796" i="27"/>
  <c r="P795" i="27"/>
  <c r="Q795" i="27" s="1" a="1"/>
  <c r="Q795" i="27" s="1"/>
  <c r="M795" i="27"/>
  <c r="P794" i="27"/>
  <c r="Q794" i="27" s="1" a="1"/>
  <c r="Q794" i="27" s="1"/>
  <c r="M794" i="27"/>
  <c r="P793" i="27"/>
  <c r="Q793" i="27" s="1" a="1"/>
  <c r="Q793" i="27" s="1"/>
  <c r="M793" i="27"/>
  <c r="P792" i="27"/>
  <c r="Q792" i="27" s="1" a="1"/>
  <c r="Q792" i="27" s="1"/>
  <c r="M792" i="27"/>
  <c r="P791" i="27"/>
  <c r="Q791" i="27" s="1" a="1"/>
  <c r="Q791" i="27" s="1"/>
  <c r="M791" i="27"/>
  <c r="P790" i="27"/>
  <c r="Q790" i="27" s="1" a="1"/>
  <c r="Q790" i="27" s="1"/>
  <c r="M790" i="27"/>
  <c r="P789" i="27"/>
  <c r="Q789" i="27" s="1" a="1"/>
  <c r="Q789" i="27" s="1"/>
  <c r="M789" i="27"/>
  <c r="P788" i="27"/>
  <c r="Q788" i="27" s="1" a="1"/>
  <c r="Q788" i="27" s="1"/>
  <c r="M788" i="27"/>
  <c r="P787" i="27"/>
  <c r="M787" i="27"/>
  <c r="P786" i="27"/>
  <c r="M786" i="27"/>
  <c r="P785" i="27"/>
  <c r="M785" i="27"/>
  <c r="P784" i="27"/>
  <c r="M784" i="27"/>
  <c r="Q783" i="27" a="1"/>
  <c r="Q783" i="27" s="1"/>
  <c r="M783" i="27"/>
  <c r="Q782" i="27" a="1"/>
  <c r="Q782" i="27" s="1"/>
  <c r="M782" i="27"/>
  <c r="P781" i="27"/>
  <c r="Q781" i="27" s="1" a="1"/>
  <c r="Q781" i="27" s="1"/>
  <c r="M781" i="27"/>
  <c r="P780" i="27"/>
  <c r="Q780" i="27" s="1" a="1"/>
  <c r="Q780" i="27" s="1"/>
  <c r="M780" i="27"/>
  <c r="P779" i="27"/>
  <c r="Q779" i="27" s="1" a="1"/>
  <c r="Q779" i="27" s="1"/>
  <c r="M779" i="27"/>
  <c r="P778" i="27"/>
  <c r="Q778" i="27" s="1" a="1"/>
  <c r="Q778" i="27" s="1"/>
  <c r="M778" i="27"/>
  <c r="P777" i="27"/>
  <c r="M777" i="27"/>
  <c r="P776" i="27"/>
  <c r="M776" i="27"/>
  <c r="P775" i="27"/>
  <c r="M775" i="27"/>
  <c r="P774" i="27"/>
  <c r="M774" i="27"/>
  <c r="P773" i="27"/>
  <c r="Q773" i="27" s="1" a="1"/>
  <c r="Q773" i="27" s="1"/>
  <c r="M773" i="27"/>
  <c r="P772" i="27"/>
  <c r="Q772" i="27" s="1" a="1"/>
  <c r="Q772" i="27" s="1"/>
  <c r="M772" i="27"/>
  <c r="P771" i="27"/>
  <c r="Q771" i="27" s="1" a="1"/>
  <c r="Q771" i="27" s="1"/>
  <c r="M771" i="27"/>
  <c r="P770" i="27"/>
  <c r="Q770" i="27" s="1" a="1"/>
  <c r="Q770" i="27" s="1"/>
  <c r="M770" i="27"/>
  <c r="P769" i="27"/>
  <c r="Q769" i="27" s="1" a="1"/>
  <c r="Q769" i="27" s="1"/>
  <c r="M769" i="27"/>
  <c r="P768" i="27"/>
  <c r="Q768" i="27" s="1" a="1"/>
  <c r="Q768" i="27" s="1"/>
  <c r="M768" i="27"/>
  <c r="P767" i="27"/>
  <c r="Q767" i="27" s="1" a="1"/>
  <c r="Q767" i="27" s="1"/>
  <c r="M767" i="27"/>
  <c r="P766" i="27"/>
  <c r="Q766" i="27" s="1" a="1"/>
  <c r="Q766" i="27" s="1"/>
  <c r="M766" i="27"/>
  <c r="P765" i="27"/>
  <c r="Q765" i="27" s="1" a="1"/>
  <c r="Q765" i="27" s="1"/>
  <c r="M765" i="27"/>
  <c r="P764" i="27"/>
  <c r="Q764" i="27" s="1" a="1"/>
  <c r="Q764" i="27" s="1"/>
  <c r="M764" i="27"/>
  <c r="M763" i="27"/>
  <c r="P762" i="27"/>
  <c r="Q762" i="27" s="1" a="1"/>
  <c r="Q762" i="27" s="1"/>
  <c r="M762" i="27"/>
  <c r="P761" i="27"/>
  <c r="Q761" i="27" s="1" a="1"/>
  <c r="Q761" i="27" s="1"/>
  <c r="M761" i="27"/>
  <c r="P760" i="27"/>
  <c r="Q760" i="27" s="1" a="1"/>
  <c r="Q760" i="27" s="1"/>
  <c r="M760" i="27"/>
  <c r="P759" i="27"/>
  <c r="Q759" i="27" s="1" a="1"/>
  <c r="Q759" i="27" s="1"/>
  <c r="M759" i="27"/>
  <c r="P758" i="27"/>
  <c r="M758" i="27"/>
  <c r="P757" i="27"/>
  <c r="M757" i="27"/>
  <c r="P756" i="27"/>
  <c r="Q756" i="27" s="1" a="1"/>
  <c r="Q756" i="27" s="1"/>
  <c r="M756" i="27"/>
  <c r="P755" i="27"/>
  <c r="Q755" i="27" s="1" a="1"/>
  <c r="Q755" i="27" s="1"/>
  <c r="M755" i="27"/>
  <c r="P754" i="27"/>
  <c r="Q754" i="27" s="1" a="1"/>
  <c r="Q754" i="27" s="1"/>
  <c r="M754" i="27"/>
  <c r="P753" i="27"/>
  <c r="Q753" i="27" s="1" a="1"/>
  <c r="Q753" i="27" s="1"/>
  <c r="M753" i="27"/>
  <c r="P752" i="27"/>
  <c r="Q752" i="27" s="1" a="1"/>
  <c r="Q752" i="27" s="1"/>
  <c r="M752" i="27"/>
  <c r="P751" i="27"/>
  <c r="Q751" i="27" s="1" a="1"/>
  <c r="Q751" i="27" s="1"/>
  <c r="M751" i="27"/>
  <c r="P750" i="27"/>
  <c r="Q750" i="27" s="1" a="1"/>
  <c r="Q750" i="27" s="1"/>
  <c r="M750" i="27"/>
  <c r="P749" i="27"/>
  <c r="Q749" i="27" s="1" a="1"/>
  <c r="Q749" i="27" s="1"/>
  <c r="M749" i="27"/>
  <c r="P748" i="27"/>
  <c r="Q748" i="27" s="1" a="1"/>
  <c r="Q748" i="27" s="1"/>
  <c r="M748" i="27"/>
  <c r="P747" i="27"/>
  <c r="Q747" i="27" s="1" a="1"/>
  <c r="Q747" i="27" s="1"/>
  <c r="M747" i="27"/>
  <c r="P746" i="27"/>
  <c r="Q746" i="27" s="1" a="1"/>
  <c r="Q746" i="27" s="1"/>
  <c r="M746" i="27"/>
  <c r="P745" i="27"/>
  <c r="Q745" i="27" s="1" a="1"/>
  <c r="Q745" i="27" s="1"/>
  <c r="M745" i="27"/>
  <c r="P744" i="27"/>
  <c r="Q744" i="27" s="1" a="1"/>
  <c r="Q744" i="27" s="1"/>
  <c r="M744" i="27"/>
  <c r="P743" i="27"/>
  <c r="Q743" i="27" s="1" a="1"/>
  <c r="Q743" i="27" s="1"/>
  <c r="M743" i="27"/>
  <c r="P742" i="27"/>
  <c r="Q742" i="27" s="1" a="1"/>
  <c r="Q742" i="27" s="1"/>
  <c r="M742" i="27"/>
  <c r="P741" i="27"/>
  <c r="Q741" i="27" s="1" a="1"/>
  <c r="Q741" i="27" s="1"/>
  <c r="M741" i="27"/>
  <c r="P740" i="27"/>
  <c r="Q740" i="27" s="1" a="1"/>
  <c r="Q740" i="27" s="1"/>
  <c r="M740" i="27"/>
  <c r="P739" i="27"/>
  <c r="Q739" i="27" s="1" a="1"/>
  <c r="Q739" i="27" s="1"/>
  <c r="M739" i="27"/>
  <c r="P738" i="27"/>
  <c r="Q738" i="27" s="1" a="1"/>
  <c r="Q738" i="27" s="1"/>
  <c r="M738" i="27"/>
  <c r="P737" i="27"/>
  <c r="Q737" i="27" s="1" a="1"/>
  <c r="Q737" i="27" s="1"/>
  <c r="M737" i="27"/>
  <c r="P736" i="27"/>
  <c r="Q736" i="27" s="1" a="1"/>
  <c r="Q736" i="27" s="1"/>
  <c r="M736" i="27"/>
  <c r="P735" i="27"/>
  <c r="Q735" i="27" s="1" a="1"/>
  <c r="Q735" i="27" s="1"/>
  <c r="M735" i="27"/>
  <c r="P734" i="27"/>
  <c r="M734" i="27"/>
  <c r="P733" i="27"/>
  <c r="M733" i="27"/>
  <c r="P732" i="27"/>
  <c r="M732" i="27"/>
  <c r="P731" i="27"/>
  <c r="Q731" i="27" s="1" a="1"/>
  <c r="Q731" i="27" s="1"/>
  <c r="M731" i="27"/>
  <c r="P730" i="27"/>
  <c r="Q730" i="27" s="1" a="1"/>
  <c r="Q730" i="27" s="1"/>
  <c r="M730" i="27"/>
  <c r="P729" i="27"/>
  <c r="Q729" i="27" s="1" a="1"/>
  <c r="Q729" i="27" s="1"/>
  <c r="M729" i="27"/>
  <c r="P728" i="27"/>
  <c r="Q728" i="27" s="1" a="1"/>
  <c r="Q728" i="27" s="1"/>
  <c r="M728" i="27"/>
  <c r="P727" i="27"/>
  <c r="Q727" i="27" s="1" a="1"/>
  <c r="Q727" i="27" s="1"/>
  <c r="M727" i="27"/>
  <c r="P726" i="27"/>
  <c r="Q726" i="27" s="1" a="1"/>
  <c r="Q726" i="27" s="1"/>
  <c r="M726" i="27"/>
  <c r="P725" i="27"/>
  <c r="M725" i="27"/>
  <c r="P724" i="27"/>
  <c r="M724" i="27"/>
  <c r="P723" i="27"/>
  <c r="M723" i="27"/>
  <c r="P722" i="27"/>
  <c r="Q722" i="27" s="1" a="1"/>
  <c r="Q722" i="27" s="1"/>
  <c r="M722" i="27"/>
  <c r="P721" i="27"/>
  <c r="Q721" i="27" s="1" a="1"/>
  <c r="Q721" i="27" s="1"/>
  <c r="M721" i="27"/>
  <c r="P720" i="27"/>
  <c r="Q720" i="27" s="1" a="1"/>
  <c r="Q720" i="27" s="1"/>
  <c r="M720" i="27"/>
  <c r="P719" i="27"/>
  <c r="Q719" i="27" s="1" a="1"/>
  <c r="Q719" i="27" s="1"/>
  <c r="M719" i="27"/>
  <c r="P718" i="27"/>
  <c r="Q718" i="27" s="1" a="1"/>
  <c r="Q718" i="27" s="1"/>
  <c r="M718" i="27"/>
  <c r="P717" i="27"/>
  <c r="M717" i="27"/>
  <c r="P716" i="27"/>
  <c r="M716" i="27"/>
  <c r="P715" i="27"/>
  <c r="M715" i="27"/>
  <c r="Q714" i="27" a="1"/>
  <c r="Q714" i="27" s="1"/>
  <c r="M714" i="27"/>
  <c r="Q713" i="27" a="1"/>
  <c r="Q713" i="27" s="1"/>
  <c r="M713" i="27"/>
  <c r="Q712" i="27" a="1"/>
  <c r="Q712" i="27" s="1"/>
  <c r="M712" i="27"/>
  <c r="P711" i="27"/>
  <c r="Q711" i="27" s="1" a="1"/>
  <c r="Q711" i="27" s="1"/>
  <c r="M711" i="27"/>
  <c r="P710" i="27"/>
  <c r="Q710" i="27" s="1" a="1"/>
  <c r="Q710" i="27" s="1"/>
  <c r="M710" i="27"/>
  <c r="P709" i="27"/>
  <c r="M709" i="27"/>
  <c r="P708" i="27"/>
  <c r="M708" i="27"/>
  <c r="P707" i="27"/>
  <c r="M707" i="27"/>
  <c r="P706" i="27"/>
  <c r="Q706" i="27" s="1" a="1"/>
  <c r="Q706" i="27" s="1"/>
  <c r="M706" i="27"/>
  <c r="P705" i="27"/>
  <c r="Q705" i="27" s="1" a="1"/>
  <c r="Q705" i="27" s="1"/>
  <c r="M705" i="27"/>
  <c r="P704" i="27"/>
  <c r="Q704" i="27" s="1" a="1"/>
  <c r="Q704" i="27" s="1"/>
  <c r="M704" i="27"/>
  <c r="P703" i="27"/>
  <c r="Q703" i="27" s="1" a="1"/>
  <c r="Q703" i="27" s="1"/>
  <c r="M703" i="27"/>
  <c r="P702" i="27"/>
  <c r="Q702" i="27" s="1" a="1"/>
  <c r="Q702" i="27" s="1"/>
  <c r="M702" i="27"/>
  <c r="P701" i="27"/>
  <c r="Q701" i="27" s="1" a="1"/>
  <c r="Q701" i="27" s="1"/>
  <c r="M701" i="27"/>
  <c r="P700" i="27"/>
  <c r="Q700" i="27" s="1" a="1"/>
  <c r="Q700" i="27" s="1"/>
  <c r="M700" i="27"/>
  <c r="P699" i="27"/>
  <c r="Q699" i="27" s="1" a="1"/>
  <c r="Q699" i="27" s="1"/>
  <c r="M699" i="27"/>
  <c r="P698" i="27"/>
  <c r="Q698" i="27" s="1" a="1"/>
  <c r="Q698" i="27" s="1"/>
  <c r="M698" i="27"/>
  <c r="P697" i="27"/>
  <c r="Q697" i="27" s="1" a="1"/>
  <c r="Q697" i="27" s="1"/>
  <c r="M697" i="27"/>
  <c r="P696" i="27"/>
  <c r="Q696" i="27" s="1" a="1"/>
  <c r="Q696" i="27" s="1"/>
  <c r="M696" i="27"/>
  <c r="P695" i="27"/>
  <c r="Q695" i="27" s="1" a="1"/>
  <c r="Q695" i="27" s="1"/>
  <c r="M695" i="27"/>
  <c r="P694" i="27"/>
  <c r="Q694" i="27" s="1" a="1"/>
  <c r="Q694" i="27" s="1"/>
  <c r="M694" i="27"/>
  <c r="P693" i="27"/>
  <c r="M693" i="27"/>
  <c r="P692" i="27"/>
  <c r="M692" i="27"/>
  <c r="P691" i="27"/>
  <c r="M691" i="27"/>
  <c r="P690" i="27"/>
  <c r="Q690" i="27" s="1" a="1"/>
  <c r="Q690" i="27" s="1"/>
  <c r="M690" i="27"/>
  <c r="P689" i="27"/>
  <c r="Q689" i="27" s="1" a="1"/>
  <c r="Q689" i="27" s="1"/>
  <c r="M689" i="27"/>
  <c r="P688" i="27"/>
  <c r="M688" i="27"/>
  <c r="P687" i="27"/>
  <c r="M687" i="27"/>
  <c r="P686" i="27"/>
  <c r="M686" i="27"/>
  <c r="P685" i="27"/>
  <c r="M685" i="27"/>
  <c r="P684" i="27"/>
  <c r="Q684" i="27" s="1" a="1"/>
  <c r="Q684" i="27" s="1"/>
  <c r="M684" i="27"/>
  <c r="P683" i="27"/>
  <c r="Q683" i="27" s="1" a="1"/>
  <c r="Q683" i="27" s="1"/>
  <c r="M683" i="27"/>
  <c r="P682" i="27"/>
  <c r="Q682" i="27" s="1" a="1"/>
  <c r="Q682" i="27" s="1"/>
  <c r="M682" i="27"/>
  <c r="P681" i="27"/>
  <c r="M681" i="27"/>
  <c r="P680" i="27"/>
  <c r="Q680" i="27" s="1" a="1"/>
  <c r="Q680" i="27" s="1"/>
  <c r="M680" i="27"/>
  <c r="P679" i="27"/>
  <c r="Q679" i="27" s="1" a="1"/>
  <c r="Q679" i="27" s="1"/>
  <c r="M679" i="27"/>
  <c r="P678" i="27"/>
  <c r="M678" i="27"/>
  <c r="P677" i="27"/>
  <c r="M677" i="27"/>
  <c r="P676" i="27"/>
  <c r="M676" i="27"/>
  <c r="P675" i="27"/>
  <c r="Q675" i="27" s="1" a="1"/>
  <c r="Q675" i="27" s="1"/>
  <c r="M675" i="27"/>
  <c r="P674" i="27"/>
  <c r="Q674" i="27" s="1" a="1"/>
  <c r="Q674" i="27" s="1"/>
  <c r="M674" i="27"/>
  <c r="P673" i="27"/>
  <c r="Q673" i="27" s="1" a="1"/>
  <c r="Q673" i="27" s="1"/>
  <c r="M673" i="27"/>
  <c r="P672" i="27"/>
  <c r="Q672" i="27" s="1" a="1"/>
  <c r="Q672" i="27" s="1"/>
  <c r="M672" i="27"/>
  <c r="P671" i="27"/>
  <c r="Q671" i="27" s="1" a="1"/>
  <c r="Q671" i="27" s="1"/>
  <c r="M671" i="27"/>
  <c r="P670" i="27"/>
  <c r="Q670" i="27" s="1" a="1"/>
  <c r="Q670" i="27" s="1"/>
  <c r="M670" i="27"/>
  <c r="P669" i="27"/>
  <c r="Q669" i="27" s="1" a="1"/>
  <c r="Q669" i="27" s="1"/>
  <c r="M669" i="27"/>
  <c r="P668" i="27"/>
  <c r="M668" i="27"/>
  <c r="P667" i="27"/>
  <c r="M667" i="27"/>
  <c r="P666" i="27"/>
  <c r="M666" i="27"/>
  <c r="P665" i="27"/>
  <c r="Q665" i="27" s="1" a="1"/>
  <c r="Q665" i="27" s="1"/>
  <c r="M665" i="27"/>
  <c r="P664" i="27"/>
  <c r="Q664" i="27" s="1" a="1"/>
  <c r="Q664" i="27" s="1"/>
  <c r="M664" i="27"/>
  <c r="P663" i="27"/>
  <c r="Q663" i="27" s="1" a="1"/>
  <c r="Q663" i="27" s="1"/>
  <c r="M663" i="27"/>
  <c r="P662" i="27"/>
  <c r="Q662" i="27" s="1" a="1"/>
  <c r="Q662" i="27" s="1"/>
  <c r="M662" i="27"/>
  <c r="P661" i="27"/>
  <c r="Q661" i="27" s="1" a="1"/>
  <c r="Q661" i="27" s="1"/>
  <c r="M661" i="27"/>
  <c r="P660" i="27"/>
  <c r="Q660" i="27" s="1" a="1"/>
  <c r="Q660" i="27" s="1"/>
  <c r="M660" i="27"/>
  <c r="P659" i="27"/>
  <c r="Q659" i="27" s="1" a="1"/>
  <c r="Q659" i="27" s="1"/>
  <c r="M659" i="27"/>
  <c r="P658" i="27"/>
  <c r="Q658" i="27" s="1" a="1"/>
  <c r="Q658" i="27" s="1"/>
  <c r="M658" i="27"/>
  <c r="P657" i="27"/>
  <c r="Q657" i="27" s="1" a="1"/>
  <c r="Q657" i="27" s="1"/>
  <c r="M657" i="27"/>
  <c r="P656" i="27"/>
  <c r="Q656" i="27" s="1" a="1"/>
  <c r="Q656" i="27" s="1"/>
  <c r="M656" i="27"/>
  <c r="P655" i="27"/>
  <c r="Q655" i="27" s="1" a="1"/>
  <c r="Q655" i="27" s="1"/>
  <c r="M655" i="27"/>
  <c r="P654" i="27"/>
  <c r="Q654" i="27" s="1" a="1"/>
  <c r="Q654" i="27" s="1"/>
  <c r="M654" i="27"/>
  <c r="P653" i="27"/>
  <c r="Q653" i="27" s="1" a="1"/>
  <c r="Q653" i="27" s="1"/>
  <c r="M653" i="27"/>
  <c r="P652" i="27"/>
  <c r="Q652" i="27" s="1" a="1"/>
  <c r="Q652" i="27" s="1"/>
  <c r="M652" i="27"/>
  <c r="P651" i="27"/>
  <c r="Q651" i="27" s="1" a="1"/>
  <c r="Q651" i="27" s="1"/>
  <c r="M651" i="27"/>
  <c r="P650" i="27"/>
  <c r="Q650" i="27" s="1" a="1"/>
  <c r="Q650" i="27" s="1"/>
  <c r="M650" i="27"/>
  <c r="P649" i="27"/>
  <c r="Q649" i="27" s="1" a="1"/>
  <c r="Q649" i="27" s="1"/>
  <c r="M649" i="27"/>
  <c r="P648" i="27"/>
  <c r="Q648" i="27" s="1" a="1"/>
  <c r="Q648" i="27" s="1"/>
  <c r="M648" i="27"/>
  <c r="P647" i="27"/>
  <c r="Q647" i="27" s="1" a="1"/>
  <c r="Q647" i="27" s="1"/>
  <c r="M647" i="27"/>
  <c r="P646" i="27"/>
  <c r="Q646" i="27" s="1" a="1"/>
  <c r="Q646" i="27" s="1"/>
  <c r="M646" i="27"/>
  <c r="P645" i="27"/>
  <c r="Q645" i="27" s="1" a="1"/>
  <c r="Q645" i="27" s="1"/>
  <c r="M645" i="27"/>
  <c r="P644" i="27"/>
  <c r="Q644" i="27" s="1" a="1"/>
  <c r="Q644" i="27" s="1"/>
  <c r="M644" i="27"/>
  <c r="P643" i="27"/>
  <c r="Q643" i="27" s="1" a="1"/>
  <c r="Q643" i="27" s="1"/>
  <c r="M643" i="27"/>
  <c r="P642" i="27"/>
  <c r="Q642" i="27" s="1" a="1"/>
  <c r="Q642" i="27" s="1"/>
  <c r="M642" i="27"/>
  <c r="P641" i="27"/>
  <c r="Q641" i="27" s="1" a="1"/>
  <c r="Q641" i="27" s="1"/>
  <c r="M641" i="27"/>
  <c r="P640" i="27"/>
  <c r="Q640" i="27" s="1" a="1"/>
  <c r="Q640" i="27" s="1"/>
  <c r="M640" i="27"/>
  <c r="P639" i="27"/>
  <c r="Q639" i="27" s="1" a="1"/>
  <c r="Q639" i="27" s="1"/>
  <c r="M639" i="27"/>
  <c r="P638" i="27"/>
  <c r="Q638" i="27" s="1" a="1"/>
  <c r="Q638" i="27" s="1"/>
  <c r="M638" i="27"/>
  <c r="P637" i="27"/>
  <c r="Q637" i="27" s="1" a="1"/>
  <c r="Q637" i="27" s="1"/>
  <c r="M637" i="27"/>
  <c r="P636" i="27"/>
  <c r="Q636" i="27" s="1" a="1"/>
  <c r="Q636" i="27" s="1"/>
  <c r="M636" i="27"/>
  <c r="P635" i="27"/>
  <c r="Q635" i="27" s="1" a="1"/>
  <c r="Q635" i="27" s="1"/>
  <c r="M635" i="27"/>
  <c r="P634" i="27"/>
  <c r="M634" i="27"/>
  <c r="P633" i="27"/>
  <c r="M633" i="27"/>
  <c r="P632" i="27"/>
  <c r="M632" i="27"/>
  <c r="P631" i="27"/>
  <c r="Q631" i="27" s="1" a="1"/>
  <c r="Q631" i="27" s="1"/>
  <c r="M631" i="27"/>
  <c r="P630" i="27"/>
  <c r="Q630" i="27" s="1" a="1"/>
  <c r="Q630" i="27" s="1"/>
  <c r="M630" i="27"/>
  <c r="P629" i="27"/>
  <c r="Q629" i="27" s="1" a="1"/>
  <c r="Q629" i="27" s="1"/>
  <c r="M629" i="27"/>
  <c r="P628" i="27"/>
  <c r="Q628" i="27" s="1" a="1"/>
  <c r="Q628" i="27" s="1"/>
  <c r="M628" i="27"/>
  <c r="P627" i="27"/>
  <c r="Q627" i="27" s="1" a="1"/>
  <c r="Q627" i="27" s="1"/>
  <c r="M627" i="27"/>
  <c r="P626" i="27"/>
  <c r="Q626" i="27" s="1" a="1"/>
  <c r="Q626" i="27" s="1"/>
  <c r="M626" i="27"/>
  <c r="P625" i="27"/>
  <c r="Q625" i="27" s="1" a="1"/>
  <c r="Q625" i="27" s="1"/>
  <c r="M625" i="27"/>
  <c r="P624" i="27"/>
  <c r="Q624" i="27" s="1" a="1"/>
  <c r="Q624" i="27" s="1"/>
  <c r="M624" i="27"/>
  <c r="P623" i="27"/>
  <c r="Q623" i="27" s="1" a="1"/>
  <c r="Q623" i="27" s="1"/>
  <c r="M623" i="27"/>
  <c r="P622" i="27"/>
  <c r="Q622" i="27" s="1" a="1"/>
  <c r="Q622" i="27" s="1"/>
  <c r="M622" i="27"/>
  <c r="P621" i="27"/>
  <c r="Q621" i="27" s="1" a="1"/>
  <c r="Q621" i="27" s="1"/>
  <c r="M621" i="27"/>
  <c r="P620" i="27"/>
  <c r="Q620" i="27" s="1" a="1"/>
  <c r="Q620" i="27" s="1"/>
  <c r="M620" i="27"/>
  <c r="P619" i="27"/>
  <c r="Q619" i="27" s="1" a="1"/>
  <c r="Q619" i="27" s="1"/>
  <c r="M619" i="27"/>
  <c r="P618" i="27"/>
  <c r="Q618" i="27" s="1" a="1"/>
  <c r="Q618" i="27" s="1"/>
  <c r="M618" i="27"/>
  <c r="P617" i="27"/>
  <c r="Q617" i="27" s="1" a="1"/>
  <c r="Q617" i="27" s="1"/>
  <c r="M617" i="27"/>
  <c r="P616" i="27"/>
  <c r="Q616" i="27" s="1" a="1"/>
  <c r="Q616" i="27" s="1"/>
  <c r="M616" i="27"/>
  <c r="P615" i="27"/>
  <c r="Q615" i="27" s="1" a="1"/>
  <c r="Q615" i="27" s="1"/>
  <c r="M615" i="27"/>
  <c r="P614" i="27"/>
  <c r="Q614" i="27" s="1" a="1"/>
  <c r="Q614" i="27" s="1"/>
  <c r="M614" i="27"/>
  <c r="P613" i="27"/>
  <c r="Q613" i="27" s="1" a="1"/>
  <c r="Q613" i="27" s="1"/>
  <c r="M613" i="27"/>
  <c r="P612" i="27"/>
  <c r="Q612" i="27" s="1" a="1"/>
  <c r="Q612" i="27" s="1"/>
  <c r="M612" i="27"/>
  <c r="P611" i="27"/>
  <c r="Q611" i="27" s="1" a="1"/>
  <c r="Q611" i="27" s="1"/>
  <c r="M611" i="27"/>
  <c r="P610" i="27"/>
  <c r="Q610" i="27" s="1" a="1"/>
  <c r="Q610" i="27" s="1"/>
  <c r="M610" i="27"/>
  <c r="P609" i="27"/>
  <c r="Q609" i="27" s="1" a="1"/>
  <c r="Q609" i="27" s="1"/>
  <c r="M609" i="27"/>
  <c r="P608" i="27"/>
  <c r="Q608" i="27" s="1" a="1"/>
  <c r="Q608" i="27" s="1"/>
  <c r="M608" i="27"/>
  <c r="P607" i="27"/>
  <c r="Q607" i="27" s="1" a="1"/>
  <c r="Q607" i="27" s="1"/>
  <c r="M607" i="27"/>
  <c r="P606" i="27"/>
  <c r="Q606" i="27" s="1" a="1"/>
  <c r="Q606" i="27" s="1"/>
  <c r="M606" i="27"/>
  <c r="P605" i="27"/>
  <c r="M605" i="27"/>
  <c r="P604" i="27"/>
  <c r="M604" i="27"/>
  <c r="P603" i="27"/>
  <c r="M603" i="27"/>
  <c r="P602" i="27"/>
  <c r="M602" i="27"/>
  <c r="P601" i="27"/>
  <c r="Q601" i="27" s="1" a="1"/>
  <c r="Q601" i="27" s="1"/>
  <c r="M601" i="27"/>
  <c r="P600" i="27"/>
  <c r="Q600" i="27" s="1" a="1"/>
  <c r="Q600" i="27" s="1"/>
  <c r="M600" i="27"/>
  <c r="P599" i="27"/>
  <c r="Q599" i="27" s="1" a="1"/>
  <c r="Q599" i="27" s="1"/>
  <c r="M599" i="27"/>
  <c r="P598" i="27"/>
  <c r="Q598" i="27" s="1" a="1"/>
  <c r="Q598" i="27" s="1"/>
  <c r="M598" i="27"/>
  <c r="P597" i="27"/>
  <c r="Q597" i="27" s="1" a="1"/>
  <c r="Q597" i="27" s="1"/>
  <c r="M597" i="27"/>
  <c r="P596" i="27"/>
  <c r="M596" i="27"/>
  <c r="P595" i="27"/>
  <c r="M595" i="27"/>
  <c r="P594" i="27"/>
  <c r="M594" i="27"/>
  <c r="P593" i="27"/>
  <c r="M593" i="27"/>
  <c r="P592" i="27"/>
  <c r="M592" i="27"/>
  <c r="P591" i="27"/>
  <c r="Q591" i="27" s="1" a="1"/>
  <c r="Q591" i="27" s="1"/>
  <c r="M591" i="27"/>
  <c r="P590" i="27"/>
  <c r="Q590" i="27" s="1" a="1"/>
  <c r="Q590" i="27" s="1"/>
  <c r="M590" i="27"/>
  <c r="P589" i="27"/>
  <c r="Q589" i="27" s="1" a="1"/>
  <c r="Q589" i="27" s="1"/>
  <c r="M589" i="27"/>
  <c r="P588" i="27"/>
  <c r="Q588" i="27" s="1" a="1"/>
  <c r="Q588" i="27" s="1"/>
  <c r="M588" i="27"/>
  <c r="P587" i="27"/>
  <c r="Q587" i="27" s="1" a="1"/>
  <c r="Q587" i="27" s="1"/>
  <c r="M587" i="27"/>
  <c r="P586" i="27"/>
  <c r="Q586" i="27" s="1" a="1"/>
  <c r="M586" i="27"/>
  <c r="P584" i="27"/>
  <c r="M584" i="27"/>
  <c r="P583" i="27"/>
  <c r="M583" i="27"/>
  <c r="P582" i="27"/>
  <c r="M582" i="27"/>
  <c r="P581" i="27"/>
  <c r="M581" i="27"/>
  <c r="P579" i="27"/>
  <c r="M579" i="27"/>
  <c r="P578" i="27"/>
  <c r="M578" i="27"/>
  <c r="P577" i="27"/>
  <c r="M577" i="27"/>
  <c r="P576" i="27"/>
  <c r="M576" i="27"/>
  <c r="P575" i="27"/>
  <c r="M575" i="27"/>
  <c r="P574" i="27"/>
  <c r="M574" i="27"/>
  <c r="P573" i="27"/>
  <c r="Q573" i="27" s="1" a="1"/>
  <c r="Q573" i="27" s="1"/>
  <c r="M573" i="27"/>
  <c r="P572" i="27"/>
  <c r="Q572" i="27" s="1" a="1"/>
  <c r="Q572" i="27" s="1"/>
  <c r="M572" i="27"/>
  <c r="P571" i="27"/>
  <c r="M571" i="27"/>
  <c r="P570" i="27"/>
  <c r="Q570" i="27" s="1" a="1"/>
  <c r="Q570" i="27" s="1"/>
  <c r="M570" i="27"/>
  <c r="P569" i="27"/>
  <c r="Q569" i="27" s="1" a="1"/>
  <c r="Q569" i="27" s="1"/>
  <c r="M569" i="27"/>
  <c r="P568" i="27"/>
  <c r="Q568" i="27" s="1" a="1"/>
  <c r="Q568" i="27" s="1"/>
  <c r="M568" i="27"/>
  <c r="P567" i="27"/>
  <c r="M567" i="27"/>
  <c r="P566" i="27"/>
  <c r="M566" i="27"/>
  <c r="P564" i="27"/>
  <c r="M564" i="27"/>
  <c r="P563" i="27"/>
  <c r="M563" i="27"/>
  <c r="P562" i="27"/>
  <c r="M562" i="27"/>
  <c r="P561" i="27"/>
  <c r="M561" i="27"/>
  <c r="P560" i="27"/>
  <c r="M560" i="27"/>
  <c r="P559" i="27"/>
  <c r="Q559" i="27" s="1" a="1"/>
  <c r="Q559" i="27" s="1"/>
  <c r="M559" i="27"/>
  <c r="P558" i="27"/>
  <c r="Q558" i="27" s="1" a="1"/>
  <c r="Q558" i="27" s="1"/>
  <c r="M558" i="27"/>
  <c r="P557" i="27"/>
  <c r="Q557" i="27" s="1" a="1"/>
  <c r="Q557" i="27" s="1"/>
  <c r="M557" i="27"/>
  <c r="P556" i="27"/>
  <c r="Q556" i="27" s="1" a="1"/>
  <c r="Q556" i="27" s="1"/>
  <c r="M556" i="27"/>
  <c r="P555" i="27"/>
  <c r="Q555" i="27" s="1" a="1"/>
  <c r="Q555" i="27" s="1"/>
  <c r="M555" i="27"/>
  <c r="P554" i="27"/>
  <c r="Q554" i="27" s="1" a="1"/>
  <c r="Q554" i="27" s="1"/>
  <c r="M554" i="27"/>
  <c r="M553" i="27"/>
  <c r="P552" i="27"/>
  <c r="M552" i="27"/>
  <c r="P551" i="27"/>
  <c r="M551" i="27"/>
  <c r="P550" i="27"/>
  <c r="M550" i="27"/>
  <c r="P549" i="27"/>
  <c r="M549" i="27"/>
  <c r="P548" i="27"/>
  <c r="M548" i="27"/>
  <c r="P547" i="27"/>
  <c r="M547" i="27"/>
  <c r="P546" i="27"/>
  <c r="M546" i="27"/>
  <c r="P545" i="27"/>
  <c r="M545" i="27"/>
  <c r="P544" i="27"/>
  <c r="M544" i="27"/>
  <c r="P543" i="27"/>
  <c r="M543" i="27"/>
  <c r="P542" i="27"/>
  <c r="M542" i="27"/>
  <c r="P541" i="27"/>
  <c r="M541" i="27"/>
  <c r="P540" i="27"/>
  <c r="M540" i="27"/>
  <c r="P539" i="27"/>
  <c r="M539" i="27"/>
  <c r="P538" i="27"/>
  <c r="M538" i="27"/>
  <c r="P537" i="27"/>
  <c r="M537" i="27"/>
  <c r="P536" i="27"/>
  <c r="M536" i="27"/>
  <c r="P535" i="27"/>
  <c r="M535" i="27"/>
  <c r="P534" i="27"/>
  <c r="M534" i="27"/>
  <c r="P533" i="27"/>
  <c r="M533" i="27"/>
  <c r="P532" i="27"/>
  <c r="M532" i="27"/>
  <c r="P531" i="27"/>
  <c r="M531" i="27"/>
  <c r="P530" i="27"/>
  <c r="M530" i="27"/>
  <c r="P529" i="27"/>
  <c r="M529" i="27"/>
  <c r="P528" i="27"/>
  <c r="M528" i="27"/>
  <c r="P527" i="27"/>
  <c r="M527" i="27"/>
  <c r="P526" i="27"/>
  <c r="M526" i="27"/>
  <c r="P525" i="27"/>
  <c r="M525" i="27"/>
  <c r="P524" i="27"/>
  <c r="M524" i="27"/>
  <c r="P523" i="27"/>
  <c r="M523" i="27"/>
  <c r="P522" i="27"/>
  <c r="M522" i="27"/>
  <c r="P521" i="27"/>
  <c r="M521" i="27"/>
  <c r="P520" i="27"/>
  <c r="M520" i="27"/>
  <c r="P519" i="27"/>
  <c r="M519" i="27"/>
  <c r="P518" i="27"/>
  <c r="Q518" i="27" s="1" a="1"/>
  <c r="Q518" i="27" s="1"/>
  <c r="M518" i="27"/>
  <c r="P517" i="27"/>
  <c r="M517" i="27"/>
  <c r="P516" i="27"/>
  <c r="M516" i="27"/>
  <c r="P515" i="27"/>
  <c r="M515" i="27"/>
  <c r="P514" i="27"/>
  <c r="M514" i="27"/>
  <c r="P513" i="27"/>
  <c r="M513" i="27"/>
  <c r="P512" i="27"/>
  <c r="M512" i="27"/>
  <c r="P511" i="27"/>
  <c r="M511" i="27"/>
  <c r="P510" i="27"/>
  <c r="M510" i="27"/>
  <c r="P509" i="27"/>
  <c r="M509" i="27"/>
  <c r="P508" i="27"/>
  <c r="Q508" i="27" s="1" a="1"/>
  <c r="Q508" i="27" s="1"/>
  <c r="M508" i="27"/>
  <c r="P507" i="27"/>
  <c r="Q507" i="27" s="1" a="1"/>
  <c r="Q507" i="27" s="1"/>
  <c r="M507" i="27"/>
  <c r="P506" i="27"/>
  <c r="M506" i="27"/>
  <c r="P505" i="27"/>
  <c r="M505" i="27"/>
  <c r="P504" i="27"/>
  <c r="M504" i="27"/>
  <c r="P503" i="27"/>
  <c r="M503" i="27"/>
  <c r="P502" i="27"/>
  <c r="Q502" i="27" s="1" a="1"/>
  <c r="Q502" i="27" s="1"/>
  <c r="M502" i="27"/>
  <c r="P501" i="27"/>
  <c r="Q501" i="27" s="1" a="1"/>
  <c r="Q501" i="27" s="1"/>
  <c r="M501" i="27"/>
  <c r="P500" i="27"/>
  <c r="Q500" i="27" s="1" a="1"/>
  <c r="Q500" i="27" s="1"/>
  <c r="M500" i="27"/>
  <c r="P499" i="27"/>
  <c r="Q499" i="27" s="1" a="1"/>
  <c r="Q499" i="27" s="1"/>
  <c r="M499" i="27"/>
  <c r="P498" i="27"/>
  <c r="Q498" i="27" s="1" a="1"/>
  <c r="Q498" i="27" s="1"/>
  <c r="M498" i="27"/>
  <c r="P497" i="27"/>
  <c r="Q497" i="27" s="1" a="1"/>
  <c r="Q497" i="27" s="1"/>
  <c r="M497" i="27"/>
  <c r="P496" i="27"/>
  <c r="M496" i="27"/>
  <c r="P495" i="27"/>
  <c r="M495" i="27"/>
  <c r="P494" i="27"/>
  <c r="M494" i="27"/>
  <c r="P493" i="27"/>
  <c r="M493" i="27"/>
  <c r="P492" i="27"/>
  <c r="M492" i="27"/>
  <c r="P491" i="27"/>
  <c r="Q491" i="27" s="1" a="1"/>
  <c r="Q491" i="27" s="1"/>
  <c r="M491" i="27"/>
  <c r="P490" i="27"/>
  <c r="Q490" i="27" s="1" a="1"/>
  <c r="Q490" i="27" s="1"/>
  <c r="M490" i="27"/>
  <c r="P489" i="27"/>
  <c r="M489" i="27"/>
  <c r="P488" i="27"/>
  <c r="M488" i="27"/>
  <c r="P487" i="27"/>
  <c r="M487" i="27"/>
  <c r="P486" i="27"/>
  <c r="M486" i="27"/>
  <c r="P485" i="27"/>
  <c r="M485" i="27"/>
  <c r="P484" i="27"/>
  <c r="M484" i="27"/>
  <c r="P483" i="27"/>
  <c r="M483" i="27"/>
  <c r="P482" i="27"/>
  <c r="Q482" i="27" s="1" a="1"/>
  <c r="Q482" i="27" s="1"/>
  <c r="M482" i="27"/>
  <c r="P481" i="27"/>
  <c r="Q481" i="27" s="1" a="1"/>
  <c r="Q481" i="27" s="1"/>
  <c r="M481" i="27"/>
  <c r="P480" i="27"/>
  <c r="M480" i="27"/>
  <c r="P479" i="27"/>
  <c r="M479" i="27"/>
  <c r="P478" i="27"/>
  <c r="M478" i="27"/>
  <c r="P477" i="27"/>
  <c r="M477" i="27"/>
  <c r="P476" i="27"/>
  <c r="Q476" i="27" s="1" a="1"/>
  <c r="Q476" i="27" s="1"/>
  <c r="M476" i="27"/>
  <c r="P475" i="27"/>
  <c r="Q475" i="27" s="1" a="1"/>
  <c r="Q475" i="27" s="1"/>
  <c r="M475" i="27"/>
  <c r="P474" i="27"/>
  <c r="Q474" i="27" s="1" a="1"/>
  <c r="Q474" i="27" s="1"/>
  <c r="M474" i="27"/>
  <c r="P473" i="27"/>
  <c r="Q473" i="27" s="1" a="1"/>
  <c r="Q473" i="27" s="1"/>
  <c r="M473" i="27"/>
  <c r="P472" i="27"/>
  <c r="Q472" i="27" s="1" a="1"/>
  <c r="Q472" i="27" s="1"/>
  <c r="M472" i="27"/>
  <c r="P471" i="27"/>
  <c r="Q471" i="27" s="1" a="1"/>
  <c r="Q471" i="27" s="1"/>
  <c r="M471" i="27"/>
  <c r="P470" i="27"/>
  <c r="Q470" i="27" s="1" a="1"/>
  <c r="Q470" i="27" s="1"/>
  <c r="M470" i="27"/>
  <c r="P469" i="27"/>
  <c r="Q469" i="27" s="1" a="1"/>
  <c r="Q469" i="27" s="1"/>
  <c r="M469" i="27"/>
  <c r="P468" i="27"/>
  <c r="Q468" i="27" s="1" a="1"/>
  <c r="Q468" i="27" s="1"/>
  <c r="M468" i="27"/>
  <c r="P467" i="27"/>
  <c r="Q467" i="27" s="1" a="1"/>
  <c r="Q467" i="27" s="1"/>
  <c r="M467" i="27"/>
  <c r="P466" i="27"/>
  <c r="Q466" i="27" s="1" a="1"/>
  <c r="Q466" i="27" s="1"/>
  <c r="M466" i="27"/>
  <c r="P465" i="27"/>
  <c r="Q465" i="27" s="1" a="1"/>
  <c r="Q465" i="27" s="1"/>
  <c r="M465" i="27"/>
  <c r="P464" i="27"/>
  <c r="Q464" i="27" s="1" a="1"/>
  <c r="Q464" i="27" s="1"/>
  <c r="M464" i="27"/>
  <c r="P463" i="27"/>
  <c r="Q463" i="27" s="1" a="1"/>
  <c r="Q463" i="27" s="1"/>
  <c r="M463" i="27"/>
  <c r="P462" i="27"/>
  <c r="Q462" i="27" s="1" a="1"/>
  <c r="Q462" i="27" s="1"/>
  <c r="M462" i="27"/>
  <c r="P461" i="27"/>
  <c r="Q461" i="27" s="1" a="1"/>
  <c r="Q461" i="27" s="1"/>
  <c r="M461" i="27"/>
  <c r="P460" i="27"/>
  <c r="Q460" i="27" s="1" a="1"/>
  <c r="Q460" i="27" s="1"/>
  <c r="M460" i="27"/>
  <c r="P459" i="27"/>
  <c r="Q459" i="27" s="1" a="1"/>
  <c r="Q459" i="27" s="1"/>
  <c r="M459" i="27"/>
  <c r="P458" i="27"/>
  <c r="Q458" i="27" s="1" a="1"/>
  <c r="Q458" i="27" s="1"/>
  <c r="M458" i="27"/>
  <c r="P457" i="27"/>
  <c r="Q457" i="27" s="1" a="1"/>
  <c r="Q457" i="27" s="1"/>
  <c r="M457" i="27"/>
  <c r="P456" i="27"/>
  <c r="Q456" i="27" s="1" a="1"/>
  <c r="Q456" i="27" s="1"/>
  <c r="M456" i="27"/>
  <c r="P455" i="27"/>
  <c r="Q455" i="27" s="1" a="1"/>
  <c r="Q455" i="27" s="1"/>
  <c r="M455" i="27"/>
  <c r="P454" i="27"/>
  <c r="Q454" i="27" s="1" a="1"/>
  <c r="Q454" i="27" s="1"/>
  <c r="M454" i="27"/>
  <c r="P453" i="27"/>
  <c r="Q453" i="27" s="1" a="1"/>
  <c r="Q453" i="27" s="1"/>
  <c r="M453" i="27"/>
  <c r="P452" i="27"/>
  <c r="Q452" i="27" s="1" a="1"/>
  <c r="Q452" i="27" s="1"/>
  <c r="M452" i="27"/>
  <c r="P451" i="27"/>
  <c r="Q451" i="27" s="1" a="1"/>
  <c r="Q451" i="27" s="1"/>
  <c r="M451" i="27"/>
  <c r="P450" i="27"/>
  <c r="Q450" i="27" s="1" a="1"/>
  <c r="Q450" i="27" s="1"/>
  <c r="M450" i="27"/>
  <c r="P449" i="27"/>
  <c r="Q449" i="27" s="1" a="1"/>
  <c r="Q449" i="27" s="1"/>
  <c r="M449" i="27"/>
  <c r="P448" i="27"/>
  <c r="Q448" i="27" s="1" a="1"/>
  <c r="Q448" i="27" s="1"/>
  <c r="M448" i="27"/>
  <c r="P447" i="27"/>
  <c r="M447" i="27"/>
  <c r="P446" i="27"/>
  <c r="Q446" i="27" s="1" a="1"/>
  <c r="Q446" i="27" s="1"/>
  <c r="M446" i="27"/>
  <c r="P445" i="27"/>
  <c r="Q445" i="27" s="1" a="1"/>
  <c r="Q445" i="27" s="1"/>
  <c r="M445" i="27"/>
  <c r="P444" i="27"/>
  <c r="Q444" i="27" s="1" a="1"/>
  <c r="Q444" i="27" s="1"/>
  <c r="M444" i="27"/>
  <c r="P443" i="27"/>
  <c r="Q443" i="27" s="1" a="1"/>
  <c r="Q443" i="27" s="1"/>
  <c r="M443" i="27"/>
  <c r="P442" i="27"/>
  <c r="M442" i="27"/>
  <c r="P441" i="27"/>
  <c r="Q441" i="27" s="1" a="1"/>
  <c r="Q441" i="27" s="1"/>
  <c r="M441" i="27"/>
  <c r="P440" i="27"/>
  <c r="Q440" i="27" s="1" a="1"/>
  <c r="Q440" i="27" s="1"/>
  <c r="M440" i="27"/>
  <c r="P439" i="27"/>
  <c r="Q439" i="27" s="1" a="1"/>
  <c r="Q439" i="27" s="1"/>
  <c r="M439" i="27"/>
  <c r="P438" i="27"/>
  <c r="Q438" i="27" s="1" a="1"/>
  <c r="Q438" i="27" s="1"/>
  <c r="M438" i="27"/>
  <c r="P437" i="27"/>
  <c r="M437" i="27"/>
  <c r="P436" i="27"/>
  <c r="M436" i="27"/>
  <c r="P435" i="27"/>
  <c r="M435" i="27"/>
  <c r="P434" i="27"/>
  <c r="Q434" i="27" s="1" a="1"/>
  <c r="Q434" i="27" s="1"/>
  <c r="M434" i="27"/>
  <c r="P433" i="27"/>
  <c r="Q433" i="27" s="1" a="1"/>
  <c r="Q433" i="27" s="1"/>
  <c r="M433" i="27"/>
  <c r="P432" i="27"/>
  <c r="Q432" i="27" s="1" a="1"/>
  <c r="Q432" i="27" s="1"/>
  <c r="M432" i="27"/>
  <c r="P431" i="27"/>
  <c r="Q431" i="27" s="1" a="1"/>
  <c r="Q431" i="27" s="1"/>
  <c r="M431" i="27"/>
  <c r="P430" i="27"/>
  <c r="Q430" i="27" s="1" a="1"/>
  <c r="Q430" i="27" s="1"/>
  <c r="M430" i="27"/>
  <c r="P429" i="27"/>
  <c r="Q429" i="27" s="1" a="1"/>
  <c r="Q429" i="27" s="1"/>
  <c r="M429" i="27"/>
  <c r="P428" i="27"/>
  <c r="Q428" i="27" s="1" a="1"/>
  <c r="Q428" i="27" s="1"/>
  <c r="M428" i="27"/>
  <c r="P427" i="27"/>
  <c r="Q427" i="27" s="1" a="1"/>
  <c r="Q427" i="27" s="1"/>
  <c r="M427" i="27"/>
  <c r="P426" i="27"/>
  <c r="Q426" i="27" s="1" a="1"/>
  <c r="Q426" i="27" s="1"/>
  <c r="M426" i="27"/>
  <c r="P425" i="27"/>
  <c r="Q425" i="27" s="1" a="1"/>
  <c r="Q425" i="27" s="1"/>
  <c r="M425" i="27"/>
  <c r="P424" i="27"/>
  <c r="Q424" i="27" s="1" a="1"/>
  <c r="Q424" i="27" s="1"/>
  <c r="M424" i="27"/>
  <c r="P423" i="27"/>
  <c r="Q423" i="27" s="1" a="1"/>
  <c r="Q423" i="27" s="1"/>
  <c r="M423" i="27"/>
  <c r="P422" i="27"/>
  <c r="P421" i="27"/>
  <c r="M421" i="27"/>
  <c r="P420" i="27"/>
  <c r="M420" i="27"/>
  <c r="P419" i="27"/>
  <c r="Q419" i="27" s="1" a="1"/>
  <c r="Q419" i="27" s="1"/>
  <c r="M419" i="27"/>
  <c r="P418" i="27"/>
  <c r="Q418" i="27" s="1" a="1"/>
  <c r="Q418" i="27" s="1"/>
  <c r="M418" i="27"/>
  <c r="P417" i="27"/>
  <c r="Q417" i="27" s="1" a="1"/>
  <c r="Q417" i="27" s="1"/>
  <c r="M417" i="27"/>
  <c r="P416" i="27"/>
  <c r="Q416" i="27" s="1" a="1"/>
  <c r="Q416" i="27" s="1"/>
  <c r="P415" i="27"/>
  <c r="Q415" i="27" s="1" a="1"/>
  <c r="Q415" i="27" s="1"/>
  <c r="M415" i="27"/>
  <c r="P414" i="27"/>
  <c r="Q414" i="27" s="1" a="1"/>
  <c r="Q414" i="27" s="1"/>
  <c r="M414" i="27"/>
  <c r="P413" i="27"/>
  <c r="Q413" i="27" s="1" a="1"/>
  <c r="Q413" i="27" s="1"/>
  <c r="M413" i="27"/>
  <c r="P412" i="27"/>
  <c r="Q412" i="27" s="1" a="1"/>
  <c r="Q412" i="27" s="1"/>
  <c r="M412" i="27"/>
  <c r="P411" i="27"/>
  <c r="M411" i="27"/>
  <c r="P410" i="27"/>
  <c r="M410" i="27"/>
  <c r="P409" i="27"/>
  <c r="M409" i="27"/>
  <c r="P408" i="27"/>
  <c r="Q408" i="27" s="1" a="1"/>
  <c r="Q408" i="27" s="1"/>
  <c r="M408" i="27"/>
  <c r="P407" i="27"/>
  <c r="Q407" i="27" s="1" a="1"/>
  <c r="Q407" i="27" s="1"/>
  <c r="M407" i="27"/>
  <c r="P406" i="27"/>
  <c r="Q406" i="27" s="1" a="1"/>
  <c r="Q406" i="27" s="1"/>
  <c r="M406" i="27"/>
  <c r="P405" i="27"/>
  <c r="Q405" i="27" s="1" a="1"/>
  <c r="Q405" i="27" s="1"/>
  <c r="M405" i="27"/>
  <c r="P404" i="27"/>
  <c r="Q404" i="27" s="1" a="1"/>
  <c r="Q404" i="27" s="1"/>
  <c r="M404" i="27"/>
  <c r="P403" i="27"/>
  <c r="Q403" i="27" s="1" a="1"/>
  <c r="Q403" i="27" s="1"/>
  <c r="M403" i="27"/>
  <c r="P402" i="27"/>
  <c r="Q402" i="27" s="1" a="1"/>
  <c r="Q402" i="27" s="1"/>
  <c r="M402" i="27"/>
  <c r="P401" i="27"/>
  <c r="Q401" i="27" s="1" a="1"/>
  <c r="Q401" i="27" s="1"/>
  <c r="M401" i="27"/>
  <c r="P400" i="27"/>
  <c r="M400" i="27"/>
  <c r="P399" i="27"/>
  <c r="M399" i="27"/>
  <c r="P398" i="27"/>
  <c r="M398" i="27"/>
  <c r="P397" i="27"/>
  <c r="Q397" i="27" s="1" a="1"/>
  <c r="Q397" i="27" s="1"/>
  <c r="M397" i="27"/>
  <c r="P396" i="27"/>
  <c r="Q396" i="27" s="1" a="1"/>
  <c r="Q396" i="27" s="1"/>
  <c r="M396" i="27"/>
  <c r="P395" i="27"/>
  <c r="Q395" i="27" s="1" a="1"/>
  <c r="Q395" i="27" s="1"/>
  <c r="M395" i="27"/>
  <c r="P394" i="27"/>
  <c r="Q394" i="27" s="1" a="1"/>
  <c r="Q394" i="27" s="1"/>
  <c r="M394" i="27"/>
  <c r="P393" i="27"/>
  <c r="Q393" i="27" s="1" a="1"/>
  <c r="Q393" i="27" s="1"/>
  <c r="M393" i="27"/>
  <c r="P392" i="27"/>
  <c r="Q392" i="27" s="1" a="1"/>
  <c r="Q392" i="27" s="1"/>
  <c r="M392" i="27"/>
  <c r="P391" i="27"/>
  <c r="Q391" i="27" s="1" a="1"/>
  <c r="Q391" i="27" s="1"/>
  <c r="M391" i="27"/>
  <c r="P390" i="27"/>
  <c r="M390" i="27"/>
  <c r="P389" i="27"/>
  <c r="M389" i="27"/>
  <c r="P388" i="27"/>
  <c r="M388" i="27"/>
  <c r="P387" i="27"/>
  <c r="M387" i="27"/>
  <c r="P386" i="27"/>
  <c r="Q386" i="27" s="1" a="1"/>
  <c r="Q386" i="27" s="1"/>
  <c r="M386" i="27"/>
  <c r="P385" i="27"/>
  <c r="Q385" i="27" s="1" a="1"/>
  <c r="Q385" i="27" s="1"/>
  <c r="M385" i="27"/>
  <c r="P384" i="27"/>
  <c r="Q384" i="27" s="1" a="1"/>
  <c r="Q384" i="27" s="1"/>
  <c r="M384" i="27"/>
  <c r="P383" i="27"/>
  <c r="Q383" i="27" s="1" a="1"/>
  <c r="Q383" i="27" s="1"/>
  <c r="M383" i="27"/>
  <c r="P382" i="27"/>
  <c r="Q382" i="27" s="1" a="1"/>
  <c r="Q382" i="27" s="1"/>
  <c r="M382" i="27"/>
  <c r="P381" i="27"/>
  <c r="Q381" i="27" s="1" a="1"/>
  <c r="Q381" i="27" s="1"/>
  <c r="M381" i="27"/>
  <c r="P380" i="27"/>
  <c r="M380" i="27"/>
  <c r="P379" i="27"/>
  <c r="M379" i="27"/>
  <c r="P378" i="27"/>
  <c r="M378" i="27"/>
  <c r="P377" i="27"/>
  <c r="M377" i="27"/>
  <c r="P376" i="27"/>
  <c r="Q376" i="27" s="1" a="1"/>
  <c r="Q376" i="27" s="1"/>
  <c r="M376" i="27"/>
  <c r="Q375" i="27" a="1"/>
  <c r="Q375" i="27" s="1"/>
  <c r="M375" i="27"/>
  <c r="P374" i="27"/>
  <c r="Q374" i="27" s="1" a="1"/>
  <c r="Q374" i="27" s="1"/>
  <c r="M374" i="27"/>
  <c r="P373" i="27"/>
  <c r="Q373" i="27" s="1" a="1"/>
  <c r="Q373" i="27" s="1"/>
  <c r="M373" i="27"/>
  <c r="P372" i="27"/>
  <c r="Q372" i="27" s="1" a="1"/>
  <c r="Q372" i="27" s="1"/>
  <c r="M372" i="27"/>
  <c r="P371" i="27"/>
  <c r="Q371" i="27" s="1" a="1"/>
  <c r="Q371" i="27" s="1"/>
  <c r="M371" i="27"/>
  <c r="P370" i="27"/>
  <c r="M370" i="27"/>
  <c r="P369" i="27"/>
  <c r="M369" i="27"/>
  <c r="P368" i="27"/>
  <c r="M368" i="27"/>
  <c r="P367" i="27"/>
  <c r="Q367" i="27" s="1" a="1"/>
  <c r="Q367" i="27" s="1"/>
  <c r="M367" i="27"/>
  <c r="P366" i="27"/>
  <c r="Q366" i="27" s="1" a="1"/>
  <c r="Q366" i="27" s="1"/>
  <c r="M366" i="27"/>
  <c r="P365" i="27"/>
  <c r="Q365" i="27" s="1" a="1"/>
  <c r="Q365" i="27" s="1"/>
  <c r="M365" i="27"/>
  <c r="P364" i="27"/>
  <c r="Q364" i="27" s="1" a="1"/>
  <c r="Q364" i="27" s="1"/>
  <c r="M364" i="27"/>
  <c r="P363" i="27"/>
  <c r="Q363" i="27" s="1" a="1"/>
  <c r="Q363" i="27" s="1"/>
  <c r="M363" i="27"/>
  <c r="P362" i="27"/>
  <c r="Q362" i="27" s="1" a="1"/>
  <c r="Q362" i="27" s="1"/>
  <c r="M362" i="27"/>
  <c r="P361" i="27"/>
  <c r="M361" i="27"/>
  <c r="P360" i="27"/>
  <c r="M360" i="27"/>
  <c r="P359" i="27"/>
  <c r="M359" i="27"/>
  <c r="P358" i="27"/>
  <c r="M358" i="27"/>
  <c r="P357" i="27"/>
  <c r="Q357" i="27" s="1" a="1"/>
  <c r="Q357" i="27" s="1"/>
  <c r="M357" i="27"/>
  <c r="P356" i="27"/>
  <c r="Q356" i="27" s="1" a="1"/>
  <c r="Q356" i="27" s="1"/>
  <c r="M356" i="27"/>
  <c r="P355" i="27"/>
  <c r="Q355" i="27" s="1" a="1"/>
  <c r="Q355" i="27" s="1"/>
  <c r="M355" i="27"/>
  <c r="P354" i="27"/>
  <c r="Q354" i="27" s="1" a="1"/>
  <c r="Q354" i="27" s="1"/>
  <c r="M354" i="27"/>
  <c r="P353" i="27"/>
  <c r="Q353" i="27" s="1" a="1"/>
  <c r="Q353" i="27" s="1"/>
  <c r="M353" i="27"/>
  <c r="P352" i="27"/>
  <c r="Q352" i="27" s="1" a="1"/>
  <c r="Q352" i="27" s="1"/>
  <c r="M352" i="27"/>
  <c r="P351" i="27"/>
  <c r="Q351" i="27" s="1" a="1"/>
  <c r="Q351" i="27" s="1"/>
  <c r="M351" i="27"/>
  <c r="P350" i="27"/>
  <c r="Q350" i="27" s="1" a="1"/>
  <c r="Q350" i="27" s="1"/>
  <c r="M350" i="27"/>
  <c r="P349" i="27"/>
  <c r="Q349" i="27" s="1" a="1"/>
  <c r="Q349" i="27" s="1"/>
  <c r="M349" i="27"/>
  <c r="P348" i="27"/>
  <c r="Q348" i="27" s="1" a="1"/>
  <c r="Q348" i="27" s="1"/>
  <c r="M348" i="27"/>
  <c r="P347" i="27"/>
  <c r="Q347" i="27" s="1" a="1"/>
  <c r="Q347" i="27" s="1"/>
  <c r="M347" i="27"/>
  <c r="P346" i="27"/>
  <c r="Q346" i="27" s="1" a="1"/>
  <c r="Q346" i="27" s="1"/>
  <c r="M346" i="27"/>
  <c r="P345" i="27"/>
  <c r="Q345" i="27" s="1" a="1"/>
  <c r="Q345" i="27" s="1"/>
  <c r="M345" i="27"/>
  <c r="P344" i="27"/>
  <c r="Q344" i="27" s="1" a="1"/>
  <c r="Q344" i="27" s="1"/>
  <c r="M344" i="27"/>
  <c r="P343" i="27"/>
  <c r="M343" i="27"/>
  <c r="P342" i="27"/>
  <c r="M342" i="27"/>
  <c r="P341" i="27"/>
  <c r="M341" i="27"/>
  <c r="P340" i="27"/>
  <c r="M340" i="27"/>
  <c r="P339" i="27"/>
  <c r="Q339" i="27" s="1" a="1"/>
  <c r="Q339" i="27" s="1"/>
  <c r="M339" i="27"/>
  <c r="P338" i="27"/>
  <c r="M338" i="27"/>
  <c r="P337" i="27"/>
  <c r="Q337" i="27" s="1" a="1"/>
  <c r="Q337" i="27" s="1"/>
  <c r="M337" i="27"/>
  <c r="P336" i="27"/>
  <c r="Q336" i="27" s="1" a="1"/>
  <c r="Q336" i="27" s="1"/>
  <c r="M336" i="27"/>
  <c r="P335" i="27"/>
  <c r="M335" i="27"/>
  <c r="P334" i="27"/>
  <c r="Q334" i="27" s="1" a="1"/>
  <c r="Q334" i="27" s="1"/>
  <c r="M334" i="27"/>
  <c r="P333" i="27"/>
  <c r="Q333" i="27" s="1" a="1"/>
  <c r="Q333" i="27" s="1"/>
  <c r="M333" i="27"/>
  <c r="P332" i="27"/>
  <c r="Q332" i="27" s="1" a="1"/>
  <c r="Q332" i="27" s="1"/>
  <c r="M332" i="27"/>
  <c r="P331" i="27"/>
  <c r="Q331" i="27" s="1" a="1"/>
  <c r="Q331" i="27" s="1"/>
  <c r="M331" i="27"/>
  <c r="P330" i="27"/>
  <c r="Q330" i="27" s="1" a="1"/>
  <c r="Q330" i="27" s="1"/>
  <c r="M330" i="27"/>
  <c r="P329" i="27"/>
  <c r="M329" i="27"/>
  <c r="P328" i="27"/>
  <c r="M328" i="27"/>
  <c r="P327" i="27"/>
  <c r="M327" i="27"/>
  <c r="P326" i="27"/>
  <c r="M326" i="27"/>
  <c r="P325" i="27"/>
  <c r="Q325" i="27" s="1" a="1"/>
  <c r="Q325" i="27" s="1"/>
  <c r="M325" i="27"/>
  <c r="P324" i="27"/>
  <c r="Q324" i="27" s="1" a="1"/>
  <c r="Q324" i="27" s="1"/>
  <c r="M324" i="27"/>
  <c r="P323" i="27"/>
  <c r="Q323" i="27" s="1" a="1"/>
  <c r="Q323" i="27" s="1"/>
  <c r="M323" i="27"/>
  <c r="P322" i="27"/>
  <c r="Q322" i="27" s="1" a="1"/>
  <c r="Q322" i="27" s="1"/>
  <c r="M322" i="27"/>
  <c r="P321" i="27"/>
  <c r="Q321" i="27" s="1" a="1"/>
  <c r="Q321" i="27" s="1"/>
  <c r="M321" i="27"/>
  <c r="P320" i="27"/>
  <c r="Q320" i="27" s="1" a="1"/>
  <c r="Q320" i="27" s="1"/>
  <c r="M320" i="27"/>
  <c r="P319" i="27"/>
  <c r="Q319" i="27" s="1" a="1"/>
  <c r="Q319" i="27" s="1"/>
  <c r="M319" i="27"/>
  <c r="P318" i="27"/>
  <c r="Q318" i="27" s="1" a="1"/>
  <c r="Q318" i="27" s="1"/>
  <c r="M318" i="27"/>
  <c r="P317" i="27"/>
  <c r="Q317" i="27" s="1" a="1"/>
  <c r="Q317" i="27" s="1"/>
  <c r="M317" i="27"/>
  <c r="P316" i="27"/>
  <c r="Q316" i="27" s="1" a="1"/>
  <c r="Q316" i="27" s="1"/>
  <c r="M316" i="27"/>
  <c r="P315" i="27"/>
  <c r="Q315" i="27" s="1" a="1"/>
  <c r="Q315" i="27" s="1"/>
  <c r="M315" i="27"/>
  <c r="P314" i="27"/>
  <c r="Q314" i="27" s="1" a="1"/>
  <c r="Q314" i="27" s="1"/>
  <c r="M314" i="27"/>
  <c r="P313" i="27"/>
  <c r="Q313" i="27" s="1" a="1"/>
  <c r="Q313" i="27" s="1"/>
  <c r="M313" i="27"/>
  <c r="P312" i="27"/>
  <c r="Q312" i="27" s="1" a="1"/>
  <c r="Q312" i="27" s="1"/>
  <c r="M312" i="27"/>
  <c r="P311" i="27"/>
  <c r="M311" i="27"/>
  <c r="P310" i="27"/>
  <c r="Q310" i="27" s="1" a="1"/>
  <c r="Q310" i="27" s="1"/>
  <c r="M310" i="27"/>
  <c r="P309" i="27"/>
  <c r="M309" i="27"/>
  <c r="P308" i="27"/>
  <c r="M308" i="27"/>
  <c r="P307" i="27"/>
  <c r="M307" i="27"/>
  <c r="P306" i="27"/>
  <c r="M306" i="27"/>
  <c r="P305" i="27"/>
  <c r="Q305" i="27" s="1" a="1"/>
  <c r="Q305" i="27" s="1"/>
  <c r="M305" i="27"/>
  <c r="P304" i="27"/>
  <c r="M304" i="27"/>
  <c r="P303" i="27"/>
  <c r="Q303" i="27" s="1" a="1"/>
  <c r="Q303" i="27" s="1"/>
  <c r="M303" i="27"/>
  <c r="P302" i="27"/>
  <c r="Q302" i="27" s="1" a="1"/>
  <c r="Q302" i="27" s="1"/>
  <c r="M302" i="27"/>
  <c r="P301" i="27"/>
  <c r="M301" i="27"/>
  <c r="P300" i="27"/>
  <c r="Q300" i="27" s="1" a="1"/>
  <c r="Q300" i="27" s="1"/>
  <c r="M300" i="27"/>
  <c r="P299" i="27"/>
  <c r="Q299" i="27" s="1" a="1"/>
  <c r="Q299" i="27" s="1"/>
  <c r="M299" i="27"/>
  <c r="P298" i="27"/>
  <c r="Q298" i="27" s="1" a="1"/>
  <c r="Q298" i="27" s="1"/>
  <c r="M298" i="27"/>
  <c r="P297" i="27"/>
  <c r="Q297" i="27" s="1" a="1"/>
  <c r="Q297" i="27" s="1"/>
  <c r="M297" i="27"/>
  <c r="P296" i="27"/>
  <c r="Q296" i="27" s="1" a="1"/>
  <c r="Q296" i="27" s="1"/>
  <c r="M296" i="27"/>
  <c r="P295" i="27"/>
  <c r="Q295" i="27" s="1" a="1"/>
  <c r="Q295" i="27" s="1"/>
  <c r="M295" i="27"/>
  <c r="P294" i="27"/>
  <c r="Q294" i="27" s="1" a="1"/>
  <c r="Q294" i="27" s="1"/>
  <c r="M294" i="27"/>
  <c r="P293" i="27"/>
  <c r="Q293" i="27" s="1" a="1"/>
  <c r="Q293" i="27" s="1"/>
  <c r="M293" i="27"/>
  <c r="P292" i="27"/>
  <c r="Q292" i="27" s="1" a="1"/>
  <c r="Q292" i="27" s="1"/>
  <c r="M292" i="27"/>
  <c r="P291" i="27"/>
  <c r="Q291" i="27" s="1" a="1"/>
  <c r="Q291" i="27" s="1"/>
  <c r="M291" i="27"/>
  <c r="P290" i="27"/>
  <c r="Q290" i="27" s="1" a="1"/>
  <c r="Q290" i="27" s="1"/>
  <c r="M290" i="27"/>
  <c r="P289" i="27"/>
  <c r="Q289" i="27" s="1" a="1"/>
  <c r="Q289" i="27" s="1"/>
  <c r="M289" i="27"/>
  <c r="P288" i="27"/>
  <c r="Q288" i="27" s="1" a="1"/>
  <c r="Q288" i="27" s="1"/>
  <c r="M288" i="27"/>
  <c r="P287" i="27"/>
  <c r="Q287" i="27" s="1" a="1"/>
  <c r="Q287" i="27" s="1"/>
  <c r="M287" i="27"/>
  <c r="P286" i="27"/>
  <c r="Q286" i="27" s="1" a="1"/>
  <c r="Q286" i="27" s="1"/>
  <c r="M286" i="27"/>
  <c r="P285" i="27"/>
  <c r="Q285" i="27" s="1" a="1"/>
  <c r="Q285" i="27" s="1"/>
  <c r="M285" i="27"/>
  <c r="P284" i="27"/>
  <c r="Q284" i="27" s="1" a="1"/>
  <c r="Q284" i="27" s="1"/>
  <c r="M284" i="27"/>
  <c r="P283" i="27"/>
  <c r="Q283" i="27" s="1" a="1"/>
  <c r="Q283" i="27" s="1"/>
  <c r="M283" i="27"/>
  <c r="P282" i="27"/>
  <c r="Q282" i="27" s="1" a="1"/>
  <c r="Q282" i="27" s="1"/>
  <c r="M282" i="27"/>
  <c r="P281" i="27"/>
  <c r="Q281" i="27" s="1" a="1"/>
  <c r="Q281" i="27" s="1"/>
  <c r="M281" i="27"/>
  <c r="P280" i="27"/>
  <c r="Q280" i="27" s="1" a="1"/>
  <c r="Q280" i="27" s="1"/>
  <c r="M280" i="27"/>
  <c r="P279" i="27"/>
  <c r="Q279" i="27" s="1" a="1"/>
  <c r="Q279" i="27" s="1"/>
  <c r="M279" i="27"/>
  <c r="P278" i="27"/>
  <c r="Q278" i="27" s="1" a="1"/>
  <c r="Q278" i="27" s="1"/>
  <c r="M278" i="27"/>
  <c r="P277" i="27"/>
  <c r="M277" i="27"/>
  <c r="P276" i="27"/>
  <c r="M276" i="27"/>
  <c r="P275" i="27"/>
  <c r="M275" i="27"/>
  <c r="P274" i="27"/>
  <c r="M274" i="27"/>
  <c r="P273" i="27"/>
  <c r="Q273" i="27" s="1" a="1"/>
  <c r="Q273" i="27" s="1"/>
  <c r="M273" i="27"/>
  <c r="P272" i="27"/>
  <c r="Q272" i="27" s="1" a="1"/>
  <c r="Q272" i="27" s="1"/>
  <c r="M272" i="27"/>
  <c r="P271" i="27"/>
  <c r="Q271" i="27" s="1" a="1"/>
  <c r="Q271" i="27" s="1"/>
  <c r="M271" i="27"/>
  <c r="P270" i="27"/>
  <c r="Q270" i="27" s="1" a="1"/>
  <c r="Q270" i="27" s="1"/>
  <c r="M270" i="27"/>
  <c r="P269" i="27"/>
  <c r="Q269" i="27" s="1" a="1"/>
  <c r="Q269" i="27" s="1"/>
  <c r="M269" i="27"/>
  <c r="P268" i="27"/>
  <c r="Q268" i="27" s="1" a="1"/>
  <c r="Q268" i="27" s="1"/>
  <c r="M268" i="27"/>
  <c r="P267" i="27"/>
  <c r="Q267" i="27" s="1" a="1"/>
  <c r="Q267" i="27" s="1"/>
  <c r="M267" i="27"/>
  <c r="P266" i="27"/>
  <c r="Q266" i="27" s="1" a="1"/>
  <c r="Q266" i="27" s="1"/>
  <c r="M266" i="27"/>
  <c r="P265" i="27"/>
  <c r="Q265" i="27" s="1" a="1"/>
  <c r="Q265" i="27" s="1"/>
  <c r="M265" i="27"/>
  <c r="P264" i="27"/>
  <c r="Q264" i="27" s="1" a="1"/>
  <c r="Q264" i="27" s="1"/>
  <c r="M264" i="27"/>
  <c r="P263" i="27"/>
  <c r="Q263" i="27" s="1" a="1"/>
  <c r="Q263" i="27" s="1"/>
  <c r="M263" i="27"/>
  <c r="P262" i="27"/>
  <c r="Q262" i="27" s="1" a="1"/>
  <c r="Q262" i="27" s="1"/>
  <c r="M262" i="27"/>
  <c r="P261" i="27"/>
  <c r="Q261" i="27" s="1" a="1"/>
  <c r="Q261" i="27" s="1"/>
  <c r="M261" i="27"/>
  <c r="P260" i="27"/>
  <c r="Q260" i="27" s="1" a="1"/>
  <c r="Q260" i="27" s="1"/>
  <c r="M260" i="27"/>
  <c r="P259" i="27"/>
  <c r="Q259" i="27" s="1" a="1"/>
  <c r="Q259" i="27" s="1"/>
  <c r="M259" i="27"/>
  <c r="P258" i="27"/>
  <c r="Q258" i="27" s="1" a="1"/>
  <c r="Q258" i="27" s="1"/>
  <c r="M258" i="27"/>
  <c r="P257" i="27"/>
  <c r="Q257" i="27" s="1" a="1"/>
  <c r="Q257" i="27" s="1"/>
  <c r="M257" i="27"/>
  <c r="P256" i="27"/>
  <c r="Q256" i="27" s="1" a="1"/>
  <c r="Q256" i="27" s="1"/>
  <c r="M256" i="27"/>
  <c r="P255" i="27"/>
  <c r="Q255" i="27" s="1" a="1"/>
  <c r="Q255" i="27" s="1"/>
  <c r="M255" i="27"/>
  <c r="P254" i="27"/>
  <c r="Q254" i="27" s="1" a="1"/>
  <c r="Q254" i="27" s="1"/>
  <c r="M254" i="27"/>
  <c r="P253" i="27"/>
  <c r="Q253" i="27" s="1" a="1"/>
  <c r="Q253" i="27" s="1"/>
  <c r="M253" i="27"/>
  <c r="P252" i="27"/>
  <c r="Q252" i="27" s="1" a="1"/>
  <c r="Q252" i="27" s="1"/>
  <c r="M252" i="27"/>
  <c r="P251" i="27"/>
  <c r="Q251" i="27" s="1" a="1"/>
  <c r="Q251" i="27" s="1"/>
  <c r="M251" i="27"/>
  <c r="P250" i="27"/>
  <c r="Q250" i="27" s="1" a="1"/>
  <c r="Q250" i="27" s="1"/>
  <c r="M250" i="27"/>
  <c r="P249" i="27"/>
  <c r="Q249" i="27" s="1" a="1"/>
  <c r="Q249" i="27" s="1"/>
  <c r="M249" i="27"/>
  <c r="P248" i="27"/>
  <c r="Q248" i="27" s="1" a="1"/>
  <c r="Q248" i="27" s="1"/>
  <c r="M248" i="27"/>
  <c r="P247" i="27"/>
  <c r="Q247" i="27" s="1" a="1"/>
  <c r="Q247" i="27" s="1"/>
  <c r="M247" i="27"/>
  <c r="P246" i="27"/>
  <c r="Q246" i="27" s="1" a="1"/>
  <c r="Q246" i="27" s="1"/>
  <c r="M246" i="27"/>
  <c r="P245" i="27"/>
  <c r="Q245" i="27" s="1" a="1"/>
  <c r="Q245" i="27" s="1"/>
  <c r="M245" i="27"/>
  <c r="P244" i="27"/>
  <c r="Q244" i="27" s="1" a="1"/>
  <c r="Q244" i="27" s="1"/>
  <c r="M244" i="27"/>
  <c r="P243" i="27"/>
  <c r="Q243" i="27" s="1" a="1"/>
  <c r="Q243" i="27" s="1"/>
  <c r="M243" i="27"/>
  <c r="P242" i="27"/>
  <c r="Q242" i="27" s="1" a="1"/>
  <c r="Q242" i="27" s="1"/>
  <c r="M242" i="27"/>
  <c r="P241" i="27"/>
  <c r="M241" i="27"/>
  <c r="P240" i="27"/>
  <c r="M240" i="27"/>
  <c r="P239" i="27"/>
  <c r="M239" i="27"/>
  <c r="P238" i="27"/>
  <c r="M238" i="27"/>
  <c r="P237" i="27"/>
  <c r="M237" i="27"/>
  <c r="P236" i="27"/>
  <c r="M236" i="27"/>
  <c r="P235" i="27"/>
  <c r="M235" i="27"/>
  <c r="P234" i="27"/>
  <c r="M234" i="27"/>
  <c r="P233" i="27"/>
  <c r="Q233" i="27" s="1" a="1"/>
  <c r="Q233" i="27" s="1"/>
  <c r="M233" i="27"/>
  <c r="P232" i="27"/>
  <c r="Q232" i="27" s="1" a="1"/>
  <c r="Q232" i="27" s="1"/>
  <c r="M232" i="27"/>
  <c r="P231" i="27"/>
  <c r="Q231" i="27" s="1" a="1"/>
  <c r="Q231" i="27" s="1"/>
  <c r="M231" i="27"/>
  <c r="P230" i="27"/>
  <c r="Q230" i="27" s="1" a="1"/>
  <c r="Q230" i="27" s="1"/>
  <c r="M230" i="27"/>
  <c r="P229" i="27"/>
  <c r="Q229" i="27" s="1" a="1"/>
  <c r="Q229" i="27" s="1"/>
  <c r="M229" i="27"/>
  <c r="P228" i="27"/>
  <c r="Q228" i="27" s="1" a="1"/>
  <c r="Q228" i="27" s="1"/>
  <c r="M228" i="27"/>
  <c r="P227" i="27"/>
  <c r="Q227" i="27" s="1" a="1"/>
  <c r="Q227" i="27" s="1"/>
  <c r="M227" i="27"/>
  <c r="P225" i="27"/>
  <c r="M225" i="27"/>
  <c r="P224" i="27"/>
  <c r="Q224" i="27" s="1" a="1"/>
  <c r="Q224" i="27" s="1"/>
  <c r="M224" i="27"/>
  <c r="P223" i="27"/>
  <c r="Q223" i="27" s="1" a="1"/>
  <c r="Q223" i="27" s="1"/>
  <c r="M223" i="27"/>
  <c r="P222" i="27"/>
  <c r="Q222" i="27" s="1" a="1"/>
  <c r="Q222" i="27" s="1"/>
  <c r="M222" i="27"/>
  <c r="P221" i="27"/>
  <c r="Q221" i="27" s="1" a="1"/>
  <c r="Q221" i="27" s="1"/>
  <c r="M221" i="27"/>
  <c r="P220" i="27"/>
  <c r="Q220" i="27" s="1" a="1"/>
  <c r="Q220" i="27" s="1"/>
  <c r="M220" i="27"/>
  <c r="P219" i="27"/>
  <c r="Q219" i="27" s="1" a="1"/>
  <c r="Q219" i="27" s="1"/>
  <c r="M219" i="27"/>
  <c r="P218" i="27"/>
  <c r="Q218" i="27" s="1" a="1"/>
  <c r="Q218" i="27" s="1"/>
  <c r="M218" i="27"/>
  <c r="P217" i="27"/>
  <c r="Q217" i="27" s="1" a="1"/>
  <c r="Q217" i="27" s="1"/>
  <c r="M217" i="27"/>
  <c r="P216" i="27"/>
  <c r="Q216" i="27" s="1" a="1"/>
  <c r="Q216" i="27" s="1"/>
  <c r="M216" i="27"/>
  <c r="P215" i="27"/>
  <c r="Q215" i="27" s="1" a="1"/>
  <c r="Q215" i="27" s="1"/>
  <c r="M215" i="27"/>
  <c r="P214" i="27"/>
  <c r="Q214" i="27" s="1" a="1"/>
  <c r="Q214" i="27" s="1"/>
  <c r="M214" i="27"/>
  <c r="P213" i="27"/>
  <c r="Q213" i="27" s="1" a="1"/>
  <c r="Q213" i="27" s="1"/>
  <c r="M213" i="27"/>
  <c r="P212" i="27"/>
  <c r="Q212" i="27" s="1" a="1"/>
  <c r="Q212" i="27" s="1"/>
  <c r="M212" i="27"/>
  <c r="P211" i="27"/>
  <c r="Q211" i="27" s="1" a="1"/>
  <c r="Q211" i="27" s="1"/>
  <c r="M211" i="27"/>
  <c r="P210" i="27"/>
  <c r="Q210" i="27" s="1" a="1"/>
  <c r="Q210" i="27" s="1"/>
  <c r="M210" i="27"/>
  <c r="P209" i="27"/>
  <c r="Q209" i="27" s="1" a="1"/>
  <c r="Q209" i="27" s="1"/>
  <c r="M209" i="27"/>
  <c r="P208" i="27"/>
  <c r="Q208" i="27" s="1" a="1"/>
  <c r="Q208" i="27" s="1"/>
  <c r="M208" i="27"/>
  <c r="P207" i="27"/>
  <c r="Q207" i="27" s="1" a="1"/>
  <c r="Q207" i="27" s="1"/>
  <c r="M207" i="27"/>
  <c r="P206" i="27"/>
  <c r="Q206" i="27" s="1" a="1"/>
  <c r="Q206" i="27" s="1"/>
  <c r="M206" i="27"/>
  <c r="P205" i="27"/>
  <c r="M205" i="27"/>
  <c r="P204" i="27"/>
  <c r="Q204" i="27" s="1" a="1"/>
  <c r="Q204" i="27" s="1"/>
  <c r="M204" i="27"/>
  <c r="P203" i="27"/>
  <c r="Q203" i="27" s="1" a="1"/>
  <c r="Q203" i="27" s="1"/>
  <c r="M203" i="27"/>
  <c r="P202" i="27"/>
  <c r="Q202" i="27" s="1" a="1"/>
  <c r="Q202" i="27" s="1"/>
  <c r="M202" i="27"/>
  <c r="P201" i="27"/>
  <c r="Q201" i="27" s="1" a="1"/>
  <c r="Q201" i="27" s="1"/>
  <c r="M201" i="27"/>
  <c r="P200" i="27"/>
  <c r="M200" i="27"/>
  <c r="P199" i="27"/>
  <c r="Q199" i="27" s="1" a="1"/>
  <c r="Q199" i="27" s="1"/>
  <c r="M199" i="27"/>
  <c r="P198" i="27"/>
  <c r="Q198" i="27" s="1" a="1"/>
  <c r="Q198" i="27" s="1"/>
  <c r="M198" i="27"/>
  <c r="P197" i="27"/>
  <c r="Q197" i="27" s="1" a="1"/>
  <c r="Q197" i="27" s="1"/>
  <c r="M197" i="27"/>
  <c r="P196" i="27"/>
  <c r="Q196" i="27" s="1" a="1"/>
  <c r="Q196" i="27" s="1"/>
  <c r="M196" i="27"/>
  <c r="P195" i="27"/>
  <c r="Q195" i="27" s="1" a="1"/>
  <c r="Q195" i="27" s="1"/>
  <c r="M195" i="27"/>
  <c r="P194" i="27"/>
  <c r="Q194" i="27" s="1" a="1"/>
  <c r="Q194" i="27" s="1"/>
  <c r="M194" i="27"/>
  <c r="P193" i="27"/>
  <c r="Q193" i="27" s="1" a="1"/>
  <c r="Q193" i="27" s="1"/>
  <c r="M193" i="27"/>
  <c r="P192" i="27"/>
  <c r="Q192" i="27" s="1" a="1"/>
  <c r="Q192" i="27" s="1"/>
  <c r="M192" i="27"/>
  <c r="P191" i="27"/>
  <c r="Q191" i="27" s="1" a="1"/>
  <c r="Q191" i="27" s="1"/>
  <c r="M191" i="27"/>
  <c r="P190" i="27"/>
  <c r="Q190" i="27" s="1" a="1"/>
  <c r="Q190" i="27" s="1"/>
  <c r="M190" i="27"/>
  <c r="P189" i="27"/>
  <c r="Q189" i="27" s="1" a="1"/>
  <c r="Q189" i="27" s="1"/>
  <c r="M189" i="27"/>
  <c r="P188" i="27"/>
  <c r="Q188" i="27" s="1" a="1"/>
  <c r="Q188" i="27" s="1"/>
  <c r="M188" i="27"/>
  <c r="P187" i="27"/>
  <c r="Q187" i="27" s="1" a="1"/>
  <c r="Q187" i="27" s="1"/>
  <c r="M187" i="27"/>
  <c r="P186" i="27"/>
  <c r="Q186" i="27" s="1" a="1"/>
  <c r="Q186" i="27" s="1"/>
  <c r="M186" i="27"/>
  <c r="P185" i="27"/>
  <c r="Q185" i="27" s="1" a="1"/>
  <c r="Q185" i="27" s="1"/>
  <c r="M185" i="27"/>
  <c r="P184" i="27"/>
  <c r="Q184" i="27" s="1" a="1"/>
  <c r="Q184" i="27" s="1"/>
  <c r="M184" i="27"/>
  <c r="P183" i="27"/>
  <c r="Q183" i="27" s="1" a="1"/>
  <c r="Q183" i="27" s="1"/>
  <c r="M183" i="27"/>
  <c r="P182" i="27"/>
  <c r="Q182" i="27" s="1" a="1"/>
  <c r="Q182" i="27" s="1"/>
  <c r="M182" i="27"/>
  <c r="P181" i="27"/>
  <c r="Q181" i="27" s="1" a="1"/>
  <c r="Q181" i="27" s="1"/>
  <c r="M181" i="27"/>
  <c r="P180" i="27"/>
  <c r="Q180" i="27" s="1" a="1"/>
  <c r="Q180" i="27" s="1"/>
  <c r="M180" i="27"/>
  <c r="P179" i="27"/>
  <c r="Q179" i="27" s="1" a="1"/>
  <c r="Q179" i="27" s="1"/>
  <c r="M179" i="27"/>
  <c r="P178" i="27"/>
  <c r="Q178" i="27" s="1" a="1"/>
  <c r="Q178" i="27" s="1"/>
  <c r="M178" i="27"/>
  <c r="P177" i="27"/>
  <c r="Q177" i="27" s="1" a="1"/>
  <c r="Q177" i="27" s="1"/>
  <c r="M177" i="27"/>
  <c r="P176" i="27"/>
  <c r="Q176" i="27" s="1" a="1"/>
  <c r="Q176" i="27" s="1"/>
  <c r="M176" i="27"/>
  <c r="P175" i="27"/>
  <c r="Q175" i="27" s="1" a="1"/>
  <c r="Q175" i="27" s="1"/>
  <c r="M175" i="27"/>
  <c r="P174" i="27"/>
  <c r="Q174" i="27" s="1" a="1"/>
  <c r="Q174" i="27" s="1"/>
  <c r="M174" i="27"/>
  <c r="P173" i="27"/>
  <c r="Q173" i="27" s="1" a="1"/>
  <c r="Q173" i="27" s="1"/>
  <c r="M173" i="27"/>
  <c r="P172" i="27"/>
  <c r="Q172" i="27" s="1" a="1"/>
  <c r="Q172" i="27" s="1"/>
  <c r="M172" i="27"/>
  <c r="P171" i="27"/>
  <c r="Q171" i="27" s="1" a="1"/>
  <c r="Q171" i="27" s="1"/>
  <c r="M171" i="27"/>
  <c r="P170" i="27"/>
  <c r="Q170" i="27" s="1" a="1"/>
  <c r="Q170" i="27" s="1"/>
  <c r="M170" i="27"/>
  <c r="P169" i="27"/>
  <c r="Q169" i="27" s="1" a="1"/>
  <c r="Q169" i="27" s="1"/>
  <c r="M169" i="27"/>
  <c r="P168" i="27"/>
  <c r="Q168" i="27" s="1" a="1"/>
  <c r="Q168" i="27" s="1"/>
  <c r="M168" i="27"/>
  <c r="P167" i="27"/>
  <c r="Q167" i="27" s="1" a="1"/>
  <c r="Q167" i="27" s="1"/>
  <c r="M167" i="27"/>
  <c r="P166" i="27"/>
  <c r="Q166" i="27" s="1" a="1"/>
  <c r="Q166" i="27" s="1"/>
  <c r="M166" i="27"/>
  <c r="P165" i="27"/>
  <c r="Q165" i="27" s="1" a="1"/>
  <c r="Q165" i="27" s="1"/>
  <c r="M165" i="27"/>
  <c r="P164" i="27"/>
  <c r="Q164" i="27" s="1" a="1"/>
  <c r="Q164" i="27" s="1"/>
  <c r="M164" i="27"/>
  <c r="P163" i="27"/>
  <c r="Q163" i="27" s="1" a="1"/>
  <c r="Q163" i="27" s="1"/>
  <c r="M163" i="27"/>
  <c r="P162" i="27"/>
  <c r="Q162" i="27" s="1" a="1"/>
  <c r="Q162" i="27" s="1"/>
  <c r="M162" i="27"/>
  <c r="P161" i="27"/>
  <c r="Q161" i="27" s="1" a="1"/>
  <c r="Q161" i="27" s="1"/>
  <c r="M161" i="27"/>
  <c r="P160" i="27"/>
  <c r="Q160" i="27" s="1" a="1"/>
  <c r="Q160" i="27" s="1"/>
  <c r="M160" i="27"/>
  <c r="P159" i="27"/>
  <c r="Q159" i="27" s="1" a="1"/>
  <c r="Q159" i="27" s="1"/>
  <c r="M159" i="27"/>
  <c r="P158" i="27"/>
  <c r="Q158" i="27" s="1" a="1"/>
  <c r="Q158" i="27" s="1"/>
  <c r="M158" i="27"/>
  <c r="P157" i="27"/>
  <c r="Q157" i="27" s="1" a="1"/>
  <c r="Q157" i="27" s="1"/>
  <c r="M157" i="27"/>
  <c r="P156" i="27"/>
  <c r="Q156" i="27" s="1" a="1"/>
  <c r="Q156" i="27" s="1"/>
  <c r="M156" i="27"/>
  <c r="P155" i="27"/>
  <c r="Q155" i="27" s="1" a="1"/>
  <c r="Q155" i="27" s="1"/>
  <c r="M155" i="27"/>
  <c r="P154" i="27"/>
  <c r="Q154" i="27" s="1" a="1"/>
  <c r="Q154" i="27" s="1"/>
  <c r="M154" i="27"/>
  <c r="P153" i="27"/>
  <c r="Q153" i="27" s="1" a="1"/>
  <c r="Q153" i="27" s="1"/>
  <c r="M153" i="27"/>
  <c r="P152" i="27"/>
  <c r="Q152" i="27" s="1" a="1"/>
  <c r="Q152" i="27" s="1"/>
  <c r="M152" i="27"/>
  <c r="P151" i="27"/>
  <c r="Q151" i="27" s="1" a="1"/>
  <c r="Q151" i="27" s="1"/>
  <c r="M151" i="27"/>
  <c r="P150" i="27"/>
  <c r="Q150" i="27" s="1" a="1"/>
  <c r="Q150" i="27" s="1"/>
  <c r="M150" i="27"/>
  <c r="P149" i="27"/>
  <c r="Q149" i="27" s="1" a="1"/>
  <c r="Q149" i="27" s="1"/>
  <c r="M149" i="27"/>
  <c r="P148" i="27"/>
  <c r="Q148" i="27" s="1" a="1"/>
  <c r="Q148" i="27" s="1"/>
  <c r="M148" i="27"/>
  <c r="P147" i="27"/>
  <c r="Q147" i="27" s="1" a="1"/>
  <c r="Q147" i="27" s="1"/>
  <c r="M147" i="27"/>
  <c r="P146" i="27"/>
  <c r="Q146" i="27" s="1" a="1"/>
  <c r="Q146" i="27" s="1"/>
  <c r="M146" i="27"/>
  <c r="P145" i="27"/>
  <c r="Q145" i="27" s="1" a="1"/>
  <c r="Q145" i="27" s="1"/>
  <c r="M145" i="27"/>
  <c r="P144" i="27"/>
  <c r="Q144" i="27" s="1" a="1"/>
  <c r="Q144" i="27" s="1"/>
  <c r="M144" i="27"/>
  <c r="P143" i="27"/>
  <c r="Q143" i="27" s="1" a="1"/>
  <c r="Q143" i="27" s="1"/>
  <c r="M143" i="27"/>
  <c r="P142" i="27"/>
  <c r="Q142" i="27" s="1" a="1"/>
  <c r="Q142" i="27" s="1"/>
  <c r="M142" i="27"/>
  <c r="P141" i="27"/>
  <c r="Q141" i="27" s="1" a="1"/>
  <c r="Q141" i="27" s="1"/>
  <c r="M141" i="27"/>
  <c r="P140" i="27"/>
  <c r="Q140" i="27" s="1" a="1"/>
  <c r="Q140" i="27" s="1"/>
  <c r="M140" i="27"/>
  <c r="P139" i="27"/>
  <c r="Q139" i="27" s="1" a="1"/>
  <c r="Q139" i="27" s="1"/>
  <c r="M139" i="27"/>
  <c r="P138" i="27"/>
  <c r="Q138" i="27" s="1" a="1"/>
  <c r="Q138" i="27" s="1"/>
  <c r="M138" i="27"/>
  <c r="P137" i="27"/>
  <c r="Q137" i="27" s="1" a="1"/>
  <c r="Q137" i="27" s="1"/>
  <c r="M137" i="27"/>
  <c r="P136" i="27"/>
  <c r="Q136" i="27" s="1" a="1"/>
  <c r="Q136" i="27" s="1"/>
  <c r="M136" i="27"/>
  <c r="P135" i="27"/>
  <c r="Q135" i="27" s="1" a="1"/>
  <c r="Q135" i="27" s="1"/>
  <c r="M135" i="27"/>
  <c r="P134" i="27"/>
  <c r="Q134" i="27" s="1" a="1"/>
  <c r="Q134" i="27" s="1"/>
  <c r="M134" i="27"/>
  <c r="P133" i="27"/>
  <c r="Q133" i="27" s="1" a="1"/>
  <c r="Q133" i="27" s="1"/>
  <c r="M133" i="27"/>
  <c r="P132" i="27"/>
  <c r="Q132" i="27" s="1" a="1"/>
  <c r="Q132" i="27" s="1"/>
  <c r="M132" i="27"/>
  <c r="P131" i="27"/>
  <c r="Q131" i="27" s="1" a="1"/>
  <c r="Q131" i="27" s="1"/>
  <c r="M131" i="27"/>
  <c r="P130" i="27"/>
  <c r="Q130" i="27" s="1" a="1"/>
  <c r="Q130" i="27" s="1"/>
  <c r="M130" i="27"/>
  <c r="P129" i="27"/>
  <c r="Q129" i="27" s="1" a="1"/>
  <c r="Q129" i="27" s="1"/>
  <c r="M129" i="27"/>
  <c r="P128" i="27"/>
  <c r="Q128" i="27" s="1" a="1"/>
  <c r="Q128" i="27" s="1"/>
  <c r="M128" i="27"/>
  <c r="P127" i="27"/>
  <c r="Q127" i="27" s="1" a="1"/>
  <c r="Q127" i="27" s="1"/>
  <c r="M127" i="27"/>
  <c r="P126" i="27"/>
  <c r="Q126" i="27" s="1" a="1"/>
  <c r="Q126" i="27" s="1"/>
  <c r="M126" i="27"/>
  <c r="P125" i="27"/>
  <c r="M125" i="27"/>
  <c r="P124" i="27"/>
  <c r="Q124" i="27" s="1" a="1"/>
  <c r="Q124" i="27" s="1"/>
  <c r="M124" i="27"/>
  <c r="P123" i="27"/>
  <c r="Q123" i="27" s="1" a="1"/>
  <c r="Q123" i="27" s="1"/>
  <c r="M123" i="27"/>
  <c r="P122" i="27"/>
  <c r="M122" i="27"/>
  <c r="P121" i="27"/>
  <c r="Q121" i="27" s="1" a="1"/>
  <c r="Q121" i="27" s="1"/>
  <c r="M121" i="27"/>
  <c r="P120" i="27"/>
  <c r="Q120" i="27" s="1" a="1"/>
  <c r="Q120" i="27" s="1"/>
  <c r="M120" i="27"/>
  <c r="P119" i="27"/>
  <c r="M119" i="27"/>
  <c r="P118" i="27"/>
  <c r="Q118" i="27" s="1" a="1"/>
  <c r="Q118" i="27" s="1"/>
  <c r="M118" i="27"/>
  <c r="P117" i="27"/>
  <c r="Q117" i="27" s="1" a="1"/>
  <c r="Q117" i="27" s="1"/>
  <c r="M117" i="27"/>
  <c r="P116" i="27"/>
  <c r="M116" i="27"/>
  <c r="P115" i="27"/>
  <c r="Q115" i="27" s="1" a="1"/>
  <c r="Q115" i="27" s="1"/>
  <c r="M115" i="27"/>
  <c r="P114" i="27"/>
  <c r="Q114" i="27" s="1" a="1"/>
  <c r="Q114" i="27" s="1"/>
  <c r="M114" i="27"/>
  <c r="P113" i="27"/>
  <c r="M113" i="27"/>
  <c r="P112" i="27"/>
  <c r="Q112" i="27" s="1" a="1"/>
  <c r="Q112" i="27" s="1"/>
  <c r="M112" i="27"/>
  <c r="P111" i="27"/>
  <c r="Q111" i="27" s="1" a="1"/>
  <c r="Q111" i="27" s="1"/>
  <c r="M111" i="27"/>
  <c r="P110" i="27"/>
  <c r="M110" i="27"/>
  <c r="P109" i="27"/>
  <c r="Q109" i="27" s="1" a="1"/>
  <c r="Q109" i="27" s="1"/>
  <c r="M109" i="27"/>
  <c r="P108" i="27"/>
  <c r="Q108" i="27" s="1" a="1"/>
  <c r="Q108" i="27" s="1"/>
  <c r="M108" i="27"/>
  <c r="P107" i="27"/>
  <c r="Q107" i="27" s="1" a="1"/>
  <c r="Q107" i="27" s="1"/>
  <c r="M107" i="27"/>
  <c r="P106" i="27"/>
  <c r="Q106" i="27" s="1" a="1"/>
  <c r="Q106" i="27" s="1"/>
  <c r="M106" i="27"/>
  <c r="P105" i="27"/>
  <c r="Q105" i="27" s="1" a="1"/>
  <c r="Q105" i="27" s="1"/>
  <c r="M105" i="27"/>
  <c r="P104" i="27"/>
  <c r="Q104" i="27" s="1" a="1"/>
  <c r="Q104" i="27" s="1"/>
  <c r="M104" i="27"/>
  <c r="P103" i="27"/>
  <c r="Q103" i="27" s="1" a="1"/>
  <c r="Q103" i="27" s="1"/>
  <c r="M103" i="27"/>
  <c r="P102" i="27"/>
  <c r="Q102" i="27" s="1" a="1"/>
  <c r="Q102" i="27" s="1"/>
  <c r="M102" i="27"/>
  <c r="P101" i="27"/>
  <c r="Q101" i="27" s="1" a="1"/>
  <c r="Q101" i="27" s="1"/>
  <c r="M101" i="27"/>
  <c r="P100" i="27"/>
  <c r="Q100" i="27" s="1" a="1"/>
  <c r="Q100" i="27" s="1"/>
  <c r="M100" i="27"/>
  <c r="P99" i="27"/>
  <c r="Q99" i="27" s="1" a="1"/>
  <c r="Q99" i="27" s="1"/>
  <c r="M99" i="27"/>
  <c r="P98" i="27"/>
  <c r="Q98" i="27" s="1" a="1"/>
  <c r="Q98" i="27" s="1"/>
  <c r="M98" i="27"/>
  <c r="P97" i="27"/>
  <c r="Q97" i="27" s="1" a="1"/>
  <c r="Q97" i="27" s="1"/>
  <c r="M97" i="27"/>
  <c r="P96" i="27"/>
  <c r="Q96" i="27" s="1" a="1"/>
  <c r="Q96" i="27" s="1"/>
  <c r="M96" i="27"/>
  <c r="P95" i="27"/>
  <c r="Q95" i="27" s="1" a="1"/>
  <c r="Q95" i="27" s="1"/>
  <c r="M95" i="27"/>
  <c r="P94" i="27"/>
  <c r="Q94" i="27" s="1" a="1"/>
  <c r="Q94" i="27" s="1"/>
  <c r="M94" i="27"/>
  <c r="P93" i="27"/>
  <c r="Q93" i="27" s="1" a="1"/>
  <c r="Q93" i="27" s="1"/>
  <c r="M93" i="27"/>
  <c r="P92" i="27"/>
  <c r="Q92" i="27" s="1" a="1"/>
  <c r="Q92" i="27" s="1"/>
  <c r="M92" i="27"/>
  <c r="P91" i="27"/>
  <c r="Q91" i="27" s="1" a="1"/>
  <c r="Q91" i="27" s="1"/>
  <c r="M91" i="27"/>
  <c r="P90" i="27"/>
  <c r="Q90" i="27" s="1" a="1"/>
  <c r="Q90" i="27" s="1"/>
  <c r="M90" i="27"/>
  <c r="P89" i="27"/>
  <c r="Q89" i="27" s="1" a="1"/>
  <c r="Q89" i="27" s="1"/>
  <c r="M89" i="27"/>
  <c r="P88" i="27"/>
  <c r="Q88" i="27" s="1" a="1"/>
  <c r="Q88" i="27" s="1"/>
  <c r="M88" i="27"/>
  <c r="P87" i="27"/>
  <c r="Q87" i="27" s="1" a="1"/>
  <c r="Q87" i="27" s="1"/>
  <c r="M87" i="27"/>
  <c r="P86" i="27"/>
  <c r="Q86" i="27" s="1" a="1"/>
  <c r="Q86" i="27" s="1"/>
  <c r="M86" i="27"/>
  <c r="P85" i="27"/>
  <c r="Q85" i="27" s="1" a="1"/>
  <c r="Q85" i="27" s="1"/>
  <c r="M85" i="27"/>
  <c r="P84" i="27"/>
  <c r="Q84" i="27" s="1" a="1"/>
  <c r="Q84" i="27" s="1"/>
  <c r="M84" i="27"/>
  <c r="P83" i="27"/>
  <c r="Q83" i="27" s="1" a="1"/>
  <c r="Q83" i="27" s="1"/>
  <c r="M83" i="27"/>
  <c r="P82" i="27"/>
  <c r="Q82" i="27" s="1" a="1"/>
  <c r="Q82" i="27" s="1"/>
  <c r="M82" i="27"/>
  <c r="P81" i="27"/>
  <c r="Q81" i="27" s="1" a="1"/>
  <c r="Q81" i="27" s="1"/>
  <c r="M81" i="27"/>
  <c r="P80" i="27"/>
  <c r="Q80" i="27" s="1" a="1"/>
  <c r="Q80" i="27" s="1"/>
  <c r="M80" i="27"/>
  <c r="P79" i="27"/>
  <c r="Q79" i="27" s="1" a="1"/>
  <c r="Q79" i="27" s="1"/>
  <c r="M79" i="27"/>
  <c r="P78" i="27"/>
  <c r="Q78" i="27" s="1" a="1"/>
  <c r="Q78" i="27" s="1"/>
  <c r="M78" i="27"/>
  <c r="P77" i="27"/>
  <c r="Q77" i="27" s="1" a="1"/>
  <c r="Q77" i="27" s="1"/>
  <c r="M77" i="27"/>
  <c r="P76" i="27"/>
  <c r="Q76" i="27" s="1" a="1"/>
  <c r="Q76" i="27" s="1"/>
  <c r="M76" i="27"/>
  <c r="P75" i="27"/>
  <c r="Q75" i="27" s="1" a="1"/>
  <c r="Q75" i="27" s="1"/>
  <c r="M75" i="27"/>
  <c r="P74" i="27"/>
  <c r="Q74" i="27" s="1" a="1"/>
  <c r="Q74" i="27" s="1"/>
  <c r="M74" i="27"/>
  <c r="P73" i="27"/>
  <c r="Q73" i="27" s="1" a="1"/>
  <c r="Q73" i="27" s="1"/>
  <c r="M73" i="27"/>
  <c r="P72" i="27"/>
  <c r="Q72" i="27" s="1" a="1"/>
  <c r="Q72" i="27" s="1"/>
  <c r="M72" i="27"/>
  <c r="P71" i="27"/>
  <c r="Q71" i="27" s="1" a="1"/>
  <c r="Q71" i="27" s="1"/>
  <c r="M71" i="27"/>
  <c r="P70" i="27"/>
  <c r="Q70" i="27" s="1" a="1"/>
  <c r="Q70" i="27" s="1"/>
  <c r="M70" i="27"/>
  <c r="P69" i="27"/>
  <c r="Q69" i="27" s="1" a="1"/>
  <c r="Q69" i="27" s="1"/>
  <c r="M69" i="27"/>
  <c r="P68" i="27"/>
  <c r="Q68" i="27" s="1" a="1"/>
  <c r="Q68" i="27" s="1"/>
  <c r="M68" i="27"/>
  <c r="P67" i="27"/>
  <c r="Q67" i="27" s="1" a="1"/>
  <c r="Q67" i="27" s="1"/>
  <c r="M67" i="27"/>
  <c r="P66" i="27"/>
  <c r="Q66" i="27" s="1" a="1"/>
  <c r="Q66" i="27" s="1"/>
  <c r="M66" i="27"/>
  <c r="P65" i="27"/>
  <c r="Q65" i="27" s="1" a="1"/>
  <c r="Q65" i="27" s="1"/>
  <c r="M65" i="27"/>
  <c r="P64" i="27"/>
  <c r="Q64" i="27" s="1" a="1"/>
  <c r="Q64" i="27" s="1"/>
  <c r="M64" i="27"/>
  <c r="P63" i="27"/>
  <c r="M63" i="27"/>
  <c r="P62" i="27"/>
  <c r="M62" i="27"/>
  <c r="P61" i="27"/>
  <c r="M61" i="27"/>
  <c r="P60" i="27"/>
  <c r="M60" i="27"/>
  <c r="P59" i="27"/>
  <c r="Q59" i="27" s="1" a="1"/>
  <c r="Q59" i="27" s="1"/>
  <c r="M59" i="27"/>
  <c r="P58" i="27"/>
  <c r="Q58" i="27" s="1" a="1"/>
  <c r="Q58" i="27" s="1"/>
  <c r="M58" i="27"/>
  <c r="P57" i="27"/>
  <c r="Q57" i="27" s="1" a="1"/>
  <c r="Q57" i="27" s="1"/>
  <c r="M57" i="27"/>
  <c r="P56" i="27"/>
  <c r="Q56" i="27" s="1" a="1"/>
  <c r="Q56" i="27" s="1"/>
  <c r="M56" i="27"/>
  <c r="P55" i="27"/>
  <c r="Q55" i="27" s="1" a="1"/>
  <c r="Q55" i="27" s="1"/>
  <c r="M55" i="27"/>
  <c r="P54" i="27"/>
  <c r="Q54" i="27" s="1" a="1"/>
  <c r="Q54" i="27" s="1"/>
  <c r="M54" i="27"/>
  <c r="P53" i="27"/>
  <c r="Q53" i="27" s="1" a="1"/>
  <c r="Q53" i="27" s="1"/>
  <c r="M53" i="27"/>
  <c r="P52" i="27"/>
  <c r="Q52" i="27" s="1" a="1"/>
  <c r="Q52" i="27" s="1"/>
  <c r="M52" i="27"/>
  <c r="P51" i="27"/>
  <c r="Q51" i="27" s="1" a="1"/>
  <c r="Q51" i="27" s="1"/>
  <c r="M51" i="27"/>
  <c r="P50" i="27"/>
  <c r="Q50" i="27" s="1" a="1"/>
  <c r="Q50" i="27" s="1"/>
  <c r="M50" i="27"/>
  <c r="P49" i="27"/>
  <c r="Q49" i="27" s="1" a="1"/>
  <c r="Q49" i="27" s="1"/>
  <c r="M49" i="27"/>
  <c r="P48" i="27"/>
  <c r="M48" i="27"/>
  <c r="P47" i="27"/>
  <c r="Q47" i="27" s="1" a="1"/>
  <c r="Q47" i="27" s="1"/>
  <c r="M47" i="27"/>
  <c r="P46" i="27"/>
  <c r="Q46" i="27" s="1" a="1"/>
  <c r="Q46" i="27" s="1"/>
  <c r="M46" i="27"/>
  <c r="P45" i="27"/>
  <c r="Q45" i="27" s="1" a="1"/>
  <c r="Q45" i="27" s="1"/>
  <c r="M45" i="27"/>
  <c r="P44" i="27"/>
  <c r="Q44" i="27" s="1" a="1"/>
  <c r="Q44" i="27" s="1"/>
  <c r="M44" i="27"/>
  <c r="P43" i="27"/>
  <c r="Q43" i="27" s="1" a="1"/>
  <c r="Q43" i="27" s="1"/>
  <c r="M43" i="27"/>
  <c r="P42" i="27"/>
  <c r="Q42" i="27" s="1" a="1"/>
  <c r="Q42" i="27" s="1"/>
  <c r="M42" i="27"/>
  <c r="P41" i="27"/>
  <c r="Q41" i="27" s="1" a="1"/>
  <c r="Q41" i="27" s="1"/>
  <c r="M41" i="27"/>
  <c r="P40" i="27"/>
  <c r="Q40" i="27" s="1" a="1"/>
  <c r="Q40" i="27" s="1"/>
  <c r="M40" i="27"/>
  <c r="P39" i="27"/>
  <c r="Q39" i="27" s="1" a="1"/>
  <c r="Q39" i="27" s="1"/>
  <c r="M39" i="27"/>
  <c r="P38" i="27"/>
  <c r="Q38" i="27" s="1" a="1"/>
  <c r="Q38" i="27" s="1"/>
  <c r="M38" i="27"/>
  <c r="P37" i="27"/>
  <c r="Q37" i="27" s="1" a="1"/>
  <c r="Q37" i="27" s="1"/>
  <c r="M37" i="27"/>
  <c r="P36" i="27"/>
  <c r="Q36" i="27" s="1" a="1"/>
  <c r="Q36" i="27" s="1"/>
  <c r="M36" i="27"/>
  <c r="P35" i="27"/>
  <c r="M35" i="27"/>
  <c r="P34" i="27"/>
  <c r="M34" i="27"/>
  <c r="P33" i="27"/>
  <c r="M33" i="27"/>
  <c r="P32" i="27"/>
  <c r="M32" i="27"/>
  <c r="P31" i="27"/>
  <c r="Q31" i="27" s="1" a="1"/>
  <c r="Q31" i="27" s="1"/>
  <c r="M31" i="27"/>
  <c r="P30" i="27"/>
  <c r="Q30" i="27" s="1" a="1"/>
  <c r="Q30" i="27" s="1"/>
  <c r="M30" i="27"/>
  <c r="P29" i="27"/>
  <c r="Q29" i="27" s="1" a="1"/>
  <c r="Q29" i="27" s="1"/>
  <c r="M29" i="27"/>
  <c r="P28" i="27"/>
  <c r="Q28" i="27" s="1" a="1"/>
  <c r="Q28" i="27" s="1"/>
  <c r="M28" i="27"/>
  <c r="P27" i="27"/>
  <c r="Q27" i="27" s="1" a="1"/>
  <c r="Q27" i="27" s="1"/>
  <c r="M27" i="27"/>
  <c r="P26" i="27"/>
  <c r="Q26" i="27" s="1" a="1"/>
  <c r="Q26" i="27" s="1"/>
  <c r="M26" i="27"/>
  <c r="P25" i="27"/>
  <c r="Q25" i="27" s="1" a="1"/>
  <c r="Q25" i="27" s="1"/>
  <c r="M25" i="27"/>
  <c r="P24" i="27"/>
  <c r="Q24" i="27" s="1" a="1"/>
  <c r="Q24" i="27" s="1"/>
  <c r="M24" i="27"/>
  <c r="P23" i="27"/>
  <c r="Q23" i="27" s="1" a="1"/>
  <c r="Q23" i="27" s="1"/>
  <c r="M23" i="27"/>
  <c r="P22" i="27"/>
  <c r="Q22" i="27" s="1" a="1"/>
  <c r="Q22" i="27" s="1"/>
  <c r="M22" i="27"/>
  <c r="P21" i="27"/>
  <c r="Q21" i="27" s="1" a="1"/>
  <c r="Q21" i="27" s="1"/>
  <c r="M21" i="27"/>
  <c r="P20" i="27"/>
  <c r="Q20" i="27" s="1" a="1"/>
  <c r="Q20" i="27" s="1"/>
  <c r="M20" i="27"/>
  <c r="P19" i="27"/>
  <c r="Q19" i="27" s="1" a="1"/>
  <c r="Q19" i="27" s="1"/>
  <c r="M19" i="27"/>
  <c r="P18" i="27"/>
  <c r="Q18" i="27" s="1" a="1"/>
  <c r="Q18" i="27" s="1"/>
  <c r="M18" i="27"/>
  <c r="P17" i="27"/>
  <c r="Q17" i="27" s="1" a="1"/>
  <c r="Q17" i="27" s="1"/>
  <c r="M17" i="27"/>
  <c r="P16" i="27"/>
  <c r="Q16" i="27" s="1" a="1"/>
  <c r="Q16" i="27" s="1"/>
  <c r="M16" i="27"/>
  <c r="P15" i="27"/>
  <c r="Q15" i="27" s="1" a="1"/>
  <c r="Q15" i="27" s="1"/>
  <c r="M15" i="27"/>
  <c r="P14" i="27"/>
  <c r="Q14" i="27" s="1" a="1"/>
  <c r="Q14" i="27" s="1"/>
  <c r="M14" i="27"/>
  <c r="P13" i="27"/>
  <c r="Q13" i="27" s="1" a="1"/>
  <c r="Q13" i="27" s="1"/>
  <c r="M13" i="27"/>
  <c r="P12" i="27"/>
  <c r="Q12" i="27" s="1" a="1"/>
  <c r="Q12" i="27" s="1"/>
  <c r="M12" i="27"/>
  <c r="P11" i="27"/>
  <c r="Q11" i="27" s="1" a="1"/>
  <c r="Q11" i="27" s="1"/>
  <c r="M11" i="27"/>
  <c r="P1115" i="16"/>
  <c r="Q1115" i="16" s="1"/>
  <c r="M1115" i="16"/>
  <c r="P1114" i="16"/>
  <c r="Q1114" i="16" s="1"/>
  <c r="M1114" i="16"/>
  <c r="P1113" i="16"/>
  <c r="Q1113" i="16" s="1"/>
  <c r="M1113" i="16"/>
  <c r="P1112" i="16"/>
  <c r="Q1112" i="16" s="1"/>
  <c r="M1112" i="16"/>
  <c r="P1111" i="16"/>
  <c r="Q1111" i="16" s="1"/>
  <c r="M1111" i="16"/>
  <c r="P1110" i="16"/>
  <c r="Q1110" i="16" s="1"/>
  <c r="M1110" i="16"/>
  <c r="Q1109" i="16"/>
  <c r="P1109" i="16"/>
  <c r="M1109" i="16"/>
  <c r="P1108" i="16"/>
  <c r="Q1108" i="16" s="1"/>
  <c r="M1108" i="16"/>
  <c r="P1107" i="16"/>
  <c r="Q1107" i="16" s="1"/>
  <c r="M1107" i="16"/>
  <c r="P1106" i="16"/>
  <c r="Q1106" i="16" s="1"/>
  <c r="M1106" i="16"/>
  <c r="P1105" i="16"/>
  <c r="Q1105" i="16" s="1"/>
  <c r="M1105" i="16"/>
  <c r="P1104" i="16"/>
  <c r="Q1104" i="16" s="1"/>
  <c r="M1104" i="16"/>
  <c r="P1103" i="16"/>
  <c r="Q1103" i="16" s="1"/>
  <c r="M1103" i="16"/>
  <c r="P1102" i="16"/>
  <c r="Q1102" i="16" s="1"/>
  <c r="M1102" i="16"/>
  <c r="Q1101" i="16"/>
  <c r="P1101" i="16"/>
  <c r="M1101" i="16"/>
  <c r="P1100" i="16"/>
  <c r="Q1100" i="16" s="1"/>
  <c r="M1100" i="16"/>
  <c r="P1099" i="16"/>
  <c r="Q1099" i="16" s="1"/>
  <c r="M1099" i="16"/>
  <c r="P1098" i="16"/>
  <c r="Q1098" i="16" s="1"/>
  <c r="M1098" i="16"/>
  <c r="P1097" i="16"/>
  <c r="Q1097" i="16" s="1"/>
  <c r="M1097" i="16"/>
  <c r="P1096" i="16"/>
  <c r="Q1096" i="16" s="1"/>
  <c r="M1096" i="16"/>
  <c r="P1095" i="16"/>
  <c r="Q1095" i="16" s="1"/>
  <c r="M1095" i="16"/>
  <c r="P1094" i="16"/>
  <c r="Q1094" i="16" s="1"/>
  <c r="M1094" i="16"/>
  <c r="P1093" i="16"/>
  <c r="Q1093" i="16" s="1"/>
  <c r="M1093" i="16"/>
  <c r="P1092" i="16"/>
  <c r="Q1092" i="16" s="1"/>
  <c r="M1092" i="16"/>
  <c r="P1091" i="16"/>
  <c r="Q1091" i="16" s="1"/>
  <c r="M1091" i="16"/>
  <c r="P1090" i="16"/>
  <c r="Q1090" i="16" s="1"/>
  <c r="M1090" i="16"/>
  <c r="P1089" i="16"/>
  <c r="Q1089" i="16" s="1"/>
  <c r="M1089" i="16"/>
  <c r="P1088" i="16"/>
  <c r="Q1088" i="16" s="1"/>
  <c r="M1088" i="16"/>
  <c r="P1087" i="16"/>
  <c r="Q1087" i="16" s="1"/>
  <c r="M1087" i="16"/>
  <c r="P1086" i="16"/>
  <c r="Q1086" i="16" s="1"/>
  <c r="M1086" i="16"/>
  <c r="Q1085" i="16"/>
  <c r="P1085" i="16"/>
  <c r="M1085" i="16"/>
  <c r="P1084" i="16"/>
  <c r="Q1084" i="16" s="1"/>
  <c r="M1084" i="16"/>
  <c r="P1083" i="16"/>
  <c r="Q1083" i="16" s="1"/>
  <c r="M1083" i="16"/>
  <c r="Q1082" i="16"/>
  <c r="P1082" i="16"/>
  <c r="M1082" i="16"/>
  <c r="P1081" i="16"/>
  <c r="Q1081" i="16" s="1"/>
  <c r="M1081" i="16"/>
  <c r="P1080" i="16"/>
  <c r="Q1080" i="16" s="1"/>
  <c r="M1080" i="16"/>
  <c r="P1079" i="16"/>
  <c r="Q1079" i="16" s="1"/>
  <c r="M1079" i="16"/>
  <c r="Q1078" i="16"/>
  <c r="P1078" i="16"/>
  <c r="M1078" i="16"/>
  <c r="P1077" i="16"/>
  <c r="Q1077" i="16" s="1"/>
  <c r="M1077" i="16"/>
  <c r="P1076" i="16"/>
  <c r="Q1076" i="16" s="1"/>
  <c r="M1076" i="16"/>
  <c r="P1075" i="16"/>
  <c r="Q1075" i="16" s="1"/>
  <c r="M1075" i="16"/>
  <c r="Q1074" i="16"/>
  <c r="P1074" i="16"/>
  <c r="M1074" i="16"/>
  <c r="P1073" i="16"/>
  <c r="Q1073" i="16" s="1"/>
  <c r="M1073" i="16"/>
  <c r="P1072" i="16"/>
  <c r="Q1072" i="16" s="1"/>
  <c r="M1072" i="16"/>
  <c r="P1071" i="16"/>
  <c r="Q1071" i="16" s="1"/>
  <c r="M1071" i="16"/>
  <c r="Q1070" i="16"/>
  <c r="P1070" i="16"/>
  <c r="M1070" i="16"/>
  <c r="Q1069" i="16"/>
  <c r="P1069" i="16"/>
  <c r="M1069" i="16"/>
  <c r="P1068" i="16"/>
  <c r="Q1068" i="16" s="1"/>
  <c r="M1068" i="16"/>
  <c r="P1067" i="16"/>
  <c r="Q1067" i="16" s="1"/>
  <c r="M1067" i="16"/>
  <c r="Q1066" i="16"/>
  <c r="P1066" i="16"/>
  <c r="M1066" i="16"/>
  <c r="P1065" i="16"/>
  <c r="Q1065" i="16" s="1"/>
  <c r="M1065" i="16"/>
  <c r="P1064" i="16"/>
  <c r="Q1064" i="16" s="1"/>
  <c r="M1064" i="16"/>
  <c r="P1063" i="16"/>
  <c r="Q1063" i="16" s="1"/>
  <c r="M1063" i="16"/>
  <c r="Q1062" i="16"/>
  <c r="P1062" i="16"/>
  <c r="M1062" i="16"/>
  <c r="P1061" i="16"/>
  <c r="Q1061" i="16" s="1"/>
  <c r="M1061" i="16"/>
  <c r="P1060" i="16"/>
  <c r="Q1060" i="16" s="1"/>
  <c r="M1060" i="16"/>
  <c r="P1059" i="16"/>
  <c r="Q1059" i="16" s="1"/>
  <c r="M1059" i="16"/>
  <c r="Q1058" i="16"/>
  <c r="P1058" i="16"/>
  <c r="M1058" i="16"/>
  <c r="P1057" i="16"/>
  <c r="Q1057" i="16" s="1"/>
  <c r="M1057" i="16"/>
  <c r="P1056" i="16"/>
  <c r="Q1056" i="16" s="1"/>
  <c r="M1056" i="16"/>
  <c r="P1055" i="16"/>
  <c r="Q1055" i="16" s="1"/>
  <c r="M1055" i="16"/>
  <c r="Q1054" i="16"/>
  <c r="P1054" i="16"/>
  <c r="M1054" i="16"/>
  <c r="Q1053" i="16"/>
  <c r="P1053" i="16"/>
  <c r="M1053" i="16"/>
  <c r="P1052" i="16"/>
  <c r="Q1052" i="16" s="1"/>
  <c r="M1052" i="16"/>
  <c r="P1051" i="16"/>
  <c r="Q1051" i="16" s="1"/>
  <c r="M1051" i="16"/>
  <c r="P1050" i="16"/>
  <c r="Q1050" i="16" s="1"/>
  <c r="M1050" i="16"/>
  <c r="P1049" i="16"/>
  <c r="Q1049" i="16" s="1"/>
  <c r="M1049" i="16"/>
  <c r="P1048" i="16"/>
  <c r="Q1048" i="16" s="1"/>
  <c r="M1048" i="16"/>
  <c r="P1047" i="16"/>
  <c r="Q1047" i="16" s="1"/>
  <c r="M1047" i="16"/>
  <c r="Q1046" i="16"/>
  <c r="P1046" i="16"/>
  <c r="M1046" i="16"/>
  <c r="P1045" i="16"/>
  <c r="Q1045" i="16" s="1"/>
  <c r="M1045" i="16"/>
  <c r="P1044" i="16"/>
  <c r="Q1044" i="16" s="1"/>
  <c r="M1044" i="16"/>
  <c r="P1043" i="16"/>
  <c r="Q1043" i="16" s="1"/>
  <c r="M1043" i="16"/>
  <c r="Q1042" i="16"/>
  <c r="P1042" i="16"/>
  <c r="M1042" i="16"/>
  <c r="P1041" i="16"/>
  <c r="Q1041" i="16" s="1"/>
  <c r="M1041" i="16"/>
  <c r="P1040" i="16"/>
  <c r="Q1040" i="16" s="1"/>
  <c r="M1040" i="16"/>
  <c r="P1039" i="16"/>
  <c r="Q1039" i="16" s="1"/>
  <c r="M1039" i="16"/>
  <c r="Q1038" i="16"/>
  <c r="P1038" i="16"/>
  <c r="M1038" i="16"/>
  <c r="Q1037" i="16"/>
  <c r="P1037" i="16"/>
  <c r="M1037" i="16"/>
  <c r="P1036" i="16"/>
  <c r="Q1036" i="16" s="1"/>
  <c r="M1036" i="16"/>
  <c r="P1035" i="16"/>
  <c r="Q1035" i="16" s="1"/>
  <c r="M1035" i="16"/>
  <c r="P1034" i="16"/>
  <c r="Q1034" i="16" s="1"/>
  <c r="M1034" i="16"/>
  <c r="P1033" i="16"/>
  <c r="Q1033" i="16" s="1"/>
  <c r="M1033" i="16"/>
  <c r="P1032" i="16"/>
  <c r="Q1032" i="16" s="1"/>
  <c r="M1032" i="16"/>
  <c r="P1031" i="16"/>
  <c r="Q1031" i="16" s="1"/>
  <c r="M1031" i="16"/>
  <c r="Q1030" i="16"/>
  <c r="P1030" i="16"/>
  <c r="M1030" i="16"/>
  <c r="P1029" i="16"/>
  <c r="Q1029" i="16" s="1"/>
  <c r="M1029" i="16"/>
  <c r="P1028" i="16"/>
  <c r="Q1028" i="16" s="1"/>
  <c r="M1028" i="16"/>
  <c r="P1027" i="16"/>
  <c r="Q1027" i="16" s="1"/>
  <c r="M1027" i="16"/>
  <c r="Q1026" i="16"/>
  <c r="P1026" i="16"/>
  <c r="M1026" i="16"/>
  <c r="P1025" i="16"/>
  <c r="Q1025" i="16" s="1"/>
  <c r="M1025" i="16"/>
  <c r="P1024" i="16"/>
  <c r="Q1024" i="16" s="1"/>
  <c r="M1024" i="16"/>
  <c r="P1023" i="16"/>
  <c r="Q1023" i="16" s="1"/>
  <c r="M1023" i="16"/>
  <c r="Q1022" i="16"/>
  <c r="P1022" i="16"/>
  <c r="M1022" i="16"/>
  <c r="Q1021" i="16"/>
  <c r="P1021" i="16"/>
  <c r="M1021" i="16"/>
  <c r="P1020" i="16"/>
  <c r="Q1020" i="16" s="1"/>
  <c r="M1020" i="16"/>
  <c r="P1019" i="16"/>
  <c r="Q1019" i="16" s="1"/>
  <c r="M1019" i="16"/>
  <c r="P1018" i="16"/>
  <c r="Q1018" i="16" s="1"/>
  <c r="M1018" i="16"/>
  <c r="P1017" i="16"/>
  <c r="Q1017" i="16" s="1"/>
  <c r="M1017" i="16"/>
  <c r="P1016" i="16"/>
  <c r="Q1016" i="16" s="1"/>
  <c r="M1016" i="16"/>
  <c r="P1015" i="16"/>
  <c r="Q1015" i="16" s="1"/>
  <c r="M1015" i="16"/>
  <c r="Q1014" i="16"/>
  <c r="P1014" i="16"/>
  <c r="M1014" i="16"/>
  <c r="P1013" i="16"/>
  <c r="Q1013" i="16" s="1"/>
  <c r="M1013" i="16"/>
  <c r="P1012" i="16"/>
  <c r="Q1012" i="16" s="1"/>
  <c r="M1012" i="16"/>
  <c r="P1011" i="16"/>
  <c r="Q1011" i="16" s="1"/>
  <c r="M1011" i="16"/>
  <c r="Q1010" i="16"/>
  <c r="P1010" i="16"/>
  <c r="M1010" i="16"/>
  <c r="P1009" i="16"/>
  <c r="Q1009" i="16" s="1"/>
  <c r="M1009" i="16"/>
  <c r="P1008" i="16"/>
  <c r="Q1008" i="16" s="1"/>
  <c r="M1008" i="16"/>
  <c r="P1007" i="16"/>
  <c r="Q1007" i="16" s="1"/>
  <c r="M1007" i="16"/>
  <c r="Q1006" i="16"/>
  <c r="P1006" i="16"/>
  <c r="M1006" i="16"/>
  <c r="Q1005" i="16"/>
  <c r="P1005" i="16"/>
  <c r="M1005" i="16"/>
  <c r="P1004" i="16"/>
  <c r="Q1004" i="16" s="1"/>
  <c r="M1004" i="16"/>
  <c r="Q1003" i="16"/>
  <c r="P1003" i="16"/>
  <c r="M1003" i="16"/>
  <c r="Q1002" i="16"/>
  <c r="P1002" i="16"/>
  <c r="M1002" i="16"/>
  <c r="Q1001" i="16"/>
  <c r="P1001" i="16"/>
  <c r="M1001" i="16"/>
  <c r="P1000" i="16"/>
  <c r="Q1000" i="16" s="1"/>
  <c r="M1000" i="16"/>
  <c r="Q999" i="16"/>
  <c r="P999" i="16"/>
  <c r="M999" i="16"/>
  <c r="Q998" i="16"/>
  <c r="P998" i="16"/>
  <c r="M998" i="16"/>
  <c r="P997" i="16"/>
  <c r="Q997" i="16" s="1"/>
  <c r="M997" i="16"/>
  <c r="P996" i="16"/>
  <c r="Q996" i="16" s="1"/>
  <c r="M996" i="16"/>
  <c r="Q995" i="16"/>
  <c r="P995" i="16"/>
  <c r="M995" i="16"/>
  <c r="P994" i="16"/>
  <c r="Q994" i="16" s="1"/>
  <c r="M994" i="16"/>
  <c r="Q993" i="16"/>
  <c r="P993" i="16"/>
  <c r="M993" i="16"/>
  <c r="P992" i="16"/>
  <c r="Q992" i="16" s="1"/>
  <c r="M992" i="16"/>
  <c r="P991" i="16"/>
  <c r="Q991" i="16" s="1"/>
  <c r="M991" i="16"/>
  <c r="Q990" i="16"/>
  <c r="P990" i="16"/>
  <c r="M990" i="16"/>
  <c r="P989" i="16"/>
  <c r="Q989" i="16" s="1"/>
  <c r="M989" i="16"/>
  <c r="P988" i="16"/>
  <c r="Q988" i="16" s="1"/>
  <c r="M988" i="16"/>
  <c r="Q987" i="16"/>
  <c r="P987" i="16"/>
  <c r="M987" i="16"/>
  <c r="P986" i="16"/>
  <c r="Q986" i="16" s="1"/>
  <c r="M986" i="16"/>
  <c r="P985" i="16"/>
  <c r="Q985" i="16" s="1"/>
  <c r="M985" i="16"/>
  <c r="P984" i="16"/>
  <c r="Q984" i="16" s="1"/>
  <c r="M984" i="16"/>
  <c r="P983" i="16"/>
  <c r="Q983" i="16" s="1"/>
  <c r="M983" i="16"/>
  <c r="Q982" i="16"/>
  <c r="P982" i="16"/>
  <c r="M982" i="16"/>
  <c r="P981" i="16"/>
  <c r="Q981" i="16" s="1"/>
  <c r="M981" i="16"/>
  <c r="P980" i="16"/>
  <c r="Q980" i="16" s="1"/>
  <c r="M980" i="16"/>
  <c r="Q979" i="16"/>
  <c r="P979" i="16"/>
  <c r="M979" i="16"/>
  <c r="P978" i="16"/>
  <c r="Q978" i="16" s="1"/>
  <c r="M978" i="16"/>
  <c r="P977" i="16"/>
  <c r="Q977" i="16" s="1"/>
  <c r="M977" i="16"/>
  <c r="P976" i="16"/>
  <c r="Q976" i="16" s="1"/>
  <c r="M976" i="16"/>
  <c r="P975" i="16"/>
  <c r="Q975" i="16" s="1"/>
  <c r="M975" i="16"/>
  <c r="P974" i="16"/>
  <c r="Q974" i="16" s="1"/>
  <c r="M974" i="16"/>
  <c r="Q973" i="16"/>
  <c r="P973" i="16"/>
  <c r="M973" i="16"/>
  <c r="P972" i="16"/>
  <c r="Q972" i="16" s="1"/>
  <c r="M972" i="16"/>
  <c r="P971" i="16"/>
  <c r="Q971" i="16" s="1"/>
  <c r="M971" i="16"/>
  <c r="Q970" i="16"/>
  <c r="P970" i="16"/>
  <c r="M970" i="16"/>
  <c r="Q969" i="16"/>
  <c r="P969" i="16"/>
  <c r="M969" i="16"/>
  <c r="P968" i="16"/>
  <c r="Q968" i="16" s="1"/>
  <c r="M968" i="16"/>
  <c r="Q967" i="16"/>
  <c r="P967" i="16"/>
  <c r="M967" i="16"/>
  <c r="Q966" i="16"/>
  <c r="P966" i="16"/>
  <c r="M966" i="16"/>
  <c r="P965" i="16"/>
  <c r="Q965" i="16" s="1"/>
  <c r="M965" i="16"/>
  <c r="P964" i="16"/>
  <c r="Q964" i="16" s="1"/>
  <c r="M964" i="16"/>
  <c r="Q963" i="16"/>
  <c r="P963" i="16"/>
  <c r="M963" i="16"/>
  <c r="P962" i="16"/>
  <c r="Q962" i="16" s="1"/>
  <c r="M962" i="16"/>
  <c r="Q961" i="16"/>
  <c r="P961" i="16"/>
  <c r="M961" i="16"/>
  <c r="P960" i="16"/>
  <c r="Q960" i="16" s="1"/>
  <c r="M960" i="16"/>
  <c r="P959" i="16"/>
  <c r="Q959" i="16" s="1"/>
  <c r="M959" i="16"/>
  <c r="Q958" i="16"/>
  <c r="P958" i="16"/>
  <c r="M958" i="16"/>
  <c r="Q957" i="16"/>
  <c r="P957" i="16"/>
  <c r="M957" i="16"/>
  <c r="P956" i="16"/>
  <c r="Q956" i="16" s="1"/>
  <c r="M956" i="16"/>
  <c r="Q955" i="16"/>
  <c r="P955" i="16"/>
  <c r="M955" i="16"/>
  <c r="Q954" i="16"/>
  <c r="P954" i="16"/>
  <c r="M954" i="16"/>
  <c r="Q953" i="16"/>
  <c r="P953" i="16"/>
  <c r="M953" i="16"/>
  <c r="P952" i="16"/>
  <c r="Q952" i="16" s="1"/>
  <c r="M952" i="16"/>
  <c r="Q951" i="16"/>
  <c r="P951" i="16"/>
  <c r="M951" i="16"/>
  <c r="Q950" i="16"/>
  <c r="P950" i="16"/>
  <c r="M950" i="16"/>
  <c r="P949" i="16"/>
  <c r="Q949" i="16" s="1"/>
  <c r="M949" i="16"/>
  <c r="P948" i="16"/>
  <c r="Q948" i="16" s="1"/>
  <c r="M948" i="16"/>
  <c r="P947" i="16"/>
  <c r="Q947" i="16" s="1"/>
  <c r="M947" i="16"/>
  <c r="P946" i="16"/>
  <c r="Q946" i="16" s="1"/>
  <c r="M946" i="16"/>
  <c r="Q945" i="16"/>
  <c r="P945" i="16"/>
  <c r="M945" i="16"/>
  <c r="P944" i="16"/>
  <c r="Q944" i="16" s="1"/>
  <c r="M944" i="16"/>
  <c r="P943" i="16"/>
  <c r="Q943" i="16" s="1"/>
  <c r="M943" i="16"/>
  <c r="Q942" i="16"/>
  <c r="P942" i="16"/>
  <c r="M942" i="16"/>
  <c r="Q941" i="16"/>
  <c r="P941" i="16"/>
  <c r="M941" i="16"/>
  <c r="P940" i="16"/>
  <c r="Q940" i="16" s="1"/>
  <c r="M940" i="16"/>
  <c r="Q939" i="16"/>
  <c r="P939" i="16"/>
  <c r="M939" i="16"/>
  <c r="Q938" i="16"/>
  <c r="P938" i="16"/>
  <c r="M938" i="16"/>
  <c r="Q937" i="16"/>
  <c r="P937" i="16"/>
  <c r="M937" i="16"/>
  <c r="P936" i="16"/>
  <c r="Q936" i="16" s="1"/>
  <c r="M936" i="16"/>
  <c r="Q935" i="16"/>
  <c r="P935" i="16"/>
  <c r="M935" i="16"/>
  <c r="Q934" i="16"/>
  <c r="P934" i="16"/>
  <c r="M934" i="16"/>
  <c r="P933" i="16"/>
  <c r="Q933" i="16" s="1"/>
  <c r="M933" i="16"/>
  <c r="P932" i="16"/>
  <c r="Q932" i="16" s="1"/>
  <c r="M932" i="16"/>
  <c r="Q931" i="16"/>
  <c r="P931" i="16"/>
  <c r="M931" i="16"/>
  <c r="P930" i="16"/>
  <c r="Q930" i="16" s="1"/>
  <c r="M930" i="16"/>
  <c r="Q929" i="16"/>
  <c r="P929" i="16"/>
  <c r="M929" i="16"/>
  <c r="P928" i="16"/>
  <c r="Q928" i="16" s="1"/>
  <c r="M928" i="16"/>
  <c r="P927" i="16"/>
  <c r="Q927" i="16" s="1"/>
  <c r="M927" i="16"/>
  <c r="Q926" i="16"/>
  <c r="P926" i="16"/>
  <c r="M926" i="16"/>
  <c r="Q925" i="16"/>
  <c r="P925" i="16"/>
  <c r="M925" i="16"/>
  <c r="P924" i="16"/>
  <c r="Q924" i="16" s="1"/>
  <c r="M924" i="16"/>
  <c r="Q923" i="16"/>
  <c r="P923" i="16"/>
  <c r="M923" i="16"/>
  <c r="Q922" i="16"/>
  <c r="P922" i="16"/>
  <c r="M922" i="16"/>
  <c r="P921" i="16"/>
  <c r="Q921" i="16" s="1"/>
  <c r="M921" i="16"/>
  <c r="P920" i="16"/>
  <c r="Q920" i="16" s="1"/>
  <c r="M920" i="16"/>
  <c r="Q919" i="16"/>
  <c r="P919" i="16"/>
  <c r="M919" i="16"/>
  <c r="P918" i="16"/>
  <c r="Q918" i="16" s="1"/>
  <c r="M918" i="16"/>
  <c r="P917" i="16"/>
  <c r="Q917" i="16" s="1"/>
  <c r="M917" i="16"/>
  <c r="P916" i="16"/>
  <c r="Q916" i="16" s="1"/>
  <c r="M916" i="16"/>
  <c r="P915" i="16"/>
  <c r="Q915" i="16" s="1"/>
  <c r="M915" i="16"/>
  <c r="P914" i="16"/>
  <c r="Q914" i="16" s="1"/>
  <c r="M914" i="16"/>
  <c r="Q913" i="16"/>
  <c r="P913" i="16"/>
  <c r="M913" i="16"/>
  <c r="P912" i="16"/>
  <c r="Q912" i="16" s="1"/>
  <c r="M912" i="16"/>
  <c r="P911" i="16"/>
  <c r="Q911" i="16" s="1"/>
  <c r="M911" i="16"/>
  <c r="Q910" i="16"/>
  <c r="P910" i="16"/>
  <c r="M910" i="16"/>
  <c r="Q909" i="16"/>
  <c r="P909" i="16"/>
  <c r="M909" i="16"/>
  <c r="P908" i="16"/>
  <c r="Q908" i="16" s="1"/>
  <c r="M908" i="16"/>
  <c r="Q907" i="16"/>
  <c r="P907" i="16"/>
  <c r="M907" i="16"/>
  <c r="Q906" i="16"/>
  <c r="P906" i="16"/>
  <c r="M906" i="16"/>
  <c r="Q905" i="16"/>
  <c r="P905" i="16"/>
  <c r="M905" i="16"/>
  <c r="P904" i="16"/>
  <c r="Q904" i="16" s="1"/>
  <c r="M904" i="16"/>
  <c r="Q903" i="16"/>
  <c r="P903" i="16"/>
  <c r="M903" i="16"/>
  <c r="Q902" i="16"/>
  <c r="P902" i="16"/>
  <c r="M902" i="16"/>
  <c r="P901" i="16"/>
  <c r="Q901" i="16" s="1"/>
  <c r="M901" i="16"/>
  <c r="P900" i="16"/>
  <c r="Q900" i="16" s="1"/>
  <c r="M900" i="16"/>
  <c r="Q899" i="16"/>
  <c r="P899" i="16"/>
  <c r="M899" i="16"/>
  <c r="P898" i="16"/>
  <c r="Q898" i="16" s="1"/>
  <c r="M898" i="16"/>
  <c r="Q897" i="16"/>
  <c r="P897" i="16"/>
  <c r="M897" i="16"/>
  <c r="P896" i="16"/>
  <c r="Q896" i="16" s="1"/>
  <c r="M896" i="16"/>
  <c r="P895" i="16"/>
  <c r="Q895" i="16" s="1"/>
  <c r="M895" i="16"/>
  <c r="Q894" i="16"/>
  <c r="P894" i="16"/>
  <c r="M894" i="16"/>
  <c r="Q893" i="16"/>
  <c r="P893" i="16"/>
  <c r="M893" i="16"/>
  <c r="P892" i="16"/>
  <c r="Q892" i="16" s="1"/>
  <c r="M892" i="16"/>
  <c r="Q891" i="16"/>
  <c r="P891" i="16"/>
  <c r="M891" i="16"/>
  <c r="Q890" i="16"/>
  <c r="P890" i="16"/>
  <c r="M890" i="16"/>
  <c r="P889" i="16"/>
  <c r="Q889" i="16" s="1"/>
  <c r="M889" i="16"/>
  <c r="P888" i="16"/>
  <c r="Q888" i="16" s="1"/>
  <c r="M888" i="16"/>
  <c r="Q887" i="16"/>
  <c r="P887" i="16"/>
  <c r="M887" i="16"/>
  <c r="P886" i="16"/>
  <c r="Q886" i="16" s="1"/>
  <c r="M886" i="16"/>
  <c r="P885" i="16"/>
  <c r="Q885" i="16" s="1"/>
  <c r="M885" i="16"/>
  <c r="P884" i="16"/>
  <c r="Q884" i="16" s="1"/>
  <c r="M884" i="16"/>
  <c r="Q883" i="16"/>
  <c r="P883" i="16"/>
  <c r="M883" i="16"/>
  <c r="P882" i="16"/>
  <c r="Q882" i="16" s="1"/>
  <c r="M882" i="16"/>
  <c r="Q881" i="16"/>
  <c r="P881" i="16"/>
  <c r="M881" i="16"/>
  <c r="P880" i="16"/>
  <c r="Q880" i="16" s="1"/>
  <c r="M880" i="16"/>
  <c r="P879" i="16"/>
  <c r="Q879" i="16" s="1"/>
  <c r="M879" i="16"/>
  <c r="P878" i="16"/>
  <c r="Q878" i="16" s="1"/>
  <c r="M878" i="16"/>
  <c r="Q877" i="16"/>
  <c r="P877" i="16"/>
  <c r="M877" i="16"/>
  <c r="P876" i="16"/>
  <c r="Q876" i="16" s="1"/>
  <c r="M876" i="16"/>
  <c r="P875" i="16"/>
  <c r="Q875" i="16" s="1"/>
  <c r="M875" i="16"/>
  <c r="Q874" i="16"/>
  <c r="P874" i="16"/>
  <c r="M874" i="16"/>
  <c r="Q873" i="16"/>
  <c r="P873" i="16"/>
  <c r="M873" i="16"/>
  <c r="P872" i="16"/>
  <c r="Q872" i="16" s="1"/>
  <c r="M872" i="16"/>
  <c r="Q871" i="16"/>
  <c r="P871" i="16"/>
  <c r="M871" i="16"/>
  <c r="Q870" i="16"/>
  <c r="P870" i="16"/>
  <c r="M870" i="16"/>
  <c r="P869" i="16"/>
  <c r="Q869" i="16" s="1"/>
  <c r="M869" i="16"/>
  <c r="P868" i="16"/>
  <c r="Q868" i="16" s="1"/>
  <c r="M868" i="16"/>
  <c r="Q867" i="16"/>
  <c r="P867" i="16"/>
  <c r="M867" i="16"/>
  <c r="P866" i="16"/>
  <c r="Q866" i="16" s="1"/>
  <c r="M866" i="16"/>
  <c r="Q865" i="16"/>
  <c r="P865" i="16"/>
  <c r="M865" i="16"/>
  <c r="P864" i="16"/>
  <c r="Q864" i="16" s="1"/>
  <c r="M864" i="16"/>
  <c r="P863" i="16"/>
  <c r="Q863" i="16" s="1"/>
  <c r="M863" i="16"/>
  <c r="Q862" i="16"/>
  <c r="P862" i="16"/>
  <c r="M862" i="16"/>
  <c r="Q861" i="16"/>
  <c r="P861" i="16"/>
  <c r="M861" i="16"/>
  <c r="P860" i="16"/>
  <c r="Q860" i="16" s="1"/>
  <c r="M860" i="16"/>
  <c r="Q859" i="16"/>
  <c r="P859" i="16"/>
  <c r="M859" i="16"/>
  <c r="Q858" i="16"/>
  <c r="P858" i="16"/>
  <c r="M858" i="16"/>
  <c r="P857" i="16"/>
  <c r="Q857" i="16" s="1"/>
  <c r="M857" i="16"/>
  <c r="P856" i="16"/>
  <c r="Q856" i="16" s="1"/>
  <c r="M856" i="16"/>
  <c r="Q855" i="16"/>
  <c r="P855" i="16"/>
  <c r="M855" i="16"/>
  <c r="P854" i="16"/>
  <c r="Q854" i="16" s="1"/>
  <c r="M854" i="16"/>
  <c r="P853" i="16"/>
  <c r="Q853" i="16" s="1"/>
  <c r="M853" i="16"/>
  <c r="P852" i="16"/>
  <c r="Q852" i="16" s="1"/>
  <c r="M852" i="16"/>
  <c r="Q851" i="16"/>
  <c r="P851" i="16"/>
  <c r="M851" i="16"/>
  <c r="Q850" i="16"/>
  <c r="P850" i="16"/>
  <c r="M850" i="16"/>
  <c r="Q849" i="16"/>
  <c r="P849" i="16"/>
  <c r="M849" i="16"/>
  <c r="P848" i="16"/>
  <c r="Q848" i="16" s="1"/>
  <c r="M848" i="16"/>
  <c r="Q847" i="16"/>
  <c r="P847" i="16"/>
  <c r="M847" i="16"/>
  <c r="Q846" i="16"/>
  <c r="P846" i="16"/>
  <c r="M846" i="16"/>
  <c r="Q845" i="16"/>
  <c r="P845" i="16"/>
  <c r="M845" i="16"/>
  <c r="P844" i="16"/>
  <c r="Q844" i="16" s="1"/>
  <c r="M844" i="16"/>
  <c r="Q843" i="16"/>
  <c r="P843" i="16"/>
  <c r="M843" i="16"/>
  <c r="Q842" i="16"/>
  <c r="P842" i="16"/>
  <c r="M842" i="16"/>
  <c r="Q841" i="16"/>
  <c r="P841" i="16"/>
  <c r="M841" i="16"/>
  <c r="P840" i="16"/>
  <c r="Q840" i="16" s="1"/>
  <c r="M840" i="16"/>
  <c r="Q839" i="16"/>
  <c r="P839" i="16"/>
  <c r="M839" i="16"/>
  <c r="Q838" i="16"/>
  <c r="P838" i="16"/>
  <c r="M838" i="16"/>
  <c r="P837" i="16"/>
  <c r="Q837" i="16" s="1"/>
  <c r="M837" i="16"/>
  <c r="P836" i="16"/>
  <c r="Q836" i="16" s="1"/>
  <c r="M836" i="16"/>
  <c r="Q835" i="16"/>
  <c r="P835" i="16"/>
  <c r="M835" i="16"/>
  <c r="P834" i="16"/>
  <c r="Q834" i="16" s="1"/>
  <c r="M834" i="16"/>
  <c r="Q833" i="16"/>
  <c r="P833" i="16"/>
  <c r="M833" i="16"/>
  <c r="P832" i="16"/>
  <c r="Q832" i="16" s="1"/>
  <c r="M832" i="16"/>
  <c r="P831" i="16"/>
  <c r="Q831" i="16" s="1"/>
  <c r="M831" i="16"/>
  <c r="Q830" i="16"/>
  <c r="P830" i="16"/>
  <c r="M830" i="16"/>
  <c r="Q829" i="16"/>
  <c r="P829" i="16"/>
  <c r="M829" i="16"/>
  <c r="P828" i="16"/>
  <c r="Q828" i="16" s="1"/>
  <c r="M828" i="16"/>
  <c r="Q827" i="16"/>
  <c r="P827" i="16"/>
  <c r="M827" i="16"/>
  <c r="P826" i="16"/>
  <c r="Q826" i="16" s="1"/>
  <c r="M826" i="16"/>
  <c r="P825" i="16"/>
  <c r="Q825" i="16" s="1"/>
  <c r="M825" i="16"/>
  <c r="P824" i="16"/>
  <c r="Q824" i="16" s="1"/>
  <c r="M824" i="16"/>
  <c r="Q823" i="16"/>
  <c r="P823" i="16"/>
  <c r="M823" i="16"/>
  <c r="P822" i="16"/>
  <c r="Q822" i="16" s="1"/>
  <c r="M822" i="16"/>
  <c r="Q821" i="16"/>
  <c r="P821" i="16"/>
  <c r="M821" i="16"/>
  <c r="P820" i="16"/>
  <c r="Q820" i="16" s="1"/>
  <c r="M820" i="16"/>
  <c r="P819" i="16"/>
  <c r="Q819" i="16" s="1"/>
  <c r="M819" i="16"/>
  <c r="Q818" i="16"/>
  <c r="P818" i="16"/>
  <c r="M818" i="16"/>
  <c r="Q817" i="16"/>
  <c r="P817" i="16"/>
  <c r="M817" i="16"/>
  <c r="P816" i="16"/>
  <c r="Q816" i="16" s="1"/>
  <c r="M816" i="16"/>
  <c r="Q815" i="16"/>
  <c r="P815" i="16"/>
  <c r="M815" i="16"/>
  <c r="Q814" i="16"/>
  <c r="P814" i="16"/>
  <c r="M814" i="16"/>
  <c r="Q813" i="16"/>
  <c r="P813" i="16"/>
  <c r="M813" i="16"/>
  <c r="P812" i="16"/>
  <c r="Q812" i="16" s="1"/>
  <c r="M812" i="16"/>
  <c r="Q811" i="16"/>
  <c r="P811" i="16"/>
  <c r="M811" i="16"/>
  <c r="Q810" i="16"/>
  <c r="P810" i="16"/>
  <c r="M810" i="16"/>
  <c r="Q809" i="16"/>
  <c r="P809" i="16"/>
  <c r="M809" i="16"/>
  <c r="P808" i="16"/>
  <c r="Q808" i="16" s="1"/>
  <c r="M808" i="16"/>
  <c r="Q807" i="16"/>
  <c r="P807" i="16"/>
  <c r="M807" i="16"/>
  <c r="Q806" i="16"/>
  <c r="P806" i="16"/>
  <c r="M806" i="16"/>
  <c r="P805" i="16"/>
  <c r="Q805" i="16" s="1"/>
  <c r="M805" i="16"/>
  <c r="P804" i="16"/>
  <c r="Q804" i="16" s="1"/>
  <c r="M804" i="16"/>
  <c r="Q803" i="16"/>
  <c r="P803" i="16"/>
  <c r="M803" i="16"/>
  <c r="P802" i="16"/>
  <c r="Q802" i="16" s="1"/>
  <c r="M802" i="16"/>
  <c r="P801" i="16"/>
  <c r="Q801" i="16" s="1"/>
  <c r="M801" i="16"/>
  <c r="P800" i="16"/>
  <c r="Q800" i="16" s="1"/>
  <c r="M800" i="16"/>
  <c r="P799" i="16"/>
  <c r="Q799" i="16" s="1"/>
  <c r="M799" i="16"/>
  <c r="P798" i="16"/>
  <c r="Q798" i="16" s="1"/>
  <c r="M798" i="16"/>
  <c r="Q797" i="16"/>
  <c r="P797" i="16"/>
  <c r="M797" i="16"/>
  <c r="P796" i="16"/>
  <c r="Q796" i="16" s="1"/>
  <c r="M796" i="16"/>
  <c r="P795" i="16"/>
  <c r="Q795" i="16" s="1"/>
  <c r="M795" i="16"/>
  <c r="Q794" i="16"/>
  <c r="P794" i="16"/>
  <c r="M794" i="16"/>
  <c r="P793" i="16"/>
  <c r="Q793" i="16" s="1"/>
  <c r="M793" i="16"/>
  <c r="P792" i="16"/>
  <c r="Q792" i="16" s="1"/>
  <c r="M792" i="16"/>
  <c r="Q791" i="16"/>
  <c r="P791" i="16"/>
  <c r="M791" i="16"/>
  <c r="P790" i="16"/>
  <c r="Q790" i="16" s="1"/>
  <c r="M790" i="16"/>
  <c r="Q789" i="16"/>
  <c r="P789" i="16"/>
  <c r="M789" i="16"/>
  <c r="P788" i="16"/>
  <c r="Q788" i="16" s="1"/>
  <c r="M788" i="16"/>
  <c r="P787" i="16"/>
  <c r="Q787" i="16" s="1"/>
  <c r="M787" i="16"/>
  <c r="Q786" i="16"/>
  <c r="P786" i="16"/>
  <c r="M786" i="16"/>
  <c r="Q785" i="16"/>
  <c r="P785" i="16"/>
  <c r="M785" i="16"/>
  <c r="P784" i="16"/>
  <c r="Q784" i="16" s="1"/>
  <c r="M784" i="16"/>
  <c r="Q783" i="16"/>
  <c r="P783" i="16"/>
  <c r="M783" i="16"/>
  <c r="Q782" i="16"/>
  <c r="P782" i="16"/>
  <c r="M782" i="16"/>
  <c r="Q781" i="16"/>
  <c r="P781" i="16"/>
  <c r="M781" i="16"/>
  <c r="P780" i="16"/>
  <c r="Q780" i="16" s="1"/>
  <c r="M780" i="16"/>
  <c r="Q779" i="16"/>
  <c r="P779" i="16"/>
  <c r="M779" i="16"/>
  <c r="Q778" i="16"/>
  <c r="P778" i="16"/>
  <c r="M778" i="16"/>
  <c r="Q777" i="16"/>
  <c r="P777" i="16"/>
  <c r="M777" i="16"/>
  <c r="P776" i="16"/>
  <c r="Q776" i="16" s="1"/>
  <c r="M776" i="16"/>
  <c r="Q775" i="16"/>
  <c r="P775" i="16"/>
  <c r="M775" i="16"/>
  <c r="Q774" i="16"/>
  <c r="P774" i="16"/>
  <c r="M774" i="16"/>
  <c r="P773" i="16"/>
  <c r="Q773" i="16" s="1"/>
  <c r="M773" i="16"/>
  <c r="P772" i="16"/>
  <c r="Q772" i="16" s="1"/>
  <c r="M772" i="16"/>
  <c r="P771" i="16"/>
  <c r="Q771" i="16" s="1"/>
  <c r="M771" i="16"/>
  <c r="Q770" i="16"/>
  <c r="P770" i="16"/>
  <c r="M770" i="16"/>
  <c r="P769" i="16"/>
  <c r="Q769" i="16" s="1"/>
  <c r="M769" i="16"/>
  <c r="Q768" i="16"/>
  <c r="P768" i="16"/>
  <c r="M768" i="16"/>
  <c r="Q767" i="16"/>
  <c r="P767" i="16"/>
  <c r="M767" i="16"/>
  <c r="Q766" i="16"/>
  <c r="P766" i="16"/>
  <c r="M766" i="16"/>
  <c r="P765" i="16"/>
  <c r="Q765" i="16" s="1"/>
  <c r="M765" i="16"/>
  <c r="P764" i="16"/>
  <c r="Q764" i="16" s="1"/>
  <c r="M764" i="16"/>
  <c r="P763" i="16"/>
  <c r="Q763" i="16" s="1"/>
  <c r="M763" i="16"/>
  <c r="P762" i="16"/>
  <c r="Q762" i="16" s="1"/>
  <c r="M762" i="16"/>
  <c r="P761" i="16"/>
  <c r="Q761" i="16" s="1"/>
  <c r="M761" i="16"/>
  <c r="Q760" i="16"/>
  <c r="P760" i="16"/>
  <c r="M760" i="16"/>
  <c r="Q759" i="16"/>
  <c r="P759" i="16"/>
  <c r="M759" i="16"/>
  <c r="Q758" i="16"/>
  <c r="P758" i="16"/>
  <c r="M758" i="16"/>
  <c r="P757" i="16"/>
  <c r="Q757" i="16" s="1"/>
  <c r="M757" i="16"/>
  <c r="P756" i="16"/>
  <c r="Q756" i="16" s="1"/>
  <c r="M756" i="16"/>
  <c r="P755" i="16"/>
  <c r="Q755" i="16" s="1"/>
  <c r="M755" i="16"/>
  <c r="Q754" i="16"/>
  <c r="P754" i="16"/>
  <c r="M754" i="16"/>
  <c r="P753" i="16"/>
  <c r="Q753" i="16" s="1"/>
  <c r="M753" i="16"/>
  <c r="Q752" i="16"/>
  <c r="P752" i="16"/>
  <c r="M752" i="16"/>
  <c r="Q751" i="16"/>
  <c r="P751" i="16"/>
  <c r="M751" i="16"/>
  <c r="Q750" i="16"/>
  <c r="P750" i="16"/>
  <c r="M750" i="16"/>
  <c r="P749" i="16"/>
  <c r="Q749" i="16" s="1"/>
  <c r="M749" i="16"/>
  <c r="P748" i="16"/>
  <c r="Q748" i="16" s="1"/>
  <c r="M748" i="16"/>
  <c r="P747" i="16"/>
  <c r="Q747" i="16" s="1"/>
  <c r="M747" i="16"/>
  <c r="P746" i="16"/>
  <c r="Q746" i="16" s="1"/>
  <c r="M746" i="16"/>
  <c r="P745" i="16"/>
  <c r="Q745" i="16" s="1"/>
  <c r="M745" i="16"/>
  <c r="Q744" i="16"/>
  <c r="P744" i="16"/>
  <c r="M744" i="16"/>
  <c r="Q743" i="16"/>
  <c r="P743" i="16"/>
  <c r="M743" i="16"/>
  <c r="Q742" i="16"/>
  <c r="P742" i="16"/>
  <c r="M742" i="16"/>
  <c r="P741" i="16"/>
  <c r="Q741" i="16" s="1"/>
  <c r="M741" i="16"/>
  <c r="P740" i="16"/>
  <c r="Q740" i="16" s="1"/>
  <c r="M740" i="16"/>
  <c r="P739" i="16"/>
  <c r="Q739" i="16" s="1"/>
  <c r="M739" i="16"/>
  <c r="Q738" i="16"/>
  <c r="P738" i="16"/>
  <c r="M738" i="16"/>
  <c r="P737" i="16"/>
  <c r="Q737" i="16" s="1"/>
  <c r="M737" i="16"/>
  <c r="P736" i="16"/>
  <c r="Q736" i="16" s="1"/>
  <c r="M736" i="16"/>
  <c r="Q735" i="16"/>
  <c r="P735" i="16"/>
  <c r="M735" i="16"/>
  <c r="Q734" i="16"/>
  <c r="P734" i="16"/>
  <c r="M734" i="16"/>
  <c r="P733" i="16"/>
  <c r="Q733" i="16" s="1"/>
  <c r="M733" i="16"/>
  <c r="P732" i="16"/>
  <c r="Q732" i="16" s="1"/>
  <c r="M732" i="16"/>
  <c r="P731" i="16"/>
  <c r="Q731" i="16" s="1"/>
  <c r="M731" i="16"/>
  <c r="P730" i="16"/>
  <c r="Q730" i="16" s="1"/>
  <c r="M730" i="16"/>
  <c r="P729" i="16"/>
  <c r="Q729" i="16" s="1"/>
  <c r="M729" i="16"/>
  <c r="P728" i="16"/>
  <c r="Q728" i="16" s="1"/>
  <c r="M728" i="16"/>
  <c r="Q727" i="16"/>
  <c r="P727" i="16"/>
  <c r="M727" i="16"/>
  <c r="Q726" i="16"/>
  <c r="P726" i="16"/>
  <c r="M726" i="16"/>
  <c r="P725" i="16"/>
  <c r="Q725" i="16" s="1"/>
  <c r="M725" i="16"/>
  <c r="P724" i="16"/>
  <c r="Q724" i="16" s="1"/>
  <c r="M724" i="16"/>
  <c r="P723" i="16"/>
  <c r="Q723" i="16" s="1"/>
  <c r="M723" i="16"/>
  <c r="P722" i="16"/>
  <c r="Q722" i="16" s="1"/>
  <c r="M722" i="16"/>
  <c r="P721" i="16"/>
  <c r="Q721" i="16" s="1"/>
  <c r="M721" i="16"/>
  <c r="P720" i="16"/>
  <c r="Q720" i="16" s="1"/>
  <c r="M720" i="16"/>
  <c r="Q719" i="16"/>
  <c r="P719" i="16"/>
  <c r="M719" i="16"/>
  <c r="Q718" i="16"/>
  <c r="P718" i="16"/>
  <c r="M718" i="16"/>
  <c r="P717" i="16"/>
  <c r="Q717" i="16" s="1"/>
  <c r="M717" i="16"/>
  <c r="Q716" i="16"/>
  <c r="P716" i="16"/>
  <c r="M716" i="16"/>
  <c r="P715" i="16"/>
  <c r="Q715" i="16" s="1"/>
  <c r="M715" i="16"/>
  <c r="Q714" i="16"/>
  <c r="P714" i="16"/>
  <c r="M714" i="16"/>
  <c r="P713" i="16"/>
  <c r="Q713" i="16" s="1"/>
  <c r="M713" i="16"/>
  <c r="P712" i="16"/>
  <c r="Q712" i="16" s="1"/>
  <c r="M712" i="16"/>
  <c r="Q711" i="16"/>
  <c r="P711" i="16"/>
  <c r="M711" i="16"/>
  <c r="Q710" i="16"/>
  <c r="P710" i="16"/>
  <c r="M710" i="16"/>
  <c r="P709" i="16"/>
  <c r="Q709" i="16" s="1"/>
  <c r="M709" i="16"/>
  <c r="Q708" i="16"/>
  <c r="P708" i="16"/>
  <c r="M708" i="16"/>
  <c r="P707" i="16"/>
  <c r="Q707" i="16" s="1"/>
  <c r="M707" i="16"/>
  <c r="P706" i="16"/>
  <c r="Q706" i="16" s="1"/>
  <c r="M706" i="16"/>
  <c r="P705" i="16"/>
  <c r="Q705" i="16" s="1"/>
  <c r="M705" i="16"/>
  <c r="P704" i="16"/>
  <c r="Q704" i="16" s="1"/>
  <c r="M704" i="16"/>
  <c r="Q703" i="16"/>
  <c r="P703" i="16"/>
  <c r="M703" i="16"/>
  <c r="Q702" i="16"/>
  <c r="P702" i="16"/>
  <c r="M702" i="16"/>
  <c r="P701" i="16"/>
  <c r="Q701" i="16" s="1"/>
  <c r="M701" i="16"/>
  <c r="P700" i="16"/>
  <c r="Q700" i="16" s="1"/>
  <c r="M700" i="16"/>
  <c r="P699" i="16"/>
  <c r="Q699" i="16" s="1"/>
  <c r="M699" i="16"/>
  <c r="P698" i="16"/>
  <c r="Q698" i="16" s="1"/>
  <c r="M698" i="16"/>
  <c r="P697" i="16"/>
  <c r="Q697" i="16" s="1"/>
  <c r="M697" i="16"/>
  <c r="P696" i="16"/>
  <c r="Q696" i="16" s="1"/>
  <c r="M696" i="16"/>
  <c r="Q695" i="16"/>
  <c r="P695" i="16"/>
  <c r="M695" i="16"/>
  <c r="Q694" i="16"/>
  <c r="P694" i="16"/>
  <c r="M694" i="16"/>
  <c r="P693" i="16"/>
  <c r="Q693" i="16" s="1"/>
  <c r="M693" i="16"/>
  <c r="Q692" i="16"/>
  <c r="P692" i="16"/>
  <c r="M692" i="16"/>
  <c r="P691" i="16"/>
  <c r="Q691" i="16" s="1"/>
  <c r="M691" i="16"/>
  <c r="P690" i="16"/>
  <c r="Q690" i="16" s="1"/>
  <c r="M690" i="16"/>
  <c r="P689" i="16"/>
  <c r="Q689" i="16" s="1"/>
  <c r="M689" i="16"/>
  <c r="P688" i="16"/>
  <c r="Q688" i="16" s="1"/>
  <c r="M688" i="16"/>
  <c r="Q687" i="16"/>
  <c r="P687" i="16"/>
  <c r="M687" i="16"/>
  <c r="Q686" i="16"/>
  <c r="P686" i="16"/>
  <c r="M686" i="16"/>
  <c r="P685" i="16"/>
  <c r="Q685" i="16" s="1"/>
  <c r="M685" i="16"/>
  <c r="P684" i="16"/>
  <c r="Q684" i="16" s="1"/>
  <c r="M684" i="16"/>
  <c r="P683" i="16"/>
  <c r="Q683" i="16" s="1"/>
  <c r="M683" i="16"/>
  <c r="Q682" i="16"/>
  <c r="P682" i="16"/>
  <c r="M682" i="16"/>
  <c r="P681" i="16"/>
  <c r="Q681" i="16" s="1"/>
  <c r="M681" i="16"/>
  <c r="Q680" i="16"/>
  <c r="P680" i="16"/>
  <c r="M680" i="16"/>
  <c r="Q679" i="16"/>
  <c r="P679" i="16"/>
  <c r="M679" i="16"/>
  <c r="Q678" i="16"/>
  <c r="P678" i="16"/>
  <c r="M678" i="16"/>
  <c r="P677" i="16"/>
  <c r="Q677" i="16" s="1"/>
  <c r="M677" i="16"/>
  <c r="P676" i="16"/>
  <c r="Q676" i="16" s="1"/>
  <c r="M676" i="16"/>
  <c r="P675" i="16"/>
  <c r="Q675" i="16" s="1"/>
  <c r="M675" i="16"/>
  <c r="P674" i="16"/>
  <c r="Q674" i="16" s="1"/>
  <c r="M674" i="16"/>
  <c r="P673" i="16"/>
  <c r="Q673" i="16" s="1"/>
  <c r="M673" i="16"/>
  <c r="Q672" i="16"/>
  <c r="P672" i="16"/>
  <c r="M672" i="16"/>
  <c r="Q671" i="16"/>
  <c r="P671" i="16"/>
  <c r="M671" i="16"/>
  <c r="Q670" i="16"/>
  <c r="P670" i="16"/>
  <c r="M670" i="16"/>
  <c r="P669" i="16"/>
  <c r="Q669" i="16" s="1"/>
  <c r="M669" i="16"/>
  <c r="P668" i="16"/>
  <c r="Q668" i="16" s="1"/>
  <c r="M668" i="16"/>
  <c r="P667" i="16"/>
  <c r="Q667" i="16" s="1"/>
  <c r="M667" i="16"/>
  <c r="Q666" i="16"/>
  <c r="P666" i="16"/>
  <c r="M666" i="16"/>
  <c r="P665" i="16"/>
  <c r="Q665" i="16" s="1"/>
  <c r="M665" i="16"/>
  <c r="Q664" i="16"/>
  <c r="P664" i="16"/>
  <c r="M664" i="16"/>
  <c r="Q663" i="16"/>
  <c r="P663" i="16"/>
  <c r="M663" i="16"/>
  <c r="Q662" i="16"/>
  <c r="P662" i="16"/>
  <c r="M662" i="16"/>
  <c r="P661" i="16"/>
  <c r="Q661" i="16" s="1"/>
  <c r="M661" i="16"/>
  <c r="P660" i="16"/>
  <c r="Q660" i="16" s="1"/>
  <c r="M660" i="16"/>
  <c r="P659" i="16"/>
  <c r="Q659" i="16" s="1"/>
  <c r="M659" i="16"/>
  <c r="P658" i="16"/>
  <c r="Q658" i="16" s="1"/>
  <c r="M658" i="16"/>
  <c r="P657" i="16"/>
  <c r="Q657" i="16" s="1"/>
  <c r="M657" i="16"/>
  <c r="Q656" i="16"/>
  <c r="P656" i="16"/>
  <c r="M656" i="16"/>
  <c r="Q655" i="16"/>
  <c r="P655" i="16"/>
  <c r="M655" i="16"/>
  <c r="Q654" i="16"/>
  <c r="P654" i="16"/>
  <c r="M654" i="16"/>
  <c r="P653" i="16"/>
  <c r="Q653" i="16" s="1"/>
  <c r="M653" i="16"/>
  <c r="P652" i="16"/>
  <c r="Q652" i="16" s="1"/>
  <c r="M652" i="16"/>
  <c r="P651" i="16"/>
  <c r="Q651" i="16" s="1"/>
  <c r="M651" i="16"/>
  <c r="Q650" i="16"/>
  <c r="P650" i="16"/>
  <c r="M650" i="16"/>
  <c r="P649" i="16"/>
  <c r="Q649" i="16" s="1"/>
  <c r="M649" i="16"/>
  <c r="P648" i="16"/>
  <c r="Q648" i="16" s="1"/>
  <c r="M648" i="16"/>
  <c r="Q647" i="16"/>
  <c r="P647" i="16"/>
  <c r="M647" i="16"/>
  <c r="Q646" i="16"/>
  <c r="P646" i="16"/>
  <c r="M646" i="16"/>
  <c r="P645" i="16"/>
  <c r="Q645" i="16" s="1"/>
  <c r="M645" i="16"/>
  <c r="Q644" i="16"/>
  <c r="P644" i="16"/>
  <c r="M644" i="16"/>
  <c r="P643" i="16"/>
  <c r="Q643" i="16" s="1"/>
  <c r="M643" i="16"/>
  <c r="P642" i="16"/>
  <c r="Q642" i="16" s="1"/>
  <c r="M642" i="16"/>
  <c r="P641" i="16"/>
  <c r="Q641" i="16" s="1"/>
  <c r="M641" i="16"/>
  <c r="P640" i="16"/>
  <c r="Q640" i="16" s="1"/>
  <c r="M640" i="16"/>
  <c r="Q639" i="16"/>
  <c r="P639" i="16"/>
  <c r="M639" i="16"/>
  <c r="Q638" i="16"/>
  <c r="P638" i="16"/>
  <c r="M638" i="16"/>
  <c r="P637" i="16"/>
  <c r="Q637" i="16" s="1"/>
  <c r="M637" i="16"/>
  <c r="Q636" i="16"/>
  <c r="P636" i="16"/>
  <c r="M636" i="16"/>
  <c r="Q635" i="16"/>
  <c r="P635" i="16"/>
  <c r="M635" i="16"/>
  <c r="P634" i="16"/>
  <c r="Q634" i="16" s="1"/>
  <c r="M634" i="16"/>
  <c r="P633" i="16"/>
  <c r="Q633" i="16" s="1"/>
  <c r="M633" i="16"/>
  <c r="P632" i="16"/>
  <c r="Q632" i="16" s="1"/>
  <c r="M632" i="16"/>
  <c r="Q631" i="16"/>
  <c r="P631" i="16"/>
  <c r="M631" i="16"/>
  <c r="P630" i="16"/>
  <c r="Q630" i="16" s="1"/>
  <c r="M630" i="16"/>
  <c r="P629" i="16"/>
  <c r="Q629" i="16" s="1"/>
  <c r="M629" i="16"/>
  <c r="P628" i="16"/>
  <c r="Q628" i="16" s="1"/>
  <c r="M628" i="16"/>
  <c r="Q627" i="16"/>
  <c r="P627" i="16"/>
  <c r="M627" i="16"/>
  <c r="P626" i="16"/>
  <c r="Q626" i="16" s="1"/>
  <c r="M626" i="16"/>
  <c r="P625" i="16"/>
  <c r="Q625" i="16" s="1"/>
  <c r="M625" i="16"/>
  <c r="P624" i="16"/>
  <c r="Q624" i="16" s="1"/>
  <c r="M624" i="16"/>
  <c r="Q623" i="16"/>
  <c r="P623" i="16"/>
  <c r="M623" i="16"/>
  <c r="P622" i="16"/>
  <c r="Q622" i="16" s="1"/>
  <c r="M622" i="16"/>
  <c r="P621" i="16"/>
  <c r="Q621" i="16" s="1"/>
  <c r="M621" i="16"/>
  <c r="P620" i="16"/>
  <c r="Q620" i="16" s="1"/>
  <c r="M620" i="16"/>
  <c r="P619" i="16"/>
  <c r="Q619" i="16" s="1"/>
  <c r="M619" i="16"/>
  <c r="P618" i="16"/>
  <c r="Q618" i="16" s="1"/>
  <c r="M618" i="16"/>
  <c r="P617" i="16"/>
  <c r="Q617" i="16" s="1"/>
  <c r="M617" i="16"/>
  <c r="P616" i="16"/>
  <c r="Q616" i="16" s="1"/>
  <c r="M616" i="16"/>
  <c r="Q615" i="16"/>
  <c r="P615" i="16"/>
  <c r="M615" i="16"/>
  <c r="P614" i="16"/>
  <c r="Q614" i="16" s="1"/>
  <c r="M614" i="16"/>
  <c r="P613" i="16"/>
  <c r="Q613" i="16" s="1"/>
  <c r="M613" i="16"/>
  <c r="Q612" i="16"/>
  <c r="P612" i="16"/>
  <c r="M612" i="16"/>
  <c r="P611" i="16"/>
  <c r="Q611" i="16" s="1"/>
  <c r="M611" i="16"/>
  <c r="P610" i="16"/>
  <c r="Q610" i="16" s="1"/>
  <c r="M610" i="16"/>
  <c r="P609" i="16"/>
  <c r="Q609" i="16" s="1"/>
  <c r="M609" i="16"/>
  <c r="P608" i="16"/>
  <c r="Q608" i="16" s="1"/>
  <c r="M608" i="16"/>
  <c r="Q607" i="16"/>
  <c r="M607" i="16"/>
  <c r="P606" i="16"/>
  <c r="Q606" i="16" s="1"/>
  <c r="M606" i="16"/>
  <c r="Q605" i="16"/>
  <c r="M605" i="16"/>
  <c r="Q604" i="16"/>
  <c r="M604" i="16"/>
  <c r="Q603" i="16"/>
  <c r="P603" i="16"/>
  <c r="M603" i="16"/>
  <c r="P602" i="16"/>
  <c r="Q602" i="16" s="1"/>
  <c r="M602" i="16"/>
  <c r="P601" i="16"/>
  <c r="Q601" i="16" s="1"/>
  <c r="M601" i="16"/>
  <c r="P600" i="16"/>
  <c r="Q600" i="16" s="1"/>
  <c r="M600" i="16"/>
  <c r="P599" i="16"/>
  <c r="Q599" i="16" s="1"/>
  <c r="M599" i="16"/>
  <c r="P598" i="16"/>
  <c r="Q598" i="16" s="1"/>
  <c r="M598" i="16"/>
  <c r="Q597" i="16"/>
  <c r="P597" i="16"/>
  <c r="M597" i="16"/>
  <c r="P596" i="16"/>
  <c r="Q596" i="16" s="1"/>
  <c r="M596" i="16"/>
  <c r="Q595" i="16"/>
  <c r="P595" i="16"/>
  <c r="M595" i="16"/>
  <c r="P594" i="16"/>
  <c r="Q594" i="16" s="1"/>
  <c r="M594" i="16"/>
  <c r="P593" i="16"/>
  <c r="Q593" i="16" s="1"/>
  <c r="M593" i="16"/>
  <c r="P592" i="16"/>
  <c r="Q592" i="16" s="1"/>
  <c r="M592" i="16"/>
  <c r="P591" i="16"/>
  <c r="Q591" i="16" s="1"/>
  <c r="M591" i="16"/>
  <c r="P590" i="16"/>
  <c r="Q590" i="16" s="1"/>
  <c r="M590" i="16"/>
  <c r="Q589" i="16"/>
  <c r="P589" i="16"/>
  <c r="M589" i="16"/>
  <c r="P588" i="16"/>
  <c r="Q588" i="16" s="1"/>
  <c r="M588" i="16"/>
  <c r="Q587" i="16"/>
  <c r="P587" i="16"/>
  <c r="M587" i="16"/>
  <c r="P586" i="16"/>
  <c r="Q586" i="16" s="1"/>
  <c r="M586" i="16"/>
  <c r="P585" i="16"/>
  <c r="Q585" i="16" s="1"/>
  <c r="M585" i="16"/>
  <c r="P584" i="16"/>
  <c r="Q584" i="16" s="1"/>
  <c r="M584" i="16"/>
  <c r="P583" i="16"/>
  <c r="Q583" i="16" s="1"/>
  <c r="M583" i="16"/>
  <c r="P582" i="16"/>
  <c r="Q582" i="16" s="1"/>
  <c r="M582" i="16"/>
  <c r="Q581" i="16"/>
  <c r="P581" i="16"/>
  <c r="M581" i="16"/>
  <c r="P580" i="16"/>
  <c r="Q580" i="16" s="1"/>
  <c r="M580" i="16"/>
  <c r="Q579" i="16"/>
  <c r="P579" i="16"/>
  <c r="M579" i="16"/>
  <c r="Q578" i="16"/>
  <c r="P578" i="16"/>
  <c r="M578" i="16"/>
  <c r="P577" i="16"/>
  <c r="Q577" i="16" s="1"/>
  <c r="M577" i="16"/>
  <c r="P576" i="16"/>
  <c r="Q576" i="16" s="1"/>
  <c r="M576" i="16"/>
  <c r="P575" i="16"/>
  <c r="Q575" i="16" s="1"/>
  <c r="M575" i="16"/>
  <c r="P574" i="16"/>
  <c r="Q574" i="16" s="1"/>
  <c r="M574" i="16"/>
  <c r="Q573" i="16"/>
  <c r="P573" i="16"/>
  <c r="M573" i="16"/>
  <c r="P572" i="16"/>
  <c r="Q572" i="16" s="1"/>
  <c r="M572" i="16"/>
  <c r="Q571" i="16"/>
  <c r="P571" i="16"/>
  <c r="M571" i="16"/>
  <c r="Q570" i="16"/>
  <c r="P570" i="16"/>
  <c r="M570" i="16"/>
  <c r="P569" i="16"/>
  <c r="Q569" i="16" s="1"/>
  <c r="M569" i="16"/>
  <c r="P568" i="16"/>
  <c r="Q568" i="16" s="1"/>
  <c r="M568" i="16"/>
  <c r="P567" i="16"/>
  <c r="Q567" i="16" s="1"/>
  <c r="M567" i="16"/>
  <c r="P566" i="16"/>
  <c r="Q566" i="16" s="1"/>
  <c r="M566" i="16"/>
  <c r="Q565" i="16"/>
  <c r="P565" i="16"/>
  <c r="M565" i="16"/>
  <c r="P564" i="16"/>
  <c r="Q564" i="16" s="1"/>
  <c r="M564" i="16"/>
  <c r="Q563" i="16"/>
  <c r="P563" i="16"/>
  <c r="M563" i="16"/>
  <c r="Q562" i="16"/>
  <c r="P562" i="16"/>
  <c r="M562" i="16"/>
  <c r="P561" i="16"/>
  <c r="Q561" i="16" s="1"/>
  <c r="M561" i="16"/>
  <c r="P560" i="16"/>
  <c r="Q560" i="16" s="1"/>
  <c r="M560" i="16"/>
  <c r="P559" i="16"/>
  <c r="Q559" i="16" s="1"/>
  <c r="M559" i="16"/>
  <c r="P558" i="16"/>
  <c r="Q558" i="16" s="1"/>
  <c r="M558" i="16"/>
  <c r="Q557" i="16"/>
  <c r="P557" i="16"/>
  <c r="M557" i="16"/>
  <c r="P556" i="16"/>
  <c r="Q556" i="16" s="1"/>
  <c r="M556" i="16"/>
  <c r="Q555" i="16"/>
  <c r="P555" i="16"/>
  <c r="M555" i="16"/>
  <c r="Q554" i="16"/>
  <c r="P554" i="16"/>
  <c r="M554" i="16"/>
  <c r="P553" i="16"/>
  <c r="Q553" i="16" s="1"/>
  <c r="M553" i="16"/>
  <c r="P552" i="16"/>
  <c r="Q552" i="16" s="1"/>
  <c r="M552" i="16"/>
  <c r="P551" i="16"/>
  <c r="Q551" i="16" s="1"/>
  <c r="M551" i="16"/>
  <c r="P550" i="16"/>
  <c r="Q550" i="16" s="1"/>
  <c r="M550" i="16"/>
  <c r="Q549" i="16"/>
  <c r="P549" i="16"/>
  <c r="M549" i="16"/>
  <c r="P548" i="16"/>
  <c r="Q548" i="16" s="1"/>
  <c r="M548" i="16"/>
  <c r="Q547" i="16"/>
  <c r="P547" i="16"/>
  <c r="M547" i="16"/>
  <c r="Q546" i="16"/>
  <c r="P546" i="16"/>
  <c r="M546" i="16"/>
  <c r="P545" i="16"/>
  <c r="Q545" i="16" s="1"/>
  <c r="M545" i="16"/>
  <c r="P544" i="16"/>
  <c r="Q544" i="16" s="1"/>
  <c r="M544" i="16"/>
  <c r="P543" i="16"/>
  <c r="Q543" i="16" s="1"/>
  <c r="M543" i="16"/>
  <c r="P542" i="16"/>
  <c r="Q542" i="16" s="1"/>
  <c r="M542" i="16"/>
  <c r="Q541" i="16"/>
  <c r="P541" i="16"/>
  <c r="M541" i="16"/>
  <c r="P540" i="16"/>
  <c r="Q540" i="16" s="1"/>
  <c r="M540" i="16"/>
  <c r="Q539" i="16"/>
  <c r="P539" i="16"/>
  <c r="M539" i="16"/>
  <c r="Q538" i="16"/>
  <c r="P538" i="16"/>
  <c r="M538" i="16"/>
  <c r="P537" i="16"/>
  <c r="Q537" i="16" s="1"/>
  <c r="M537" i="16"/>
  <c r="P536" i="16"/>
  <c r="Q536" i="16" s="1"/>
  <c r="M536" i="16"/>
  <c r="P535" i="16"/>
  <c r="Q535" i="16" s="1"/>
  <c r="M535" i="16"/>
  <c r="P534" i="16"/>
  <c r="Q534" i="16" s="1"/>
  <c r="M534" i="16"/>
  <c r="Q533" i="16"/>
  <c r="P533" i="16"/>
  <c r="M533" i="16"/>
  <c r="P532" i="16"/>
  <c r="Q532" i="16" s="1"/>
  <c r="M532" i="16"/>
  <c r="Q531" i="16"/>
  <c r="P531" i="16"/>
  <c r="M531" i="16"/>
  <c r="Q530" i="16"/>
  <c r="P530" i="16"/>
  <c r="M530" i="16"/>
  <c r="P529" i="16"/>
  <c r="Q529" i="16" s="1"/>
  <c r="M529" i="16"/>
  <c r="P528" i="16"/>
  <c r="Q528" i="16" s="1"/>
  <c r="M528" i="16"/>
  <c r="P527" i="16"/>
  <c r="Q527" i="16" s="1"/>
  <c r="M527" i="16"/>
  <c r="Q526" i="16"/>
  <c r="P526" i="16"/>
  <c r="M526" i="16"/>
  <c r="Q525" i="16"/>
  <c r="P525" i="16"/>
  <c r="M525" i="16"/>
  <c r="P524" i="16"/>
  <c r="Q524" i="16" s="1"/>
  <c r="M524" i="16"/>
  <c r="Q523" i="16"/>
  <c r="P523" i="16"/>
  <c r="M523" i="16"/>
  <c r="Q522" i="16"/>
  <c r="P522" i="16"/>
  <c r="M522" i="16"/>
  <c r="P521" i="16"/>
  <c r="Q521" i="16" s="1"/>
  <c r="M521" i="16"/>
  <c r="P520" i="16"/>
  <c r="Q520" i="16" s="1"/>
  <c r="M520" i="16"/>
  <c r="P519" i="16"/>
  <c r="Q519" i="16" s="1"/>
  <c r="M519" i="16"/>
  <c r="Q518" i="16"/>
  <c r="P518" i="16"/>
  <c r="M518" i="16"/>
  <c r="Q517" i="16"/>
  <c r="P517" i="16"/>
  <c r="M517" i="16"/>
  <c r="P516" i="16"/>
  <c r="Q516" i="16" s="1"/>
  <c r="M516" i="16"/>
  <c r="Q515" i="16"/>
  <c r="P515" i="16"/>
  <c r="M515" i="16"/>
  <c r="P514" i="16"/>
  <c r="Q514" i="16" s="1"/>
  <c r="M514" i="16"/>
  <c r="P513" i="16"/>
  <c r="Q513" i="16" s="1"/>
  <c r="M513" i="16"/>
  <c r="P512" i="16"/>
  <c r="Q512" i="16" s="1"/>
  <c r="M512" i="16"/>
  <c r="P511" i="16"/>
  <c r="Q511" i="16" s="1"/>
  <c r="M511" i="16"/>
  <c r="P510" i="16"/>
  <c r="Q510" i="16" s="1"/>
  <c r="M510" i="16"/>
  <c r="Q509" i="16"/>
  <c r="P509" i="16"/>
  <c r="M509" i="16"/>
  <c r="P508" i="16"/>
  <c r="Q508" i="16" s="1"/>
  <c r="M508" i="16"/>
  <c r="Q507" i="16"/>
  <c r="P507" i="16"/>
  <c r="M507" i="16"/>
  <c r="Q506" i="16"/>
  <c r="P506" i="16"/>
  <c r="M506" i="16"/>
  <c r="P505" i="16"/>
  <c r="Q505" i="16" s="1"/>
  <c r="M505" i="16"/>
  <c r="P504" i="16"/>
  <c r="Q504" i="16" s="1"/>
  <c r="M504" i="16"/>
  <c r="P503" i="16"/>
  <c r="Q503" i="16" s="1"/>
  <c r="M503" i="16"/>
  <c r="Q502" i="16"/>
  <c r="P502" i="16"/>
  <c r="M502" i="16"/>
  <c r="Q501" i="16"/>
  <c r="P501" i="16"/>
  <c r="M501" i="16"/>
  <c r="P500" i="16"/>
  <c r="Q500" i="16" s="1"/>
  <c r="M500" i="16"/>
  <c r="Q499" i="16"/>
  <c r="P499" i="16"/>
  <c r="M499" i="16"/>
  <c r="Q498" i="16"/>
  <c r="P498" i="16"/>
  <c r="M498" i="16"/>
  <c r="P497" i="16"/>
  <c r="Q497" i="16" s="1"/>
  <c r="M497" i="16"/>
  <c r="P496" i="16"/>
  <c r="Q496" i="16" s="1"/>
  <c r="M496" i="16"/>
  <c r="P495" i="16"/>
  <c r="Q495" i="16" s="1"/>
  <c r="M495" i="16"/>
  <c r="P494" i="16"/>
  <c r="Q494" i="16" s="1"/>
  <c r="M494" i="16"/>
  <c r="P493" i="16"/>
  <c r="Q493" i="16" s="1"/>
  <c r="M493" i="16"/>
  <c r="P492" i="16"/>
  <c r="Q492" i="16" s="1"/>
  <c r="M492" i="16"/>
  <c r="Q491" i="16"/>
  <c r="P491" i="16"/>
  <c r="M491" i="16"/>
  <c r="Q490" i="16"/>
  <c r="P490" i="16"/>
  <c r="M490" i="16"/>
  <c r="Q489" i="16"/>
  <c r="P489" i="16"/>
  <c r="M489" i="16"/>
  <c r="P488" i="16"/>
  <c r="Q488" i="16" s="1"/>
  <c r="M488" i="16"/>
  <c r="P487" i="16"/>
  <c r="Q487" i="16" s="1"/>
  <c r="M487" i="16"/>
  <c r="P486" i="16"/>
  <c r="Q486" i="16" s="1"/>
  <c r="M486" i="16"/>
  <c r="P485" i="16"/>
  <c r="Q485" i="16" s="1"/>
  <c r="M485" i="16"/>
  <c r="P484" i="16"/>
  <c r="Q484" i="16" s="1"/>
  <c r="M484" i="16"/>
  <c r="Q483" i="16"/>
  <c r="P483" i="16"/>
  <c r="M483" i="16"/>
  <c r="Q482" i="16"/>
  <c r="P482" i="16"/>
  <c r="M482" i="16"/>
  <c r="Q481" i="16"/>
  <c r="P481" i="16"/>
  <c r="M481" i="16"/>
  <c r="P480" i="16"/>
  <c r="Q480" i="16" s="1"/>
  <c r="M480" i="16"/>
  <c r="P479" i="16"/>
  <c r="Q479" i="16" s="1"/>
  <c r="M479" i="16"/>
  <c r="P478" i="16"/>
  <c r="Q478" i="16" s="1"/>
  <c r="M478" i="16"/>
  <c r="P477" i="16"/>
  <c r="Q477" i="16" s="1"/>
  <c r="M477" i="16"/>
  <c r="P476" i="16"/>
  <c r="Q476" i="16" s="1"/>
  <c r="M476" i="16"/>
  <c r="Q475" i="16"/>
  <c r="P475" i="16"/>
  <c r="M475" i="16"/>
  <c r="Q474" i="16"/>
  <c r="P474" i="16"/>
  <c r="M474" i="16"/>
  <c r="Q473" i="16"/>
  <c r="P473" i="16"/>
  <c r="M473" i="16"/>
  <c r="P472" i="16"/>
  <c r="Q472" i="16" s="1"/>
  <c r="M472" i="16"/>
  <c r="P471" i="16"/>
  <c r="Q471" i="16" s="1"/>
  <c r="M471" i="16"/>
  <c r="P470" i="16"/>
  <c r="Q470" i="16" s="1"/>
  <c r="M470" i="16"/>
  <c r="P469" i="16"/>
  <c r="Q469" i="16" s="1"/>
  <c r="M469" i="16"/>
  <c r="P468" i="16"/>
  <c r="Q468" i="16" s="1"/>
  <c r="M468" i="16"/>
  <c r="Q467" i="16"/>
  <c r="P467" i="16"/>
  <c r="M467" i="16"/>
  <c r="Q466" i="16"/>
  <c r="P466" i="16"/>
  <c r="M466" i="16"/>
  <c r="Q465" i="16"/>
  <c r="P465" i="16"/>
  <c r="M465" i="16"/>
  <c r="P464" i="16"/>
  <c r="Q464" i="16" s="1"/>
  <c r="M464" i="16"/>
  <c r="P463" i="16"/>
  <c r="Q463" i="16" s="1"/>
  <c r="M463" i="16"/>
  <c r="P462" i="16"/>
  <c r="Q462" i="16" s="1"/>
  <c r="M462" i="16"/>
  <c r="P461" i="16"/>
  <c r="Q461" i="16" s="1"/>
  <c r="M461" i="16"/>
  <c r="P460" i="16"/>
  <c r="Q460" i="16" s="1"/>
  <c r="M460" i="16"/>
  <c r="Q459" i="16"/>
  <c r="P459" i="16"/>
  <c r="M459" i="16"/>
  <c r="Q458" i="16"/>
  <c r="P458" i="16"/>
  <c r="M458" i="16"/>
  <c r="Q457" i="16"/>
  <c r="P457" i="16"/>
  <c r="M457" i="16"/>
  <c r="P456" i="16"/>
  <c r="Q456" i="16" s="1"/>
  <c r="M456" i="16"/>
  <c r="P455" i="16"/>
  <c r="Q455" i="16" s="1"/>
  <c r="M455" i="16"/>
  <c r="P454" i="16"/>
  <c r="Q454" i="16" s="1"/>
  <c r="M454" i="16"/>
  <c r="P453" i="16"/>
  <c r="Q453" i="16" s="1"/>
  <c r="M453" i="16"/>
  <c r="P452" i="16"/>
  <c r="Q452" i="16" s="1"/>
  <c r="M452" i="16"/>
  <c r="Q451" i="16"/>
  <c r="P451" i="16"/>
  <c r="M451" i="16"/>
  <c r="Q450" i="16"/>
  <c r="P450" i="16"/>
  <c r="M450" i="16"/>
  <c r="Q449" i="16"/>
  <c r="P449" i="16"/>
  <c r="M449" i="16"/>
  <c r="P448" i="16"/>
  <c r="Q448" i="16" s="1"/>
  <c r="M448" i="16"/>
  <c r="P447" i="16"/>
  <c r="Q447" i="16" s="1"/>
  <c r="M447" i="16"/>
  <c r="P446" i="16"/>
  <c r="Q446" i="16" s="1"/>
  <c r="M446" i="16"/>
  <c r="P445" i="16"/>
  <c r="Q445" i="16" s="1"/>
  <c r="M445" i="16"/>
  <c r="P444" i="16"/>
  <c r="Q444" i="16" s="1"/>
  <c r="M444" i="16"/>
  <c r="Q443" i="16"/>
  <c r="P443" i="16"/>
  <c r="M443" i="16"/>
  <c r="Q442" i="16"/>
  <c r="P442" i="16"/>
  <c r="M442" i="16"/>
  <c r="Q441" i="16"/>
  <c r="P441" i="16"/>
  <c r="M441" i="16"/>
  <c r="P440" i="16"/>
  <c r="Q440" i="16" s="1"/>
  <c r="M440" i="16"/>
  <c r="P439" i="16"/>
  <c r="Q439" i="16" s="1"/>
  <c r="M439" i="16"/>
  <c r="P438" i="16"/>
  <c r="Q438" i="16" s="1"/>
  <c r="M438" i="16"/>
  <c r="P437" i="16"/>
  <c r="Q437" i="16" s="1"/>
  <c r="M437" i="16"/>
  <c r="P436" i="16"/>
  <c r="Q436" i="16" s="1"/>
  <c r="M436" i="16"/>
  <c r="Q435" i="16"/>
  <c r="P435" i="16"/>
  <c r="M435" i="16"/>
  <c r="Q434" i="16"/>
  <c r="P434" i="16"/>
  <c r="M434" i="16"/>
  <c r="Q433" i="16"/>
  <c r="P433" i="16"/>
  <c r="M433" i="16"/>
  <c r="P432" i="16"/>
  <c r="Q432" i="16" s="1"/>
  <c r="M432" i="16"/>
  <c r="P431" i="16"/>
  <c r="Q431" i="16" s="1"/>
  <c r="M431" i="16"/>
  <c r="P430" i="16"/>
  <c r="Q430" i="16" s="1"/>
  <c r="M430" i="16"/>
  <c r="P429" i="16"/>
  <c r="Q429" i="16" s="1"/>
  <c r="M429" i="16"/>
  <c r="P428" i="16"/>
  <c r="Q428" i="16" s="1"/>
  <c r="M428" i="16"/>
  <c r="Q427" i="16"/>
  <c r="P427" i="16"/>
  <c r="M427" i="16"/>
  <c r="Q426" i="16"/>
  <c r="P426" i="16"/>
  <c r="M426" i="16"/>
  <c r="Q425" i="16"/>
  <c r="P425" i="16"/>
  <c r="M425" i="16"/>
  <c r="P424" i="16"/>
  <c r="Q424" i="16" s="1"/>
  <c r="M424" i="16"/>
  <c r="P423" i="16"/>
  <c r="Q423" i="16" s="1"/>
  <c r="M423" i="16"/>
  <c r="P422" i="16"/>
  <c r="Q422" i="16" s="1"/>
  <c r="M422" i="16"/>
  <c r="P421" i="16"/>
  <c r="Q421" i="16" s="1"/>
  <c r="M421" i="16"/>
  <c r="P420" i="16"/>
  <c r="Q420" i="16" s="1"/>
  <c r="M420" i="16"/>
  <c r="Q419" i="16"/>
  <c r="P419" i="16"/>
  <c r="M419" i="16"/>
  <c r="Q418" i="16"/>
  <c r="P418" i="16"/>
  <c r="M418" i="16"/>
  <c r="Q417" i="16"/>
  <c r="P417" i="16"/>
  <c r="M417" i="16"/>
  <c r="P416" i="16"/>
  <c r="Q416" i="16" s="1"/>
  <c r="M416" i="16"/>
  <c r="P415" i="16"/>
  <c r="Q415" i="16" s="1"/>
  <c r="M415" i="16"/>
  <c r="P414" i="16"/>
  <c r="Q414" i="16" s="1"/>
  <c r="M414" i="16"/>
  <c r="P413" i="16"/>
  <c r="Q413" i="16" s="1"/>
  <c r="M413" i="16"/>
  <c r="P412" i="16"/>
  <c r="Q412" i="16" s="1"/>
  <c r="M412" i="16"/>
  <c r="Q411" i="16"/>
  <c r="P411" i="16"/>
  <c r="M411" i="16"/>
  <c r="Q410" i="16"/>
  <c r="P410" i="16"/>
  <c r="M410" i="16"/>
  <c r="Q409" i="16"/>
  <c r="P409" i="16"/>
  <c r="M409" i="16"/>
  <c r="P408" i="16"/>
  <c r="Q408" i="16" s="1"/>
  <c r="M408" i="16"/>
  <c r="P407" i="16"/>
  <c r="Q407" i="16" s="1"/>
  <c r="M407" i="16"/>
  <c r="P406" i="16"/>
  <c r="Q406" i="16" s="1"/>
  <c r="M406" i="16"/>
  <c r="P405" i="16"/>
  <c r="Q405" i="16" s="1"/>
  <c r="M405" i="16"/>
  <c r="P404" i="16"/>
  <c r="Q404" i="16" s="1"/>
  <c r="M404" i="16"/>
  <c r="Q403" i="16"/>
  <c r="P403" i="16"/>
  <c r="M403" i="16"/>
  <c r="Q402" i="16"/>
  <c r="P402" i="16"/>
  <c r="M402" i="16"/>
  <c r="Q401" i="16"/>
  <c r="P401" i="16"/>
  <c r="M401" i="16"/>
  <c r="P400" i="16"/>
  <c r="Q400" i="16" s="1"/>
  <c r="M400" i="16"/>
  <c r="P399" i="16"/>
  <c r="Q399" i="16" s="1"/>
  <c r="M399" i="16"/>
  <c r="P398" i="16"/>
  <c r="Q398" i="16" s="1"/>
  <c r="M398" i="16"/>
  <c r="P397" i="16"/>
  <c r="Q397" i="16" s="1"/>
  <c r="M397" i="16"/>
  <c r="P396" i="16"/>
  <c r="Q396" i="16" s="1"/>
  <c r="M396" i="16"/>
  <c r="Q395" i="16"/>
  <c r="P395" i="16"/>
  <c r="M395" i="16"/>
  <c r="Q394" i="16"/>
  <c r="P394" i="16"/>
  <c r="M394" i="16"/>
  <c r="Q393" i="16"/>
  <c r="P393" i="16"/>
  <c r="M393" i="16"/>
  <c r="P392" i="16"/>
  <c r="Q392" i="16" s="1"/>
  <c r="M392" i="16"/>
  <c r="P391" i="16"/>
  <c r="Q391" i="16" s="1"/>
  <c r="M391" i="16"/>
  <c r="P390" i="16"/>
  <c r="Q390" i="16" s="1"/>
  <c r="M390" i="16"/>
  <c r="P389" i="16"/>
  <c r="Q389" i="16" s="1"/>
  <c r="M389" i="16"/>
  <c r="P388" i="16"/>
  <c r="Q388" i="16" s="1"/>
  <c r="M388" i="16"/>
  <c r="Q387" i="16"/>
  <c r="P387" i="16"/>
  <c r="M387" i="16"/>
  <c r="Q386" i="16"/>
  <c r="P386" i="16"/>
  <c r="M386" i="16"/>
  <c r="P385" i="16"/>
  <c r="Q385" i="16" s="1"/>
  <c r="M385" i="16"/>
  <c r="P384" i="16"/>
  <c r="Q384" i="16" s="1"/>
  <c r="M384" i="16"/>
  <c r="P383" i="16"/>
  <c r="Q383" i="16" s="1"/>
  <c r="M383" i="16"/>
  <c r="P382" i="16"/>
  <c r="Q382" i="16" s="1"/>
  <c r="M382" i="16"/>
  <c r="P381" i="16"/>
  <c r="Q381" i="16" s="1"/>
  <c r="M381" i="16"/>
  <c r="P380" i="16"/>
  <c r="Q380" i="16" s="1"/>
  <c r="M380" i="16"/>
  <c r="Q379" i="16"/>
  <c r="P379" i="16"/>
  <c r="M379" i="16"/>
  <c r="Q378" i="16"/>
  <c r="P378" i="16"/>
  <c r="M378" i="16"/>
  <c r="P377" i="16"/>
  <c r="Q377" i="16" s="1"/>
  <c r="M377" i="16"/>
  <c r="P376" i="16"/>
  <c r="Q376" i="16" s="1"/>
  <c r="M376" i="16"/>
  <c r="P375" i="16"/>
  <c r="Q375" i="16" s="1"/>
  <c r="M375" i="16"/>
  <c r="P374" i="16"/>
  <c r="Q374" i="16" s="1"/>
  <c r="M374" i="16"/>
  <c r="P373" i="16"/>
  <c r="Q373" i="16" s="1"/>
  <c r="M373" i="16"/>
  <c r="P372" i="16"/>
  <c r="Q372" i="16" s="1"/>
  <c r="M372" i="16"/>
  <c r="Q371" i="16"/>
  <c r="P371" i="16"/>
  <c r="M371" i="16"/>
  <c r="Q370" i="16"/>
  <c r="P370" i="16"/>
  <c r="M370" i="16"/>
  <c r="P369" i="16"/>
  <c r="Q369" i="16" s="1"/>
  <c r="M369" i="16"/>
  <c r="P368" i="16"/>
  <c r="Q368" i="16" s="1"/>
  <c r="M368" i="16"/>
  <c r="P367" i="16"/>
  <c r="Q367" i="16" s="1"/>
  <c r="M367" i="16"/>
  <c r="P366" i="16"/>
  <c r="Q366" i="16" s="1"/>
  <c r="M366" i="16"/>
  <c r="P365" i="16"/>
  <c r="Q365" i="16" s="1"/>
  <c r="M365" i="16"/>
  <c r="P364" i="16"/>
  <c r="Q364" i="16" s="1"/>
  <c r="M364" i="16"/>
  <c r="Q363" i="16"/>
  <c r="P363" i="16"/>
  <c r="M363" i="16"/>
  <c r="Q362" i="16"/>
  <c r="P362" i="16"/>
  <c r="M362" i="16"/>
  <c r="P361" i="16"/>
  <c r="Q361" i="16" s="1"/>
  <c r="M361" i="16"/>
  <c r="P360" i="16"/>
  <c r="Q360" i="16" s="1"/>
  <c r="M360" i="16"/>
  <c r="P359" i="16"/>
  <c r="Q359" i="16" s="1"/>
  <c r="M359" i="16"/>
  <c r="P358" i="16"/>
  <c r="Q358" i="16" s="1"/>
  <c r="M358" i="16"/>
  <c r="P357" i="16"/>
  <c r="Q357" i="16" s="1"/>
  <c r="M357" i="16"/>
  <c r="P356" i="16"/>
  <c r="Q356" i="16" s="1"/>
  <c r="M356" i="16"/>
  <c r="Q355" i="16"/>
  <c r="P355" i="16"/>
  <c r="M355" i="16"/>
  <c r="Q354" i="16"/>
  <c r="P354" i="16"/>
  <c r="M354" i="16"/>
  <c r="P353" i="16"/>
  <c r="Q353" i="16" s="1"/>
  <c r="M353" i="16"/>
  <c r="P352" i="16"/>
  <c r="Q352" i="16" s="1"/>
  <c r="M352" i="16"/>
  <c r="P351" i="16"/>
  <c r="Q351" i="16" s="1"/>
  <c r="M351" i="16"/>
  <c r="P350" i="16"/>
  <c r="Q350" i="16" s="1"/>
  <c r="M350" i="16"/>
  <c r="P349" i="16"/>
  <c r="Q349" i="16" s="1"/>
  <c r="M349" i="16"/>
  <c r="P348" i="16"/>
  <c r="Q348" i="16" s="1"/>
  <c r="M348" i="16"/>
  <c r="Q347" i="16"/>
  <c r="P347" i="16"/>
  <c r="M347" i="16"/>
  <c r="Q346" i="16"/>
  <c r="P346" i="16"/>
  <c r="M346" i="16"/>
  <c r="P345" i="16"/>
  <c r="Q345" i="16" s="1"/>
  <c r="M345" i="16"/>
  <c r="P344" i="16"/>
  <c r="Q344" i="16" s="1"/>
  <c r="M344" i="16"/>
  <c r="P343" i="16"/>
  <c r="Q343" i="16" s="1"/>
  <c r="M343" i="16"/>
  <c r="P342" i="16"/>
  <c r="Q342" i="16" s="1"/>
  <c r="M342" i="16"/>
  <c r="P341" i="16"/>
  <c r="Q341" i="16" s="1"/>
  <c r="M341" i="16"/>
  <c r="P340" i="16"/>
  <c r="Q340" i="16" s="1"/>
  <c r="M340" i="16"/>
  <c r="Q339" i="16"/>
  <c r="P339" i="16"/>
  <c r="M339" i="16"/>
  <c r="Q338" i="16"/>
  <c r="P338" i="16"/>
  <c r="M338" i="16"/>
  <c r="P337" i="16"/>
  <c r="Q337" i="16" s="1"/>
  <c r="M337" i="16"/>
  <c r="P336" i="16"/>
  <c r="Q336" i="16" s="1"/>
  <c r="M336" i="16"/>
  <c r="P335" i="16"/>
  <c r="Q335" i="16" s="1"/>
  <c r="M335" i="16"/>
  <c r="P334" i="16"/>
  <c r="Q334" i="16" s="1"/>
  <c r="M334" i="16"/>
  <c r="P333" i="16"/>
  <c r="Q333" i="16" s="1"/>
  <c r="M333" i="16"/>
  <c r="P332" i="16"/>
  <c r="Q332" i="16" s="1"/>
  <c r="M332" i="16"/>
  <c r="Q331" i="16"/>
  <c r="P331" i="16"/>
  <c r="M331" i="16"/>
  <c r="Q330" i="16"/>
  <c r="P330" i="16"/>
  <c r="M330" i="16"/>
  <c r="P329" i="16"/>
  <c r="Q329" i="16" s="1"/>
  <c r="M329" i="16"/>
  <c r="P328" i="16"/>
  <c r="Q328" i="16" s="1"/>
  <c r="M328" i="16"/>
  <c r="P327" i="16"/>
  <c r="Q327" i="16" s="1"/>
  <c r="M327" i="16"/>
  <c r="P326" i="16"/>
  <c r="Q326" i="16" s="1"/>
  <c r="M326" i="16"/>
  <c r="P325" i="16"/>
  <c r="Q325" i="16" s="1"/>
  <c r="M325" i="16"/>
  <c r="P324" i="16"/>
  <c r="Q324" i="16" s="1"/>
  <c r="M324" i="16"/>
  <c r="Q323" i="16"/>
  <c r="P323" i="16"/>
  <c r="M323" i="16"/>
  <c r="Q322" i="16"/>
  <c r="P322" i="16"/>
  <c r="M322" i="16"/>
  <c r="P321" i="16"/>
  <c r="Q321" i="16" s="1"/>
  <c r="M321" i="16"/>
  <c r="P320" i="16"/>
  <c r="Q320" i="16" s="1"/>
  <c r="M320" i="16"/>
  <c r="P319" i="16"/>
  <c r="Q319" i="16" s="1"/>
  <c r="M319" i="16"/>
  <c r="P318" i="16"/>
  <c r="Q318" i="16" s="1"/>
  <c r="M318" i="16"/>
  <c r="P317" i="16"/>
  <c r="Q317" i="16" s="1"/>
  <c r="M317" i="16"/>
  <c r="Q316" i="16"/>
  <c r="P316" i="16"/>
  <c r="M316" i="16"/>
  <c r="Q315" i="16"/>
  <c r="P315" i="16"/>
  <c r="M315" i="16"/>
  <c r="Q314" i="16"/>
  <c r="P314" i="16"/>
  <c r="M314" i="16"/>
  <c r="P313" i="16"/>
  <c r="Q313" i="16" s="1"/>
  <c r="M313" i="16"/>
  <c r="P312" i="16"/>
  <c r="Q312" i="16" s="1"/>
  <c r="M312" i="16"/>
  <c r="P311" i="16"/>
  <c r="Q311" i="16" s="1"/>
  <c r="M311" i="16"/>
  <c r="P310" i="16"/>
  <c r="Q310" i="16" s="1"/>
  <c r="M310" i="16"/>
  <c r="P309" i="16"/>
  <c r="Q309" i="16" s="1"/>
  <c r="M309" i="16"/>
  <c r="P308" i="16"/>
  <c r="Q308" i="16" s="1"/>
  <c r="M308" i="16"/>
  <c r="Q307" i="16"/>
  <c r="P307" i="16"/>
  <c r="M307" i="16"/>
  <c r="Q306" i="16"/>
  <c r="P306" i="16"/>
  <c r="M306" i="16"/>
  <c r="P305" i="16"/>
  <c r="Q305" i="16" s="1"/>
  <c r="M305" i="16"/>
  <c r="P304" i="16"/>
  <c r="Q304" i="16" s="1"/>
  <c r="M304" i="16"/>
  <c r="P303" i="16"/>
  <c r="Q303" i="16" s="1"/>
  <c r="M303" i="16"/>
  <c r="P302" i="16"/>
  <c r="Q302" i="16" s="1"/>
  <c r="M302" i="16"/>
  <c r="P301" i="16"/>
  <c r="Q301" i="16" s="1"/>
  <c r="M301" i="16"/>
  <c r="P300" i="16"/>
  <c r="Q300" i="16" s="1"/>
  <c r="M300" i="16"/>
  <c r="Q299" i="16"/>
  <c r="P299" i="16"/>
  <c r="M299" i="16"/>
  <c r="Q298" i="16"/>
  <c r="P298" i="16"/>
  <c r="M298" i="16"/>
  <c r="P297" i="16"/>
  <c r="Q297" i="16" s="1"/>
  <c r="M297" i="16"/>
  <c r="P296" i="16"/>
  <c r="Q296" i="16" s="1"/>
  <c r="M296" i="16"/>
  <c r="P295" i="16"/>
  <c r="Q295" i="16" s="1"/>
  <c r="M295" i="16"/>
  <c r="P294" i="16"/>
  <c r="Q294" i="16" s="1"/>
  <c r="M294" i="16"/>
  <c r="P293" i="16"/>
  <c r="Q293" i="16" s="1"/>
  <c r="M293" i="16"/>
  <c r="P292" i="16"/>
  <c r="Q292" i="16" s="1"/>
  <c r="M292" i="16"/>
  <c r="Q291" i="16"/>
  <c r="P291" i="16"/>
  <c r="M291" i="16"/>
  <c r="Q290" i="16"/>
  <c r="P290" i="16"/>
  <c r="M290" i="16"/>
  <c r="P289" i="16"/>
  <c r="Q289" i="16" s="1"/>
  <c r="M289" i="16"/>
  <c r="P288" i="16"/>
  <c r="Q288" i="16" s="1"/>
  <c r="M288" i="16"/>
  <c r="P287" i="16"/>
  <c r="Q287" i="16" s="1"/>
  <c r="M287" i="16"/>
  <c r="P286" i="16"/>
  <c r="Q286" i="16" s="1"/>
  <c r="M286" i="16"/>
  <c r="P285" i="16"/>
  <c r="Q285" i="16" s="1"/>
  <c r="M285" i="16"/>
  <c r="Q284" i="16"/>
  <c r="P284" i="16"/>
  <c r="M284" i="16"/>
  <c r="Q283" i="16"/>
  <c r="P283" i="16"/>
  <c r="M283" i="16"/>
  <c r="Q282" i="16"/>
  <c r="P282" i="16"/>
  <c r="M282" i="16"/>
  <c r="Q281" i="16"/>
  <c r="P281" i="16"/>
  <c r="M281" i="16"/>
  <c r="P280" i="16"/>
  <c r="Q280" i="16" s="1"/>
  <c r="M280" i="16"/>
  <c r="P279" i="16"/>
  <c r="Q279" i="16" s="1"/>
  <c r="M279" i="16"/>
  <c r="P278" i="16"/>
  <c r="Q278" i="16" s="1"/>
  <c r="M278" i="16"/>
  <c r="P277" i="16"/>
  <c r="Q277" i="16" s="1"/>
  <c r="M277" i="16"/>
  <c r="P276" i="16"/>
  <c r="Q276" i="16" s="1"/>
  <c r="M276" i="16"/>
  <c r="Q275" i="16"/>
  <c r="P275" i="16"/>
  <c r="M275" i="16"/>
  <c r="Q274" i="16"/>
  <c r="P274" i="16"/>
  <c r="M274" i="16"/>
  <c r="Q273" i="16"/>
  <c r="P273" i="16"/>
  <c r="M273" i="16"/>
  <c r="P272" i="16"/>
  <c r="Q272" i="16" s="1"/>
  <c r="M272" i="16"/>
  <c r="P271" i="16"/>
  <c r="Q271" i="16" s="1"/>
  <c r="M271" i="16"/>
  <c r="P270" i="16"/>
  <c r="Q270" i="16" s="1"/>
  <c r="M270" i="16"/>
  <c r="P269" i="16"/>
  <c r="Q269" i="16" s="1"/>
  <c r="M269" i="16"/>
  <c r="P268" i="16"/>
  <c r="Q268" i="16" s="1"/>
  <c r="M268" i="16"/>
  <c r="Q267" i="16"/>
  <c r="P267" i="16"/>
  <c r="M267" i="16"/>
  <c r="Q266" i="16"/>
  <c r="P266" i="16"/>
  <c r="M266" i="16"/>
  <c r="P265" i="16"/>
  <c r="Q265" i="16" s="1"/>
  <c r="M265" i="16"/>
  <c r="P264" i="16"/>
  <c r="Q264" i="16" s="1"/>
  <c r="M264" i="16"/>
  <c r="P263" i="16"/>
  <c r="Q263" i="16" s="1"/>
  <c r="M263" i="16"/>
  <c r="P262" i="16"/>
  <c r="Q262" i="16" s="1"/>
  <c r="M262" i="16"/>
  <c r="P261" i="16"/>
  <c r="Q261" i="16" s="1"/>
  <c r="M261" i="16"/>
  <c r="P260" i="16"/>
  <c r="Q260" i="16" s="1"/>
  <c r="M260" i="16"/>
  <c r="Q259" i="16"/>
  <c r="P259" i="16"/>
  <c r="M259" i="16"/>
  <c r="Q258" i="16"/>
  <c r="P258" i="16"/>
  <c r="M258" i="16"/>
  <c r="P257" i="16"/>
  <c r="Q257" i="16" s="1"/>
  <c r="M257" i="16"/>
  <c r="P256" i="16"/>
  <c r="Q256" i="16" s="1"/>
  <c r="M256" i="16"/>
  <c r="P255" i="16"/>
  <c r="Q255" i="16" s="1"/>
  <c r="M255" i="16"/>
  <c r="P254" i="16"/>
  <c r="Q254" i="16" s="1"/>
  <c r="M254" i="16"/>
  <c r="P253" i="16"/>
  <c r="Q253" i="16" s="1"/>
  <c r="M253" i="16"/>
  <c r="P252" i="16"/>
  <c r="Q252" i="16" s="1"/>
  <c r="M252" i="16"/>
  <c r="Q251" i="16"/>
  <c r="P251" i="16"/>
  <c r="M251" i="16"/>
  <c r="Q250" i="16"/>
  <c r="P250" i="16"/>
  <c r="M250" i="16"/>
  <c r="P249" i="16"/>
  <c r="Q249" i="16" s="1"/>
  <c r="M249" i="16"/>
  <c r="P248" i="16"/>
  <c r="Q248" i="16" s="1"/>
  <c r="M248" i="16"/>
  <c r="P247" i="16"/>
  <c r="Q247" i="16" s="1"/>
  <c r="M247" i="16"/>
  <c r="P246" i="16"/>
  <c r="Q246" i="16" s="1"/>
  <c r="M246" i="16"/>
  <c r="P245" i="16"/>
  <c r="Q245" i="16" s="1"/>
  <c r="M245" i="16"/>
  <c r="P244" i="16"/>
  <c r="Q244" i="16" s="1"/>
  <c r="M244" i="16"/>
  <c r="Q243" i="16"/>
  <c r="P243" i="16"/>
  <c r="M243" i="16"/>
  <c r="Q242" i="16"/>
  <c r="P242" i="16"/>
  <c r="M242" i="16"/>
  <c r="P241" i="16"/>
  <c r="Q241" i="16" s="1"/>
  <c r="M241" i="16"/>
  <c r="P240" i="16"/>
  <c r="Q240" i="16" s="1"/>
  <c r="M240" i="16"/>
  <c r="P239" i="16"/>
  <c r="Q239" i="16" s="1"/>
  <c r="M239" i="16"/>
  <c r="P238" i="16"/>
  <c r="Q238" i="16" s="1"/>
  <c r="M238" i="16"/>
  <c r="P237" i="16"/>
  <c r="Q237" i="16" s="1"/>
  <c r="M237" i="16"/>
  <c r="P236" i="16"/>
  <c r="Q236" i="16" s="1"/>
  <c r="M236" i="16"/>
  <c r="Q235" i="16"/>
  <c r="P235" i="16"/>
  <c r="M235" i="16"/>
  <c r="Q234" i="16"/>
  <c r="P234" i="16"/>
  <c r="M234" i="16"/>
  <c r="P233" i="16"/>
  <c r="Q233" i="16" s="1"/>
  <c r="M233" i="16"/>
  <c r="P232" i="16"/>
  <c r="Q232" i="16" s="1"/>
  <c r="M232" i="16"/>
  <c r="P231" i="16"/>
  <c r="Q231" i="16" s="1"/>
  <c r="M231" i="16"/>
  <c r="P230" i="16"/>
  <c r="Q230" i="16" s="1"/>
  <c r="M230" i="16"/>
  <c r="P229" i="16"/>
  <c r="Q229" i="16" s="1"/>
  <c r="M229" i="16"/>
  <c r="P228" i="16"/>
  <c r="Q228" i="16" s="1"/>
  <c r="M228" i="16"/>
  <c r="Q227" i="16"/>
  <c r="P227" i="16"/>
  <c r="M227" i="16"/>
  <c r="Q226" i="16"/>
  <c r="P226" i="16"/>
  <c r="M226" i="16"/>
  <c r="P225" i="16"/>
  <c r="Q225" i="16" s="1"/>
  <c r="M225" i="16"/>
  <c r="P224" i="16"/>
  <c r="Q224" i="16" s="1"/>
  <c r="M224" i="16"/>
  <c r="P223" i="16"/>
  <c r="Q223" i="16" s="1"/>
  <c r="M223" i="16"/>
  <c r="P222" i="16"/>
  <c r="Q222" i="16" s="1"/>
  <c r="M222" i="16"/>
  <c r="P221" i="16"/>
  <c r="Q221" i="16" s="1"/>
  <c r="M221" i="16"/>
  <c r="P220" i="16"/>
  <c r="Q220" i="16" s="1"/>
  <c r="M220" i="16"/>
  <c r="Q219" i="16"/>
  <c r="P219" i="16"/>
  <c r="M219" i="16"/>
  <c r="Q218" i="16"/>
  <c r="P218" i="16"/>
  <c r="M218" i="16"/>
  <c r="P217" i="16"/>
  <c r="Q217" i="16" s="1"/>
  <c r="M217" i="16"/>
  <c r="P216" i="16"/>
  <c r="Q216" i="16" s="1"/>
  <c r="M216" i="16"/>
  <c r="P215" i="16"/>
  <c r="Q215" i="16" s="1"/>
  <c r="M215" i="16"/>
  <c r="P214" i="16"/>
  <c r="Q214" i="16" s="1"/>
  <c r="M214" i="16"/>
  <c r="P213" i="16"/>
  <c r="Q213" i="16" s="1"/>
  <c r="M213" i="16"/>
  <c r="P212" i="16"/>
  <c r="Q212" i="16" s="1"/>
  <c r="M212" i="16"/>
  <c r="Q211" i="16"/>
  <c r="P211" i="16"/>
  <c r="M211" i="16"/>
  <c r="Q210" i="16"/>
  <c r="P210" i="16"/>
  <c r="M210" i="16"/>
  <c r="P209" i="16"/>
  <c r="Q209" i="16" s="1"/>
  <c r="M209" i="16"/>
  <c r="P208" i="16"/>
  <c r="Q208" i="16" s="1"/>
  <c r="M208" i="16"/>
  <c r="Q207" i="16"/>
  <c r="P207" i="16"/>
  <c r="M207" i="16"/>
  <c r="P206" i="16"/>
  <c r="Q206" i="16" s="1"/>
  <c r="M206" i="16"/>
  <c r="P205" i="16"/>
  <c r="Q205" i="16" s="1"/>
  <c r="M205" i="16"/>
  <c r="P204" i="16"/>
  <c r="Q204" i="16" s="1"/>
  <c r="M204" i="16"/>
  <c r="Q203" i="16"/>
  <c r="P203" i="16"/>
  <c r="M203" i="16"/>
  <c r="Q202" i="16"/>
  <c r="P202" i="16"/>
  <c r="M202" i="16"/>
  <c r="P201" i="16"/>
  <c r="Q201" i="16" s="1"/>
  <c r="M201" i="16"/>
  <c r="P200" i="16"/>
  <c r="Q200" i="16" s="1"/>
  <c r="M200" i="16"/>
  <c r="P199" i="16"/>
  <c r="Q199" i="16" s="1"/>
  <c r="M199" i="16"/>
  <c r="P198" i="16"/>
  <c r="Q198" i="16" s="1"/>
  <c r="M198" i="16"/>
  <c r="P197" i="16"/>
  <c r="Q197" i="16" s="1"/>
  <c r="M197" i="16"/>
  <c r="P196" i="16"/>
  <c r="Q196" i="16" s="1"/>
  <c r="M196" i="16"/>
  <c r="Q195" i="16"/>
  <c r="P195" i="16"/>
  <c r="M195" i="16"/>
  <c r="Q194" i="16"/>
  <c r="P194" i="16"/>
  <c r="M194" i="16"/>
  <c r="P193" i="16"/>
  <c r="Q193" i="16" s="1"/>
  <c r="M193" i="16"/>
  <c r="P192" i="16"/>
  <c r="Q192" i="16" s="1"/>
  <c r="M192" i="16"/>
  <c r="P191" i="16"/>
  <c r="Q191" i="16" s="1"/>
  <c r="M191" i="16"/>
  <c r="P190" i="16"/>
  <c r="Q190" i="16" s="1"/>
  <c r="M190" i="16"/>
  <c r="P189" i="16"/>
  <c r="Q189" i="16" s="1"/>
  <c r="M189" i="16"/>
  <c r="P188" i="16"/>
  <c r="Q188" i="16" s="1"/>
  <c r="M188" i="16"/>
  <c r="Q187" i="16"/>
  <c r="P187" i="16"/>
  <c r="M187" i="16"/>
  <c r="Q186" i="16"/>
  <c r="P186" i="16"/>
  <c r="M186" i="16"/>
  <c r="P185" i="16"/>
  <c r="Q185" i="16" s="1"/>
  <c r="M185" i="16"/>
  <c r="P184" i="16"/>
  <c r="Q184" i="16" s="1"/>
  <c r="M184" i="16"/>
  <c r="P183" i="16"/>
  <c r="Q183" i="16" s="1"/>
  <c r="M183" i="16"/>
  <c r="P182" i="16"/>
  <c r="Q182" i="16" s="1"/>
  <c r="M182" i="16"/>
  <c r="P181" i="16"/>
  <c r="Q181" i="16" s="1"/>
  <c r="M181" i="16"/>
  <c r="Q180" i="16"/>
  <c r="P180" i="16"/>
  <c r="M180" i="16"/>
  <c r="Q179" i="16"/>
  <c r="P179" i="16"/>
  <c r="M179" i="16"/>
  <c r="Q178" i="16"/>
  <c r="P178" i="16"/>
  <c r="M178" i="16"/>
  <c r="P177" i="16"/>
  <c r="Q177" i="16" s="1"/>
  <c r="M177" i="16"/>
  <c r="P176" i="16"/>
  <c r="Q176" i="16" s="1"/>
  <c r="M176" i="16"/>
  <c r="P175" i="16"/>
  <c r="Q175" i="16" s="1"/>
  <c r="M175" i="16"/>
  <c r="P174" i="16"/>
  <c r="Q174" i="16" s="1"/>
  <c r="M174" i="16"/>
  <c r="P173" i="16"/>
  <c r="Q173" i="16" s="1"/>
  <c r="M173" i="16"/>
  <c r="Q172" i="16"/>
  <c r="P172" i="16"/>
  <c r="M172" i="16"/>
  <c r="Q171" i="16"/>
  <c r="P171" i="16"/>
  <c r="M171" i="16"/>
  <c r="Q170" i="16"/>
  <c r="P170" i="16"/>
  <c r="M170" i="16"/>
  <c r="Q169" i="16"/>
  <c r="P169" i="16"/>
  <c r="M169" i="16"/>
  <c r="P168" i="16"/>
  <c r="Q168" i="16" s="1"/>
  <c r="M168" i="16"/>
  <c r="P167" i="16"/>
  <c r="Q167" i="16" s="1"/>
  <c r="M167" i="16"/>
  <c r="P166" i="16"/>
  <c r="Q166" i="16" s="1"/>
  <c r="M166" i="16"/>
  <c r="P165" i="16"/>
  <c r="Q165" i="16" s="1"/>
  <c r="M165" i="16"/>
  <c r="P164" i="16"/>
  <c r="Q164" i="16" s="1"/>
  <c r="M164" i="16"/>
  <c r="Q163" i="16"/>
  <c r="P163" i="16"/>
  <c r="M163" i="16"/>
  <c r="Q162" i="16"/>
  <c r="P162" i="16"/>
  <c r="M162" i="16"/>
  <c r="P161" i="16"/>
  <c r="Q161" i="16" s="1"/>
  <c r="M161" i="16"/>
  <c r="P160" i="16"/>
  <c r="Q160" i="16" s="1"/>
  <c r="M160" i="16"/>
  <c r="P159" i="16"/>
  <c r="Q159" i="16" s="1"/>
  <c r="M159" i="16"/>
  <c r="P158" i="16"/>
  <c r="Q158" i="16" s="1"/>
  <c r="M158" i="16"/>
  <c r="P157" i="16"/>
  <c r="Q157" i="16" s="1"/>
  <c r="M157" i="16"/>
  <c r="P156" i="16"/>
  <c r="Q156" i="16" s="1"/>
  <c r="M156" i="16"/>
  <c r="Q155" i="16"/>
  <c r="P155" i="16"/>
  <c r="M155" i="16"/>
  <c r="Q154" i="16"/>
  <c r="P154" i="16"/>
  <c r="M154" i="16"/>
  <c r="P153" i="16"/>
  <c r="Q153" i="16" s="1"/>
  <c r="M153" i="16"/>
  <c r="P152" i="16"/>
  <c r="Q152" i="16" s="1"/>
  <c r="M152" i="16"/>
  <c r="P151" i="16"/>
  <c r="Q151" i="16" s="1"/>
  <c r="M151" i="16"/>
  <c r="P150" i="16"/>
  <c r="Q150" i="16" s="1"/>
  <c r="M150" i="16"/>
  <c r="P149" i="16"/>
  <c r="Q149" i="16" s="1"/>
  <c r="M149" i="16"/>
  <c r="P148" i="16"/>
  <c r="Q148" i="16" s="1"/>
  <c r="M148" i="16"/>
  <c r="Q147" i="16"/>
  <c r="P147" i="16"/>
  <c r="M147" i="16"/>
  <c r="Q146" i="16"/>
  <c r="P146" i="16"/>
  <c r="M146" i="16"/>
  <c r="P145" i="16"/>
  <c r="Q145" i="16" s="1"/>
  <c r="M145" i="16"/>
  <c r="P144" i="16"/>
  <c r="Q144" i="16" s="1"/>
  <c r="M144" i="16"/>
  <c r="P143" i="16"/>
  <c r="Q143" i="16" s="1"/>
  <c r="M143" i="16"/>
  <c r="P142" i="16"/>
  <c r="Q142" i="16" s="1"/>
  <c r="M142" i="16"/>
  <c r="P141" i="16"/>
  <c r="Q141" i="16" s="1"/>
  <c r="M141" i="16"/>
  <c r="P140" i="16"/>
  <c r="Q140" i="16" s="1"/>
  <c r="M140" i="16"/>
  <c r="Q139" i="16"/>
  <c r="P139" i="16"/>
  <c r="M139" i="16"/>
  <c r="Q138" i="16"/>
  <c r="P138" i="16"/>
  <c r="M138" i="16"/>
  <c r="P137" i="16"/>
  <c r="Q137" i="16" s="1"/>
  <c r="M137" i="16"/>
  <c r="P136" i="16"/>
  <c r="Q136" i="16" s="1"/>
  <c r="M136" i="16"/>
  <c r="P135" i="16"/>
  <c r="Q135" i="16" s="1"/>
  <c r="M135" i="16"/>
  <c r="P134" i="16"/>
  <c r="Q134" i="16" s="1"/>
  <c r="M134" i="16"/>
  <c r="P133" i="16"/>
  <c r="Q133" i="16" s="1"/>
  <c r="M133" i="16"/>
  <c r="Q132" i="16"/>
  <c r="P132" i="16"/>
  <c r="M132" i="16"/>
  <c r="Q131" i="16"/>
  <c r="P131" i="16"/>
  <c r="M131" i="16"/>
  <c r="Q130" i="16"/>
  <c r="P130" i="16"/>
  <c r="M130" i="16"/>
  <c r="P129" i="16"/>
  <c r="Q129" i="16" s="1"/>
  <c r="M129" i="16"/>
  <c r="P128" i="16"/>
  <c r="Q128" i="16" s="1"/>
  <c r="M128" i="16"/>
  <c r="P127" i="16"/>
  <c r="Q127" i="16" s="1"/>
  <c r="M127" i="16"/>
  <c r="P126" i="16"/>
  <c r="Q126" i="16" s="1"/>
  <c r="M126" i="16"/>
  <c r="P125" i="16"/>
  <c r="Q125" i="16" s="1"/>
  <c r="M125" i="16"/>
  <c r="Q124" i="16"/>
  <c r="P124" i="16"/>
  <c r="M124" i="16"/>
  <c r="Q123" i="16"/>
  <c r="P123" i="16"/>
  <c r="M123" i="16"/>
  <c r="Q122" i="16"/>
  <c r="P122" i="16"/>
  <c r="M122" i="16"/>
  <c r="Q121" i="16"/>
  <c r="P121" i="16"/>
  <c r="M121" i="16"/>
  <c r="P120" i="16"/>
  <c r="Q120" i="16" s="1"/>
  <c r="M120" i="16"/>
  <c r="P119" i="16"/>
  <c r="Q119" i="16" s="1"/>
  <c r="M119" i="16"/>
  <c r="P118" i="16"/>
  <c r="Q118" i="16" s="1"/>
  <c r="M118" i="16"/>
  <c r="P117" i="16"/>
  <c r="Q117" i="16" s="1"/>
  <c r="M117" i="16"/>
  <c r="P116" i="16"/>
  <c r="Q116" i="16" s="1"/>
  <c r="M116" i="16"/>
  <c r="Q115" i="16"/>
  <c r="P115" i="16"/>
  <c r="M115" i="16"/>
  <c r="Q114" i="16"/>
  <c r="P114" i="16"/>
  <c r="M114" i="16"/>
  <c r="P113" i="16"/>
  <c r="Q113" i="16" s="1"/>
  <c r="M113" i="16"/>
  <c r="P112" i="16"/>
  <c r="Q112" i="16" s="1"/>
  <c r="M112" i="16"/>
  <c r="P111" i="16"/>
  <c r="Q111" i="16" s="1"/>
  <c r="M111" i="16"/>
  <c r="P110" i="16"/>
  <c r="Q110" i="16" s="1"/>
  <c r="M110" i="16"/>
  <c r="P109" i="16"/>
  <c r="Q109" i="16" s="1"/>
  <c r="M109" i="16"/>
  <c r="P108" i="16"/>
  <c r="Q108" i="16" s="1"/>
  <c r="M108" i="16"/>
  <c r="Q107" i="16"/>
  <c r="P107" i="16"/>
  <c r="M107" i="16"/>
  <c r="Q106" i="16"/>
  <c r="P106" i="16"/>
  <c r="M106" i="16"/>
  <c r="P105" i="16"/>
  <c r="Q105" i="16" s="1"/>
  <c r="M105" i="16"/>
  <c r="P104" i="16"/>
  <c r="Q104" i="16" s="1"/>
  <c r="M104" i="16"/>
  <c r="P103" i="16"/>
  <c r="Q103" i="16" s="1"/>
  <c r="M103" i="16"/>
  <c r="P102" i="16"/>
  <c r="Q102" i="16" s="1"/>
  <c r="M102" i="16"/>
  <c r="P101" i="16"/>
  <c r="Q101" i="16" s="1"/>
  <c r="M101" i="16"/>
  <c r="P100" i="16"/>
  <c r="Q100" i="16" s="1"/>
  <c r="M100" i="16"/>
  <c r="Q99" i="16"/>
  <c r="P99" i="16"/>
  <c r="M99" i="16"/>
  <c r="Q98" i="16"/>
  <c r="P98" i="16"/>
  <c r="M98" i="16"/>
  <c r="P97" i="16"/>
  <c r="Q97" i="16" s="1"/>
  <c r="M97" i="16"/>
  <c r="P96" i="16"/>
  <c r="Q96" i="16" s="1"/>
  <c r="M96" i="16"/>
  <c r="P95" i="16"/>
  <c r="Q95" i="16" s="1"/>
  <c r="M95" i="16"/>
  <c r="P94" i="16"/>
  <c r="Q94" i="16" s="1"/>
  <c r="M94" i="16"/>
  <c r="P93" i="16"/>
  <c r="Q93" i="16" s="1"/>
  <c r="M93" i="16"/>
  <c r="P92" i="16"/>
  <c r="Q92" i="16" s="1"/>
  <c r="M92" i="16"/>
  <c r="Q91" i="16"/>
  <c r="P91" i="16"/>
  <c r="M91" i="16"/>
  <c r="Q90" i="16"/>
  <c r="P90" i="16"/>
  <c r="M90" i="16"/>
  <c r="P89" i="16"/>
  <c r="Q89" i="16" s="1"/>
  <c r="M89" i="16"/>
  <c r="P88" i="16"/>
  <c r="Q88" i="16" s="1"/>
  <c r="M88" i="16"/>
  <c r="P87" i="16"/>
  <c r="Q87" i="16" s="1"/>
  <c r="M87" i="16"/>
  <c r="P86" i="16"/>
  <c r="Q86" i="16" s="1"/>
  <c r="M86" i="16"/>
  <c r="P85" i="16"/>
  <c r="Q85" i="16" s="1"/>
  <c r="M85" i="16"/>
  <c r="P84" i="16"/>
  <c r="Q84" i="16" s="1"/>
  <c r="M84" i="16"/>
  <c r="Q83" i="16"/>
  <c r="P83" i="16"/>
  <c r="M83" i="16"/>
  <c r="Q82" i="16"/>
  <c r="P82" i="16"/>
  <c r="M82" i="16"/>
  <c r="P81" i="16"/>
  <c r="Q81" i="16" s="1"/>
  <c r="M81" i="16"/>
  <c r="P80" i="16"/>
  <c r="Q80" i="16" s="1"/>
  <c r="M80" i="16"/>
  <c r="P79" i="16"/>
  <c r="Q79" i="16" s="1"/>
  <c r="M79" i="16"/>
  <c r="P78" i="16"/>
  <c r="Q78" i="16" s="1"/>
  <c r="M78" i="16"/>
  <c r="P77" i="16"/>
  <c r="Q77" i="16" s="1"/>
  <c r="M77" i="16"/>
  <c r="P76" i="16"/>
  <c r="Q76" i="16" s="1"/>
  <c r="M76" i="16"/>
  <c r="Q75" i="16"/>
  <c r="P75" i="16"/>
  <c r="M75" i="16"/>
  <c r="Q74" i="16"/>
  <c r="P74" i="16"/>
  <c r="M74" i="16"/>
  <c r="P73" i="16"/>
  <c r="Q73" i="16" s="1"/>
  <c r="M73" i="16"/>
  <c r="P72" i="16"/>
  <c r="Q72" i="16" s="1"/>
  <c r="M72" i="16"/>
  <c r="P71" i="16"/>
  <c r="Q71" i="16" s="1"/>
  <c r="M71" i="16"/>
  <c r="P70" i="16"/>
  <c r="Q70" i="16" s="1"/>
  <c r="M70" i="16"/>
  <c r="P69" i="16"/>
  <c r="Q69" i="16" s="1"/>
  <c r="M69" i="16"/>
  <c r="P68" i="16"/>
  <c r="Q68" i="16" s="1"/>
  <c r="M68" i="16"/>
  <c r="Q67" i="16"/>
  <c r="P67" i="16"/>
  <c r="M67" i="16"/>
  <c r="Q66" i="16"/>
  <c r="P66" i="16"/>
  <c r="M66" i="16"/>
  <c r="P65" i="16"/>
  <c r="Q65" i="16" s="1"/>
  <c r="M65" i="16"/>
  <c r="P64" i="16"/>
  <c r="Q64" i="16" s="1"/>
  <c r="M64" i="16"/>
  <c r="P63" i="16"/>
  <c r="Q63" i="16" s="1"/>
  <c r="M63" i="16"/>
  <c r="P62" i="16"/>
  <c r="Q62" i="16" s="1"/>
  <c r="M62" i="16"/>
  <c r="P61" i="16"/>
  <c r="Q61" i="16" s="1"/>
  <c r="M61" i="16"/>
  <c r="P60" i="16"/>
  <c r="Q60" i="16" s="1"/>
  <c r="M60" i="16"/>
  <c r="Q59" i="16"/>
  <c r="P59" i="16"/>
  <c r="M59" i="16"/>
  <c r="Q58" i="16"/>
  <c r="P58" i="16"/>
  <c r="M58" i="16"/>
  <c r="P57" i="16"/>
  <c r="Q57" i="16" s="1"/>
  <c r="M57" i="16"/>
  <c r="P56" i="16"/>
  <c r="Q56" i="16" s="1"/>
  <c r="M56" i="16"/>
  <c r="Q55" i="16"/>
  <c r="P55" i="16"/>
  <c r="M55" i="16"/>
  <c r="P54" i="16"/>
  <c r="Q54" i="16" s="1"/>
  <c r="M54" i="16"/>
  <c r="P53" i="16"/>
  <c r="Q53" i="16" s="1"/>
  <c r="M53" i="16"/>
  <c r="P52" i="16"/>
  <c r="Q52" i="16" s="1"/>
  <c r="M52" i="16"/>
  <c r="Q51" i="16"/>
  <c r="P51" i="16"/>
  <c r="M51" i="16"/>
  <c r="Q50" i="16"/>
  <c r="P50" i="16"/>
  <c r="M50" i="16"/>
  <c r="P49" i="16"/>
  <c r="Q49" i="16" s="1"/>
  <c r="M49" i="16"/>
  <c r="P48" i="16"/>
  <c r="Q48" i="16" s="1"/>
  <c r="M48" i="16"/>
  <c r="P47" i="16"/>
  <c r="Q47" i="16" s="1"/>
  <c r="M47" i="16"/>
  <c r="P46" i="16"/>
  <c r="Q46" i="16" s="1"/>
  <c r="M46" i="16"/>
  <c r="P45" i="16"/>
  <c r="Q45" i="16" s="1"/>
  <c r="M45" i="16"/>
  <c r="P44" i="16"/>
  <c r="Q44" i="16" s="1"/>
  <c r="M44" i="16"/>
  <c r="Q43" i="16"/>
  <c r="P43" i="16"/>
  <c r="M43" i="16"/>
  <c r="Q42" i="16"/>
  <c r="P42" i="16"/>
  <c r="M42" i="16"/>
  <c r="P41" i="16"/>
  <c r="Q41" i="16" s="1"/>
  <c r="M41" i="16"/>
  <c r="P40" i="16"/>
  <c r="Q40" i="16" s="1"/>
  <c r="M40" i="16"/>
  <c r="P39" i="16"/>
  <c r="Q39" i="16" s="1"/>
  <c r="M39" i="16"/>
  <c r="P38" i="16"/>
  <c r="Q38" i="16" s="1"/>
  <c r="M38" i="16"/>
  <c r="P37" i="16"/>
  <c r="Q37" i="16" s="1"/>
  <c r="M37" i="16"/>
  <c r="P36" i="16"/>
  <c r="Q36" i="16" s="1"/>
  <c r="M36" i="16"/>
  <c r="Q35" i="16"/>
  <c r="P35" i="16"/>
  <c r="M35" i="16"/>
  <c r="Q34" i="16"/>
  <c r="P34" i="16"/>
  <c r="M34" i="16"/>
  <c r="P33" i="16"/>
  <c r="Q33" i="16" s="1"/>
  <c r="M33" i="16"/>
  <c r="P32" i="16"/>
  <c r="Q32" i="16" s="1"/>
  <c r="M32" i="16"/>
  <c r="P31" i="16"/>
  <c r="Q31" i="16" s="1"/>
  <c r="M31" i="16"/>
  <c r="P30" i="16"/>
  <c r="Q30" i="16" s="1"/>
  <c r="M30" i="16"/>
  <c r="P29" i="16"/>
  <c r="Q29" i="16" s="1"/>
  <c r="M29" i="16"/>
  <c r="P28" i="16"/>
  <c r="Q28" i="16" s="1"/>
  <c r="M28" i="16"/>
  <c r="Q27" i="16"/>
  <c r="P27" i="16"/>
  <c r="M27" i="16"/>
  <c r="Q26" i="16"/>
  <c r="P26" i="16"/>
  <c r="M26" i="16"/>
  <c r="P25" i="16"/>
  <c r="Q25" i="16" s="1"/>
  <c r="M25" i="16"/>
  <c r="P24" i="16"/>
  <c r="Q24" i="16" s="1"/>
  <c r="M24" i="16"/>
  <c r="P23" i="16"/>
  <c r="Q23" i="16" s="1"/>
  <c r="M23" i="16"/>
  <c r="P22" i="16"/>
  <c r="Q22" i="16" s="1"/>
  <c r="M22" i="16"/>
  <c r="P21" i="16"/>
  <c r="Q21" i="16" s="1"/>
  <c r="M21" i="16"/>
  <c r="P20" i="16"/>
  <c r="Q20" i="16" s="1"/>
  <c r="M20" i="16"/>
  <c r="Q19" i="16"/>
  <c r="P19" i="16"/>
  <c r="M19" i="16"/>
  <c r="Q18" i="16"/>
  <c r="P18" i="16"/>
  <c r="M18" i="16"/>
  <c r="P17" i="16"/>
  <c r="Q17" i="16" s="1"/>
  <c r="M17" i="16"/>
  <c r="P16" i="16"/>
  <c r="Q16" i="16" s="1"/>
  <c r="M16" i="16"/>
  <c r="P15" i="16"/>
  <c r="Q15" i="16" s="1"/>
  <c r="M15" i="16"/>
  <c r="P14" i="16"/>
  <c r="Q14" i="16" s="1"/>
  <c r="M14" i="16"/>
  <c r="P13" i="16"/>
  <c r="Q13" i="16" s="1"/>
  <c r="M13" i="16"/>
  <c r="P12" i="16"/>
  <c r="Q12" i="16" s="1"/>
  <c r="M12" i="16"/>
  <c r="Q11" i="16"/>
  <c r="P11" i="16"/>
  <c r="M11" i="16"/>
  <c r="P15" i="20"/>
  <c r="P16" i="20"/>
  <c r="P1483" i="20"/>
  <c r="Q1483" i="20" s="1"/>
  <c r="M1483" i="20"/>
  <c r="P1482" i="20"/>
  <c r="Q1482" i="20" s="1"/>
  <c r="M1482" i="20"/>
  <c r="P1481" i="20"/>
  <c r="Q1481" i="20" s="1"/>
  <c r="M1481" i="20"/>
  <c r="P1480" i="20"/>
  <c r="Q1480" i="20" s="1"/>
  <c r="M1480" i="20"/>
  <c r="P1479" i="20"/>
  <c r="Q1479" i="20" s="1"/>
  <c r="M1479" i="20"/>
  <c r="P1478" i="20"/>
  <c r="Q1478" i="20" s="1"/>
  <c r="M1478" i="20"/>
  <c r="P1477" i="20"/>
  <c r="Q1477" i="20" s="1"/>
  <c r="M1477" i="20"/>
  <c r="P1476" i="20"/>
  <c r="Q1476" i="20" s="1"/>
  <c r="M1476" i="20"/>
  <c r="P1475" i="20"/>
  <c r="Q1475" i="20" s="1"/>
  <c r="M1475" i="20"/>
  <c r="P1474" i="20"/>
  <c r="Q1474" i="20" s="1"/>
  <c r="M1474" i="20"/>
  <c r="P1473" i="20"/>
  <c r="Q1473" i="20" s="1"/>
  <c r="M1473" i="20"/>
  <c r="P1472" i="20"/>
  <c r="Q1472" i="20" s="1"/>
  <c r="M1472" i="20"/>
  <c r="P1471" i="20"/>
  <c r="Q1471" i="20" s="1"/>
  <c r="M1471" i="20"/>
  <c r="P1470" i="20"/>
  <c r="Q1470" i="20" s="1"/>
  <c r="M1470" i="20"/>
  <c r="P1469" i="20"/>
  <c r="Q1469" i="20" s="1"/>
  <c r="M1469" i="20"/>
  <c r="P1468" i="20"/>
  <c r="Q1468" i="20" s="1"/>
  <c r="M1468" i="20"/>
  <c r="P1467" i="20"/>
  <c r="Q1467" i="20" s="1"/>
  <c r="M1467" i="20"/>
  <c r="P1466" i="20"/>
  <c r="Q1466" i="20" s="1"/>
  <c r="M1466" i="20"/>
  <c r="P1465" i="20"/>
  <c r="Q1465" i="20" s="1"/>
  <c r="M1465" i="20"/>
  <c r="P1464" i="20"/>
  <c r="Q1464" i="20" s="1"/>
  <c r="M1464" i="20"/>
  <c r="P1463" i="20"/>
  <c r="Q1463" i="20" s="1"/>
  <c r="M1463" i="20"/>
  <c r="P1462" i="20"/>
  <c r="Q1462" i="20" s="1"/>
  <c r="M1462" i="20"/>
  <c r="P1461" i="20"/>
  <c r="Q1461" i="20" s="1"/>
  <c r="M1461" i="20"/>
  <c r="P1460" i="20"/>
  <c r="Q1460" i="20" s="1"/>
  <c r="M1460" i="20"/>
  <c r="P1459" i="20"/>
  <c r="Q1459" i="20" s="1"/>
  <c r="M1459" i="20"/>
  <c r="P1458" i="20"/>
  <c r="Q1458" i="20" s="1"/>
  <c r="M1458" i="20"/>
  <c r="P1457" i="20"/>
  <c r="Q1457" i="20" s="1"/>
  <c r="M1457" i="20"/>
  <c r="P1456" i="20"/>
  <c r="Q1456" i="20" s="1"/>
  <c r="M1456" i="20"/>
  <c r="P1455" i="20"/>
  <c r="Q1455" i="20" s="1"/>
  <c r="M1455" i="20"/>
  <c r="P1454" i="20"/>
  <c r="Q1454" i="20" s="1"/>
  <c r="M1454" i="20"/>
  <c r="P1453" i="20"/>
  <c r="Q1453" i="20" s="1"/>
  <c r="M1453" i="20"/>
  <c r="P1452" i="20"/>
  <c r="Q1452" i="20" s="1"/>
  <c r="M1452" i="20"/>
  <c r="P1451" i="20"/>
  <c r="Q1451" i="20" s="1"/>
  <c r="M1451" i="20"/>
  <c r="P1450" i="20"/>
  <c r="Q1450" i="20" s="1"/>
  <c r="M1450" i="20"/>
  <c r="P1449" i="20"/>
  <c r="Q1449" i="20" s="1"/>
  <c r="M1449" i="20"/>
  <c r="P1448" i="20"/>
  <c r="Q1448" i="20" s="1"/>
  <c r="M1448" i="20"/>
  <c r="P1447" i="20"/>
  <c r="Q1447" i="20" s="1"/>
  <c r="M1447" i="20"/>
  <c r="P1446" i="20"/>
  <c r="Q1446" i="20" s="1"/>
  <c r="M1446" i="20"/>
  <c r="P1445" i="20"/>
  <c r="Q1445" i="20" s="1"/>
  <c r="M1445" i="20"/>
  <c r="P1444" i="20"/>
  <c r="Q1444" i="20" s="1"/>
  <c r="M1444" i="20"/>
  <c r="P1443" i="20"/>
  <c r="Q1443" i="20" s="1"/>
  <c r="M1443" i="20"/>
  <c r="P1442" i="20"/>
  <c r="Q1442" i="20" s="1"/>
  <c r="M1442" i="20"/>
  <c r="P1441" i="20"/>
  <c r="Q1441" i="20" s="1"/>
  <c r="M1441" i="20"/>
  <c r="P1440" i="20"/>
  <c r="Q1440" i="20" s="1"/>
  <c r="M1440" i="20"/>
  <c r="P1439" i="20"/>
  <c r="Q1439" i="20" s="1"/>
  <c r="M1439" i="20"/>
  <c r="P1438" i="20"/>
  <c r="Q1438" i="20" s="1"/>
  <c r="M1438" i="20"/>
  <c r="P1437" i="20"/>
  <c r="Q1437" i="20" s="1"/>
  <c r="M1437" i="20"/>
  <c r="P1436" i="20"/>
  <c r="Q1436" i="20" s="1"/>
  <c r="M1436" i="20"/>
  <c r="P1435" i="20"/>
  <c r="Q1435" i="20" s="1"/>
  <c r="M1435" i="20"/>
  <c r="P1434" i="20"/>
  <c r="Q1434" i="20" s="1"/>
  <c r="M1434" i="20"/>
  <c r="P1433" i="20"/>
  <c r="Q1433" i="20" s="1"/>
  <c r="M1433" i="20"/>
  <c r="P1432" i="20"/>
  <c r="Q1432" i="20" s="1"/>
  <c r="M1432" i="20"/>
  <c r="P1431" i="20"/>
  <c r="Q1431" i="20" s="1"/>
  <c r="M1431" i="20"/>
  <c r="P1430" i="20"/>
  <c r="Q1430" i="20" s="1"/>
  <c r="M1430" i="20"/>
  <c r="P1429" i="20"/>
  <c r="Q1429" i="20" s="1"/>
  <c r="M1429" i="20"/>
  <c r="P1428" i="20"/>
  <c r="Q1428" i="20" s="1"/>
  <c r="M1428" i="20"/>
  <c r="P1427" i="20"/>
  <c r="Q1427" i="20" s="1"/>
  <c r="M1427" i="20"/>
  <c r="P1426" i="20"/>
  <c r="Q1426" i="20" s="1"/>
  <c r="M1426" i="20"/>
  <c r="P1425" i="20"/>
  <c r="Q1425" i="20" s="1"/>
  <c r="M1425" i="20"/>
  <c r="P1424" i="20"/>
  <c r="Q1424" i="20" s="1"/>
  <c r="M1424" i="20"/>
  <c r="P1423" i="20"/>
  <c r="Q1423" i="20" s="1"/>
  <c r="M1423" i="20"/>
  <c r="P1422" i="20"/>
  <c r="Q1422" i="20" s="1"/>
  <c r="M1422" i="20"/>
  <c r="P1421" i="20"/>
  <c r="Q1421" i="20" s="1"/>
  <c r="M1421" i="20"/>
  <c r="P1420" i="20"/>
  <c r="Q1420" i="20" s="1"/>
  <c r="M1420" i="20"/>
  <c r="P1419" i="20"/>
  <c r="Q1419" i="20" s="1"/>
  <c r="M1419" i="20"/>
  <c r="P1418" i="20"/>
  <c r="Q1418" i="20" s="1"/>
  <c r="M1418" i="20"/>
  <c r="P1417" i="20"/>
  <c r="Q1417" i="20" s="1"/>
  <c r="M1417" i="20"/>
  <c r="P1416" i="20"/>
  <c r="Q1416" i="20" s="1"/>
  <c r="M1416" i="20"/>
  <c r="P1415" i="20"/>
  <c r="Q1415" i="20" s="1"/>
  <c r="M1415" i="20"/>
  <c r="P1414" i="20"/>
  <c r="Q1414" i="20" s="1"/>
  <c r="M1414" i="20"/>
  <c r="P1413" i="20"/>
  <c r="Q1413" i="20" s="1"/>
  <c r="M1413" i="20"/>
  <c r="P1412" i="20"/>
  <c r="Q1412" i="20" s="1"/>
  <c r="M1412" i="20"/>
  <c r="P1411" i="20"/>
  <c r="Q1411" i="20" s="1"/>
  <c r="M1411" i="20"/>
  <c r="P1410" i="20"/>
  <c r="Q1410" i="20" s="1"/>
  <c r="M1410" i="20"/>
  <c r="P1409" i="20"/>
  <c r="Q1409" i="20" s="1"/>
  <c r="M1409" i="20"/>
  <c r="P1408" i="20"/>
  <c r="Q1408" i="20" s="1"/>
  <c r="M1408" i="20"/>
  <c r="P1407" i="20"/>
  <c r="Q1407" i="20" s="1"/>
  <c r="M1407" i="20"/>
  <c r="P1406" i="20"/>
  <c r="Q1406" i="20" s="1"/>
  <c r="M1406" i="20"/>
  <c r="P1405" i="20"/>
  <c r="Q1405" i="20" s="1"/>
  <c r="M1405" i="20"/>
  <c r="P1404" i="20"/>
  <c r="Q1404" i="20" s="1"/>
  <c r="M1404" i="20"/>
  <c r="P1403" i="20"/>
  <c r="Q1403" i="20" s="1"/>
  <c r="M1403" i="20"/>
  <c r="P1402" i="20"/>
  <c r="Q1402" i="20" s="1"/>
  <c r="M1402" i="20"/>
  <c r="P1401" i="20"/>
  <c r="Q1401" i="20" s="1"/>
  <c r="M1401" i="20"/>
  <c r="P1400" i="20"/>
  <c r="Q1400" i="20" s="1"/>
  <c r="M1400" i="20"/>
  <c r="P1399" i="20"/>
  <c r="Q1399" i="20" s="1"/>
  <c r="M1399" i="20"/>
  <c r="P1398" i="20"/>
  <c r="Q1398" i="20" s="1"/>
  <c r="M1398" i="20"/>
  <c r="P1397" i="20"/>
  <c r="Q1397" i="20" s="1"/>
  <c r="M1397" i="20"/>
  <c r="P1396" i="20"/>
  <c r="Q1396" i="20" s="1"/>
  <c r="M1396" i="20"/>
  <c r="P1395" i="20"/>
  <c r="Q1395" i="20" s="1"/>
  <c r="M1395" i="20"/>
  <c r="P1394" i="20"/>
  <c r="Q1394" i="20" s="1"/>
  <c r="M1394" i="20"/>
  <c r="P1393" i="20"/>
  <c r="Q1393" i="20" s="1"/>
  <c r="M1393" i="20"/>
  <c r="P1392" i="20"/>
  <c r="Q1392" i="20" s="1"/>
  <c r="M1392" i="20"/>
  <c r="P1391" i="20"/>
  <c r="Q1391" i="20" s="1"/>
  <c r="M1391" i="20"/>
  <c r="P1390" i="20"/>
  <c r="Q1390" i="20" s="1"/>
  <c r="M1390" i="20"/>
  <c r="P1389" i="20"/>
  <c r="Q1389" i="20" s="1"/>
  <c r="M1389" i="20"/>
  <c r="P1388" i="20"/>
  <c r="Q1388" i="20" s="1"/>
  <c r="M1388" i="20"/>
  <c r="P1387" i="20"/>
  <c r="Q1387" i="20" s="1"/>
  <c r="M1387" i="20"/>
  <c r="P1386" i="20"/>
  <c r="Q1386" i="20" s="1"/>
  <c r="M1386" i="20"/>
  <c r="P1385" i="20"/>
  <c r="Q1385" i="20" s="1"/>
  <c r="M1385" i="20"/>
  <c r="P1384" i="20"/>
  <c r="Q1384" i="20" s="1"/>
  <c r="M1384" i="20"/>
  <c r="P1383" i="20"/>
  <c r="Q1383" i="20" s="1"/>
  <c r="M1383" i="20"/>
  <c r="P1382" i="20"/>
  <c r="Q1382" i="20" s="1"/>
  <c r="M1382" i="20"/>
  <c r="P1381" i="20"/>
  <c r="Q1381" i="20" s="1"/>
  <c r="M1381" i="20"/>
  <c r="P1380" i="20"/>
  <c r="Q1380" i="20" s="1"/>
  <c r="M1380" i="20"/>
  <c r="P1379" i="20"/>
  <c r="Q1379" i="20" s="1"/>
  <c r="M1379" i="20"/>
  <c r="P1378" i="20"/>
  <c r="Q1378" i="20" s="1"/>
  <c r="M1378" i="20"/>
  <c r="P1377" i="20"/>
  <c r="Q1377" i="20" s="1"/>
  <c r="M1377" i="20"/>
  <c r="P1376" i="20"/>
  <c r="Q1376" i="20" s="1"/>
  <c r="M1376" i="20"/>
  <c r="P1375" i="20"/>
  <c r="Q1375" i="20" s="1"/>
  <c r="M1375" i="20"/>
  <c r="P1374" i="20"/>
  <c r="Q1374" i="20" s="1"/>
  <c r="M1374" i="20"/>
  <c r="P1373" i="20"/>
  <c r="Q1373" i="20" s="1"/>
  <c r="M1373" i="20"/>
  <c r="P1372" i="20"/>
  <c r="Q1372" i="20" s="1"/>
  <c r="M1372" i="20"/>
  <c r="P1371" i="20"/>
  <c r="Q1371" i="20" s="1"/>
  <c r="M1371" i="20"/>
  <c r="P1370" i="20"/>
  <c r="Q1370" i="20" s="1"/>
  <c r="M1370" i="20"/>
  <c r="P1369" i="20"/>
  <c r="Q1369" i="20" s="1"/>
  <c r="M1369" i="20"/>
  <c r="P1368" i="20"/>
  <c r="Q1368" i="20" s="1"/>
  <c r="M1368" i="20"/>
  <c r="P1367" i="20"/>
  <c r="Q1367" i="20" s="1"/>
  <c r="M1367" i="20"/>
  <c r="P1366" i="20"/>
  <c r="Q1366" i="20" s="1"/>
  <c r="M1366" i="20"/>
  <c r="P1365" i="20"/>
  <c r="Q1365" i="20" s="1"/>
  <c r="M1365" i="20"/>
  <c r="P1364" i="20"/>
  <c r="Q1364" i="20" s="1"/>
  <c r="M1364" i="20"/>
  <c r="P1363" i="20"/>
  <c r="Q1363" i="20" s="1"/>
  <c r="M1363" i="20"/>
  <c r="P1362" i="20"/>
  <c r="Q1362" i="20" s="1"/>
  <c r="M1362" i="20"/>
  <c r="P1361" i="20"/>
  <c r="Q1361" i="20" s="1"/>
  <c r="M1361" i="20"/>
  <c r="P1360" i="20"/>
  <c r="Q1360" i="20" s="1"/>
  <c r="M1360" i="20"/>
  <c r="P1359" i="20"/>
  <c r="Q1359" i="20" s="1"/>
  <c r="M1359" i="20"/>
  <c r="P1358" i="20"/>
  <c r="Q1358" i="20" s="1"/>
  <c r="M1358" i="20"/>
  <c r="P1357" i="20"/>
  <c r="Q1357" i="20" s="1"/>
  <c r="M1357" i="20"/>
  <c r="P1356" i="20"/>
  <c r="Q1356" i="20" s="1"/>
  <c r="M1356" i="20"/>
  <c r="P1355" i="20"/>
  <c r="Q1355" i="20" s="1"/>
  <c r="M1355" i="20"/>
  <c r="P1354" i="20"/>
  <c r="Q1354" i="20" s="1"/>
  <c r="M1354" i="20"/>
  <c r="P1353" i="20"/>
  <c r="Q1353" i="20" s="1"/>
  <c r="M1353" i="20"/>
  <c r="P1352" i="20"/>
  <c r="Q1352" i="20" s="1"/>
  <c r="M1352" i="20"/>
  <c r="P1351" i="20"/>
  <c r="Q1351" i="20" s="1"/>
  <c r="M1351" i="20"/>
  <c r="P1350" i="20"/>
  <c r="Q1350" i="20" s="1"/>
  <c r="M1350" i="20"/>
  <c r="P1349" i="20"/>
  <c r="Q1349" i="20" s="1"/>
  <c r="M1349" i="20"/>
  <c r="P1348" i="20"/>
  <c r="Q1348" i="20" s="1"/>
  <c r="M1348" i="20"/>
  <c r="P1347" i="20"/>
  <c r="Q1347" i="20" s="1"/>
  <c r="M1347" i="20"/>
  <c r="P1346" i="20"/>
  <c r="Q1346" i="20" s="1"/>
  <c r="M1346" i="20"/>
  <c r="P1345" i="20"/>
  <c r="Q1345" i="20" s="1"/>
  <c r="M1345" i="20"/>
  <c r="P1344" i="20"/>
  <c r="Q1344" i="20" s="1"/>
  <c r="M1344" i="20"/>
  <c r="P1343" i="20"/>
  <c r="Q1343" i="20" s="1"/>
  <c r="M1343" i="20"/>
  <c r="P1342" i="20"/>
  <c r="Q1342" i="20" s="1"/>
  <c r="M1342" i="20"/>
  <c r="P1341" i="20"/>
  <c r="Q1341" i="20" s="1"/>
  <c r="M1341" i="20"/>
  <c r="P1340" i="20"/>
  <c r="Q1340" i="20" s="1"/>
  <c r="M1340" i="20"/>
  <c r="P1339" i="20"/>
  <c r="Q1339" i="20" s="1"/>
  <c r="M1339" i="20"/>
  <c r="P1338" i="20"/>
  <c r="Q1338" i="20" s="1"/>
  <c r="M1338" i="20"/>
  <c r="P1337" i="20"/>
  <c r="Q1337" i="20" s="1"/>
  <c r="M1337" i="20"/>
  <c r="P1336" i="20"/>
  <c r="Q1336" i="20" s="1"/>
  <c r="M1336" i="20"/>
  <c r="P1335" i="20"/>
  <c r="Q1335" i="20" s="1"/>
  <c r="M1335" i="20"/>
  <c r="P1334" i="20"/>
  <c r="Q1334" i="20" s="1"/>
  <c r="M1334" i="20"/>
  <c r="P1333" i="20"/>
  <c r="Q1333" i="20" s="1"/>
  <c r="M1333" i="20"/>
  <c r="P1332" i="20"/>
  <c r="Q1332" i="20" s="1"/>
  <c r="M1332" i="20"/>
  <c r="P1331" i="20"/>
  <c r="Q1331" i="20" s="1"/>
  <c r="M1331" i="20"/>
  <c r="P1330" i="20"/>
  <c r="Q1330" i="20" s="1"/>
  <c r="M1330" i="20"/>
  <c r="P1329" i="20"/>
  <c r="Q1329" i="20" s="1"/>
  <c r="M1329" i="20"/>
  <c r="P1328" i="20"/>
  <c r="Q1328" i="20" s="1"/>
  <c r="M1328" i="20"/>
  <c r="P1327" i="20"/>
  <c r="Q1327" i="20" s="1"/>
  <c r="M1327" i="20"/>
  <c r="P1326" i="20"/>
  <c r="Q1326" i="20" s="1"/>
  <c r="M1326" i="20"/>
  <c r="P1325" i="20"/>
  <c r="Q1325" i="20" s="1"/>
  <c r="M1325" i="20"/>
  <c r="P1324" i="20"/>
  <c r="Q1324" i="20" s="1"/>
  <c r="M1324" i="20"/>
  <c r="P1323" i="20"/>
  <c r="Q1323" i="20" s="1"/>
  <c r="M1323" i="20"/>
  <c r="P1322" i="20"/>
  <c r="Q1322" i="20" s="1"/>
  <c r="M1322" i="20"/>
  <c r="P1321" i="20"/>
  <c r="Q1321" i="20" s="1"/>
  <c r="M1321" i="20"/>
  <c r="P1320" i="20"/>
  <c r="Q1320" i="20" s="1"/>
  <c r="M1320" i="20"/>
  <c r="P1319" i="20"/>
  <c r="Q1319" i="20" s="1"/>
  <c r="M1319" i="20"/>
  <c r="P1318" i="20"/>
  <c r="Q1318" i="20" s="1"/>
  <c r="M1318" i="20"/>
  <c r="P1317" i="20"/>
  <c r="Q1317" i="20" s="1"/>
  <c r="M1317" i="20"/>
  <c r="P1316" i="20"/>
  <c r="Q1316" i="20" s="1"/>
  <c r="M1316" i="20"/>
  <c r="P1315" i="20"/>
  <c r="Q1315" i="20" s="1"/>
  <c r="M1315" i="20"/>
  <c r="P1314" i="20"/>
  <c r="Q1314" i="20" s="1"/>
  <c r="M1314" i="20"/>
  <c r="P1313" i="20"/>
  <c r="Q1313" i="20" s="1"/>
  <c r="M1313" i="20"/>
  <c r="P1312" i="20"/>
  <c r="Q1312" i="20" s="1"/>
  <c r="M1312" i="20"/>
  <c r="P1311" i="20"/>
  <c r="Q1311" i="20" s="1"/>
  <c r="M1311" i="20"/>
  <c r="P1310" i="20"/>
  <c r="Q1310" i="20" s="1"/>
  <c r="M1310" i="20"/>
  <c r="P1309" i="20"/>
  <c r="Q1309" i="20" s="1"/>
  <c r="M1309" i="20"/>
  <c r="P1308" i="20"/>
  <c r="Q1308" i="20" s="1"/>
  <c r="M1308" i="20"/>
  <c r="P1307" i="20"/>
  <c r="Q1307" i="20" s="1"/>
  <c r="M1307" i="20"/>
  <c r="P1306" i="20"/>
  <c r="Q1306" i="20" s="1"/>
  <c r="M1306" i="20"/>
  <c r="P1305" i="20"/>
  <c r="Q1305" i="20" s="1"/>
  <c r="M1305" i="20"/>
  <c r="P1304" i="20"/>
  <c r="Q1304" i="20" s="1"/>
  <c r="M1304" i="20"/>
  <c r="P1303" i="20"/>
  <c r="Q1303" i="20" s="1"/>
  <c r="M1303" i="20"/>
  <c r="P1302" i="20"/>
  <c r="Q1302" i="20" s="1"/>
  <c r="M1302" i="20"/>
  <c r="P1301" i="20"/>
  <c r="Q1301" i="20" s="1"/>
  <c r="M1301" i="20"/>
  <c r="P1300" i="20"/>
  <c r="Q1300" i="20" s="1"/>
  <c r="M1300" i="20"/>
  <c r="P1299" i="20"/>
  <c r="Q1299" i="20" s="1"/>
  <c r="M1299" i="20"/>
  <c r="P1298" i="20"/>
  <c r="Q1298" i="20" s="1"/>
  <c r="M1298" i="20"/>
  <c r="P1297" i="20"/>
  <c r="Q1297" i="20" s="1"/>
  <c r="M1297" i="20"/>
  <c r="P1296" i="20"/>
  <c r="Q1296" i="20" s="1"/>
  <c r="M1296" i="20"/>
  <c r="P1295" i="20"/>
  <c r="Q1295" i="20" s="1"/>
  <c r="M1295" i="20"/>
  <c r="P1294" i="20"/>
  <c r="Q1294" i="20" s="1"/>
  <c r="M1294" i="20"/>
  <c r="P1293" i="20"/>
  <c r="Q1293" i="20" s="1"/>
  <c r="M1293" i="20"/>
  <c r="P1292" i="20"/>
  <c r="Q1292" i="20" s="1"/>
  <c r="M1292" i="20"/>
  <c r="P1291" i="20"/>
  <c r="Q1291" i="20" s="1"/>
  <c r="M1291" i="20"/>
  <c r="P1290" i="20"/>
  <c r="Q1290" i="20" s="1"/>
  <c r="M1290" i="20"/>
  <c r="P1289" i="20"/>
  <c r="Q1289" i="20" s="1"/>
  <c r="M1289" i="20"/>
  <c r="P1288" i="20"/>
  <c r="Q1288" i="20" s="1"/>
  <c r="M1288" i="20"/>
  <c r="P1287" i="20"/>
  <c r="Q1287" i="20" s="1"/>
  <c r="M1287" i="20"/>
  <c r="P1286" i="20"/>
  <c r="Q1286" i="20" s="1"/>
  <c r="M1286" i="20"/>
  <c r="P1285" i="20"/>
  <c r="Q1285" i="20" s="1"/>
  <c r="M1285" i="20"/>
  <c r="P1284" i="20"/>
  <c r="Q1284" i="20" s="1"/>
  <c r="M1284" i="20"/>
  <c r="P1283" i="20"/>
  <c r="Q1283" i="20" s="1"/>
  <c r="M1283" i="20"/>
  <c r="P1282" i="20"/>
  <c r="Q1282" i="20" s="1"/>
  <c r="M1282" i="20"/>
  <c r="P1281" i="20"/>
  <c r="Q1281" i="20" s="1"/>
  <c r="M1281" i="20"/>
  <c r="P1280" i="20"/>
  <c r="Q1280" i="20" s="1"/>
  <c r="M1280" i="20"/>
  <c r="P1279" i="20"/>
  <c r="Q1279" i="20" s="1"/>
  <c r="M1279" i="20"/>
  <c r="P1278" i="20"/>
  <c r="Q1278" i="20" s="1"/>
  <c r="M1278" i="20"/>
  <c r="P1277" i="20"/>
  <c r="Q1277" i="20" s="1"/>
  <c r="M1277" i="20"/>
  <c r="P1276" i="20"/>
  <c r="Q1276" i="20" s="1"/>
  <c r="M1276" i="20"/>
  <c r="P1275" i="20"/>
  <c r="Q1275" i="20" s="1"/>
  <c r="M1275" i="20"/>
  <c r="P1274" i="20"/>
  <c r="Q1274" i="20" s="1"/>
  <c r="M1274" i="20"/>
  <c r="P1273" i="20"/>
  <c r="Q1273" i="20" s="1"/>
  <c r="M1273" i="20"/>
  <c r="P1272" i="20"/>
  <c r="Q1272" i="20" s="1"/>
  <c r="M1272" i="20"/>
  <c r="P1271" i="20"/>
  <c r="Q1271" i="20" s="1"/>
  <c r="M1271" i="20"/>
  <c r="P1270" i="20"/>
  <c r="Q1270" i="20" s="1"/>
  <c r="M1270" i="20"/>
  <c r="P1269" i="20"/>
  <c r="Q1269" i="20" s="1"/>
  <c r="M1269" i="20"/>
  <c r="P1268" i="20"/>
  <c r="Q1268" i="20" s="1"/>
  <c r="M1268" i="20"/>
  <c r="P1267" i="20"/>
  <c r="Q1267" i="20" s="1"/>
  <c r="M1267" i="20"/>
  <c r="P1266" i="20"/>
  <c r="Q1266" i="20" s="1"/>
  <c r="M1266" i="20"/>
  <c r="P1265" i="20"/>
  <c r="Q1265" i="20" s="1"/>
  <c r="M1265" i="20"/>
  <c r="P1264" i="20"/>
  <c r="Q1264" i="20" s="1"/>
  <c r="M1264" i="20"/>
  <c r="P1263" i="20"/>
  <c r="Q1263" i="20" s="1"/>
  <c r="M1263" i="20"/>
  <c r="P1262" i="20"/>
  <c r="Q1262" i="20" s="1"/>
  <c r="M1262" i="20"/>
  <c r="P1261" i="20"/>
  <c r="Q1261" i="20" s="1"/>
  <c r="M1261" i="20"/>
  <c r="P1260" i="20"/>
  <c r="Q1260" i="20" s="1"/>
  <c r="M1260" i="20"/>
  <c r="P1259" i="20"/>
  <c r="Q1259" i="20" s="1"/>
  <c r="M1259" i="20"/>
  <c r="P1258" i="20"/>
  <c r="Q1258" i="20" s="1"/>
  <c r="M1258" i="20"/>
  <c r="P1257" i="20"/>
  <c r="Q1257" i="20" s="1"/>
  <c r="M1257" i="20"/>
  <c r="P1256" i="20"/>
  <c r="Q1256" i="20" s="1"/>
  <c r="M1256" i="20"/>
  <c r="P1255" i="20"/>
  <c r="Q1255" i="20" s="1"/>
  <c r="M1255" i="20"/>
  <c r="P1254" i="20"/>
  <c r="Q1254" i="20" s="1"/>
  <c r="M1254" i="20"/>
  <c r="P1253" i="20"/>
  <c r="Q1253" i="20" s="1"/>
  <c r="M1253" i="20"/>
  <c r="P1252" i="20"/>
  <c r="Q1252" i="20" s="1"/>
  <c r="M1252" i="20"/>
  <c r="P1251" i="20"/>
  <c r="Q1251" i="20" s="1"/>
  <c r="M1251" i="20"/>
  <c r="P1250" i="20"/>
  <c r="Q1250" i="20" s="1"/>
  <c r="M1250" i="20"/>
  <c r="P1249" i="20"/>
  <c r="Q1249" i="20" s="1"/>
  <c r="M1249" i="20"/>
  <c r="P1248" i="20"/>
  <c r="Q1248" i="20" s="1"/>
  <c r="M1248" i="20"/>
  <c r="P1247" i="20"/>
  <c r="Q1247" i="20" s="1"/>
  <c r="M1247" i="20"/>
  <c r="P1246" i="20"/>
  <c r="Q1246" i="20" s="1"/>
  <c r="M1246" i="20"/>
  <c r="P1245" i="20"/>
  <c r="Q1245" i="20" s="1"/>
  <c r="M1245" i="20"/>
  <c r="P1244" i="20"/>
  <c r="Q1244" i="20" s="1"/>
  <c r="M1244" i="20"/>
  <c r="P1243" i="20"/>
  <c r="Q1243" i="20" s="1"/>
  <c r="M1243" i="20"/>
  <c r="P1242" i="20"/>
  <c r="Q1242" i="20" s="1"/>
  <c r="M1242" i="20"/>
  <c r="P1241" i="20"/>
  <c r="Q1241" i="20" s="1"/>
  <c r="M1241" i="20"/>
  <c r="P1240" i="20"/>
  <c r="Q1240" i="20" s="1"/>
  <c r="M1240" i="20"/>
  <c r="P1239" i="20"/>
  <c r="Q1239" i="20" s="1"/>
  <c r="M1239" i="20"/>
  <c r="P1238" i="20"/>
  <c r="Q1238" i="20" s="1"/>
  <c r="M1238" i="20"/>
  <c r="P1237" i="20"/>
  <c r="Q1237" i="20" s="1"/>
  <c r="M1237" i="20"/>
  <c r="P1236" i="20"/>
  <c r="Q1236" i="20" s="1"/>
  <c r="M1236" i="20"/>
  <c r="P1235" i="20"/>
  <c r="Q1235" i="20" s="1"/>
  <c r="M1235" i="20"/>
  <c r="P1234" i="20"/>
  <c r="Q1234" i="20" s="1"/>
  <c r="M1234" i="20"/>
  <c r="P1233" i="20"/>
  <c r="Q1233" i="20" s="1"/>
  <c r="M1233" i="20"/>
  <c r="P1232" i="20"/>
  <c r="Q1232" i="20" s="1"/>
  <c r="M1232" i="20"/>
  <c r="P1231" i="20"/>
  <c r="Q1231" i="20" s="1"/>
  <c r="M1231" i="20"/>
  <c r="P1230" i="20"/>
  <c r="Q1230" i="20" s="1"/>
  <c r="M1230" i="20"/>
  <c r="P1229" i="20"/>
  <c r="Q1229" i="20" s="1"/>
  <c r="M1229" i="20"/>
  <c r="P1228" i="20"/>
  <c r="Q1228" i="20" s="1"/>
  <c r="M1228" i="20"/>
  <c r="P1227" i="20"/>
  <c r="Q1227" i="20" s="1"/>
  <c r="M1227" i="20"/>
  <c r="P1226" i="20"/>
  <c r="Q1226" i="20" s="1"/>
  <c r="M1226" i="20"/>
  <c r="P1225" i="20"/>
  <c r="Q1225" i="20" s="1"/>
  <c r="M1225" i="20"/>
  <c r="P1224" i="20"/>
  <c r="Q1224" i="20" s="1"/>
  <c r="M1224" i="20"/>
  <c r="P1223" i="20"/>
  <c r="Q1223" i="20" s="1"/>
  <c r="M1223" i="20"/>
  <c r="P1222" i="20"/>
  <c r="Q1222" i="20" s="1"/>
  <c r="M1222" i="20"/>
  <c r="P1221" i="20"/>
  <c r="Q1221" i="20" s="1"/>
  <c r="M1221" i="20"/>
  <c r="P1220" i="20"/>
  <c r="Q1220" i="20" s="1"/>
  <c r="M1220" i="20"/>
  <c r="P1219" i="20"/>
  <c r="Q1219" i="20" s="1"/>
  <c r="M1219" i="20"/>
  <c r="P1218" i="20"/>
  <c r="Q1218" i="20" s="1"/>
  <c r="M1218" i="20"/>
  <c r="P1217" i="20"/>
  <c r="Q1217" i="20" s="1"/>
  <c r="M1217" i="20"/>
  <c r="P1216" i="20"/>
  <c r="Q1216" i="20" s="1"/>
  <c r="M1216" i="20"/>
  <c r="P1215" i="20"/>
  <c r="Q1215" i="20" s="1"/>
  <c r="M1215" i="20"/>
  <c r="P1214" i="20"/>
  <c r="Q1214" i="20" s="1"/>
  <c r="M1214" i="20"/>
  <c r="P1213" i="20"/>
  <c r="Q1213" i="20" s="1"/>
  <c r="M1213" i="20"/>
  <c r="P1212" i="20"/>
  <c r="Q1212" i="20" s="1"/>
  <c r="M1212" i="20"/>
  <c r="P1211" i="20"/>
  <c r="Q1211" i="20" s="1"/>
  <c r="M1211" i="20"/>
  <c r="P1210" i="20"/>
  <c r="Q1210" i="20" s="1"/>
  <c r="M1210" i="20"/>
  <c r="P1209" i="20"/>
  <c r="Q1209" i="20" s="1"/>
  <c r="M1209" i="20"/>
  <c r="P1208" i="20"/>
  <c r="Q1208" i="20" s="1"/>
  <c r="M1208" i="20"/>
  <c r="P1207" i="20"/>
  <c r="Q1207" i="20" s="1"/>
  <c r="M1207" i="20"/>
  <c r="P1206" i="20"/>
  <c r="Q1206" i="20" s="1"/>
  <c r="M1206" i="20"/>
  <c r="P1205" i="20"/>
  <c r="Q1205" i="20" s="1"/>
  <c r="M1205" i="20"/>
  <c r="P1204" i="20"/>
  <c r="Q1204" i="20" s="1"/>
  <c r="M1204" i="20"/>
  <c r="P1203" i="20"/>
  <c r="Q1203" i="20" s="1"/>
  <c r="M1203" i="20"/>
  <c r="P1202" i="20"/>
  <c r="Q1202" i="20" s="1"/>
  <c r="M1202" i="20"/>
  <c r="P1201" i="20"/>
  <c r="Q1201" i="20" s="1"/>
  <c r="M1201" i="20"/>
  <c r="P1200" i="20"/>
  <c r="Q1200" i="20" s="1"/>
  <c r="M1200" i="20"/>
  <c r="P1199" i="20"/>
  <c r="Q1199" i="20" s="1"/>
  <c r="M1199" i="20"/>
  <c r="P1198" i="20"/>
  <c r="Q1198" i="20" s="1"/>
  <c r="M1198" i="20"/>
  <c r="P1197" i="20"/>
  <c r="Q1197" i="20" s="1"/>
  <c r="M1197" i="20"/>
  <c r="P1196" i="20"/>
  <c r="Q1196" i="20" s="1"/>
  <c r="M1196" i="20"/>
  <c r="P1195" i="20"/>
  <c r="Q1195" i="20" s="1"/>
  <c r="M1195" i="20"/>
  <c r="P1194" i="20"/>
  <c r="Q1194" i="20" s="1"/>
  <c r="M1194" i="20"/>
  <c r="P1193" i="20"/>
  <c r="Q1193" i="20" s="1"/>
  <c r="M1193" i="20"/>
  <c r="P1192" i="20"/>
  <c r="Q1192" i="20" s="1"/>
  <c r="M1192" i="20"/>
  <c r="P1191" i="20"/>
  <c r="Q1191" i="20" s="1"/>
  <c r="M1191" i="20"/>
  <c r="P1190" i="20"/>
  <c r="Q1190" i="20" s="1"/>
  <c r="M1190" i="20"/>
  <c r="P1189" i="20"/>
  <c r="Q1189" i="20" s="1"/>
  <c r="M1189" i="20"/>
  <c r="P1188" i="20"/>
  <c r="Q1188" i="20" s="1"/>
  <c r="M1188" i="20"/>
  <c r="P1187" i="20"/>
  <c r="Q1187" i="20" s="1"/>
  <c r="M1187" i="20"/>
  <c r="P1186" i="20"/>
  <c r="Q1186" i="20" s="1"/>
  <c r="M1186" i="20"/>
  <c r="P1185" i="20"/>
  <c r="Q1185" i="20" s="1"/>
  <c r="M1185" i="20"/>
  <c r="P1184" i="20"/>
  <c r="Q1184" i="20" s="1"/>
  <c r="M1184" i="20"/>
  <c r="P1183" i="20"/>
  <c r="Q1183" i="20" s="1"/>
  <c r="M1183" i="20"/>
  <c r="P1182" i="20"/>
  <c r="Q1182" i="20" s="1"/>
  <c r="M1182" i="20"/>
  <c r="P1181" i="20"/>
  <c r="Q1181" i="20" s="1"/>
  <c r="M1181" i="20"/>
  <c r="P1180" i="20"/>
  <c r="Q1180" i="20" s="1"/>
  <c r="M1180" i="20"/>
  <c r="P1179" i="20"/>
  <c r="Q1179" i="20" s="1"/>
  <c r="M1179" i="20"/>
  <c r="P1178" i="20"/>
  <c r="Q1178" i="20" s="1"/>
  <c r="M1178" i="20"/>
  <c r="P1177" i="20"/>
  <c r="Q1177" i="20" s="1"/>
  <c r="M1177" i="20"/>
  <c r="P1176" i="20"/>
  <c r="Q1176" i="20" s="1"/>
  <c r="M1176" i="20"/>
  <c r="P1175" i="20"/>
  <c r="Q1175" i="20" s="1"/>
  <c r="M1175" i="20"/>
  <c r="P1174" i="20"/>
  <c r="Q1174" i="20" s="1"/>
  <c r="M1174" i="20"/>
  <c r="P1173" i="20"/>
  <c r="Q1173" i="20" s="1"/>
  <c r="M1173" i="20"/>
  <c r="P1172" i="20"/>
  <c r="Q1172" i="20" s="1"/>
  <c r="M1172" i="20"/>
  <c r="P1171" i="20"/>
  <c r="Q1171" i="20" s="1"/>
  <c r="M1171" i="20"/>
  <c r="P1170" i="20"/>
  <c r="Q1170" i="20" s="1"/>
  <c r="M1170" i="20"/>
  <c r="P1169" i="20"/>
  <c r="Q1169" i="20" s="1"/>
  <c r="M1169" i="20"/>
  <c r="P1168" i="20"/>
  <c r="Q1168" i="20" s="1"/>
  <c r="M1168" i="20"/>
  <c r="P1167" i="20"/>
  <c r="Q1167" i="20" s="1"/>
  <c r="M1167" i="20"/>
  <c r="P1166" i="20"/>
  <c r="Q1166" i="20" s="1"/>
  <c r="M1166" i="20"/>
  <c r="P1165" i="20"/>
  <c r="Q1165" i="20" s="1"/>
  <c r="M1165" i="20"/>
  <c r="P1164" i="20"/>
  <c r="Q1164" i="20" s="1"/>
  <c r="M1164" i="20"/>
  <c r="P1163" i="20"/>
  <c r="Q1163" i="20" s="1"/>
  <c r="M1163" i="20"/>
  <c r="P1162" i="20"/>
  <c r="Q1162" i="20" s="1"/>
  <c r="M1162" i="20"/>
  <c r="P1161" i="20"/>
  <c r="Q1161" i="20" s="1"/>
  <c r="M1161" i="20"/>
  <c r="P1160" i="20"/>
  <c r="Q1160" i="20" s="1"/>
  <c r="M1160" i="20"/>
  <c r="P1159" i="20"/>
  <c r="Q1159" i="20" s="1"/>
  <c r="M1159" i="20"/>
  <c r="P1158" i="20"/>
  <c r="Q1158" i="20" s="1"/>
  <c r="M1158" i="20"/>
  <c r="P1157" i="20"/>
  <c r="Q1157" i="20" s="1"/>
  <c r="M1157" i="20"/>
  <c r="P1156" i="20"/>
  <c r="Q1156" i="20" s="1"/>
  <c r="M1156" i="20"/>
  <c r="P1155" i="20"/>
  <c r="Q1155" i="20" s="1"/>
  <c r="M1155" i="20"/>
  <c r="P1154" i="20"/>
  <c r="Q1154" i="20" s="1"/>
  <c r="M1154" i="20"/>
  <c r="P1153" i="20"/>
  <c r="Q1153" i="20" s="1"/>
  <c r="M1153" i="20"/>
  <c r="P1152" i="20"/>
  <c r="Q1152" i="20" s="1"/>
  <c r="M1152" i="20"/>
  <c r="P1151" i="20"/>
  <c r="Q1151" i="20" s="1"/>
  <c r="M1151" i="20"/>
  <c r="P1150" i="20"/>
  <c r="Q1150" i="20" s="1"/>
  <c r="M1150" i="20"/>
  <c r="P1149" i="20"/>
  <c r="Q1149" i="20" s="1"/>
  <c r="M1149" i="20"/>
  <c r="P1148" i="20"/>
  <c r="Q1148" i="20" s="1"/>
  <c r="M1148" i="20"/>
  <c r="P1147" i="20"/>
  <c r="Q1147" i="20" s="1"/>
  <c r="M1147" i="20"/>
  <c r="P1146" i="20"/>
  <c r="Q1146" i="20" s="1"/>
  <c r="M1146" i="20"/>
  <c r="P1145" i="20"/>
  <c r="Q1145" i="20" s="1"/>
  <c r="M1145" i="20"/>
  <c r="P1144" i="20"/>
  <c r="Q1144" i="20" s="1"/>
  <c r="M1144" i="20"/>
  <c r="P1143" i="20"/>
  <c r="Q1143" i="20" s="1"/>
  <c r="M1143" i="20"/>
  <c r="P1142" i="20"/>
  <c r="Q1142" i="20" s="1"/>
  <c r="M1142" i="20"/>
  <c r="P1141" i="20"/>
  <c r="Q1141" i="20" s="1"/>
  <c r="M1141" i="20"/>
  <c r="P1140" i="20"/>
  <c r="Q1140" i="20" s="1"/>
  <c r="M1140" i="20"/>
  <c r="P1139" i="20"/>
  <c r="Q1139" i="20" s="1"/>
  <c r="M1139" i="20"/>
  <c r="P1138" i="20"/>
  <c r="Q1138" i="20" s="1"/>
  <c r="M1138" i="20"/>
  <c r="P1137" i="20"/>
  <c r="Q1137" i="20" s="1"/>
  <c r="M1137" i="20"/>
  <c r="P1136" i="20"/>
  <c r="Q1136" i="20" s="1"/>
  <c r="M1136" i="20"/>
  <c r="P1135" i="20"/>
  <c r="Q1135" i="20" s="1"/>
  <c r="M1135" i="20"/>
  <c r="P1134" i="20"/>
  <c r="Q1134" i="20" s="1"/>
  <c r="M1134" i="20"/>
  <c r="P1133" i="20"/>
  <c r="Q1133" i="20" s="1"/>
  <c r="M1133" i="20"/>
  <c r="P1132" i="20"/>
  <c r="Q1132" i="20" s="1"/>
  <c r="M1132" i="20"/>
  <c r="P1131" i="20"/>
  <c r="Q1131" i="20" s="1"/>
  <c r="M1131" i="20"/>
  <c r="P1130" i="20"/>
  <c r="Q1130" i="20" s="1"/>
  <c r="M1130" i="20"/>
  <c r="P1129" i="20"/>
  <c r="Q1129" i="20" s="1"/>
  <c r="M1129" i="20"/>
  <c r="P1128" i="20"/>
  <c r="Q1128" i="20" s="1"/>
  <c r="M1128" i="20"/>
  <c r="P1127" i="20"/>
  <c r="Q1127" i="20" s="1"/>
  <c r="M1127" i="20"/>
  <c r="P1126" i="20"/>
  <c r="Q1126" i="20" s="1"/>
  <c r="M1126" i="20"/>
  <c r="P1125" i="20"/>
  <c r="Q1125" i="20" s="1"/>
  <c r="M1125" i="20"/>
  <c r="P1124" i="20"/>
  <c r="Q1124" i="20" s="1"/>
  <c r="M1124" i="20"/>
  <c r="P1123" i="20"/>
  <c r="Q1123" i="20" s="1"/>
  <c r="M1123" i="20"/>
  <c r="P1122" i="20"/>
  <c r="Q1122" i="20" s="1"/>
  <c r="M1122" i="20"/>
  <c r="P1121" i="20"/>
  <c r="Q1121" i="20" s="1"/>
  <c r="M1121" i="20"/>
  <c r="P1120" i="20"/>
  <c r="Q1120" i="20" s="1"/>
  <c r="M1120" i="20"/>
  <c r="P1119" i="20"/>
  <c r="Q1119" i="20" s="1"/>
  <c r="M1119" i="20"/>
  <c r="P1118" i="20"/>
  <c r="Q1118" i="20" s="1"/>
  <c r="M1118" i="20"/>
  <c r="P1117" i="20"/>
  <c r="Q1117" i="20" s="1"/>
  <c r="M1117" i="20"/>
  <c r="P1116" i="20"/>
  <c r="Q1116" i="20" s="1"/>
  <c r="M1116" i="20"/>
  <c r="P1115" i="20"/>
  <c r="Q1115" i="20" s="1"/>
  <c r="M1115" i="20"/>
  <c r="P1114" i="20"/>
  <c r="Q1114" i="20" s="1"/>
  <c r="M1114" i="20"/>
  <c r="P1113" i="20"/>
  <c r="Q1113" i="20" s="1"/>
  <c r="M1113" i="20"/>
  <c r="P1112" i="20"/>
  <c r="Q1112" i="20" s="1"/>
  <c r="M1112" i="20"/>
  <c r="P1111" i="20"/>
  <c r="Q1111" i="20" s="1"/>
  <c r="M1111" i="20"/>
  <c r="P1110" i="20"/>
  <c r="Q1110" i="20" s="1"/>
  <c r="M1110" i="20"/>
  <c r="P1109" i="20"/>
  <c r="Q1109" i="20" s="1"/>
  <c r="M1109" i="20"/>
  <c r="P1108" i="20"/>
  <c r="Q1108" i="20" s="1"/>
  <c r="M1108" i="20"/>
  <c r="P1107" i="20"/>
  <c r="Q1107" i="20" s="1"/>
  <c r="M1107" i="20"/>
  <c r="P1106" i="20"/>
  <c r="Q1106" i="20" s="1"/>
  <c r="M1106" i="20"/>
  <c r="P1105" i="20"/>
  <c r="Q1105" i="20" s="1"/>
  <c r="M1105" i="20"/>
  <c r="P1104" i="20"/>
  <c r="Q1104" i="20" s="1"/>
  <c r="M1104" i="20"/>
  <c r="P1103" i="20"/>
  <c r="Q1103" i="20" s="1"/>
  <c r="M1103" i="20"/>
  <c r="P1102" i="20"/>
  <c r="Q1102" i="20" s="1"/>
  <c r="M1102" i="20"/>
  <c r="P1101" i="20"/>
  <c r="Q1101" i="20" s="1"/>
  <c r="M1101" i="20"/>
  <c r="P1100" i="20"/>
  <c r="Q1100" i="20" s="1"/>
  <c r="M1100" i="20"/>
  <c r="P1099" i="20"/>
  <c r="Q1099" i="20" s="1"/>
  <c r="M1099" i="20"/>
  <c r="P1098" i="20"/>
  <c r="Q1098" i="20" s="1"/>
  <c r="M1098" i="20"/>
  <c r="P1097" i="20"/>
  <c r="Q1097" i="20" s="1"/>
  <c r="M1097" i="20"/>
  <c r="P1096" i="20"/>
  <c r="Q1096" i="20" s="1"/>
  <c r="M1096" i="20"/>
  <c r="P1095" i="20"/>
  <c r="Q1095" i="20" s="1"/>
  <c r="M1095" i="20"/>
  <c r="P1094" i="20"/>
  <c r="Q1094" i="20" s="1"/>
  <c r="M1094" i="20"/>
  <c r="P1093" i="20"/>
  <c r="Q1093" i="20" s="1"/>
  <c r="M1093" i="20"/>
  <c r="P1092" i="20"/>
  <c r="Q1092" i="20" s="1"/>
  <c r="M1092" i="20"/>
  <c r="P1091" i="20"/>
  <c r="Q1091" i="20" s="1"/>
  <c r="M1091" i="20"/>
  <c r="P1090" i="20"/>
  <c r="Q1090" i="20" s="1"/>
  <c r="M1090" i="20"/>
  <c r="P1089" i="20"/>
  <c r="Q1089" i="20" s="1"/>
  <c r="M1089" i="20"/>
  <c r="P1088" i="20"/>
  <c r="Q1088" i="20" s="1"/>
  <c r="M1088" i="20"/>
  <c r="P1087" i="20"/>
  <c r="Q1087" i="20" s="1"/>
  <c r="M1087" i="20"/>
  <c r="P1086" i="20"/>
  <c r="Q1086" i="20" s="1"/>
  <c r="M1086" i="20"/>
  <c r="P1085" i="20"/>
  <c r="Q1085" i="20" s="1"/>
  <c r="M1085" i="20"/>
  <c r="P1084" i="20"/>
  <c r="Q1084" i="20" s="1"/>
  <c r="M1084" i="20"/>
  <c r="P1083" i="20"/>
  <c r="Q1083" i="20" s="1"/>
  <c r="M1083" i="20"/>
  <c r="P1082" i="20"/>
  <c r="Q1082" i="20" s="1"/>
  <c r="M1082" i="20"/>
  <c r="P1081" i="20"/>
  <c r="Q1081" i="20" s="1"/>
  <c r="M1081" i="20"/>
  <c r="P1080" i="20"/>
  <c r="Q1080" i="20" s="1"/>
  <c r="M1080" i="20"/>
  <c r="P1079" i="20"/>
  <c r="Q1079" i="20" s="1"/>
  <c r="M1079" i="20"/>
  <c r="P1078" i="20"/>
  <c r="Q1078" i="20" s="1"/>
  <c r="M1078" i="20"/>
  <c r="P1077" i="20"/>
  <c r="Q1077" i="20" s="1"/>
  <c r="M1077" i="20"/>
  <c r="P1076" i="20"/>
  <c r="Q1076" i="20" s="1"/>
  <c r="M1076" i="20"/>
  <c r="P1075" i="20"/>
  <c r="Q1075" i="20" s="1"/>
  <c r="M1075" i="20"/>
  <c r="P1074" i="20"/>
  <c r="Q1074" i="20" s="1"/>
  <c r="M1074" i="20"/>
  <c r="P1073" i="20"/>
  <c r="Q1073" i="20" s="1"/>
  <c r="M1073" i="20"/>
  <c r="P1072" i="20"/>
  <c r="Q1072" i="20" s="1"/>
  <c r="M1072" i="20"/>
  <c r="P1071" i="20"/>
  <c r="Q1071" i="20" s="1"/>
  <c r="M1071" i="20"/>
  <c r="P1070" i="20"/>
  <c r="Q1070" i="20" s="1"/>
  <c r="M1070" i="20"/>
  <c r="P1069" i="20"/>
  <c r="Q1069" i="20" s="1"/>
  <c r="M1069" i="20"/>
  <c r="P1068" i="20"/>
  <c r="Q1068" i="20" s="1"/>
  <c r="M1068" i="20"/>
  <c r="P1067" i="20"/>
  <c r="Q1067" i="20" s="1"/>
  <c r="M1067" i="20"/>
  <c r="P1066" i="20"/>
  <c r="Q1066" i="20" s="1"/>
  <c r="M1066" i="20"/>
  <c r="P1065" i="20"/>
  <c r="Q1065" i="20" s="1"/>
  <c r="M1065" i="20"/>
  <c r="P1064" i="20"/>
  <c r="Q1064" i="20" s="1"/>
  <c r="M1064" i="20"/>
  <c r="P1063" i="20"/>
  <c r="Q1063" i="20" s="1"/>
  <c r="M1063" i="20"/>
  <c r="P1062" i="20"/>
  <c r="Q1062" i="20" s="1"/>
  <c r="M1062" i="20"/>
  <c r="P1061" i="20"/>
  <c r="Q1061" i="20" s="1"/>
  <c r="M1061" i="20"/>
  <c r="P1060" i="20"/>
  <c r="Q1060" i="20" s="1"/>
  <c r="M1060" i="20"/>
  <c r="P1059" i="20"/>
  <c r="Q1059" i="20" s="1"/>
  <c r="M1059" i="20"/>
  <c r="P1058" i="20"/>
  <c r="Q1058" i="20" s="1"/>
  <c r="M1058" i="20"/>
  <c r="P1057" i="20"/>
  <c r="Q1057" i="20" s="1"/>
  <c r="M1057" i="20"/>
  <c r="P1056" i="20"/>
  <c r="Q1056" i="20" s="1"/>
  <c r="M1056" i="20"/>
  <c r="P1055" i="20"/>
  <c r="Q1055" i="20" s="1"/>
  <c r="M1055" i="20"/>
  <c r="P1054" i="20"/>
  <c r="Q1054" i="20" s="1"/>
  <c r="M1054" i="20"/>
  <c r="P1053" i="20"/>
  <c r="Q1053" i="20" s="1"/>
  <c r="M1053" i="20"/>
  <c r="P1052" i="20"/>
  <c r="Q1052" i="20" s="1"/>
  <c r="M1052" i="20"/>
  <c r="P1051" i="20"/>
  <c r="Q1051" i="20" s="1"/>
  <c r="M1051" i="20"/>
  <c r="P1050" i="20"/>
  <c r="Q1050" i="20" s="1"/>
  <c r="M1050" i="20"/>
  <c r="P1049" i="20"/>
  <c r="Q1049" i="20" s="1"/>
  <c r="M1049" i="20"/>
  <c r="P1048" i="20"/>
  <c r="Q1048" i="20" s="1"/>
  <c r="M1048" i="20"/>
  <c r="P1047" i="20"/>
  <c r="Q1047" i="20" s="1"/>
  <c r="M1047" i="20"/>
  <c r="P1046" i="20"/>
  <c r="Q1046" i="20" s="1"/>
  <c r="M1046" i="20"/>
  <c r="P1045" i="20"/>
  <c r="Q1045" i="20" s="1"/>
  <c r="M1045" i="20"/>
  <c r="P1044" i="20"/>
  <c r="Q1044" i="20" s="1"/>
  <c r="M1044" i="20"/>
  <c r="P1043" i="20"/>
  <c r="Q1043" i="20" s="1"/>
  <c r="M1043" i="20"/>
  <c r="P1042" i="20"/>
  <c r="Q1042" i="20" s="1"/>
  <c r="M1042" i="20"/>
  <c r="P1041" i="20"/>
  <c r="Q1041" i="20" s="1"/>
  <c r="M1041" i="20"/>
  <c r="P1040" i="20"/>
  <c r="Q1040" i="20" s="1"/>
  <c r="M1040" i="20"/>
  <c r="P1039" i="20"/>
  <c r="Q1039" i="20" s="1"/>
  <c r="M1039" i="20"/>
  <c r="P1038" i="20"/>
  <c r="Q1038" i="20" s="1"/>
  <c r="M1038" i="20"/>
  <c r="P1037" i="20"/>
  <c r="Q1037" i="20" s="1"/>
  <c r="M1037" i="20"/>
  <c r="P1036" i="20"/>
  <c r="Q1036" i="20" s="1"/>
  <c r="M1036" i="20"/>
  <c r="P1035" i="20"/>
  <c r="Q1035" i="20" s="1"/>
  <c r="M1035" i="20"/>
  <c r="P1034" i="20"/>
  <c r="Q1034" i="20" s="1"/>
  <c r="M1034" i="20"/>
  <c r="P1033" i="20"/>
  <c r="Q1033" i="20" s="1"/>
  <c r="M1033" i="20"/>
  <c r="P1032" i="20"/>
  <c r="Q1032" i="20" s="1"/>
  <c r="M1032" i="20"/>
  <c r="P1031" i="20"/>
  <c r="Q1031" i="20" s="1"/>
  <c r="M1031" i="20"/>
  <c r="P1030" i="20"/>
  <c r="Q1030" i="20" s="1"/>
  <c r="M1030" i="20"/>
  <c r="P1029" i="20"/>
  <c r="Q1029" i="20" s="1"/>
  <c r="M1029" i="20"/>
  <c r="P1028" i="20"/>
  <c r="Q1028" i="20" s="1"/>
  <c r="M1028" i="20"/>
  <c r="P1027" i="20"/>
  <c r="Q1027" i="20" s="1"/>
  <c r="M1027" i="20"/>
  <c r="P1026" i="20"/>
  <c r="Q1026" i="20" s="1"/>
  <c r="M1026" i="20"/>
  <c r="P1025" i="20"/>
  <c r="Q1025" i="20" s="1"/>
  <c r="M1025" i="20"/>
  <c r="P1024" i="20"/>
  <c r="Q1024" i="20" s="1"/>
  <c r="M1024" i="20"/>
  <c r="P1023" i="20"/>
  <c r="Q1023" i="20" s="1"/>
  <c r="M1023" i="20"/>
  <c r="P1022" i="20"/>
  <c r="Q1022" i="20" s="1"/>
  <c r="M1022" i="20"/>
  <c r="P1021" i="20"/>
  <c r="Q1021" i="20" s="1"/>
  <c r="M1021" i="20"/>
  <c r="P1020" i="20"/>
  <c r="Q1020" i="20" s="1"/>
  <c r="M1020" i="20"/>
  <c r="P1019" i="20"/>
  <c r="Q1019" i="20" s="1"/>
  <c r="M1019" i="20"/>
  <c r="P1018" i="20"/>
  <c r="Q1018" i="20" s="1"/>
  <c r="M1018" i="20"/>
  <c r="P1017" i="20"/>
  <c r="Q1017" i="20" s="1"/>
  <c r="M1017" i="20"/>
  <c r="P1016" i="20"/>
  <c r="Q1016" i="20" s="1"/>
  <c r="M1016" i="20"/>
  <c r="P1015" i="20"/>
  <c r="Q1015" i="20" s="1"/>
  <c r="M1015" i="20"/>
  <c r="P1014" i="20"/>
  <c r="Q1014" i="20" s="1"/>
  <c r="M1014" i="20"/>
  <c r="P1013" i="20"/>
  <c r="Q1013" i="20" s="1"/>
  <c r="M1013" i="20"/>
  <c r="P1012" i="20"/>
  <c r="Q1012" i="20" s="1"/>
  <c r="M1012" i="20"/>
  <c r="P1011" i="20"/>
  <c r="Q1011" i="20" s="1"/>
  <c r="M1011" i="20"/>
  <c r="P1010" i="20"/>
  <c r="Q1010" i="20" s="1"/>
  <c r="M1010" i="20"/>
  <c r="P1009" i="20"/>
  <c r="Q1009" i="20" s="1"/>
  <c r="M1009" i="20"/>
  <c r="P1008" i="20"/>
  <c r="Q1008" i="20" s="1"/>
  <c r="M1008" i="20"/>
  <c r="P1007" i="20"/>
  <c r="Q1007" i="20" s="1"/>
  <c r="M1007" i="20"/>
  <c r="P1006" i="20"/>
  <c r="Q1006" i="20" s="1"/>
  <c r="M1006" i="20"/>
  <c r="P1005" i="20"/>
  <c r="Q1005" i="20" s="1"/>
  <c r="M1005" i="20"/>
  <c r="P1004" i="20"/>
  <c r="Q1004" i="20" s="1"/>
  <c r="M1004" i="20"/>
  <c r="P1003" i="20"/>
  <c r="Q1003" i="20" s="1"/>
  <c r="M1003" i="20"/>
  <c r="P1002" i="20"/>
  <c r="Q1002" i="20" s="1"/>
  <c r="M1002" i="20"/>
  <c r="P1001" i="20"/>
  <c r="Q1001" i="20" s="1"/>
  <c r="M1001" i="20"/>
  <c r="P1000" i="20"/>
  <c r="Q1000" i="20" s="1"/>
  <c r="M1000" i="20"/>
  <c r="P999" i="20"/>
  <c r="Q999" i="20" s="1"/>
  <c r="M999" i="20"/>
  <c r="P998" i="20"/>
  <c r="Q998" i="20" s="1"/>
  <c r="M998" i="20"/>
  <c r="P997" i="20"/>
  <c r="Q997" i="20" s="1"/>
  <c r="M997" i="20"/>
  <c r="P996" i="20"/>
  <c r="Q996" i="20" s="1"/>
  <c r="M996" i="20"/>
  <c r="P995" i="20"/>
  <c r="Q995" i="20" s="1"/>
  <c r="M995" i="20"/>
  <c r="P994" i="20"/>
  <c r="Q994" i="20" s="1"/>
  <c r="M994" i="20"/>
  <c r="P993" i="20"/>
  <c r="Q993" i="20" s="1"/>
  <c r="M993" i="20"/>
  <c r="P992" i="20"/>
  <c r="Q992" i="20" s="1"/>
  <c r="M992" i="20"/>
  <c r="P991" i="20"/>
  <c r="Q991" i="20" s="1"/>
  <c r="M991" i="20"/>
  <c r="P990" i="20"/>
  <c r="Q990" i="20" s="1"/>
  <c r="M990" i="20"/>
  <c r="P989" i="20"/>
  <c r="Q989" i="20" s="1"/>
  <c r="M989" i="20"/>
  <c r="P988" i="20"/>
  <c r="Q988" i="20" s="1"/>
  <c r="M988" i="20"/>
  <c r="P987" i="20"/>
  <c r="Q987" i="20" s="1"/>
  <c r="M987" i="20"/>
  <c r="P986" i="20"/>
  <c r="Q986" i="20" s="1"/>
  <c r="M986" i="20"/>
  <c r="P985" i="20"/>
  <c r="Q985" i="20" s="1"/>
  <c r="M985" i="20"/>
  <c r="P984" i="20"/>
  <c r="Q984" i="20" s="1"/>
  <c r="M984" i="20"/>
  <c r="P983" i="20"/>
  <c r="Q983" i="20" s="1"/>
  <c r="M983" i="20"/>
  <c r="P982" i="20"/>
  <c r="Q982" i="20" s="1"/>
  <c r="M982" i="20"/>
  <c r="P981" i="20"/>
  <c r="Q981" i="20" s="1"/>
  <c r="M981" i="20"/>
  <c r="P980" i="20"/>
  <c r="Q980" i="20" s="1"/>
  <c r="M980" i="20"/>
  <c r="P979" i="20"/>
  <c r="Q979" i="20" s="1"/>
  <c r="M979" i="20"/>
  <c r="P978" i="20"/>
  <c r="Q978" i="20" s="1"/>
  <c r="M978" i="20"/>
  <c r="P977" i="20"/>
  <c r="Q977" i="20" s="1"/>
  <c r="M977" i="20"/>
  <c r="P976" i="20"/>
  <c r="Q976" i="20" s="1"/>
  <c r="M976" i="20"/>
  <c r="Q975" i="20"/>
  <c r="M975" i="20"/>
  <c r="P974" i="20"/>
  <c r="Q974" i="20" s="1"/>
  <c r="M974" i="20"/>
  <c r="Q973" i="20"/>
  <c r="M973" i="20"/>
  <c r="Q972" i="20"/>
  <c r="M972" i="20"/>
  <c r="P971" i="20"/>
  <c r="Q971" i="20" s="1"/>
  <c r="M971" i="20"/>
  <c r="P970" i="20"/>
  <c r="Q970" i="20" s="1"/>
  <c r="M970" i="20"/>
  <c r="P969" i="20"/>
  <c r="Q969" i="20" s="1"/>
  <c r="M969" i="20"/>
  <c r="P968" i="20"/>
  <c r="Q968" i="20" s="1"/>
  <c r="M968" i="20"/>
  <c r="P967" i="20"/>
  <c r="Q967" i="20" s="1"/>
  <c r="M967" i="20"/>
  <c r="P966" i="20"/>
  <c r="Q966" i="20" s="1"/>
  <c r="M966" i="20"/>
  <c r="P965" i="20"/>
  <c r="Q965" i="20" s="1"/>
  <c r="M965" i="20"/>
  <c r="P964" i="20"/>
  <c r="Q964" i="20" s="1"/>
  <c r="M964" i="20"/>
  <c r="P963" i="20"/>
  <c r="Q963" i="20" s="1"/>
  <c r="M963" i="20"/>
  <c r="P962" i="20"/>
  <c r="Q962" i="20" s="1"/>
  <c r="M962" i="20"/>
  <c r="P961" i="20"/>
  <c r="Q961" i="20" s="1"/>
  <c r="M961" i="20"/>
  <c r="P960" i="20"/>
  <c r="Q960" i="20" s="1"/>
  <c r="M960" i="20"/>
  <c r="P959" i="20"/>
  <c r="Q959" i="20" s="1"/>
  <c r="M959" i="20"/>
  <c r="P958" i="20"/>
  <c r="Q958" i="20" s="1"/>
  <c r="M958" i="20"/>
  <c r="P957" i="20"/>
  <c r="Q957" i="20" s="1"/>
  <c r="M957" i="20"/>
  <c r="P956" i="20"/>
  <c r="Q956" i="20" s="1"/>
  <c r="M956" i="20"/>
  <c r="P955" i="20"/>
  <c r="Q955" i="20" s="1"/>
  <c r="M955" i="20"/>
  <c r="P954" i="20"/>
  <c r="Q954" i="20" s="1"/>
  <c r="M954" i="20"/>
  <c r="P953" i="20"/>
  <c r="Q953" i="20" s="1"/>
  <c r="M953" i="20"/>
  <c r="P952" i="20"/>
  <c r="Q952" i="20" s="1"/>
  <c r="M952" i="20"/>
  <c r="P951" i="20"/>
  <c r="Q951" i="20" s="1"/>
  <c r="M951" i="20"/>
  <c r="P950" i="20"/>
  <c r="Q950" i="20" s="1"/>
  <c r="M950" i="20"/>
  <c r="P949" i="20"/>
  <c r="Q949" i="20" s="1"/>
  <c r="M949" i="20"/>
  <c r="P948" i="20"/>
  <c r="Q948" i="20" s="1"/>
  <c r="M948" i="20"/>
  <c r="P947" i="20"/>
  <c r="Q947" i="20" s="1"/>
  <c r="M947" i="20"/>
  <c r="P946" i="20"/>
  <c r="Q946" i="20" s="1"/>
  <c r="M946" i="20"/>
  <c r="P945" i="20"/>
  <c r="Q945" i="20" s="1"/>
  <c r="M945" i="20"/>
  <c r="P944" i="20"/>
  <c r="Q944" i="20" s="1"/>
  <c r="M944" i="20"/>
  <c r="P943" i="20"/>
  <c r="Q943" i="20" s="1"/>
  <c r="M943" i="20"/>
  <c r="P942" i="20"/>
  <c r="Q942" i="20" s="1"/>
  <c r="M942" i="20"/>
  <c r="P941" i="20"/>
  <c r="Q941" i="20" s="1"/>
  <c r="M941" i="20"/>
  <c r="P940" i="20"/>
  <c r="Q940" i="20" s="1"/>
  <c r="M940" i="20"/>
  <c r="P939" i="20"/>
  <c r="Q939" i="20" s="1"/>
  <c r="M939" i="20"/>
  <c r="P938" i="20"/>
  <c r="Q938" i="20" s="1"/>
  <c r="M938" i="20"/>
  <c r="P937" i="20"/>
  <c r="Q937" i="20" s="1"/>
  <c r="M937" i="20"/>
  <c r="P936" i="20"/>
  <c r="Q936" i="20" s="1"/>
  <c r="M936" i="20"/>
  <c r="P935" i="20"/>
  <c r="Q935" i="20" s="1"/>
  <c r="M935" i="20"/>
  <c r="P934" i="20"/>
  <c r="Q934" i="20" s="1"/>
  <c r="M934" i="20"/>
  <c r="P933" i="20"/>
  <c r="Q933" i="20" s="1"/>
  <c r="M933" i="20"/>
  <c r="P932" i="20"/>
  <c r="Q932" i="20" s="1"/>
  <c r="M932" i="20"/>
  <c r="P931" i="20"/>
  <c r="Q931" i="20" s="1"/>
  <c r="M931" i="20"/>
  <c r="P930" i="20"/>
  <c r="Q930" i="20" s="1"/>
  <c r="M930" i="20"/>
  <c r="P929" i="20"/>
  <c r="Q929" i="20" s="1"/>
  <c r="M929" i="20"/>
  <c r="P928" i="20"/>
  <c r="Q928" i="20" s="1"/>
  <c r="M928" i="20"/>
  <c r="P927" i="20"/>
  <c r="Q927" i="20" s="1"/>
  <c r="M927" i="20"/>
  <c r="P926" i="20"/>
  <c r="Q926" i="20" s="1"/>
  <c r="M926" i="20"/>
  <c r="P925" i="20"/>
  <c r="Q925" i="20" s="1"/>
  <c r="M925" i="20"/>
  <c r="P924" i="20"/>
  <c r="Q924" i="20" s="1"/>
  <c r="M924" i="20"/>
  <c r="P923" i="20"/>
  <c r="Q923" i="20" s="1"/>
  <c r="M923" i="20"/>
  <c r="P922" i="20"/>
  <c r="Q922" i="20" s="1"/>
  <c r="M922" i="20"/>
  <c r="P921" i="20"/>
  <c r="Q921" i="20" s="1"/>
  <c r="M921" i="20"/>
  <c r="P920" i="20"/>
  <c r="Q920" i="20" s="1"/>
  <c r="M920" i="20"/>
  <c r="P919" i="20"/>
  <c r="Q919" i="20" s="1"/>
  <c r="M919" i="20"/>
  <c r="P918" i="20"/>
  <c r="Q918" i="20" s="1"/>
  <c r="M918" i="20"/>
  <c r="P917" i="20"/>
  <c r="Q917" i="20" s="1"/>
  <c r="M917" i="20"/>
  <c r="P916" i="20"/>
  <c r="Q916" i="20" s="1"/>
  <c r="M916" i="20"/>
  <c r="P915" i="20"/>
  <c r="Q915" i="20" s="1"/>
  <c r="M915" i="20"/>
  <c r="P914" i="20"/>
  <c r="Q914" i="20" s="1"/>
  <c r="M914" i="20"/>
  <c r="P913" i="20"/>
  <c r="Q913" i="20" s="1"/>
  <c r="M913" i="20"/>
  <c r="P912" i="20"/>
  <c r="Q912" i="20" s="1"/>
  <c r="M912" i="20"/>
  <c r="P911" i="20"/>
  <c r="Q911" i="20" s="1"/>
  <c r="M911" i="20"/>
  <c r="P910" i="20"/>
  <c r="Q910" i="20" s="1"/>
  <c r="M910" i="20"/>
  <c r="P909" i="20"/>
  <c r="Q909" i="20" s="1"/>
  <c r="M909" i="20"/>
  <c r="P908" i="20"/>
  <c r="Q908" i="20" s="1"/>
  <c r="M908" i="20"/>
  <c r="P907" i="20"/>
  <c r="Q907" i="20" s="1"/>
  <c r="M907" i="20"/>
  <c r="P906" i="20"/>
  <c r="Q906" i="20" s="1"/>
  <c r="M906" i="20"/>
  <c r="P905" i="20"/>
  <c r="Q905" i="20" s="1"/>
  <c r="M905" i="20"/>
  <c r="P904" i="20"/>
  <c r="Q904" i="20" s="1"/>
  <c r="M904" i="20"/>
  <c r="P903" i="20"/>
  <c r="Q903" i="20" s="1"/>
  <c r="M903" i="20"/>
  <c r="P902" i="20"/>
  <c r="Q902" i="20" s="1"/>
  <c r="M902" i="20"/>
  <c r="P901" i="20"/>
  <c r="Q901" i="20" s="1"/>
  <c r="M901" i="20"/>
  <c r="P900" i="20"/>
  <c r="Q900" i="20" s="1"/>
  <c r="M900" i="20"/>
  <c r="P899" i="20"/>
  <c r="Q899" i="20" s="1"/>
  <c r="M899" i="20"/>
  <c r="P898" i="20"/>
  <c r="Q898" i="20" s="1"/>
  <c r="M898" i="20"/>
  <c r="P897" i="20"/>
  <c r="Q897" i="20" s="1"/>
  <c r="M897" i="20"/>
  <c r="P896" i="20"/>
  <c r="Q896" i="20" s="1"/>
  <c r="M896" i="20"/>
  <c r="P895" i="20"/>
  <c r="Q895" i="20" s="1"/>
  <c r="M895" i="20"/>
  <c r="P894" i="20"/>
  <c r="Q894" i="20" s="1"/>
  <c r="M894" i="20"/>
  <c r="P893" i="20"/>
  <c r="Q893" i="20" s="1"/>
  <c r="M893" i="20"/>
  <c r="P892" i="20"/>
  <c r="Q892" i="20" s="1"/>
  <c r="M892" i="20"/>
  <c r="P891" i="20"/>
  <c r="Q891" i="20" s="1"/>
  <c r="M891" i="20"/>
  <c r="P890" i="20"/>
  <c r="Q890" i="20" s="1"/>
  <c r="M890" i="20"/>
  <c r="P889" i="20"/>
  <c r="Q889" i="20" s="1"/>
  <c r="M889" i="20"/>
  <c r="P888" i="20"/>
  <c r="Q888" i="20" s="1"/>
  <c r="M888" i="20"/>
  <c r="P887" i="20"/>
  <c r="Q887" i="20" s="1"/>
  <c r="M887" i="20"/>
  <c r="P886" i="20"/>
  <c r="Q886" i="20" s="1"/>
  <c r="M886" i="20"/>
  <c r="P885" i="20"/>
  <c r="Q885" i="20" s="1"/>
  <c r="M885" i="20"/>
  <c r="P884" i="20"/>
  <c r="Q884" i="20" s="1"/>
  <c r="M884" i="20"/>
  <c r="P883" i="20"/>
  <c r="Q883" i="20" s="1"/>
  <c r="M883" i="20"/>
  <c r="P882" i="20"/>
  <c r="Q882" i="20" s="1"/>
  <c r="M882" i="20"/>
  <c r="P881" i="20"/>
  <c r="Q881" i="20" s="1"/>
  <c r="M881" i="20"/>
  <c r="P880" i="20"/>
  <c r="Q880" i="20" s="1"/>
  <c r="M880" i="20"/>
  <c r="P879" i="20"/>
  <c r="Q879" i="20" s="1"/>
  <c r="M879" i="20"/>
  <c r="P878" i="20"/>
  <c r="Q878" i="20" s="1"/>
  <c r="M878" i="20"/>
  <c r="P877" i="20"/>
  <c r="Q877" i="20" s="1"/>
  <c r="M877" i="20"/>
  <c r="P876" i="20"/>
  <c r="Q876" i="20" s="1"/>
  <c r="M876" i="20"/>
  <c r="P875" i="20"/>
  <c r="Q875" i="20" s="1"/>
  <c r="M875" i="20"/>
  <c r="P874" i="20"/>
  <c r="Q874" i="20" s="1"/>
  <c r="M874" i="20"/>
  <c r="P873" i="20"/>
  <c r="Q873" i="20" s="1"/>
  <c r="M873" i="20"/>
  <c r="P872" i="20"/>
  <c r="Q872" i="20" s="1"/>
  <c r="M872" i="20"/>
  <c r="P871" i="20"/>
  <c r="Q871" i="20" s="1"/>
  <c r="M871" i="20"/>
  <c r="P870" i="20"/>
  <c r="Q870" i="20" s="1"/>
  <c r="M870" i="20"/>
  <c r="P869" i="20"/>
  <c r="Q869" i="20" s="1"/>
  <c r="M869" i="20"/>
  <c r="P868" i="20"/>
  <c r="Q868" i="20" s="1"/>
  <c r="M868" i="20"/>
  <c r="P867" i="20"/>
  <c r="Q867" i="20" s="1"/>
  <c r="M867" i="20"/>
  <c r="P866" i="20"/>
  <c r="Q866" i="20" s="1"/>
  <c r="M866" i="20"/>
  <c r="P865" i="20"/>
  <c r="Q865" i="20" s="1"/>
  <c r="M865" i="20"/>
  <c r="P864" i="20"/>
  <c r="Q864" i="20" s="1"/>
  <c r="M864" i="20"/>
  <c r="P863" i="20"/>
  <c r="Q863" i="20" s="1"/>
  <c r="M863" i="20"/>
  <c r="P862" i="20"/>
  <c r="Q862" i="20" s="1"/>
  <c r="M862" i="20"/>
  <c r="P861" i="20"/>
  <c r="Q861" i="20" s="1"/>
  <c r="M861" i="20"/>
  <c r="P860" i="20"/>
  <c r="Q860" i="20" s="1"/>
  <c r="M860" i="20"/>
  <c r="P859" i="20"/>
  <c r="Q859" i="20" s="1"/>
  <c r="M859" i="20"/>
  <c r="P858" i="20"/>
  <c r="Q858" i="20" s="1"/>
  <c r="M858" i="20"/>
  <c r="P857" i="20"/>
  <c r="Q857" i="20" s="1"/>
  <c r="M857" i="20"/>
  <c r="P856" i="20"/>
  <c r="Q856" i="20" s="1"/>
  <c r="M856" i="20"/>
  <c r="P855" i="20"/>
  <c r="Q855" i="20" s="1"/>
  <c r="M855" i="20"/>
  <c r="P854" i="20"/>
  <c r="Q854" i="20" s="1"/>
  <c r="M854" i="20"/>
  <c r="P853" i="20"/>
  <c r="Q853" i="20" s="1"/>
  <c r="M853" i="20"/>
  <c r="P852" i="20"/>
  <c r="Q852" i="20" s="1"/>
  <c r="M852" i="20"/>
  <c r="P851" i="20"/>
  <c r="Q851" i="20" s="1"/>
  <c r="M851" i="20"/>
  <c r="P850" i="20"/>
  <c r="Q850" i="20" s="1"/>
  <c r="M850" i="20"/>
  <c r="P849" i="20"/>
  <c r="Q849" i="20" s="1"/>
  <c r="M849" i="20"/>
  <c r="P848" i="20"/>
  <c r="Q848" i="20" s="1"/>
  <c r="M848" i="20"/>
  <c r="P847" i="20"/>
  <c r="Q847" i="20" s="1"/>
  <c r="M847" i="20"/>
  <c r="P846" i="20"/>
  <c r="Q846" i="20" s="1"/>
  <c r="M846" i="20"/>
  <c r="P845" i="20"/>
  <c r="Q845" i="20" s="1"/>
  <c r="M845" i="20"/>
  <c r="P844" i="20"/>
  <c r="Q844" i="20" s="1"/>
  <c r="M844" i="20"/>
  <c r="P843" i="20"/>
  <c r="Q843" i="20" s="1"/>
  <c r="M843" i="20"/>
  <c r="P842" i="20"/>
  <c r="Q842" i="20" s="1"/>
  <c r="M842" i="20"/>
  <c r="P841" i="20"/>
  <c r="Q841" i="20" s="1"/>
  <c r="M841" i="20"/>
  <c r="P840" i="20"/>
  <c r="Q840" i="20" s="1"/>
  <c r="M840" i="20"/>
  <c r="P839" i="20"/>
  <c r="Q839" i="20" s="1"/>
  <c r="M839" i="20"/>
  <c r="P838" i="20"/>
  <c r="Q838" i="20" s="1"/>
  <c r="M838" i="20"/>
  <c r="P837" i="20"/>
  <c r="Q837" i="20" s="1"/>
  <c r="M837" i="20"/>
  <c r="P836" i="20"/>
  <c r="Q836" i="20" s="1"/>
  <c r="M836" i="20"/>
  <c r="P835" i="20"/>
  <c r="Q835" i="20" s="1"/>
  <c r="M835" i="20"/>
  <c r="P834" i="20"/>
  <c r="Q834" i="20" s="1"/>
  <c r="M834" i="20"/>
  <c r="P833" i="20"/>
  <c r="Q833" i="20" s="1"/>
  <c r="M833" i="20"/>
  <c r="P832" i="20"/>
  <c r="Q832" i="20" s="1"/>
  <c r="M832" i="20"/>
  <c r="P831" i="20"/>
  <c r="Q831" i="20" s="1"/>
  <c r="M831" i="20"/>
  <c r="P830" i="20"/>
  <c r="Q830" i="20" s="1"/>
  <c r="M830" i="20"/>
  <c r="P829" i="20"/>
  <c r="Q829" i="20" s="1"/>
  <c r="M829" i="20"/>
  <c r="P828" i="20"/>
  <c r="Q828" i="20" s="1"/>
  <c r="M828" i="20"/>
  <c r="P827" i="20"/>
  <c r="Q827" i="20" s="1"/>
  <c r="M827" i="20"/>
  <c r="P826" i="20"/>
  <c r="Q826" i="20" s="1"/>
  <c r="M826" i="20"/>
  <c r="P825" i="20"/>
  <c r="Q825" i="20" s="1"/>
  <c r="M825" i="20"/>
  <c r="P824" i="20"/>
  <c r="Q824" i="20" s="1"/>
  <c r="M824" i="20"/>
  <c r="P823" i="20"/>
  <c r="Q823" i="20" s="1"/>
  <c r="M823" i="20"/>
  <c r="P822" i="20"/>
  <c r="Q822" i="20" s="1"/>
  <c r="M822" i="20"/>
  <c r="P821" i="20"/>
  <c r="Q821" i="20" s="1"/>
  <c r="M821" i="20"/>
  <c r="P820" i="20"/>
  <c r="Q820" i="20" s="1"/>
  <c r="M820" i="20"/>
  <c r="P819" i="20"/>
  <c r="Q819" i="20" s="1"/>
  <c r="M819" i="20"/>
  <c r="P818" i="20"/>
  <c r="Q818" i="20" s="1"/>
  <c r="M818" i="20"/>
  <c r="P817" i="20"/>
  <c r="Q817" i="20" s="1"/>
  <c r="M817" i="20"/>
  <c r="P816" i="20"/>
  <c r="Q816" i="20" s="1"/>
  <c r="M816" i="20"/>
  <c r="P815" i="20"/>
  <c r="Q815" i="20" s="1"/>
  <c r="M815" i="20"/>
  <c r="P814" i="20"/>
  <c r="Q814" i="20" s="1"/>
  <c r="M814" i="20"/>
  <c r="P813" i="20"/>
  <c r="Q813" i="20" s="1"/>
  <c r="M813" i="20"/>
  <c r="P812" i="20"/>
  <c r="Q812" i="20" s="1"/>
  <c r="M812" i="20"/>
  <c r="P811" i="20"/>
  <c r="Q811" i="20" s="1"/>
  <c r="M811" i="20"/>
  <c r="P810" i="20"/>
  <c r="Q810" i="20" s="1"/>
  <c r="M810" i="20"/>
  <c r="P809" i="20"/>
  <c r="Q809" i="20" s="1"/>
  <c r="M809" i="20"/>
  <c r="P808" i="20"/>
  <c r="Q808" i="20" s="1"/>
  <c r="M808" i="20"/>
  <c r="P807" i="20"/>
  <c r="Q807" i="20" s="1"/>
  <c r="M807" i="20"/>
  <c r="P806" i="20"/>
  <c r="Q806" i="20" s="1"/>
  <c r="M806" i="20"/>
  <c r="P805" i="20"/>
  <c r="Q805" i="20" s="1"/>
  <c r="M805" i="20"/>
  <c r="P804" i="20"/>
  <c r="Q804" i="20" s="1"/>
  <c r="M804" i="20"/>
  <c r="P803" i="20"/>
  <c r="Q803" i="20" s="1"/>
  <c r="M803" i="20"/>
  <c r="P802" i="20"/>
  <c r="Q802" i="20" s="1"/>
  <c r="M802" i="20"/>
  <c r="P801" i="20"/>
  <c r="Q801" i="20" s="1"/>
  <c r="M801" i="20"/>
  <c r="P800" i="20"/>
  <c r="Q800" i="20" s="1"/>
  <c r="M800" i="20"/>
  <c r="P799" i="20"/>
  <c r="Q799" i="20" s="1"/>
  <c r="M799" i="20"/>
  <c r="P798" i="20"/>
  <c r="Q798" i="20" s="1"/>
  <c r="M798" i="20"/>
  <c r="P797" i="20"/>
  <c r="Q797" i="20" s="1"/>
  <c r="M797" i="20"/>
  <c r="P796" i="20"/>
  <c r="Q796" i="20" s="1"/>
  <c r="M796" i="20"/>
  <c r="P795" i="20"/>
  <c r="Q795" i="20" s="1"/>
  <c r="M795" i="20"/>
  <c r="P794" i="20"/>
  <c r="Q794" i="20" s="1"/>
  <c r="M794" i="20"/>
  <c r="P793" i="20"/>
  <c r="Q793" i="20" s="1"/>
  <c r="M793" i="20"/>
  <c r="P792" i="20"/>
  <c r="Q792" i="20" s="1"/>
  <c r="M792" i="20"/>
  <c r="P791" i="20"/>
  <c r="Q791" i="20" s="1"/>
  <c r="M791" i="20"/>
  <c r="P790" i="20"/>
  <c r="Q790" i="20" s="1"/>
  <c r="M790" i="20"/>
  <c r="P789" i="20"/>
  <c r="Q789" i="20" s="1"/>
  <c r="M789" i="20"/>
  <c r="P788" i="20"/>
  <c r="Q788" i="20" s="1"/>
  <c r="M788" i="20"/>
  <c r="P787" i="20"/>
  <c r="Q787" i="20" s="1"/>
  <c r="M787" i="20"/>
  <c r="P786" i="20"/>
  <c r="Q786" i="20" s="1"/>
  <c r="M786" i="20"/>
  <c r="P785" i="20"/>
  <c r="Q785" i="20" s="1"/>
  <c r="M785" i="20"/>
  <c r="P784" i="20"/>
  <c r="Q784" i="20" s="1"/>
  <c r="M784" i="20"/>
  <c r="P783" i="20"/>
  <c r="Q783" i="20" s="1"/>
  <c r="M783" i="20"/>
  <c r="P782" i="20"/>
  <c r="Q782" i="20" s="1"/>
  <c r="M782" i="20"/>
  <c r="P781" i="20"/>
  <c r="Q781" i="20" s="1"/>
  <c r="M781" i="20"/>
  <c r="P780" i="20"/>
  <c r="Q780" i="20" s="1"/>
  <c r="M780" i="20"/>
  <c r="P779" i="20"/>
  <c r="Q779" i="20" s="1"/>
  <c r="M779" i="20"/>
  <c r="P778" i="20"/>
  <c r="Q778" i="20" s="1"/>
  <c r="M778" i="20"/>
  <c r="P777" i="20"/>
  <c r="Q777" i="20" s="1"/>
  <c r="M777" i="20"/>
  <c r="P776" i="20"/>
  <c r="Q776" i="20" s="1"/>
  <c r="M776" i="20"/>
  <c r="P775" i="20"/>
  <c r="Q775" i="20" s="1"/>
  <c r="M775" i="20"/>
  <c r="P774" i="20"/>
  <c r="Q774" i="20" s="1"/>
  <c r="M774" i="20"/>
  <c r="P773" i="20"/>
  <c r="Q773" i="20" s="1"/>
  <c r="M773" i="20"/>
  <c r="P772" i="20"/>
  <c r="Q772" i="20" s="1"/>
  <c r="M772" i="20"/>
  <c r="P771" i="20"/>
  <c r="Q771" i="20" s="1"/>
  <c r="M771" i="20"/>
  <c r="P770" i="20"/>
  <c r="Q770" i="20" s="1"/>
  <c r="M770" i="20"/>
  <c r="P769" i="20"/>
  <c r="Q769" i="20" s="1"/>
  <c r="M769" i="20"/>
  <c r="P768" i="20"/>
  <c r="Q768" i="20" s="1"/>
  <c r="M768" i="20"/>
  <c r="P767" i="20"/>
  <c r="Q767" i="20" s="1"/>
  <c r="M767" i="20"/>
  <c r="P766" i="20"/>
  <c r="Q766" i="20" s="1"/>
  <c r="M766" i="20"/>
  <c r="P765" i="20"/>
  <c r="Q765" i="20" s="1"/>
  <c r="M765" i="20"/>
  <c r="P764" i="20"/>
  <c r="Q764" i="20" s="1"/>
  <c r="M764" i="20"/>
  <c r="P763" i="20"/>
  <c r="Q763" i="20" s="1"/>
  <c r="M763" i="20"/>
  <c r="P762" i="20"/>
  <c r="Q762" i="20" s="1"/>
  <c r="M762" i="20"/>
  <c r="P761" i="20"/>
  <c r="Q761" i="20" s="1"/>
  <c r="M761" i="20"/>
  <c r="P760" i="20"/>
  <c r="Q760" i="20" s="1"/>
  <c r="M760" i="20"/>
  <c r="P759" i="20"/>
  <c r="Q759" i="20" s="1"/>
  <c r="M759" i="20"/>
  <c r="P758" i="20"/>
  <c r="Q758" i="20" s="1"/>
  <c r="M758" i="20"/>
  <c r="P757" i="20"/>
  <c r="Q757" i="20" s="1"/>
  <c r="M757" i="20"/>
  <c r="P756" i="20"/>
  <c r="Q756" i="20" s="1"/>
  <c r="M756" i="20"/>
  <c r="P755" i="20"/>
  <c r="Q755" i="20" s="1"/>
  <c r="M755" i="20"/>
  <c r="P754" i="20"/>
  <c r="Q754" i="20" s="1"/>
  <c r="M754" i="20"/>
  <c r="P753" i="20"/>
  <c r="Q753" i="20" s="1"/>
  <c r="M753" i="20"/>
  <c r="P752" i="20"/>
  <c r="Q752" i="20" s="1"/>
  <c r="M752" i="20"/>
  <c r="P751" i="20"/>
  <c r="Q751" i="20" s="1"/>
  <c r="M751" i="20"/>
  <c r="P750" i="20"/>
  <c r="Q750" i="20" s="1"/>
  <c r="M750" i="20"/>
  <c r="P749" i="20"/>
  <c r="Q749" i="20" s="1"/>
  <c r="M749" i="20"/>
  <c r="P748" i="20"/>
  <c r="Q748" i="20" s="1"/>
  <c r="M748" i="20"/>
  <c r="P747" i="20"/>
  <c r="Q747" i="20" s="1"/>
  <c r="M747" i="20"/>
  <c r="P746" i="20"/>
  <c r="Q746" i="20" s="1"/>
  <c r="M746" i="20"/>
  <c r="P745" i="20"/>
  <c r="Q745" i="20" s="1"/>
  <c r="M745" i="20"/>
  <c r="P744" i="20"/>
  <c r="Q744" i="20" s="1"/>
  <c r="M744" i="20"/>
  <c r="P743" i="20"/>
  <c r="Q743" i="20" s="1"/>
  <c r="M743" i="20"/>
  <c r="P742" i="20"/>
  <c r="Q742" i="20" s="1"/>
  <c r="M742" i="20"/>
  <c r="P741" i="20"/>
  <c r="Q741" i="20" s="1"/>
  <c r="M741" i="20"/>
  <c r="P740" i="20"/>
  <c r="Q740" i="20" s="1"/>
  <c r="M740" i="20"/>
  <c r="P739" i="20"/>
  <c r="Q739" i="20" s="1"/>
  <c r="M739" i="20"/>
  <c r="P738" i="20"/>
  <c r="Q738" i="20" s="1"/>
  <c r="M738" i="20"/>
  <c r="P737" i="20"/>
  <c r="Q737" i="20" s="1"/>
  <c r="M737" i="20"/>
  <c r="P736" i="20"/>
  <c r="Q736" i="20" s="1"/>
  <c r="M736" i="20"/>
  <c r="P735" i="20"/>
  <c r="Q735" i="20" s="1"/>
  <c r="M735" i="20"/>
  <c r="P734" i="20"/>
  <c r="Q734" i="20" s="1"/>
  <c r="M734" i="20"/>
  <c r="P733" i="20"/>
  <c r="Q733" i="20" s="1"/>
  <c r="M733" i="20"/>
  <c r="P732" i="20"/>
  <c r="Q732" i="20" s="1"/>
  <c r="M732" i="20"/>
  <c r="P731" i="20"/>
  <c r="Q731" i="20" s="1"/>
  <c r="M731" i="20"/>
  <c r="P730" i="20"/>
  <c r="Q730" i="20" s="1"/>
  <c r="M730" i="20"/>
  <c r="P729" i="20"/>
  <c r="Q729" i="20" s="1"/>
  <c r="M729" i="20"/>
  <c r="P728" i="20"/>
  <c r="Q728" i="20" s="1"/>
  <c r="M728" i="20"/>
  <c r="P727" i="20"/>
  <c r="Q727" i="20" s="1"/>
  <c r="M727" i="20"/>
  <c r="P726" i="20"/>
  <c r="Q726" i="20" s="1"/>
  <c r="M726" i="20"/>
  <c r="P725" i="20"/>
  <c r="Q725" i="20" s="1"/>
  <c r="M725" i="20"/>
  <c r="P724" i="20"/>
  <c r="Q724" i="20" s="1"/>
  <c r="M724" i="20"/>
  <c r="P723" i="20"/>
  <c r="Q723" i="20" s="1"/>
  <c r="M723" i="20"/>
  <c r="P722" i="20"/>
  <c r="Q722" i="20" s="1"/>
  <c r="M722" i="20"/>
  <c r="P721" i="20"/>
  <c r="Q721" i="20" s="1"/>
  <c r="M721" i="20"/>
  <c r="P720" i="20"/>
  <c r="Q720" i="20" s="1"/>
  <c r="M720" i="20"/>
  <c r="P719" i="20"/>
  <c r="Q719" i="20" s="1"/>
  <c r="M719" i="20"/>
  <c r="P718" i="20"/>
  <c r="Q718" i="20" s="1"/>
  <c r="M718" i="20"/>
  <c r="P717" i="20"/>
  <c r="Q717" i="20" s="1"/>
  <c r="M717" i="20"/>
  <c r="P716" i="20"/>
  <c r="Q716" i="20" s="1"/>
  <c r="M716" i="20"/>
  <c r="P715" i="20"/>
  <c r="Q715" i="20" s="1"/>
  <c r="M715" i="20"/>
  <c r="P714" i="20"/>
  <c r="Q714" i="20" s="1"/>
  <c r="M714" i="20"/>
  <c r="P713" i="20"/>
  <c r="Q713" i="20" s="1"/>
  <c r="M713" i="20"/>
  <c r="P712" i="20"/>
  <c r="Q712" i="20" s="1"/>
  <c r="M712" i="20"/>
  <c r="P711" i="20"/>
  <c r="Q711" i="20" s="1"/>
  <c r="M711" i="20"/>
  <c r="P710" i="20"/>
  <c r="Q710" i="20" s="1"/>
  <c r="M710" i="20"/>
  <c r="P709" i="20"/>
  <c r="Q709" i="20" s="1"/>
  <c r="M709" i="20"/>
  <c r="P708" i="20"/>
  <c r="Q708" i="20" s="1"/>
  <c r="M708" i="20"/>
  <c r="P707" i="20"/>
  <c r="Q707" i="20" s="1"/>
  <c r="M707" i="20"/>
  <c r="P706" i="20"/>
  <c r="Q706" i="20" s="1"/>
  <c r="M706" i="20"/>
  <c r="P705" i="20"/>
  <c r="Q705" i="20" s="1"/>
  <c r="M705" i="20"/>
  <c r="P704" i="20"/>
  <c r="Q704" i="20" s="1"/>
  <c r="M704" i="20"/>
  <c r="P703" i="20"/>
  <c r="Q703" i="20" s="1"/>
  <c r="M703" i="20"/>
  <c r="P702" i="20"/>
  <c r="Q702" i="20" s="1"/>
  <c r="M702" i="20"/>
  <c r="P701" i="20"/>
  <c r="Q701" i="20" s="1"/>
  <c r="M701" i="20"/>
  <c r="P700" i="20"/>
  <c r="Q700" i="20" s="1"/>
  <c r="M700" i="20"/>
  <c r="P699" i="20"/>
  <c r="Q699" i="20" s="1"/>
  <c r="M699" i="20"/>
  <c r="P698" i="20"/>
  <c r="Q698" i="20" s="1"/>
  <c r="M698" i="20"/>
  <c r="P697" i="20"/>
  <c r="Q697" i="20" s="1"/>
  <c r="M697" i="20"/>
  <c r="P696" i="20"/>
  <c r="Q696" i="20" s="1"/>
  <c r="M696" i="20"/>
  <c r="P695" i="20"/>
  <c r="Q695" i="20" s="1"/>
  <c r="M695" i="20"/>
  <c r="P694" i="20"/>
  <c r="Q694" i="20" s="1"/>
  <c r="M694" i="20"/>
  <c r="P693" i="20"/>
  <c r="Q693" i="20" s="1"/>
  <c r="M693" i="20"/>
  <c r="P692" i="20"/>
  <c r="Q692" i="20" s="1"/>
  <c r="M692" i="20"/>
  <c r="P691" i="20"/>
  <c r="Q691" i="20" s="1"/>
  <c r="M691" i="20"/>
  <c r="P690" i="20"/>
  <c r="Q690" i="20" s="1"/>
  <c r="M690" i="20"/>
  <c r="P689" i="20"/>
  <c r="Q689" i="20" s="1"/>
  <c r="M689" i="20"/>
  <c r="P688" i="20"/>
  <c r="Q688" i="20" s="1"/>
  <c r="M688" i="20"/>
  <c r="P687" i="20"/>
  <c r="Q687" i="20" s="1"/>
  <c r="M687" i="20"/>
  <c r="P686" i="20"/>
  <c r="Q686" i="20" s="1"/>
  <c r="M686" i="20"/>
  <c r="P685" i="20"/>
  <c r="Q685" i="20" s="1"/>
  <c r="M685" i="20"/>
  <c r="P684" i="20"/>
  <c r="Q684" i="20" s="1"/>
  <c r="M684" i="20"/>
  <c r="P683" i="20"/>
  <c r="Q683" i="20" s="1"/>
  <c r="M683" i="20"/>
  <c r="P682" i="20"/>
  <c r="Q682" i="20" s="1"/>
  <c r="M682" i="20"/>
  <c r="P681" i="20"/>
  <c r="Q681" i="20" s="1"/>
  <c r="M681" i="20"/>
  <c r="P680" i="20"/>
  <c r="Q680" i="20" s="1"/>
  <c r="M680" i="20"/>
  <c r="P679" i="20"/>
  <c r="Q679" i="20" s="1"/>
  <c r="M679" i="20"/>
  <c r="P678" i="20"/>
  <c r="Q678" i="20" s="1"/>
  <c r="M678" i="20"/>
  <c r="P677" i="20"/>
  <c r="Q677" i="20" s="1"/>
  <c r="M677" i="20"/>
  <c r="P676" i="20"/>
  <c r="Q676" i="20" s="1"/>
  <c r="M676" i="20"/>
  <c r="P675" i="20"/>
  <c r="Q675" i="20" s="1"/>
  <c r="M675" i="20"/>
  <c r="P674" i="20"/>
  <c r="Q674" i="20" s="1"/>
  <c r="M674" i="20"/>
  <c r="P673" i="20"/>
  <c r="Q673" i="20" s="1"/>
  <c r="M673" i="20"/>
  <c r="P672" i="20"/>
  <c r="Q672" i="20" s="1"/>
  <c r="M672" i="20"/>
  <c r="P671" i="20"/>
  <c r="Q671" i="20" s="1"/>
  <c r="M671" i="20"/>
  <c r="P670" i="20"/>
  <c r="Q670" i="20" s="1"/>
  <c r="M670" i="20"/>
  <c r="P669" i="20"/>
  <c r="Q669" i="20" s="1"/>
  <c r="M669" i="20"/>
  <c r="P668" i="20"/>
  <c r="Q668" i="20" s="1"/>
  <c r="M668" i="20"/>
  <c r="P667" i="20"/>
  <c r="Q667" i="20" s="1"/>
  <c r="M667" i="20"/>
  <c r="P666" i="20"/>
  <c r="Q666" i="20" s="1"/>
  <c r="M666" i="20"/>
  <c r="P665" i="20"/>
  <c r="Q665" i="20" s="1"/>
  <c r="M665" i="20"/>
  <c r="P664" i="20"/>
  <c r="Q664" i="20" s="1"/>
  <c r="M664" i="20"/>
  <c r="P663" i="20"/>
  <c r="Q663" i="20" s="1"/>
  <c r="M663" i="20"/>
  <c r="P662" i="20"/>
  <c r="Q662" i="20" s="1"/>
  <c r="M662" i="20"/>
  <c r="P661" i="20"/>
  <c r="Q661" i="20" s="1"/>
  <c r="M661" i="20"/>
  <c r="P660" i="20"/>
  <c r="Q660" i="20" s="1"/>
  <c r="M660" i="20"/>
  <c r="P659" i="20"/>
  <c r="Q659" i="20" s="1"/>
  <c r="M659" i="20"/>
  <c r="P658" i="20"/>
  <c r="Q658" i="20" s="1"/>
  <c r="M658" i="20"/>
  <c r="P657" i="20"/>
  <c r="Q657" i="20" s="1"/>
  <c r="M657" i="20"/>
  <c r="P656" i="20"/>
  <c r="Q656" i="20" s="1"/>
  <c r="M656" i="20"/>
  <c r="P655" i="20"/>
  <c r="Q655" i="20" s="1"/>
  <c r="M655" i="20"/>
  <c r="P654" i="20"/>
  <c r="Q654" i="20" s="1"/>
  <c r="M654" i="20"/>
  <c r="P653" i="20"/>
  <c r="Q653" i="20" s="1"/>
  <c r="M653" i="20"/>
  <c r="P652" i="20"/>
  <c r="Q652" i="20" s="1"/>
  <c r="M652" i="20"/>
  <c r="P651" i="20"/>
  <c r="Q651" i="20" s="1"/>
  <c r="M651" i="20"/>
  <c r="P650" i="20"/>
  <c r="Q650" i="20" s="1"/>
  <c r="M650" i="20"/>
  <c r="P649" i="20"/>
  <c r="Q649" i="20" s="1"/>
  <c r="M649" i="20"/>
  <c r="P648" i="20"/>
  <c r="Q648" i="20" s="1"/>
  <c r="M648" i="20"/>
  <c r="P647" i="20"/>
  <c r="Q647" i="20" s="1"/>
  <c r="M647" i="20"/>
  <c r="P646" i="20"/>
  <c r="Q646" i="20" s="1"/>
  <c r="M646" i="20"/>
  <c r="P645" i="20"/>
  <c r="Q645" i="20" s="1"/>
  <c r="M645" i="20"/>
  <c r="P644" i="20"/>
  <c r="Q644" i="20" s="1"/>
  <c r="M644" i="20"/>
  <c r="P643" i="20"/>
  <c r="Q643" i="20" s="1"/>
  <c r="M643" i="20"/>
  <c r="P642" i="20"/>
  <c r="Q642" i="20" s="1"/>
  <c r="M642" i="20"/>
  <c r="P641" i="20"/>
  <c r="Q641" i="20" s="1"/>
  <c r="M641" i="20"/>
  <c r="P640" i="20"/>
  <c r="Q640" i="20" s="1"/>
  <c r="M640" i="20"/>
  <c r="P639" i="20"/>
  <c r="Q639" i="20" s="1"/>
  <c r="M639" i="20"/>
  <c r="P638" i="20"/>
  <c r="Q638" i="20" s="1"/>
  <c r="M638" i="20"/>
  <c r="P637" i="20"/>
  <c r="Q637" i="20" s="1"/>
  <c r="M637" i="20"/>
  <c r="P636" i="20"/>
  <c r="Q636" i="20" s="1"/>
  <c r="M636" i="20"/>
  <c r="P635" i="20"/>
  <c r="Q635" i="20" s="1"/>
  <c r="M635" i="20"/>
  <c r="P634" i="20"/>
  <c r="Q634" i="20" s="1"/>
  <c r="M634" i="20"/>
  <c r="P633" i="20"/>
  <c r="Q633" i="20" s="1"/>
  <c r="M633" i="20"/>
  <c r="P632" i="20"/>
  <c r="Q632" i="20" s="1"/>
  <c r="M632" i="20"/>
  <c r="P631" i="20"/>
  <c r="Q631" i="20" s="1"/>
  <c r="M631" i="20"/>
  <c r="P630" i="20"/>
  <c r="Q630" i="20" s="1"/>
  <c r="M630" i="20"/>
  <c r="P629" i="20"/>
  <c r="Q629" i="20" s="1"/>
  <c r="M629" i="20"/>
  <c r="P628" i="20"/>
  <c r="Q628" i="20" s="1"/>
  <c r="M628" i="20"/>
  <c r="P627" i="20"/>
  <c r="Q627" i="20" s="1"/>
  <c r="M627" i="20"/>
  <c r="P626" i="20"/>
  <c r="Q626" i="20" s="1"/>
  <c r="M626" i="20"/>
  <c r="P625" i="20"/>
  <c r="Q625" i="20" s="1"/>
  <c r="M625" i="20"/>
  <c r="P624" i="20"/>
  <c r="Q624" i="20" s="1"/>
  <c r="M624" i="20"/>
  <c r="P623" i="20"/>
  <c r="Q623" i="20" s="1"/>
  <c r="M623" i="20"/>
  <c r="P622" i="20"/>
  <c r="Q622" i="20" s="1"/>
  <c r="M622" i="20"/>
  <c r="P621" i="20"/>
  <c r="Q621" i="20" s="1"/>
  <c r="M621" i="20"/>
  <c r="P620" i="20"/>
  <c r="Q620" i="20" s="1"/>
  <c r="M620" i="20"/>
  <c r="P619" i="20"/>
  <c r="Q619" i="20" s="1"/>
  <c r="M619" i="20"/>
  <c r="P618" i="20"/>
  <c r="Q618" i="20" s="1"/>
  <c r="M618" i="20"/>
  <c r="P617" i="20"/>
  <c r="Q617" i="20" s="1"/>
  <c r="M617" i="20"/>
  <c r="P616" i="20"/>
  <c r="Q616" i="20" s="1"/>
  <c r="M616" i="20"/>
  <c r="P615" i="20"/>
  <c r="Q615" i="20" s="1"/>
  <c r="M615" i="20"/>
  <c r="P614" i="20"/>
  <c r="Q614" i="20" s="1"/>
  <c r="M614" i="20"/>
  <c r="P613" i="20"/>
  <c r="Q613" i="20" s="1"/>
  <c r="M613" i="20"/>
  <c r="P612" i="20"/>
  <c r="Q612" i="20" s="1"/>
  <c r="M612" i="20"/>
  <c r="P611" i="20"/>
  <c r="Q611" i="20" s="1"/>
  <c r="M611" i="20"/>
  <c r="P610" i="20"/>
  <c r="Q610" i="20" s="1"/>
  <c r="M610" i="20"/>
  <c r="P609" i="20"/>
  <c r="Q609" i="20" s="1"/>
  <c r="M609" i="20"/>
  <c r="P608" i="20"/>
  <c r="Q608" i="20" s="1"/>
  <c r="M608" i="20"/>
  <c r="P607" i="20"/>
  <c r="Q607" i="20" s="1"/>
  <c r="M607" i="20"/>
  <c r="P606" i="20"/>
  <c r="Q606" i="20" s="1"/>
  <c r="M606" i="20"/>
  <c r="P605" i="20"/>
  <c r="Q605" i="20" s="1"/>
  <c r="M605" i="20"/>
  <c r="P604" i="20"/>
  <c r="Q604" i="20" s="1"/>
  <c r="M604" i="20"/>
  <c r="P603" i="20"/>
  <c r="Q603" i="20" s="1"/>
  <c r="M603" i="20"/>
  <c r="P602" i="20"/>
  <c r="Q602" i="20" s="1"/>
  <c r="M602" i="20"/>
  <c r="P601" i="20"/>
  <c r="Q601" i="20" s="1"/>
  <c r="M601" i="20"/>
  <c r="P600" i="20"/>
  <c r="Q600" i="20" s="1"/>
  <c r="M600" i="20"/>
  <c r="P599" i="20"/>
  <c r="Q599" i="20" s="1"/>
  <c r="M599" i="20"/>
  <c r="P598" i="20"/>
  <c r="Q598" i="20" s="1"/>
  <c r="M598" i="20"/>
  <c r="P597" i="20"/>
  <c r="Q597" i="20" s="1"/>
  <c r="M597" i="20"/>
  <c r="P596" i="20"/>
  <c r="Q596" i="20" s="1"/>
  <c r="M596" i="20"/>
  <c r="P595" i="20"/>
  <c r="Q595" i="20" s="1"/>
  <c r="M595" i="20"/>
  <c r="P594" i="20"/>
  <c r="Q594" i="20" s="1"/>
  <c r="M594" i="20"/>
  <c r="P593" i="20"/>
  <c r="Q593" i="20" s="1"/>
  <c r="M593" i="20"/>
  <c r="P592" i="20"/>
  <c r="Q592" i="20" s="1"/>
  <c r="M592" i="20"/>
  <c r="P591" i="20"/>
  <c r="Q591" i="20" s="1"/>
  <c r="M591" i="20"/>
  <c r="P590" i="20"/>
  <c r="Q590" i="20" s="1"/>
  <c r="M590" i="20"/>
  <c r="P589" i="20"/>
  <c r="Q589" i="20" s="1"/>
  <c r="M589" i="20"/>
  <c r="P588" i="20"/>
  <c r="Q588" i="20" s="1"/>
  <c r="M588" i="20"/>
  <c r="P587" i="20"/>
  <c r="Q587" i="20" s="1"/>
  <c r="M587" i="20"/>
  <c r="P586" i="20"/>
  <c r="Q586" i="20" s="1"/>
  <c r="M586" i="20"/>
  <c r="P585" i="20"/>
  <c r="Q585" i="20" s="1"/>
  <c r="M585" i="20"/>
  <c r="P584" i="20"/>
  <c r="Q584" i="20" s="1"/>
  <c r="M584" i="20"/>
  <c r="P583" i="20"/>
  <c r="Q583" i="20" s="1"/>
  <c r="M583" i="20"/>
  <c r="P582" i="20"/>
  <c r="Q582" i="20" s="1"/>
  <c r="M582" i="20"/>
  <c r="P581" i="20"/>
  <c r="Q581" i="20" s="1"/>
  <c r="M581" i="20"/>
  <c r="P580" i="20"/>
  <c r="Q580" i="20" s="1"/>
  <c r="M580" i="20"/>
  <c r="P579" i="20"/>
  <c r="Q579" i="20" s="1"/>
  <c r="M579" i="20"/>
  <c r="P578" i="20"/>
  <c r="Q578" i="20" s="1"/>
  <c r="M578" i="20"/>
  <c r="P577" i="20"/>
  <c r="Q577" i="20" s="1"/>
  <c r="M577" i="20"/>
  <c r="P576" i="20"/>
  <c r="Q576" i="20" s="1"/>
  <c r="M576" i="20"/>
  <c r="P575" i="20"/>
  <c r="Q575" i="20" s="1"/>
  <c r="M575" i="20"/>
  <c r="P574" i="20"/>
  <c r="Q574" i="20" s="1"/>
  <c r="M574" i="20"/>
  <c r="P573" i="20"/>
  <c r="Q573" i="20" s="1"/>
  <c r="M573" i="20"/>
  <c r="P572" i="20"/>
  <c r="Q572" i="20" s="1"/>
  <c r="M572" i="20"/>
  <c r="P571" i="20"/>
  <c r="Q571" i="20" s="1"/>
  <c r="M571" i="20"/>
  <c r="P570" i="20"/>
  <c r="Q570" i="20" s="1"/>
  <c r="M570" i="20"/>
  <c r="P569" i="20"/>
  <c r="Q569" i="20" s="1"/>
  <c r="M569" i="20"/>
  <c r="P568" i="20"/>
  <c r="Q568" i="20" s="1"/>
  <c r="M568" i="20"/>
  <c r="P567" i="20"/>
  <c r="Q567" i="20" s="1"/>
  <c r="M567" i="20"/>
  <c r="P566" i="20"/>
  <c r="Q566" i="20" s="1"/>
  <c r="M566" i="20"/>
  <c r="P565" i="20"/>
  <c r="Q565" i="20" s="1"/>
  <c r="M565" i="20"/>
  <c r="P564" i="20"/>
  <c r="Q564" i="20" s="1"/>
  <c r="M564" i="20"/>
  <c r="P563" i="20"/>
  <c r="Q563" i="20" s="1"/>
  <c r="M563" i="20"/>
  <c r="P562" i="20"/>
  <c r="Q562" i="20" s="1"/>
  <c r="M562" i="20"/>
  <c r="P561" i="20"/>
  <c r="Q561" i="20" s="1"/>
  <c r="M561" i="20"/>
  <c r="P560" i="20"/>
  <c r="Q560" i="20" s="1"/>
  <c r="M560" i="20"/>
  <c r="P559" i="20"/>
  <c r="Q559" i="20" s="1"/>
  <c r="M559" i="20"/>
  <c r="P558" i="20"/>
  <c r="Q558" i="20" s="1"/>
  <c r="M558" i="20"/>
  <c r="P557" i="20"/>
  <c r="Q557" i="20" s="1"/>
  <c r="M557" i="20"/>
  <c r="P556" i="20"/>
  <c r="Q556" i="20" s="1"/>
  <c r="M556" i="20"/>
  <c r="P555" i="20"/>
  <c r="Q555" i="20" s="1"/>
  <c r="M555" i="20"/>
  <c r="P554" i="20"/>
  <c r="Q554" i="20" s="1"/>
  <c r="M554" i="20"/>
  <c r="P553" i="20"/>
  <c r="Q553" i="20" s="1"/>
  <c r="M553" i="20"/>
  <c r="P552" i="20"/>
  <c r="Q552" i="20" s="1"/>
  <c r="M552" i="20"/>
  <c r="P551" i="20"/>
  <c r="Q551" i="20" s="1"/>
  <c r="M551" i="20"/>
  <c r="P550" i="20"/>
  <c r="Q550" i="20" s="1"/>
  <c r="M550" i="20"/>
  <c r="P549" i="20"/>
  <c r="Q549" i="20" s="1"/>
  <c r="M549" i="20"/>
  <c r="P548" i="20"/>
  <c r="Q548" i="20" s="1"/>
  <c r="M548" i="20"/>
  <c r="P547" i="20"/>
  <c r="Q547" i="20" s="1"/>
  <c r="M547" i="20"/>
  <c r="P546" i="20"/>
  <c r="Q546" i="20" s="1"/>
  <c r="M546" i="20"/>
  <c r="P545" i="20"/>
  <c r="Q545" i="20" s="1"/>
  <c r="M545" i="20"/>
  <c r="P544" i="20"/>
  <c r="Q544" i="20" s="1"/>
  <c r="M544" i="20"/>
  <c r="P543" i="20"/>
  <c r="Q543" i="20" s="1"/>
  <c r="M543" i="20"/>
  <c r="P542" i="20"/>
  <c r="Q542" i="20" s="1"/>
  <c r="M542" i="20"/>
  <c r="P541" i="20"/>
  <c r="Q541" i="20" s="1"/>
  <c r="M541" i="20"/>
  <c r="P540" i="20"/>
  <c r="Q540" i="20" s="1"/>
  <c r="M540" i="20"/>
  <c r="P539" i="20"/>
  <c r="Q539" i="20" s="1"/>
  <c r="M539" i="20"/>
  <c r="P538" i="20"/>
  <c r="Q538" i="20" s="1"/>
  <c r="M538" i="20"/>
  <c r="P537" i="20"/>
  <c r="Q537" i="20" s="1"/>
  <c r="M537" i="20"/>
  <c r="P536" i="20"/>
  <c r="Q536" i="20" s="1"/>
  <c r="M536" i="20"/>
  <c r="P535" i="20"/>
  <c r="Q535" i="20" s="1"/>
  <c r="M535" i="20"/>
  <c r="P534" i="20"/>
  <c r="Q534" i="20" s="1"/>
  <c r="M534" i="20"/>
  <c r="P533" i="20"/>
  <c r="Q533" i="20" s="1"/>
  <c r="M533" i="20"/>
  <c r="P532" i="20"/>
  <c r="Q532" i="20" s="1"/>
  <c r="M532" i="20"/>
  <c r="P531" i="20"/>
  <c r="Q531" i="20" s="1"/>
  <c r="M531" i="20"/>
  <c r="P530" i="20"/>
  <c r="Q530" i="20" s="1"/>
  <c r="M530" i="20"/>
  <c r="P529" i="20"/>
  <c r="Q529" i="20" s="1"/>
  <c r="M529" i="20"/>
  <c r="P528" i="20"/>
  <c r="Q528" i="20" s="1"/>
  <c r="M528" i="20"/>
  <c r="P527" i="20"/>
  <c r="Q527" i="20" s="1"/>
  <c r="M527" i="20"/>
  <c r="P526" i="20"/>
  <c r="Q526" i="20" s="1"/>
  <c r="M526" i="20"/>
  <c r="P525" i="20"/>
  <c r="Q525" i="20" s="1"/>
  <c r="M525" i="20"/>
  <c r="P524" i="20"/>
  <c r="Q524" i="20" s="1"/>
  <c r="M524" i="20"/>
  <c r="P523" i="20"/>
  <c r="Q523" i="20" s="1"/>
  <c r="M523" i="20"/>
  <c r="P522" i="20"/>
  <c r="Q522" i="20" s="1"/>
  <c r="M522" i="20"/>
  <c r="P521" i="20"/>
  <c r="Q521" i="20" s="1"/>
  <c r="M521" i="20"/>
  <c r="P520" i="20"/>
  <c r="Q520" i="20" s="1"/>
  <c r="M520" i="20"/>
  <c r="P519" i="20"/>
  <c r="Q519" i="20" s="1"/>
  <c r="M519" i="20"/>
  <c r="P518" i="20"/>
  <c r="Q518" i="20" s="1"/>
  <c r="M518" i="20"/>
  <c r="P517" i="20"/>
  <c r="Q517" i="20" s="1"/>
  <c r="M517" i="20"/>
  <c r="P516" i="20"/>
  <c r="Q516" i="20" s="1"/>
  <c r="M516" i="20"/>
  <c r="P515" i="20"/>
  <c r="Q515" i="20" s="1"/>
  <c r="M515" i="20"/>
  <c r="P514" i="20"/>
  <c r="Q514" i="20" s="1"/>
  <c r="M514" i="20"/>
  <c r="P513" i="20"/>
  <c r="Q513" i="20" s="1"/>
  <c r="M513" i="20"/>
  <c r="P512" i="20"/>
  <c r="Q512" i="20" s="1"/>
  <c r="M512" i="20"/>
  <c r="P511" i="20"/>
  <c r="Q511" i="20" s="1"/>
  <c r="M511" i="20"/>
  <c r="P510" i="20"/>
  <c r="Q510" i="20" s="1"/>
  <c r="M510" i="20"/>
  <c r="P509" i="20"/>
  <c r="Q509" i="20" s="1"/>
  <c r="M509" i="20"/>
  <c r="P508" i="20"/>
  <c r="Q508" i="20" s="1"/>
  <c r="M508" i="20"/>
  <c r="P507" i="20"/>
  <c r="Q507" i="20" s="1"/>
  <c r="M507" i="20"/>
  <c r="P506" i="20"/>
  <c r="Q506" i="20" s="1"/>
  <c r="M506" i="20"/>
  <c r="P505" i="20"/>
  <c r="Q505" i="20" s="1"/>
  <c r="M505" i="20"/>
  <c r="P504" i="20"/>
  <c r="Q504" i="20" s="1"/>
  <c r="M504" i="20"/>
  <c r="P503" i="20"/>
  <c r="Q503" i="20" s="1"/>
  <c r="M503" i="20"/>
  <c r="P502" i="20"/>
  <c r="Q502" i="20" s="1"/>
  <c r="M502" i="20"/>
  <c r="P501" i="20"/>
  <c r="Q501" i="20" s="1"/>
  <c r="M501" i="20"/>
  <c r="P500" i="20"/>
  <c r="Q500" i="20" s="1"/>
  <c r="M500" i="20"/>
  <c r="P499" i="20"/>
  <c r="Q499" i="20" s="1"/>
  <c r="M499" i="20"/>
  <c r="P498" i="20"/>
  <c r="Q498" i="20" s="1"/>
  <c r="M498" i="20"/>
  <c r="P497" i="20"/>
  <c r="Q497" i="20" s="1"/>
  <c r="M497" i="20"/>
  <c r="P496" i="20"/>
  <c r="Q496" i="20" s="1"/>
  <c r="M496" i="20"/>
  <c r="P495" i="20"/>
  <c r="Q495" i="20" s="1"/>
  <c r="M495" i="20"/>
  <c r="P494" i="20"/>
  <c r="Q494" i="20" s="1"/>
  <c r="M494" i="20"/>
  <c r="P493" i="20"/>
  <c r="Q493" i="20" s="1"/>
  <c r="M493" i="20"/>
  <c r="P492" i="20"/>
  <c r="Q492" i="20" s="1"/>
  <c r="M492" i="20"/>
  <c r="P491" i="20"/>
  <c r="Q491" i="20" s="1"/>
  <c r="M491" i="20"/>
  <c r="P490" i="20"/>
  <c r="Q490" i="20" s="1"/>
  <c r="M490" i="20"/>
  <c r="P489" i="20"/>
  <c r="Q489" i="20" s="1"/>
  <c r="M489" i="20"/>
  <c r="P488" i="20"/>
  <c r="Q488" i="20" s="1"/>
  <c r="M488" i="20"/>
  <c r="P487" i="20"/>
  <c r="Q487" i="20" s="1"/>
  <c r="M487" i="20"/>
  <c r="P486" i="20"/>
  <c r="Q486" i="20" s="1"/>
  <c r="M486" i="20"/>
  <c r="P485" i="20"/>
  <c r="Q485" i="20" s="1"/>
  <c r="M485" i="20"/>
  <c r="P484" i="20"/>
  <c r="Q484" i="20" s="1"/>
  <c r="M484" i="20"/>
  <c r="P483" i="20"/>
  <c r="Q483" i="20" s="1"/>
  <c r="M483" i="20"/>
  <c r="P482" i="20"/>
  <c r="Q482" i="20" s="1"/>
  <c r="M482" i="20"/>
  <c r="P481" i="20"/>
  <c r="Q481" i="20" s="1"/>
  <c r="M481" i="20"/>
  <c r="P480" i="20"/>
  <c r="Q480" i="20" s="1"/>
  <c r="M480" i="20"/>
  <c r="P479" i="20"/>
  <c r="Q479" i="20" s="1"/>
  <c r="M479" i="20"/>
  <c r="P478" i="20"/>
  <c r="Q478" i="20" s="1"/>
  <c r="M478" i="20"/>
  <c r="P477" i="20"/>
  <c r="Q477" i="20" s="1"/>
  <c r="M477" i="20"/>
  <c r="P476" i="20"/>
  <c r="Q476" i="20" s="1"/>
  <c r="M476" i="20"/>
  <c r="P475" i="20"/>
  <c r="Q475" i="20" s="1"/>
  <c r="M475" i="20"/>
  <c r="P474" i="20"/>
  <c r="Q474" i="20" s="1"/>
  <c r="M474" i="20"/>
  <c r="P473" i="20"/>
  <c r="Q473" i="20" s="1"/>
  <c r="M473" i="20"/>
  <c r="P472" i="20"/>
  <c r="Q472" i="20" s="1"/>
  <c r="M472" i="20"/>
  <c r="P471" i="20"/>
  <c r="Q471" i="20" s="1"/>
  <c r="M471" i="20"/>
  <c r="P470" i="20"/>
  <c r="Q470" i="20" s="1"/>
  <c r="M470" i="20"/>
  <c r="P469" i="20"/>
  <c r="Q469" i="20" s="1"/>
  <c r="M469" i="20"/>
  <c r="P468" i="20"/>
  <c r="Q468" i="20" s="1"/>
  <c r="M468" i="20"/>
  <c r="P467" i="20"/>
  <c r="Q467" i="20" s="1"/>
  <c r="M467" i="20"/>
  <c r="P466" i="20"/>
  <c r="Q466" i="20" s="1"/>
  <c r="M466" i="20"/>
  <c r="P465" i="20"/>
  <c r="Q465" i="20" s="1"/>
  <c r="M465" i="20"/>
  <c r="P464" i="20"/>
  <c r="Q464" i="20" s="1"/>
  <c r="M464" i="20"/>
  <c r="P463" i="20"/>
  <c r="Q463" i="20" s="1"/>
  <c r="M463" i="20"/>
  <c r="P462" i="20"/>
  <c r="Q462" i="20" s="1"/>
  <c r="M462" i="20"/>
  <c r="P461" i="20"/>
  <c r="Q461" i="20" s="1"/>
  <c r="M461" i="20"/>
  <c r="P460" i="20"/>
  <c r="Q460" i="20" s="1"/>
  <c r="M460" i="20"/>
  <c r="P459" i="20"/>
  <c r="Q459" i="20" s="1"/>
  <c r="M459" i="20"/>
  <c r="P458" i="20"/>
  <c r="Q458" i="20" s="1"/>
  <c r="M458" i="20"/>
  <c r="P457" i="20"/>
  <c r="Q457" i="20" s="1"/>
  <c r="M457" i="20"/>
  <c r="P456" i="20"/>
  <c r="Q456" i="20" s="1"/>
  <c r="M456" i="20"/>
  <c r="P455" i="20"/>
  <c r="Q455" i="20" s="1"/>
  <c r="M455" i="20"/>
  <c r="P454" i="20"/>
  <c r="Q454" i="20" s="1"/>
  <c r="M454" i="20"/>
  <c r="P453" i="20"/>
  <c r="Q453" i="20" s="1"/>
  <c r="M453" i="20"/>
  <c r="P452" i="20"/>
  <c r="Q452" i="20" s="1"/>
  <c r="M452" i="20"/>
  <c r="P451" i="20"/>
  <c r="Q451" i="20" s="1"/>
  <c r="M451" i="20"/>
  <c r="P450" i="20"/>
  <c r="Q450" i="20" s="1"/>
  <c r="M450" i="20"/>
  <c r="P449" i="20"/>
  <c r="Q449" i="20" s="1"/>
  <c r="M449" i="20"/>
  <c r="P448" i="20"/>
  <c r="Q448" i="20" s="1"/>
  <c r="M448" i="20"/>
  <c r="P447" i="20"/>
  <c r="Q447" i="20" s="1"/>
  <c r="M447" i="20"/>
  <c r="P446" i="20"/>
  <c r="Q446" i="20" s="1"/>
  <c r="M446" i="20"/>
  <c r="P445" i="20"/>
  <c r="Q445" i="20" s="1"/>
  <c r="M445" i="20"/>
  <c r="P444" i="20"/>
  <c r="Q444" i="20" s="1"/>
  <c r="M444" i="20"/>
  <c r="P443" i="20"/>
  <c r="Q443" i="20" s="1"/>
  <c r="M443" i="20"/>
  <c r="P442" i="20"/>
  <c r="Q442" i="20" s="1"/>
  <c r="M442" i="20"/>
  <c r="P441" i="20"/>
  <c r="Q441" i="20" s="1"/>
  <c r="M441" i="20"/>
  <c r="P440" i="20"/>
  <c r="Q440" i="20" s="1"/>
  <c r="M440" i="20"/>
  <c r="P439" i="20"/>
  <c r="Q439" i="20" s="1"/>
  <c r="M439" i="20"/>
  <c r="P438" i="20"/>
  <c r="Q438" i="20" s="1"/>
  <c r="M438" i="20"/>
  <c r="P437" i="20"/>
  <c r="Q437" i="20" s="1"/>
  <c r="M437" i="20"/>
  <c r="P436" i="20"/>
  <c r="Q436" i="20" s="1"/>
  <c r="M436" i="20"/>
  <c r="P435" i="20"/>
  <c r="Q435" i="20" s="1"/>
  <c r="M435" i="20"/>
  <c r="P434" i="20"/>
  <c r="Q434" i="20" s="1"/>
  <c r="M434" i="20"/>
  <c r="P433" i="20"/>
  <c r="Q433" i="20" s="1"/>
  <c r="M433" i="20"/>
  <c r="P432" i="20"/>
  <c r="Q432" i="20" s="1"/>
  <c r="M432" i="20"/>
  <c r="P431" i="20"/>
  <c r="Q431" i="20" s="1"/>
  <c r="M431" i="20"/>
  <c r="P430" i="20"/>
  <c r="Q430" i="20" s="1"/>
  <c r="M430" i="20"/>
  <c r="P429" i="20"/>
  <c r="Q429" i="20" s="1"/>
  <c r="M429" i="20"/>
  <c r="P428" i="20"/>
  <c r="Q428" i="20" s="1"/>
  <c r="M428" i="20"/>
  <c r="P427" i="20"/>
  <c r="Q427" i="20" s="1"/>
  <c r="M427" i="20"/>
  <c r="P426" i="20"/>
  <c r="Q426" i="20" s="1"/>
  <c r="M426" i="20"/>
  <c r="P425" i="20"/>
  <c r="Q425" i="20" s="1"/>
  <c r="M425" i="20"/>
  <c r="P424" i="20"/>
  <c r="Q424" i="20" s="1"/>
  <c r="M424" i="20"/>
  <c r="P423" i="20"/>
  <c r="Q423" i="20" s="1"/>
  <c r="M423" i="20"/>
  <c r="P422" i="20"/>
  <c r="Q422" i="20" s="1"/>
  <c r="M422" i="20"/>
  <c r="P421" i="20"/>
  <c r="Q421" i="20" s="1"/>
  <c r="M421" i="20"/>
  <c r="P420" i="20"/>
  <c r="Q420" i="20" s="1"/>
  <c r="M420" i="20"/>
  <c r="P419" i="20"/>
  <c r="Q419" i="20" s="1"/>
  <c r="M419" i="20"/>
  <c r="P418" i="20"/>
  <c r="Q418" i="20" s="1"/>
  <c r="M418" i="20"/>
  <c r="P417" i="20"/>
  <c r="Q417" i="20" s="1"/>
  <c r="M417" i="20"/>
  <c r="P416" i="20"/>
  <c r="Q416" i="20" s="1"/>
  <c r="M416" i="20"/>
  <c r="P415" i="20"/>
  <c r="Q415" i="20" s="1"/>
  <c r="M415" i="20"/>
  <c r="P414" i="20"/>
  <c r="Q414" i="20" s="1"/>
  <c r="M414" i="20"/>
  <c r="P413" i="20"/>
  <c r="Q413" i="20" s="1"/>
  <c r="M413" i="20"/>
  <c r="P412" i="20"/>
  <c r="Q412" i="20" s="1"/>
  <c r="M412" i="20"/>
  <c r="P411" i="20"/>
  <c r="Q411" i="20" s="1"/>
  <c r="M411" i="20"/>
  <c r="P410" i="20"/>
  <c r="Q410" i="20" s="1"/>
  <c r="M410" i="20"/>
  <c r="P409" i="20"/>
  <c r="Q409" i="20" s="1"/>
  <c r="M409" i="20"/>
  <c r="P408" i="20"/>
  <c r="Q408" i="20" s="1"/>
  <c r="M408" i="20"/>
  <c r="P407" i="20"/>
  <c r="Q407" i="20" s="1"/>
  <c r="M407" i="20"/>
  <c r="P406" i="20"/>
  <c r="Q406" i="20" s="1"/>
  <c r="M406" i="20"/>
  <c r="P405" i="20"/>
  <c r="Q405" i="20" s="1"/>
  <c r="M405" i="20"/>
  <c r="P404" i="20"/>
  <c r="Q404" i="20" s="1"/>
  <c r="M404" i="20"/>
  <c r="P403" i="20"/>
  <c r="Q403" i="20" s="1"/>
  <c r="M403" i="20"/>
  <c r="P402" i="20"/>
  <c r="Q402" i="20" s="1"/>
  <c r="M402" i="20"/>
  <c r="P401" i="20"/>
  <c r="Q401" i="20" s="1"/>
  <c r="M401" i="20"/>
  <c r="P400" i="20"/>
  <c r="Q400" i="20" s="1"/>
  <c r="M400" i="20"/>
  <c r="P399" i="20"/>
  <c r="Q399" i="20" s="1"/>
  <c r="M399" i="20"/>
  <c r="P398" i="20"/>
  <c r="Q398" i="20" s="1"/>
  <c r="M398" i="20"/>
  <c r="P397" i="20"/>
  <c r="Q397" i="20" s="1"/>
  <c r="M397" i="20"/>
  <c r="P396" i="20"/>
  <c r="Q396" i="20" s="1"/>
  <c r="M396" i="20"/>
  <c r="P395" i="20"/>
  <c r="Q395" i="20" s="1"/>
  <c r="M395" i="20"/>
  <c r="P394" i="20"/>
  <c r="Q394" i="20" s="1"/>
  <c r="M394" i="20"/>
  <c r="P393" i="20"/>
  <c r="Q393" i="20" s="1"/>
  <c r="M393" i="20"/>
  <c r="P392" i="20"/>
  <c r="Q392" i="20" s="1"/>
  <c r="M392" i="20"/>
  <c r="P391" i="20"/>
  <c r="Q391" i="20" s="1"/>
  <c r="M391" i="20"/>
  <c r="P390" i="20"/>
  <c r="Q390" i="20" s="1"/>
  <c r="M390" i="20"/>
  <c r="P389" i="20"/>
  <c r="Q389" i="20" s="1"/>
  <c r="M389" i="20"/>
  <c r="P388" i="20"/>
  <c r="Q388" i="20" s="1"/>
  <c r="M388" i="20"/>
  <c r="P387" i="20"/>
  <c r="Q387" i="20" s="1"/>
  <c r="M387" i="20"/>
  <c r="P386" i="20"/>
  <c r="Q386" i="20" s="1"/>
  <c r="M386" i="20"/>
  <c r="P385" i="20"/>
  <c r="Q385" i="20" s="1"/>
  <c r="M385" i="20"/>
  <c r="P384" i="20"/>
  <c r="Q384" i="20" s="1"/>
  <c r="M384" i="20"/>
  <c r="P383" i="20"/>
  <c r="Q383" i="20" s="1"/>
  <c r="M383" i="20"/>
  <c r="P382" i="20"/>
  <c r="Q382" i="20" s="1"/>
  <c r="M382" i="20"/>
  <c r="P381" i="20"/>
  <c r="Q381" i="20" s="1"/>
  <c r="M381" i="20"/>
  <c r="P380" i="20"/>
  <c r="Q380" i="20" s="1"/>
  <c r="M380" i="20"/>
  <c r="P379" i="20"/>
  <c r="Q379" i="20" s="1"/>
  <c r="M379" i="20"/>
  <c r="Q571" i="27" a="1"/>
  <c r="Q586" i="27" l="1"/>
  <c r="Q571" i="27"/>
  <c r="P378" i="20"/>
  <c r="Q378" i="20" s="1"/>
  <c r="M378" i="20"/>
  <c r="P377" i="20"/>
  <c r="Q377" i="20" s="1"/>
  <c r="M377" i="20"/>
  <c r="P376" i="20"/>
  <c r="Q376" i="20" s="1"/>
  <c r="M376" i="20"/>
  <c r="P375" i="20"/>
  <c r="Q375" i="20" s="1"/>
  <c r="M375" i="20"/>
  <c r="P374" i="20"/>
  <c r="Q374" i="20" s="1"/>
  <c r="M374" i="20"/>
  <c r="P373" i="20"/>
  <c r="Q373" i="20" s="1"/>
  <c r="M373" i="20"/>
  <c r="P372" i="20"/>
  <c r="Q372" i="20" s="1"/>
  <c r="M372" i="20"/>
  <c r="P371" i="20"/>
  <c r="Q371" i="20" s="1"/>
  <c r="M371" i="20"/>
  <c r="P370" i="20"/>
  <c r="Q370" i="20" s="1"/>
  <c r="M370" i="20"/>
  <c r="P369" i="20"/>
  <c r="Q369" i="20" s="1"/>
  <c r="M369" i="20"/>
  <c r="P368" i="20"/>
  <c r="Q368" i="20" s="1"/>
  <c r="M368" i="20"/>
  <c r="P367" i="20"/>
  <c r="Q367" i="20" s="1"/>
  <c r="M367" i="20"/>
  <c r="P366" i="20"/>
  <c r="Q366" i="20" s="1"/>
  <c r="M366" i="20"/>
  <c r="P365" i="20"/>
  <c r="Q365" i="20" s="1"/>
  <c r="M365" i="20"/>
  <c r="P364" i="20"/>
  <c r="Q364" i="20" s="1"/>
  <c r="M364" i="20"/>
  <c r="P363" i="20"/>
  <c r="Q363" i="20" s="1"/>
  <c r="M363" i="20"/>
  <c r="P362" i="20"/>
  <c r="Q362" i="20" s="1"/>
  <c r="M362" i="20"/>
  <c r="P361" i="20"/>
  <c r="Q361" i="20" s="1"/>
  <c r="M361" i="20"/>
  <c r="P360" i="20"/>
  <c r="Q360" i="20" s="1"/>
  <c r="M360" i="20"/>
  <c r="P359" i="20"/>
  <c r="Q359" i="20" s="1"/>
  <c r="M359" i="20"/>
  <c r="P358" i="20"/>
  <c r="Q358" i="20" s="1"/>
  <c r="M358" i="20"/>
  <c r="P357" i="20"/>
  <c r="Q357" i="20" s="1"/>
  <c r="M357" i="20"/>
  <c r="P356" i="20"/>
  <c r="Q356" i="20" s="1"/>
  <c r="M356" i="20"/>
  <c r="P355" i="20"/>
  <c r="Q355" i="20" s="1"/>
  <c r="M355" i="20"/>
  <c r="P354" i="20"/>
  <c r="Q354" i="20" s="1"/>
  <c r="M354" i="20"/>
  <c r="P353" i="20"/>
  <c r="Q353" i="20" s="1"/>
  <c r="M353" i="20"/>
  <c r="P352" i="20"/>
  <c r="Q352" i="20" s="1"/>
  <c r="M352" i="20"/>
  <c r="P351" i="20"/>
  <c r="Q351" i="20" s="1"/>
  <c r="M351" i="20"/>
  <c r="P350" i="20"/>
  <c r="Q350" i="20" s="1"/>
  <c r="M350" i="20"/>
  <c r="P349" i="20"/>
  <c r="Q349" i="20" s="1"/>
  <c r="M349" i="20"/>
  <c r="P348" i="20"/>
  <c r="Q348" i="20" s="1"/>
  <c r="M348" i="20"/>
  <c r="P347" i="20"/>
  <c r="Q347" i="20" s="1"/>
  <c r="M347" i="20"/>
  <c r="P346" i="20"/>
  <c r="Q346" i="20" s="1"/>
  <c r="M346" i="20"/>
  <c r="P345" i="20"/>
  <c r="Q345" i="20" s="1"/>
  <c r="M345" i="20"/>
  <c r="P344" i="20"/>
  <c r="Q344" i="20" s="1"/>
  <c r="M344" i="20"/>
  <c r="P343" i="20"/>
  <c r="Q343" i="20" s="1"/>
  <c r="M343" i="20"/>
  <c r="P342" i="20"/>
  <c r="Q342" i="20" s="1"/>
  <c r="M342" i="20"/>
  <c r="P341" i="20"/>
  <c r="Q341" i="20" s="1"/>
  <c r="M341" i="20"/>
  <c r="P340" i="20"/>
  <c r="Q340" i="20" s="1"/>
  <c r="M340" i="20"/>
  <c r="P339" i="20"/>
  <c r="Q339" i="20" s="1"/>
  <c r="M339" i="20"/>
  <c r="P338" i="20"/>
  <c r="Q338" i="20" s="1"/>
  <c r="M338" i="20"/>
  <c r="P337" i="20"/>
  <c r="Q337" i="20" s="1"/>
  <c r="M337" i="20"/>
  <c r="P336" i="20"/>
  <c r="Q336" i="20" s="1"/>
  <c r="M336" i="20"/>
  <c r="P335" i="20"/>
  <c r="Q335" i="20" s="1"/>
  <c r="M335" i="20"/>
  <c r="P334" i="20"/>
  <c r="Q334" i="20" s="1"/>
  <c r="M334" i="20"/>
  <c r="P333" i="20"/>
  <c r="Q333" i="20" s="1"/>
  <c r="M333" i="20"/>
  <c r="P332" i="20"/>
  <c r="Q332" i="20" s="1"/>
  <c r="M332" i="20"/>
  <c r="P331" i="20"/>
  <c r="Q331" i="20" s="1"/>
  <c r="M331" i="20"/>
  <c r="P330" i="20"/>
  <c r="Q330" i="20" s="1"/>
  <c r="M330" i="20"/>
  <c r="P329" i="20"/>
  <c r="Q329" i="20" s="1"/>
  <c r="M329" i="20"/>
  <c r="P328" i="20"/>
  <c r="Q328" i="20" s="1"/>
  <c r="M328" i="20"/>
  <c r="P327" i="20"/>
  <c r="Q327" i="20" s="1"/>
  <c r="M327" i="20"/>
  <c r="P326" i="20"/>
  <c r="Q326" i="20" s="1"/>
  <c r="M326" i="20"/>
  <c r="P325" i="20"/>
  <c r="Q325" i="20" s="1"/>
  <c r="M325" i="20"/>
  <c r="P324" i="20"/>
  <c r="Q324" i="20" s="1"/>
  <c r="M324" i="20"/>
  <c r="P323" i="20"/>
  <c r="Q323" i="20" s="1"/>
  <c r="M323" i="20"/>
  <c r="P322" i="20"/>
  <c r="Q322" i="20" s="1"/>
  <c r="M322" i="20"/>
  <c r="P321" i="20"/>
  <c r="Q321" i="20" s="1"/>
  <c r="M321" i="20"/>
  <c r="P320" i="20"/>
  <c r="Q320" i="20" s="1"/>
  <c r="M320" i="20"/>
  <c r="P319" i="20"/>
  <c r="Q319" i="20" s="1"/>
  <c r="M319" i="20"/>
  <c r="P318" i="20"/>
  <c r="Q318" i="20" s="1"/>
  <c r="M318" i="20"/>
  <c r="P317" i="20"/>
  <c r="Q317" i="20" s="1"/>
  <c r="M317" i="20"/>
  <c r="P316" i="20"/>
  <c r="Q316" i="20" s="1"/>
  <c r="M316" i="20"/>
  <c r="P315" i="20"/>
  <c r="Q315" i="20" s="1"/>
  <c r="M315" i="20"/>
  <c r="P314" i="20"/>
  <c r="Q314" i="20" s="1"/>
  <c r="M314" i="20"/>
  <c r="Q313" i="20"/>
  <c r="M313" i="20"/>
  <c r="Q312" i="20"/>
  <c r="M312" i="20"/>
  <c r="Q311" i="20"/>
  <c r="M311" i="20"/>
  <c r="Q310" i="20"/>
  <c r="M310" i="20"/>
  <c r="Q309" i="20"/>
  <c r="M309" i="20"/>
  <c r="Q308" i="20"/>
  <c r="M308" i="20"/>
  <c r="Q307" i="20"/>
  <c r="M307" i="20"/>
  <c r="Q306" i="20"/>
  <c r="M306" i="20"/>
  <c r="Q305" i="20"/>
  <c r="M305" i="20"/>
  <c r="P304" i="20"/>
  <c r="Q304" i="20" s="1"/>
  <c r="M304" i="20"/>
  <c r="P303" i="20"/>
  <c r="Q303" i="20" s="1"/>
  <c r="M303" i="20"/>
  <c r="P302" i="20"/>
  <c r="Q302" i="20" s="1"/>
  <c r="M302" i="20"/>
  <c r="P301" i="20"/>
  <c r="Q301" i="20" s="1"/>
  <c r="M301" i="20"/>
  <c r="P300" i="20"/>
  <c r="Q300" i="20" s="1"/>
  <c r="M300" i="20"/>
  <c r="P299" i="20"/>
  <c r="Q299" i="20" s="1"/>
  <c r="M299" i="20"/>
  <c r="P298" i="20"/>
  <c r="Q298" i="20" s="1"/>
  <c r="M298" i="20"/>
  <c r="P297" i="20"/>
  <c r="Q297" i="20" s="1"/>
  <c r="M297" i="20"/>
  <c r="P296" i="20"/>
  <c r="Q296" i="20" s="1"/>
  <c r="M296" i="20"/>
  <c r="P295" i="20"/>
  <c r="Q295" i="20" s="1"/>
  <c r="M295" i="20"/>
  <c r="P294" i="20"/>
  <c r="Q294" i="20" s="1"/>
  <c r="M294" i="20"/>
  <c r="P293" i="20"/>
  <c r="Q293" i="20" s="1"/>
  <c r="M293" i="20"/>
  <c r="P292" i="20"/>
  <c r="Q292" i="20" s="1"/>
  <c r="M292" i="20"/>
  <c r="P291" i="20"/>
  <c r="Q291" i="20" s="1"/>
  <c r="M291" i="20"/>
  <c r="P290" i="20"/>
  <c r="Q290" i="20" s="1"/>
  <c r="M290" i="20"/>
  <c r="P289" i="20"/>
  <c r="Q289" i="20" s="1"/>
  <c r="M289" i="20"/>
  <c r="P288" i="20"/>
  <c r="Q288" i="20" s="1"/>
  <c r="M288" i="20"/>
  <c r="P287" i="20"/>
  <c r="Q287" i="20" s="1"/>
  <c r="M287" i="20"/>
  <c r="P286" i="20"/>
  <c r="Q286" i="20" s="1"/>
  <c r="M286" i="20"/>
  <c r="P285" i="20"/>
  <c r="Q285" i="20" s="1"/>
  <c r="M285" i="20"/>
  <c r="P284" i="20"/>
  <c r="Q284" i="20" s="1"/>
  <c r="M284" i="20"/>
  <c r="P283" i="20"/>
  <c r="Q283" i="20" s="1"/>
  <c r="M283" i="20"/>
  <c r="P282" i="20"/>
  <c r="Q282" i="20" s="1"/>
  <c r="M282" i="20"/>
  <c r="P281" i="20"/>
  <c r="Q281" i="20" s="1"/>
  <c r="M281" i="20"/>
  <c r="P280" i="20"/>
  <c r="Q280" i="20" s="1"/>
  <c r="M280" i="20"/>
  <c r="P279" i="20"/>
  <c r="Q279" i="20" s="1"/>
  <c r="M279" i="20"/>
  <c r="P278" i="20"/>
  <c r="Q278" i="20" s="1"/>
  <c r="M278" i="20"/>
  <c r="P277" i="20"/>
  <c r="Q277" i="20" s="1"/>
  <c r="M277" i="20"/>
  <c r="P276" i="20"/>
  <c r="Q276" i="20" s="1"/>
  <c r="M276" i="20"/>
  <c r="P275" i="20"/>
  <c r="Q275" i="20" s="1"/>
  <c r="M275" i="20"/>
  <c r="P274" i="20"/>
  <c r="Q274" i="20" s="1"/>
  <c r="M274" i="20"/>
  <c r="P273" i="20"/>
  <c r="Q273" i="20" s="1"/>
  <c r="M273" i="20"/>
  <c r="P272" i="20"/>
  <c r="Q272" i="20" s="1"/>
  <c r="M272" i="20"/>
  <c r="P271" i="20"/>
  <c r="Q271" i="20" s="1"/>
  <c r="M271" i="20"/>
  <c r="P270" i="20"/>
  <c r="Q270" i="20" s="1"/>
  <c r="M270" i="20"/>
  <c r="P269" i="20"/>
  <c r="Q269" i="20" s="1"/>
  <c r="M269" i="20"/>
  <c r="P268" i="20"/>
  <c r="Q268" i="20" s="1"/>
  <c r="M268" i="20"/>
  <c r="P267" i="20"/>
  <c r="Q267" i="20" s="1"/>
  <c r="M267" i="20"/>
  <c r="P266" i="20"/>
  <c r="Q266" i="20" s="1"/>
  <c r="M266" i="20"/>
  <c r="P265" i="20"/>
  <c r="Q265" i="20" s="1"/>
  <c r="M265" i="20"/>
  <c r="P264" i="20"/>
  <c r="Q264" i="20" s="1"/>
  <c r="M264" i="20"/>
  <c r="P263" i="20"/>
  <c r="Q263" i="20" s="1"/>
  <c r="M263" i="20"/>
  <c r="P262" i="20"/>
  <c r="Q262" i="20" s="1"/>
  <c r="M262" i="20"/>
  <c r="P261" i="20"/>
  <c r="Q261" i="20" s="1"/>
  <c r="M261" i="20"/>
  <c r="P260" i="20"/>
  <c r="Q260" i="20" s="1"/>
  <c r="M260" i="20"/>
  <c r="P259" i="20"/>
  <c r="Q259" i="20" s="1"/>
  <c r="M259" i="20"/>
  <c r="P258" i="20"/>
  <c r="Q258" i="20" s="1"/>
  <c r="M258" i="20"/>
  <c r="P257" i="20"/>
  <c r="Q257" i="20" s="1"/>
  <c r="M257" i="20"/>
  <c r="P256" i="20"/>
  <c r="Q256" i="20" s="1"/>
  <c r="M256" i="20"/>
  <c r="P255" i="20"/>
  <c r="Q255" i="20" s="1"/>
  <c r="M255" i="20"/>
  <c r="P254" i="20"/>
  <c r="Q254" i="20" s="1"/>
  <c r="M254" i="20"/>
  <c r="P253" i="20"/>
  <c r="Q253" i="20" s="1"/>
  <c r="M253" i="20"/>
  <c r="P252" i="20"/>
  <c r="Q252" i="20" s="1"/>
  <c r="M252" i="20"/>
  <c r="P251" i="20"/>
  <c r="Q251" i="20" s="1"/>
  <c r="M251" i="20"/>
  <c r="P250" i="20"/>
  <c r="Q250" i="20" s="1"/>
  <c r="M250" i="20"/>
  <c r="P249" i="20"/>
  <c r="Q249" i="20" s="1"/>
  <c r="M249" i="20"/>
  <c r="P248" i="20"/>
  <c r="Q248" i="20" s="1"/>
  <c r="M248" i="20"/>
  <c r="P247" i="20"/>
  <c r="Q247" i="20" s="1"/>
  <c r="M247" i="20"/>
  <c r="P246" i="20"/>
  <c r="Q246" i="20" s="1"/>
  <c r="M246" i="20"/>
  <c r="P245" i="20"/>
  <c r="Q245" i="20" s="1"/>
  <c r="M245" i="20"/>
  <c r="P244" i="20"/>
  <c r="Q244" i="20" s="1"/>
  <c r="M244" i="20"/>
  <c r="P243" i="20"/>
  <c r="Q243" i="20" s="1"/>
  <c r="M243" i="20"/>
  <c r="P242" i="20"/>
  <c r="Q242" i="20" s="1"/>
  <c r="M242" i="20"/>
  <c r="P241" i="20"/>
  <c r="Q241" i="20" s="1"/>
  <c r="M241" i="20"/>
  <c r="P240" i="20"/>
  <c r="Q240" i="20" s="1"/>
  <c r="M240" i="20"/>
  <c r="P239" i="20"/>
  <c r="Q239" i="20" s="1"/>
  <c r="M239" i="20"/>
  <c r="P238" i="20"/>
  <c r="Q238" i="20" s="1"/>
  <c r="M238" i="20"/>
  <c r="P237" i="20"/>
  <c r="Q237" i="20" s="1"/>
  <c r="M237" i="20"/>
  <c r="P236" i="20"/>
  <c r="Q236" i="20" s="1"/>
  <c r="M236" i="20"/>
  <c r="P235" i="20"/>
  <c r="Q235" i="20" s="1"/>
  <c r="M235" i="20"/>
  <c r="P234" i="20"/>
  <c r="Q234" i="20" s="1"/>
  <c r="M234" i="20"/>
  <c r="P233" i="20"/>
  <c r="Q233" i="20" s="1"/>
  <c r="M233" i="20"/>
  <c r="P232" i="20"/>
  <c r="Q232" i="20" s="1"/>
  <c r="M232" i="20"/>
  <c r="P231" i="20"/>
  <c r="Q231" i="20" s="1"/>
  <c r="M231" i="20"/>
  <c r="P230" i="20"/>
  <c r="Q230" i="20" s="1"/>
  <c r="M230" i="20"/>
  <c r="P229" i="20"/>
  <c r="Q229" i="20" s="1"/>
  <c r="M229" i="20"/>
  <c r="P228" i="20"/>
  <c r="Q228" i="20" s="1"/>
  <c r="M228" i="20"/>
  <c r="P227" i="20"/>
  <c r="Q227" i="20" s="1"/>
  <c r="M227" i="20"/>
  <c r="P226" i="20"/>
  <c r="Q226" i="20" s="1"/>
  <c r="M226" i="20"/>
  <c r="P225" i="20"/>
  <c r="Q225" i="20" s="1"/>
  <c r="M225" i="20"/>
  <c r="P224" i="20"/>
  <c r="Q224" i="20" s="1"/>
  <c r="M224" i="20"/>
  <c r="P223" i="20"/>
  <c r="Q223" i="20" s="1"/>
  <c r="M223" i="20"/>
  <c r="P222" i="20"/>
  <c r="Q222" i="20" s="1"/>
  <c r="M222" i="20"/>
  <c r="P221" i="20"/>
  <c r="Q221" i="20" s="1"/>
  <c r="M221" i="20"/>
  <c r="P220" i="20"/>
  <c r="Q220" i="20" s="1"/>
  <c r="M220" i="20"/>
  <c r="P219" i="20"/>
  <c r="Q219" i="20" s="1"/>
  <c r="M219" i="20"/>
  <c r="P218" i="20"/>
  <c r="Q218" i="20" s="1"/>
  <c r="M218" i="20"/>
  <c r="P217" i="20"/>
  <c r="Q217" i="20" s="1"/>
  <c r="M217" i="20"/>
  <c r="P216" i="20"/>
  <c r="Q216" i="20" s="1"/>
  <c r="M216" i="20"/>
  <c r="P215" i="20"/>
  <c r="Q215" i="20" s="1"/>
  <c r="M215" i="20"/>
  <c r="P214" i="20"/>
  <c r="Q214" i="20" s="1"/>
  <c r="M214" i="20"/>
  <c r="P213" i="20"/>
  <c r="Q213" i="20" s="1"/>
  <c r="M213" i="20"/>
  <c r="P212" i="20"/>
  <c r="Q212" i="20" s="1"/>
  <c r="M212" i="20"/>
  <c r="P211" i="20"/>
  <c r="Q211" i="20" s="1"/>
  <c r="M211" i="20"/>
  <c r="P210" i="20"/>
  <c r="Q210" i="20" s="1"/>
  <c r="M210" i="20"/>
  <c r="P209" i="20"/>
  <c r="Q209" i="20" s="1"/>
  <c r="M209" i="20"/>
  <c r="P208" i="20"/>
  <c r="Q208" i="20" s="1"/>
  <c r="M208" i="20"/>
  <c r="P207" i="20"/>
  <c r="Q207" i="20" s="1"/>
  <c r="M207" i="20"/>
  <c r="P206" i="20"/>
  <c r="Q206" i="20" s="1"/>
  <c r="M206" i="20"/>
  <c r="P205" i="20"/>
  <c r="Q205" i="20" s="1"/>
  <c r="M205" i="20"/>
  <c r="P204" i="20"/>
  <c r="Q204" i="20" s="1"/>
  <c r="M204" i="20"/>
  <c r="P203" i="20"/>
  <c r="Q203" i="20" s="1"/>
  <c r="M203" i="20"/>
  <c r="P202" i="20"/>
  <c r="Q202" i="20" s="1"/>
  <c r="M202" i="20"/>
  <c r="P201" i="20"/>
  <c r="Q201" i="20" s="1"/>
  <c r="M201" i="20"/>
  <c r="P200" i="20"/>
  <c r="Q200" i="20" s="1"/>
  <c r="M200" i="20"/>
  <c r="P199" i="20"/>
  <c r="Q199" i="20" s="1"/>
  <c r="M199" i="20"/>
  <c r="P198" i="20"/>
  <c r="Q198" i="20" s="1"/>
  <c r="M198" i="20"/>
  <c r="P197" i="20"/>
  <c r="Q197" i="20" s="1"/>
  <c r="M197" i="20"/>
  <c r="P196" i="20"/>
  <c r="Q196" i="20" s="1"/>
  <c r="M196" i="20"/>
  <c r="P195" i="20"/>
  <c r="Q195" i="20" s="1"/>
  <c r="M195" i="20"/>
  <c r="P194" i="20"/>
  <c r="Q194" i="20" s="1"/>
  <c r="M194" i="20"/>
  <c r="P193" i="20"/>
  <c r="Q193" i="20" s="1"/>
  <c r="M193" i="20"/>
  <c r="P192" i="20"/>
  <c r="Q192" i="20" s="1"/>
  <c r="M192" i="20"/>
  <c r="P191" i="20"/>
  <c r="Q191" i="20" s="1"/>
  <c r="M191" i="20"/>
  <c r="P190" i="20"/>
  <c r="Q190" i="20" s="1"/>
  <c r="M190" i="20"/>
  <c r="P189" i="20"/>
  <c r="Q189" i="20" s="1"/>
  <c r="M189" i="20"/>
  <c r="P188" i="20"/>
  <c r="Q188" i="20" s="1"/>
  <c r="M188" i="20"/>
  <c r="P187" i="20"/>
  <c r="Q187" i="20" s="1"/>
  <c r="M187" i="20"/>
  <c r="P186" i="20"/>
  <c r="Q186" i="20" s="1"/>
  <c r="M186" i="20"/>
  <c r="P185" i="20"/>
  <c r="Q185" i="20" s="1"/>
  <c r="M185" i="20"/>
  <c r="P184" i="20"/>
  <c r="Q184" i="20" s="1"/>
  <c r="M184" i="20"/>
  <c r="P183" i="20"/>
  <c r="Q183" i="20" s="1"/>
  <c r="M183" i="20"/>
  <c r="P182" i="20"/>
  <c r="Q182" i="20" s="1"/>
  <c r="M182" i="20"/>
  <c r="P181" i="20"/>
  <c r="Q181" i="20" s="1"/>
  <c r="M181" i="20"/>
  <c r="P180" i="20"/>
  <c r="Q180" i="20" s="1"/>
  <c r="M180" i="20"/>
  <c r="P179" i="20"/>
  <c r="Q179" i="20" s="1"/>
  <c r="M179" i="20"/>
  <c r="P178" i="20"/>
  <c r="Q178" i="20" s="1"/>
  <c r="M178" i="20"/>
  <c r="P177" i="20"/>
  <c r="Q177" i="20" s="1"/>
  <c r="M177" i="20"/>
  <c r="P176" i="20"/>
  <c r="Q176" i="20" s="1"/>
  <c r="M176" i="20"/>
  <c r="P175" i="20"/>
  <c r="Q175" i="20" s="1"/>
  <c r="M175" i="20"/>
  <c r="P174" i="20"/>
  <c r="Q174" i="20" s="1"/>
  <c r="M174" i="20"/>
  <c r="P173" i="20"/>
  <c r="Q173" i="20" s="1"/>
  <c r="M173" i="20"/>
  <c r="P172" i="20"/>
  <c r="Q172" i="20" s="1"/>
  <c r="M172" i="20"/>
  <c r="P171" i="20"/>
  <c r="Q171" i="20" s="1"/>
  <c r="M171" i="20"/>
  <c r="P170" i="20"/>
  <c r="Q170" i="20" s="1"/>
  <c r="M170" i="20"/>
  <c r="P169" i="20"/>
  <c r="Q169" i="20" s="1"/>
  <c r="M169" i="20"/>
  <c r="P168" i="20"/>
  <c r="Q168" i="20" s="1"/>
  <c r="M168" i="20"/>
  <c r="P167" i="20"/>
  <c r="Q167" i="20" s="1"/>
  <c r="M167" i="20"/>
  <c r="P166" i="20"/>
  <c r="Q166" i="20" s="1"/>
  <c r="M166" i="20"/>
  <c r="P165" i="20"/>
  <c r="Q165" i="20" s="1"/>
  <c r="M165" i="20"/>
  <c r="P164" i="20"/>
  <c r="Q164" i="20" s="1"/>
  <c r="M164" i="20"/>
  <c r="P163" i="20"/>
  <c r="Q163" i="20" s="1"/>
  <c r="M163" i="20"/>
  <c r="P162" i="20"/>
  <c r="Q162" i="20" s="1"/>
  <c r="M162" i="20"/>
  <c r="P161" i="20"/>
  <c r="Q161" i="20" s="1"/>
  <c r="M161" i="20"/>
  <c r="P160" i="20"/>
  <c r="Q160" i="20" s="1"/>
  <c r="M160" i="20"/>
  <c r="P159" i="20"/>
  <c r="Q159" i="20" s="1"/>
  <c r="M159" i="20"/>
  <c r="P158" i="20"/>
  <c r="Q158" i="20" s="1"/>
  <c r="M158" i="20"/>
  <c r="P157" i="20"/>
  <c r="Q157" i="20" s="1"/>
  <c r="M157" i="20"/>
  <c r="P156" i="20"/>
  <c r="Q156" i="20" s="1"/>
  <c r="M156" i="20"/>
  <c r="P155" i="20"/>
  <c r="Q155" i="20" s="1"/>
  <c r="M155" i="20"/>
  <c r="P154" i="20"/>
  <c r="Q154" i="20" s="1"/>
  <c r="M154" i="20"/>
  <c r="P153" i="20"/>
  <c r="Q153" i="20" s="1"/>
  <c r="M153" i="20"/>
  <c r="P152" i="20"/>
  <c r="Q152" i="20" s="1"/>
  <c r="M152" i="20"/>
  <c r="P151" i="20"/>
  <c r="Q151" i="20" s="1"/>
  <c r="M151" i="20"/>
  <c r="P150" i="20"/>
  <c r="Q150" i="20" s="1"/>
  <c r="M150" i="20"/>
  <c r="P149" i="20"/>
  <c r="Q149" i="20" s="1"/>
  <c r="M149" i="20"/>
  <c r="P148" i="20"/>
  <c r="Q148" i="20" s="1"/>
  <c r="M148" i="20"/>
  <c r="P147" i="20"/>
  <c r="Q147" i="20" s="1"/>
  <c r="M147" i="20"/>
  <c r="P146" i="20"/>
  <c r="Q146" i="20" s="1"/>
  <c r="M146" i="20"/>
  <c r="P145" i="20"/>
  <c r="Q145" i="20" s="1"/>
  <c r="M145" i="20"/>
  <c r="P144" i="20"/>
  <c r="Q144" i="20" s="1"/>
  <c r="M144" i="20"/>
  <c r="P143" i="20"/>
  <c r="Q143" i="20" s="1"/>
  <c r="M143" i="20"/>
  <c r="P142" i="20"/>
  <c r="Q142" i="20" s="1"/>
  <c r="M142" i="20"/>
  <c r="P141" i="20"/>
  <c r="Q141" i="20" s="1"/>
  <c r="M141" i="20"/>
  <c r="P140" i="20"/>
  <c r="Q140" i="20" s="1"/>
  <c r="M140" i="20"/>
  <c r="P139" i="20"/>
  <c r="Q139" i="20" s="1"/>
  <c r="M139" i="20"/>
  <c r="P138" i="20"/>
  <c r="Q138" i="20" s="1"/>
  <c r="M138" i="20"/>
  <c r="P137" i="20"/>
  <c r="Q137" i="20" s="1"/>
  <c r="M137" i="20"/>
  <c r="P136" i="20"/>
  <c r="Q136" i="20" s="1"/>
  <c r="M136" i="20"/>
  <c r="P135" i="20"/>
  <c r="Q135" i="20" s="1"/>
  <c r="M135" i="20"/>
  <c r="P134" i="20"/>
  <c r="Q134" i="20" s="1"/>
  <c r="M134" i="20"/>
  <c r="P133" i="20"/>
  <c r="Q133" i="20" s="1"/>
  <c r="M133" i="20"/>
  <c r="P132" i="20"/>
  <c r="Q132" i="20" s="1"/>
  <c r="M132" i="20"/>
  <c r="P131" i="20"/>
  <c r="Q131" i="20" s="1"/>
  <c r="M131" i="20"/>
  <c r="P130" i="20"/>
  <c r="Q130" i="20" s="1"/>
  <c r="M130" i="20"/>
  <c r="P129" i="20"/>
  <c r="Q129" i="20" s="1"/>
  <c r="M129" i="20"/>
  <c r="P128" i="20"/>
  <c r="Q128" i="20" s="1"/>
  <c r="M128" i="20"/>
  <c r="P127" i="20"/>
  <c r="Q127" i="20" s="1"/>
  <c r="M127" i="20"/>
  <c r="P126" i="20"/>
  <c r="Q126" i="20" s="1"/>
  <c r="M126" i="20"/>
  <c r="P125" i="20"/>
  <c r="Q125" i="20" s="1"/>
  <c r="M125" i="20"/>
  <c r="P124" i="20"/>
  <c r="Q124" i="20" s="1"/>
  <c r="M124" i="20"/>
  <c r="P123" i="20"/>
  <c r="Q123" i="20" s="1"/>
  <c r="M123" i="20"/>
  <c r="P122" i="20"/>
  <c r="Q122" i="20" s="1"/>
  <c r="M122" i="20"/>
  <c r="P121" i="20"/>
  <c r="Q121" i="20" s="1"/>
  <c r="M121" i="20"/>
  <c r="P120" i="20"/>
  <c r="Q120" i="20" s="1"/>
  <c r="M120" i="20"/>
  <c r="P119" i="20"/>
  <c r="Q119" i="20" s="1"/>
  <c r="M119" i="20"/>
  <c r="P118" i="20"/>
  <c r="Q118" i="20" s="1"/>
  <c r="M118" i="20"/>
  <c r="P117" i="20"/>
  <c r="Q117" i="20" s="1"/>
  <c r="M117" i="20"/>
  <c r="P116" i="20"/>
  <c r="Q116" i="20" s="1"/>
  <c r="M116" i="20"/>
  <c r="P115" i="20"/>
  <c r="Q115" i="20" s="1"/>
  <c r="M115" i="20"/>
  <c r="P114" i="20"/>
  <c r="Q114" i="20" s="1"/>
  <c r="M114" i="20"/>
  <c r="P113" i="20"/>
  <c r="Q113" i="20" s="1"/>
  <c r="M113" i="20"/>
  <c r="P112" i="20"/>
  <c r="Q112" i="20" s="1"/>
  <c r="M112" i="20"/>
  <c r="P111" i="20"/>
  <c r="Q111" i="20" s="1"/>
  <c r="M111" i="20"/>
  <c r="P110" i="20"/>
  <c r="Q110" i="20" s="1"/>
  <c r="M110" i="20"/>
  <c r="P109" i="20"/>
  <c r="Q109" i="20" s="1"/>
  <c r="M109" i="20"/>
  <c r="P108" i="20"/>
  <c r="Q108" i="20" s="1"/>
  <c r="M108" i="20"/>
  <c r="P107" i="20"/>
  <c r="Q107" i="20" s="1"/>
  <c r="M107" i="20"/>
  <c r="P106" i="20"/>
  <c r="Q106" i="20" s="1"/>
  <c r="M106" i="20"/>
  <c r="P105" i="20"/>
  <c r="Q105" i="20" s="1"/>
  <c r="M105" i="20"/>
  <c r="P104" i="20"/>
  <c r="Q104" i="20" s="1"/>
  <c r="M104" i="20"/>
  <c r="P103" i="20"/>
  <c r="Q103" i="20" s="1"/>
  <c r="M103" i="20"/>
  <c r="P102" i="20"/>
  <c r="Q102" i="20" s="1"/>
  <c r="M102" i="20"/>
  <c r="P101" i="20"/>
  <c r="Q101" i="20" s="1"/>
  <c r="M101" i="20"/>
  <c r="P100" i="20"/>
  <c r="Q100" i="20" s="1"/>
  <c r="M100" i="20"/>
  <c r="P99" i="20"/>
  <c r="Q99" i="20" s="1"/>
  <c r="M99" i="20"/>
  <c r="P98" i="20"/>
  <c r="Q98" i="20" s="1"/>
  <c r="M98" i="20"/>
  <c r="P97" i="20"/>
  <c r="Q97" i="20" s="1"/>
  <c r="M97" i="20"/>
  <c r="P96" i="20"/>
  <c r="Q96" i="20" s="1"/>
  <c r="M96" i="20"/>
  <c r="P95" i="20"/>
  <c r="Q95" i="20" s="1"/>
  <c r="M95" i="20"/>
  <c r="P94" i="20"/>
  <c r="Q94" i="20" s="1"/>
  <c r="M94" i="20"/>
  <c r="P93" i="20"/>
  <c r="Q93" i="20" s="1"/>
  <c r="M93" i="20"/>
  <c r="P92" i="20"/>
  <c r="Q92" i="20" s="1"/>
  <c r="M92" i="20"/>
  <c r="P91" i="20"/>
  <c r="Q91" i="20" s="1"/>
  <c r="M91" i="20"/>
  <c r="P90" i="20"/>
  <c r="Q90" i="20" s="1"/>
  <c r="M90" i="20"/>
  <c r="P89" i="20"/>
  <c r="Q89" i="20" s="1"/>
  <c r="M89" i="20"/>
  <c r="P88" i="20"/>
  <c r="Q88" i="20" s="1"/>
  <c r="M88" i="20"/>
  <c r="P87" i="20"/>
  <c r="Q87" i="20" s="1"/>
  <c r="M87" i="20"/>
  <c r="P86" i="20"/>
  <c r="Q86" i="20" s="1"/>
  <c r="M86" i="20"/>
  <c r="P85" i="20"/>
  <c r="Q85" i="20" s="1"/>
  <c r="M85" i="20"/>
  <c r="P84" i="20"/>
  <c r="Q84" i="20" s="1"/>
  <c r="M84" i="20"/>
  <c r="P83" i="20"/>
  <c r="Q83" i="20" s="1"/>
  <c r="M83" i="20"/>
  <c r="P82" i="20"/>
  <c r="Q82" i="20" s="1"/>
  <c r="M82" i="20"/>
  <c r="P81" i="20"/>
  <c r="Q81" i="20" s="1"/>
  <c r="M81" i="20"/>
  <c r="P80" i="20"/>
  <c r="Q80" i="20" s="1"/>
  <c r="M80" i="20"/>
  <c r="P79" i="20"/>
  <c r="Q79" i="20" s="1"/>
  <c r="M79" i="20"/>
  <c r="P78" i="20"/>
  <c r="Q78" i="20" s="1"/>
  <c r="M78" i="20"/>
  <c r="P77" i="20"/>
  <c r="Q77" i="20" s="1"/>
  <c r="M77" i="20"/>
  <c r="P76" i="20"/>
  <c r="Q76" i="20" s="1"/>
  <c r="M76" i="20"/>
  <c r="P75" i="20"/>
  <c r="Q75" i="20" s="1"/>
  <c r="M75" i="20"/>
  <c r="P74" i="20"/>
  <c r="Q74" i="20" s="1"/>
  <c r="M74" i="20"/>
  <c r="P73" i="20"/>
  <c r="Q73" i="20" s="1"/>
  <c r="M73" i="20"/>
  <c r="P72" i="20"/>
  <c r="Q72" i="20" s="1"/>
  <c r="M72" i="20"/>
  <c r="P71" i="20"/>
  <c r="Q71" i="20" s="1"/>
  <c r="M71" i="20"/>
  <c r="P70" i="20"/>
  <c r="Q70" i="20" s="1"/>
  <c r="M70" i="20"/>
  <c r="P69" i="20"/>
  <c r="Q69" i="20" s="1"/>
  <c r="M69" i="20"/>
  <c r="P68" i="20"/>
  <c r="Q68" i="20" s="1"/>
  <c r="M68" i="20"/>
  <c r="P67" i="20"/>
  <c r="Q67" i="20" s="1"/>
  <c r="M67" i="20"/>
  <c r="P66" i="20"/>
  <c r="Q66" i="20" s="1"/>
  <c r="M66" i="20"/>
  <c r="P65" i="20"/>
  <c r="Q65" i="20" s="1"/>
  <c r="M65" i="20"/>
  <c r="P64" i="20"/>
  <c r="Q64" i="20" s="1"/>
  <c r="M64" i="20"/>
  <c r="P63" i="20"/>
  <c r="Q63" i="20" s="1"/>
  <c r="M63" i="20"/>
  <c r="P62" i="20"/>
  <c r="Q62" i="20" s="1"/>
  <c r="M62" i="20"/>
  <c r="P61" i="20"/>
  <c r="Q61" i="20" s="1"/>
  <c r="M61" i="20"/>
  <c r="P60" i="20"/>
  <c r="Q60" i="20" s="1"/>
  <c r="M60" i="20"/>
  <c r="P59" i="20"/>
  <c r="Q59" i="20" s="1"/>
  <c r="M59" i="20"/>
  <c r="P58" i="20"/>
  <c r="Q58" i="20" s="1"/>
  <c r="M58" i="20"/>
  <c r="P57" i="20"/>
  <c r="Q57" i="20" s="1"/>
  <c r="M57" i="20"/>
  <c r="P56" i="20"/>
  <c r="Q56" i="20" s="1"/>
  <c r="M56" i="20"/>
  <c r="P55" i="20"/>
  <c r="Q55" i="20" s="1"/>
  <c r="M55" i="20"/>
  <c r="P54" i="20"/>
  <c r="Q54" i="20" s="1"/>
  <c r="M54" i="20"/>
  <c r="P53" i="20"/>
  <c r="Q53" i="20" s="1"/>
  <c r="M53" i="20"/>
  <c r="P52" i="20"/>
  <c r="Q52" i="20" s="1"/>
  <c r="M52" i="20"/>
  <c r="P51" i="20"/>
  <c r="Q51" i="20" s="1"/>
  <c r="M51" i="20"/>
  <c r="P50" i="20"/>
  <c r="Q50" i="20" s="1"/>
  <c r="M50" i="20"/>
  <c r="P49" i="20"/>
  <c r="Q49" i="20" s="1"/>
  <c r="M49" i="20"/>
  <c r="P48" i="20"/>
  <c r="Q48" i="20" s="1"/>
  <c r="M48" i="20"/>
  <c r="P47" i="20"/>
  <c r="Q47" i="20" s="1"/>
  <c r="M47" i="20"/>
  <c r="P46" i="20"/>
  <c r="Q46" i="20" s="1"/>
  <c r="M46" i="20"/>
  <c r="P45" i="20"/>
  <c r="Q45" i="20" s="1"/>
  <c r="M45" i="20"/>
  <c r="P44" i="20"/>
  <c r="Q44" i="20" s="1"/>
  <c r="M44" i="20"/>
  <c r="P43" i="20"/>
  <c r="Q43" i="20" s="1"/>
  <c r="M43" i="20"/>
  <c r="P42" i="20"/>
  <c r="Q42" i="20" s="1"/>
  <c r="M42" i="20"/>
  <c r="P41" i="20"/>
  <c r="Q41" i="20" s="1"/>
  <c r="M41" i="20"/>
  <c r="P40" i="20"/>
  <c r="Q40" i="20" s="1"/>
  <c r="M40" i="20"/>
  <c r="P39" i="20"/>
  <c r="Q39" i="20" s="1"/>
  <c r="M39" i="20"/>
  <c r="P38" i="20"/>
  <c r="Q38" i="20" s="1"/>
  <c r="M38" i="20"/>
  <c r="P37" i="20"/>
  <c r="Q37" i="20" s="1"/>
  <c r="M37" i="20"/>
  <c r="P36" i="20"/>
  <c r="Q36" i="20" s="1"/>
  <c r="M36" i="20"/>
  <c r="P35" i="20"/>
  <c r="Q35" i="20" s="1"/>
  <c r="M35" i="20"/>
  <c r="P34" i="20"/>
  <c r="Q34" i="20" s="1"/>
  <c r="M34" i="20"/>
  <c r="P33" i="20"/>
  <c r="Q33" i="20" s="1"/>
  <c r="M33" i="20"/>
  <c r="P32" i="20"/>
  <c r="Q32" i="20" s="1"/>
  <c r="M32" i="20"/>
  <c r="P31" i="20"/>
  <c r="Q31" i="20" s="1"/>
  <c r="M31" i="20"/>
  <c r="P30" i="20"/>
  <c r="Q30" i="20" s="1"/>
  <c r="M30" i="20"/>
  <c r="P29" i="20"/>
  <c r="Q29" i="20" s="1"/>
  <c r="M29" i="20"/>
  <c r="P28" i="20"/>
  <c r="Q28" i="20" s="1"/>
  <c r="M28" i="20"/>
  <c r="P27" i="20"/>
  <c r="Q27" i="20" s="1"/>
  <c r="M27" i="20"/>
  <c r="P26" i="20"/>
  <c r="Q26" i="20" s="1"/>
  <c r="M26" i="20"/>
  <c r="P25" i="20"/>
  <c r="Q25" i="20" s="1"/>
  <c r="M25" i="20"/>
  <c r="P24" i="20"/>
  <c r="Q24" i="20" s="1"/>
  <c r="M24" i="20"/>
  <c r="P23" i="20"/>
  <c r="Q23" i="20" s="1"/>
  <c r="M23" i="20"/>
  <c r="P22" i="20"/>
  <c r="Q22" i="20" s="1"/>
  <c r="M22" i="20"/>
  <c r="P21" i="20"/>
  <c r="Q21" i="20" s="1"/>
  <c r="M21" i="20"/>
  <c r="P20" i="20"/>
  <c r="Q20" i="20" s="1"/>
  <c r="M20" i="20"/>
  <c r="P19" i="20"/>
  <c r="Q19" i="20" s="1"/>
  <c r="M19" i="20"/>
  <c r="P18" i="20"/>
  <c r="Q18" i="20" s="1"/>
  <c r="M18" i="20"/>
  <c r="P17" i="20"/>
  <c r="Q17" i="20" s="1"/>
  <c r="M17" i="20"/>
  <c r="Q16" i="20"/>
  <c r="M16" i="20"/>
  <c r="Q15" i="20"/>
  <c r="M15" i="20"/>
  <c r="P14" i="20"/>
  <c r="Q14" i="20" s="1"/>
  <c r="M14" i="20"/>
  <c r="P13" i="20"/>
  <c r="Q13" i="20" s="1"/>
  <c r="M13" i="20"/>
  <c r="P12" i="20"/>
  <c r="Q12" i="20" s="1"/>
  <c r="M12" i="20"/>
  <c r="P11" i="20"/>
  <c r="Q11" i="20" s="1"/>
  <c r="M11" i="20"/>
  <c r="P10" i="20"/>
  <c r="Q10" i="20" s="1"/>
  <c r="M10" i="20"/>
  <c r="AG304" i="17"/>
  <c r="AG305" i="17"/>
  <c r="AG306" i="17"/>
  <c r="AG307" i="17"/>
  <c r="AG308" i="17"/>
  <c r="AG309" i="17"/>
  <c r="AG310" i="17"/>
  <c r="AG311" i="17"/>
  <c r="AG312" i="17"/>
  <c r="AG313" i="17"/>
  <c r="AG314" i="17"/>
  <c r="AG315" i="17"/>
  <c r="AG316" i="17"/>
  <c r="AG317" i="17"/>
  <c r="AG318" i="17"/>
  <c r="AG319" i="17"/>
  <c r="AG320" i="17"/>
  <c r="AG321" i="17"/>
  <c r="AG322" i="17"/>
  <c r="AG323" i="17"/>
  <c r="AG324" i="17"/>
  <c r="AG325" i="17"/>
  <c r="AG326" i="17"/>
  <c r="AF304" i="17"/>
  <c r="AF305" i="17"/>
  <c r="AF306" i="17"/>
  <c r="AF307" i="17"/>
  <c r="AF308" i="17"/>
  <c r="AF309" i="17"/>
  <c r="AF310" i="17"/>
  <c r="AF311" i="17"/>
  <c r="AF312" i="17"/>
  <c r="AF313" i="17"/>
  <c r="AF314" i="17"/>
  <c r="AF315" i="17"/>
  <c r="AF316" i="17"/>
  <c r="AF317" i="17"/>
  <c r="AF318" i="17"/>
  <c r="AF319" i="17"/>
  <c r="AF320" i="17"/>
  <c r="AF321" i="17"/>
  <c r="AF322" i="17"/>
  <c r="AF323" i="17"/>
  <c r="AF324" i="17"/>
  <c r="AF325" i="17"/>
  <c r="AF326" i="17"/>
  <c r="AE307" i="17"/>
  <c r="AE309" i="17"/>
  <c r="AE315" i="17"/>
  <c r="AE317" i="17"/>
  <c r="AE323" i="17"/>
  <c r="AE325" i="17"/>
  <c r="AD304" i="17"/>
  <c r="AD305" i="17"/>
  <c r="AD306" i="17"/>
  <c r="AD307" i="17"/>
  <c r="AD308" i="17"/>
  <c r="AD309" i="17"/>
  <c r="AD310" i="17"/>
  <c r="AD311" i="17"/>
  <c r="AD312" i="17"/>
  <c r="AD313" i="17"/>
  <c r="AD314" i="17"/>
  <c r="AD315" i="17"/>
  <c r="AD316" i="17"/>
  <c r="AD317" i="17"/>
  <c r="AD318" i="17"/>
  <c r="AD319" i="17"/>
  <c r="AD320" i="17"/>
  <c r="AD321" i="17"/>
  <c r="AD322" i="17"/>
  <c r="AD323" i="17"/>
  <c r="AD324" i="17"/>
  <c r="AD325" i="17"/>
  <c r="AD326" i="17"/>
  <c r="AC304" i="17"/>
  <c r="AC305" i="17"/>
  <c r="AC306" i="17"/>
  <c r="AC307" i="17"/>
  <c r="AC308" i="17"/>
  <c r="AC309" i="17"/>
  <c r="AC310" i="17"/>
  <c r="AC311" i="17"/>
  <c r="AC312" i="17"/>
  <c r="AC313" i="17"/>
  <c r="AC314" i="17"/>
  <c r="AC315" i="17"/>
  <c r="AC316" i="17"/>
  <c r="AC317" i="17"/>
  <c r="AC318" i="17"/>
  <c r="AC319" i="17"/>
  <c r="AC320" i="17"/>
  <c r="AC321" i="17"/>
  <c r="AC322" i="17"/>
  <c r="AC323" i="17"/>
  <c r="AC324" i="17"/>
  <c r="AC325" i="17"/>
  <c r="AC326" i="17"/>
  <c r="AB304" i="17"/>
  <c r="AB305" i="17"/>
  <c r="AB306" i="17"/>
  <c r="AB307" i="17"/>
  <c r="AB308" i="17"/>
  <c r="AB309" i="17"/>
  <c r="AB310" i="17"/>
  <c r="AB311" i="17"/>
  <c r="AB312" i="17"/>
  <c r="AB313" i="17"/>
  <c r="AB314" i="17"/>
  <c r="AB315" i="17"/>
  <c r="AB316" i="17"/>
  <c r="AB317" i="17"/>
  <c r="AB318" i="17"/>
  <c r="AB319" i="17"/>
  <c r="AB320" i="17"/>
  <c r="AB321" i="17"/>
  <c r="AB322" i="17"/>
  <c r="AB323" i="17"/>
  <c r="AB324" i="17"/>
  <c r="AB325" i="17"/>
  <c r="AB326" i="17"/>
  <c r="AA304" i="17"/>
  <c r="AA305" i="17"/>
  <c r="AA306" i="17"/>
  <c r="AA307" i="17"/>
  <c r="AA308" i="17"/>
  <c r="AA309" i="17"/>
  <c r="AA310" i="17"/>
  <c r="AA311" i="17"/>
  <c r="AA312" i="17"/>
  <c r="AA313" i="17"/>
  <c r="AA314" i="17"/>
  <c r="AA315" i="17"/>
  <c r="AA316" i="17"/>
  <c r="AA317" i="17"/>
  <c r="AA318" i="17"/>
  <c r="AA319" i="17"/>
  <c r="AA320" i="17"/>
  <c r="AA321" i="17"/>
  <c r="AA322" i="17"/>
  <c r="AA323" i="17"/>
  <c r="AA324" i="17"/>
  <c r="AA325" i="17"/>
  <c r="AA326" i="17"/>
  <c r="Z304" i="17"/>
  <c r="Z305" i="17"/>
  <c r="Z306" i="17"/>
  <c r="Z307" i="17"/>
  <c r="Z308" i="17"/>
  <c r="Z309" i="17"/>
  <c r="Z310" i="17"/>
  <c r="Z311" i="17"/>
  <c r="Z312" i="17"/>
  <c r="Z313" i="17"/>
  <c r="Z314" i="17"/>
  <c r="Z315" i="17"/>
  <c r="Z316" i="17"/>
  <c r="Z317" i="17"/>
  <c r="Z318" i="17"/>
  <c r="Z319" i="17"/>
  <c r="Z320" i="17"/>
  <c r="Z321" i="17"/>
  <c r="Z322" i="17"/>
  <c r="Z323" i="17"/>
  <c r="Z324" i="17"/>
  <c r="Z325" i="17"/>
  <c r="Z326" i="17"/>
  <c r="W305" i="17"/>
  <c r="AE305" i="17" s="1"/>
  <c r="W306" i="17"/>
  <c r="AE306" i="17" s="1"/>
  <c r="W307" i="17"/>
  <c r="W308" i="17"/>
  <c r="AE308" i="17" s="1"/>
  <c r="W309" i="17"/>
  <c r="W310" i="17"/>
  <c r="AE310" i="17" s="1"/>
  <c r="W311" i="17"/>
  <c r="AE311" i="17" s="1"/>
  <c r="W312" i="17"/>
  <c r="AE312" i="17" s="1"/>
  <c r="W313" i="17"/>
  <c r="AE313" i="17" s="1"/>
  <c r="W314" i="17"/>
  <c r="AE314" i="17" s="1"/>
  <c r="W315" i="17"/>
  <c r="W316" i="17"/>
  <c r="AE316" i="17" s="1"/>
  <c r="W317" i="17"/>
  <c r="W318" i="17"/>
  <c r="AE318" i="17" s="1"/>
  <c r="W319" i="17"/>
  <c r="AE319" i="17" s="1"/>
  <c r="W320" i="17"/>
  <c r="AE320" i="17" s="1"/>
  <c r="W321" i="17"/>
  <c r="AE321" i="17" s="1"/>
  <c r="W322" i="17"/>
  <c r="AE322" i="17" s="1"/>
  <c r="W323" i="17"/>
  <c r="W324" i="17"/>
  <c r="AE324" i="17" s="1"/>
  <c r="W325" i="17"/>
  <c r="W326" i="17"/>
  <c r="AE326" i="17" s="1"/>
  <c r="W304" i="17"/>
  <c r="AE304" i="17" s="1"/>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W260" i="17"/>
  <c r="W261" i="17"/>
  <c r="W262" i="17"/>
  <c r="W263" i="17"/>
  <c r="W264" i="17"/>
  <c r="W265" i="17"/>
  <c r="W266" i="17"/>
  <c r="W267" i="17"/>
  <c r="W268" i="17"/>
  <c r="W269" i="17"/>
  <c r="W270" i="17"/>
  <c r="W271" i="17"/>
  <c r="W272" i="17"/>
  <c r="W273" i="17"/>
  <c r="W274" i="17"/>
  <c r="W275" i="17"/>
  <c r="W276" i="17"/>
  <c r="W277" i="17"/>
  <c r="W278" i="17"/>
  <c r="W279" i="17"/>
  <c r="W280" i="17"/>
  <c r="W281" i="17"/>
  <c r="W282" i="17"/>
  <c r="W283" i="17"/>
  <c r="W284" i="17"/>
  <c r="W285" i="17"/>
  <c r="W286" i="17"/>
  <c r="W287" i="17"/>
  <c r="W288" i="17"/>
  <c r="W289" i="17"/>
  <c r="W290" i="17"/>
  <c r="W291" i="17"/>
  <c r="W292" i="17"/>
  <c r="W293" i="17"/>
  <c r="W294" i="17"/>
  <c r="W295" i="17"/>
  <c r="W296" i="17"/>
  <c r="W297" i="17"/>
  <c r="W298" i="17"/>
  <c r="W299" i="17"/>
  <c r="W300" i="17"/>
  <c r="W301" i="17"/>
  <c r="W302" i="17"/>
  <c r="W303" i="17"/>
  <c r="Z64" i="17" l="1"/>
  <c r="AA64" i="17"/>
  <c r="AB64" i="17"/>
  <c r="AC64" i="17"/>
  <c r="AD64" i="17"/>
  <c r="AF64" i="17"/>
  <c r="AG64" i="17"/>
  <c r="Z65" i="17"/>
  <c r="AA65" i="17"/>
  <c r="AB65" i="17"/>
  <c r="AC65" i="17"/>
  <c r="AD65" i="17"/>
  <c r="AF65" i="17"/>
  <c r="AG65" i="17"/>
  <c r="Z66" i="17"/>
  <c r="AA66" i="17"/>
  <c r="AB66" i="17"/>
  <c r="AC66" i="17"/>
  <c r="AD66" i="17"/>
  <c r="AF66" i="17"/>
  <c r="AG66" i="17"/>
  <c r="Z67" i="17"/>
  <c r="AA67" i="17"/>
  <c r="AB67" i="17"/>
  <c r="AC67" i="17"/>
  <c r="AD67" i="17"/>
  <c r="AF67" i="17"/>
  <c r="AG67" i="17"/>
  <c r="Z68" i="17"/>
  <c r="AA68" i="17"/>
  <c r="AB68" i="17"/>
  <c r="AC68" i="17"/>
  <c r="AD68" i="17"/>
  <c r="AF68" i="17"/>
  <c r="AG68" i="17"/>
  <c r="Z69" i="17"/>
  <c r="AA69" i="17"/>
  <c r="AB69" i="17"/>
  <c r="AC69" i="17"/>
  <c r="AD69" i="17"/>
  <c r="AF69" i="17"/>
  <c r="AG69" i="17"/>
  <c r="Z70" i="17"/>
  <c r="AA70" i="17"/>
  <c r="AB70" i="17"/>
  <c r="AC70" i="17"/>
  <c r="AD70" i="17"/>
  <c r="AF70" i="17"/>
  <c r="AG70" i="17"/>
  <c r="Z71" i="17"/>
  <c r="AA71" i="17"/>
  <c r="AB71" i="17"/>
  <c r="AC71" i="17"/>
  <c r="AD71" i="17"/>
  <c r="AF71" i="17"/>
  <c r="AG71" i="17"/>
  <c r="Z72" i="17"/>
  <c r="AA72" i="17"/>
  <c r="AB72" i="17"/>
  <c r="AC72" i="17"/>
  <c r="AD72" i="17"/>
  <c r="AF72" i="17"/>
  <c r="AG72" i="17"/>
  <c r="Z73" i="17"/>
  <c r="AA73" i="17"/>
  <c r="AB73" i="17"/>
  <c r="AC73" i="17"/>
  <c r="AD73" i="17"/>
  <c r="AF73" i="17"/>
  <c r="AG73" i="17"/>
  <c r="Z74" i="17"/>
  <c r="AA74" i="17"/>
  <c r="AB74" i="17"/>
  <c r="AC74" i="17"/>
  <c r="AD74" i="17"/>
  <c r="AF74" i="17"/>
  <c r="AG74" i="17"/>
  <c r="Z75" i="17"/>
  <c r="AA75" i="17"/>
  <c r="AB75" i="17"/>
  <c r="AC75" i="17"/>
  <c r="AD75" i="17"/>
  <c r="AF75" i="17"/>
  <c r="AG75" i="17"/>
  <c r="Z76" i="17"/>
  <c r="AA76" i="17"/>
  <c r="AB76" i="17"/>
  <c r="AC76" i="17"/>
  <c r="AD76" i="17"/>
  <c r="AF76" i="17"/>
  <c r="AG76" i="17"/>
  <c r="Z77" i="17"/>
  <c r="AA77" i="17"/>
  <c r="AB77" i="17"/>
  <c r="AC77" i="17"/>
  <c r="AD77" i="17"/>
  <c r="AF77" i="17"/>
  <c r="AG77" i="17"/>
  <c r="Z78" i="17"/>
  <c r="AA78" i="17"/>
  <c r="AB78" i="17"/>
  <c r="AC78" i="17"/>
  <c r="AD78" i="17"/>
  <c r="AF78" i="17"/>
  <c r="AG78" i="17"/>
  <c r="Z79" i="17"/>
  <c r="AA79" i="17"/>
  <c r="AB79" i="17"/>
  <c r="AC79" i="17"/>
  <c r="AD79" i="17"/>
  <c r="AF79" i="17"/>
  <c r="AG79" i="17"/>
  <c r="Z80" i="17"/>
  <c r="AA80" i="17"/>
  <c r="AB80" i="17"/>
  <c r="AC80" i="17"/>
  <c r="AD80" i="17"/>
  <c r="AF80" i="17"/>
  <c r="AG80" i="17"/>
  <c r="Z81" i="17"/>
  <c r="AA81" i="17"/>
  <c r="AB81" i="17"/>
  <c r="AC81" i="17"/>
  <c r="AD81" i="17"/>
  <c r="AF81" i="17"/>
  <c r="AG81" i="17"/>
  <c r="Z82" i="17"/>
  <c r="AA82" i="17"/>
  <c r="AB82" i="17"/>
  <c r="AC82" i="17"/>
  <c r="AD82" i="17"/>
  <c r="AF82" i="17"/>
  <c r="AG82" i="17"/>
  <c r="Z83" i="17"/>
  <c r="AA83" i="17"/>
  <c r="AB83" i="17"/>
  <c r="AC83" i="17"/>
  <c r="AD83" i="17"/>
  <c r="AF83" i="17"/>
  <c r="AG83" i="17"/>
  <c r="Z84" i="17"/>
  <c r="AA84" i="17"/>
  <c r="AB84" i="17"/>
  <c r="AC84" i="17"/>
  <c r="AD84" i="17"/>
  <c r="AF84" i="17"/>
  <c r="AG84" i="17"/>
  <c r="Z85" i="17"/>
  <c r="AA85" i="17"/>
  <c r="AB85" i="17"/>
  <c r="AC85" i="17"/>
  <c r="AD85" i="17"/>
  <c r="AF85" i="17"/>
  <c r="AG85" i="17"/>
  <c r="Z86" i="17"/>
  <c r="AA86" i="17"/>
  <c r="AB86" i="17"/>
  <c r="AC86" i="17"/>
  <c r="AD86" i="17"/>
  <c r="AF86" i="17"/>
  <c r="AG86" i="17"/>
  <c r="Z87" i="17"/>
  <c r="AA87" i="17"/>
  <c r="AB87" i="17"/>
  <c r="AC87" i="17"/>
  <c r="AD87" i="17"/>
  <c r="AF87" i="17"/>
  <c r="AG87" i="17"/>
  <c r="Z88" i="17"/>
  <c r="AA88" i="17"/>
  <c r="AB88" i="17"/>
  <c r="AC88" i="17"/>
  <c r="AD88" i="17"/>
  <c r="AF88" i="17"/>
  <c r="AG88" i="17"/>
  <c r="Z89" i="17"/>
  <c r="AA89" i="17"/>
  <c r="AB89" i="17"/>
  <c r="AC89" i="17"/>
  <c r="AD89" i="17"/>
  <c r="AF89" i="17"/>
  <c r="AG89" i="17"/>
  <c r="Z90" i="17"/>
  <c r="AA90" i="17"/>
  <c r="AB90" i="17"/>
  <c r="AC90" i="17"/>
  <c r="AD90" i="17"/>
  <c r="AF90" i="17"/>
  <c r="AG90" i="17"/>
  <c r="Z91" i="17"/>
  <c r="AA91" i="17"/>
  <c r="AB91" i="17"/>
  <c r="AC91" i="17"/>
  <c r="AD91" i="17"/>
  <c r="AF91" i="17"/>
  <c r="AG91" i="17"/>
  <c r="Z92" i="17"/>
  <c r="AA92" i="17"/>
  <c r="AB92" i="17"/>
  <c r="AC92" i="17"/>
  <c r="AD92" i="17"/>
  <c r="AF92" i="17"/>
  <c r="AG92" i="17"/>
  <c r="Z93" i="17"/>
  <c r="AA93" i="17"/>
  <c r="AB93" i="17"/>
  <c r="AC93" i="17"/>
  <c r="AD93" i="17"/>
  <c r="AF93" i="17"/>
  <c r="AG93" i="17"/>
  <c r="Z94" i="17"/>
  <c r="AA94" i="17"/>
  <c r="AB94" i="17"/>
  <c r="AC94" i="17"/>
  <c r="AD94" i="17"/>
  <c r="AF94" i="17"/>
  <c r="AG94" i="17"/>
  <c r="Z95" i="17"/>
  <c r="AA95" i="17"/>
  <c r="AB95" i="17"/>
  <c r="AC95" i="17"/>
  <c r="AD95" i="17"/>
  <c r="AF95" i="17"/>
  <c r="AG95" i="17"/>
  <c r="Z96" i="17"/>
  <c r="AA96" i="17"/>
  <c r="AB96" i="17"/>
  <c r="AC96" i="17"/>
  <c r="AD96" i="17"/>
  <c r="AF96" i="17"/>
  <c r="AG96" i="17"/>
  <c r="Z97" i="17"/>
  <c r="AA97" i="17"/>
  <c r="AB97" i="17"/>
  <c r="AC97" i="17"/>
  <c r="AD97" i="17"/>
  <c r="AF97" i="17"/>
  <c r="AG97" i="17"/>
  <c r="Z98" i="17"/>
  <c r="AA98" i="17"/>
  <c r="AB98" i="17"/>
  <c r="AC98" i="17"/>
  <c r="AD98" i="17"/>
  <c r="AF98" i="17"/>
  <c r="AG98" i="17"/>
  <c r="Z99" i="17"/>
  <c r="AA99" i="17"/>
  <c r="AB99" i="17"/>
  <c r="AC99" i="17"/>
  <c r="AD99" i="17"/>
  <c r="AF99" i="17"/>
  <c r="AG99" i="17"/>
  <c r="Z100" i="17"/>
  <c r="AA100" i="17"/>
  <c r="AB100" i="17"/>
  <c r="AC100" i="17"/>
  <c r="AD100" i="17"/>
  <c r="AF100" i="17"/>
  <c r="AG100" i="17"/>
  <c r="Z101" i="17"/>
  <c r="AA101" i="17"/>
  <c r="AB101" i="17"/>
  <c r="AC101" i="17"/>
  <c r="AD101" i="17"/>
  <c r="AF101" i="17"/>
  <c r="AG101" i="17"/>
  <c r="Z102" i="17"/>
  <c r="AA102" i="17"/>
  <c r="AB102" i="17"/>
  <c r="AC102" i="17"/>
  <c r="AD102" i="17"/>
  <c r="AF102" i="17"/>
  <c r="AG102" i="17"/>
  <c r="Z103" i="17"/>
  <c r="AA103" i="17"/>
  <c r="AB103" i="17"/>
  <c r="AC103" i="17"/>
  <c r="AD103" i="17"/>
  <c r="AF103" i="17"/>
  <c r="AG103" i="17"/>
  <c r="Z104" i="17"/>
  <c r="AA104" i="17"/>
  <c r="AB104" i="17"/>
  <c r="AC104" i="17"/>
  <c r="AD104" i="17"/>
  <c r="AF104" i="17"/>
  <c r="AG104" i="17"/>
  <c r="Z105" i="17"/>
  <c r="AA105" i="17"/>
  <c r="AB105" i="17"/>
  <c r="AC105" i="17"/>
  <c r="AD105" i="17"/>
  <c r="AF105" i="17"/>
  <c r="AG105" i="17"/>
  <c r="Z106" i="17"/>
  <c r="AA106" i="17"/>
  <c r="AB106" i="17"/>
  <c r="AC106" i="17"/>
  <c r="AD106" i="17"/>
  <c r="AF106" i="17"/>
  <c r="AG106" i="17"/>
  <c r="Z107" i="17"/>
  <c r="AA107" i="17"/>
  <c r="AB107" i="17"/>
  <c r="AC107" i="17"/>
  <c r="AD107" i="17"/>
  <c r="AF107" i="17"/>
  <c r="AG107" i="17"/>
  <c r="Z108" i="17"/>
  <c r="AA108" i="17"/>
  <c r="AB108" i="17"/>
  <c r="AC108" i="17"/>
  <c r="AD108" i="17"/>
  <c r="AF108" i="17"/>
  <c r="AG108" i="17"/>
  <c r="Z109" i="17"/>
  <c r="AA109" i="17"/>
  <c r="AB109" i="17"/>
  <c r="AC109" i="17"/>
  <c r="AD109" i="17"/>
  <c r="AF109" i="17"/>
  <c r="AG109" i="17"/>
  <c r="Z110" i="17"/>
  <c r="AA110" i="17"/>
  <c r="AB110" i="17"/>
  <c r="AC110" i="17"/>
  <c r="AD110" i="17"/>
  <c r="AF110" i="17"/>
  <c r="AG110" i="17"/>
  <c r="Z111" i="17"/>
  <c r="AA111" i="17"/>
  <c r="AB111" i="17"/>
  <c r="AC111" i="17"/>
  <c r="AD111" i="17"/>
  <c r="AF111" i="17"/>
  <c r="AG111" i="17"/>
  <c r="Z112" i="17"/>
  <c r="AA112" i="17"/>
  <c r="AB112" i="17"/>
  <c r="AC112" i="17"/>
  <c r="AD112" i="17"/>
  <c r="AF112" i="17"/>
  <c r="AG112" i="17"/>
  <c r="Z113" i="17"/>
  <c r="AA113" i="17"/>
  <c r="AB113" i="17"/>
  <c r="AC113" i="17"/>
  <c r="AD113" i="17"/>
  <c r="AF113" i="17"/>
  <c r="AG113" i="17"/>
  <c r="Z114" i="17"/>
  <c r="AA114" i="17"/>
  <c r="AB114" i="17"/>
  <c r="AC114" i="17"/>
  <c r="AD114" i="17"/>
  <c r="AF114" i="17"/>
  <c r="AG114" i="17"/>
  <c r="Z115" i="17"/>
  <c r="AA115" i="17"/>
  <c r="AB115" i="17"/>
  <c r="AC115" i="17"/>
  <c r="AD115" i="17"/>
  <c r="AF115" i="17"/>
  <c r="AG115" i="17"/>
  <c r="Z116" i="17"/>
  <c r="AA116" i="17"/>
  <c r="AB116" i="17"/>
  <c r="AC116" i="17"/>
  <c r="AD116" i="17"/>
  <c r="AF116" i="17"/>
  <c r="AG116" i="17"/>
  <c r="Z117" i="17"/>
  <c r="AA117" i="17"/>
  <c r="AB117" i="17"/>
  <c r="AC117" i="17"/>
  <c r="AD117" i="17"/>
  <c r="AF117" i="17"/>
  <c r="AG117" i="17"/>
  <c r="Z118" i="17"/>
  <c r="AA118" i="17"/>
  <c r="AB118" i="17"/>
  <c r="AC118" i="17"/>
  <c r="AD118" i="17"/>
  <c r="AF118" i="17"/>
  <c r="AG118" i="17"/>
  <c r="Z119" i="17"/>
  <c r="AA119" i="17"/>
  <c r="AB119" i="17"/>
  <c r="AC119" i="17"/>
  <c r="AD119" i="17"/>
  <c r="AF119" i="17"/>
  <c r="AG119" i="17"/>
  <c r="Z120" i="17"/>
  <c r="AA120" i="17"/>
  <c r="AB120" i="17"/>
  <c r="AC120" i="17"/>
  <c r="AD120" i="17"/>
  <c r="AF120" i="17"/>
  <c r="AG120" i="17"/>
  <c r="Z121" i="17"/>
  <c r="AA121" i="17"/>
  <c r="AB121" i="17"/>
  <c r="AC121" i="17"/>
  <c r="AD121" i="17"/>
  <c r="AF121" i="17"/>
  <c r="AG121" i="17"/>
  <c r="Z122" i="17"/>
  <c r="AA122" i="17"/>
  <c r="AB122" i="17"/>
  <c r="AC122" i="17"/>
  <c r="AD122" i="17"/>
  <c r="AF122" i="17"/>
  <c r="AG122" i="17"/>
  <c r="Z123" i="17"/>
  <c r="AA123" i="17"/>
  <c r="AB123" i="17"/>
  <c r="AC123" i="17"/>
  <c r="AD123" i="17"/>
  <c r="AF123" i="17"/>
  <c r="AG123" i="17"/>
  <c r="Z124" i="17"/>
  <c r="AA124" i="17"/>
  <c r="AB124" i="17"/>
  <c r="AC124" i="17"/>
  <c r="AD124" i="17"/>
  <c r="AF124" i="17"/>
  <c r="AG124" i="17"/>
  <c r="Z125" i="17"/>
  <c r="AA125" i="17"/>
  <c r="AB125" i="17"/>
  <c r="AC125" i="17"/>
  <c r="AD125" i="17"/>
  <c r="AF125" i="17"/>
  <c r="AG125" i="17"/>
  <c r="Z126" i="17"/>
  <c r="AA126" i="17"/>
  <c r="AB126" i="17"/>
  <c r="AC126" i="17"/>
  <c r="AD126" i="17"/>
  <c r="AF126" i="17"/>
  <c r="AG126" i="17"/>
  <c r="Z127" i="17"/>
  <c r="AA127" i="17"/>
  <c r="AB127" i="17"/>
  <c r="AC127" i="17"/>
  <c r="AD127" i="17"/>
  <c r="AF127" i="17"/>
  <c r="AG127" i="17"/>
  <c r="Z128" i="17"/>
  <c r="AA128" i="17"/>
  <c r="AB128" i="17"/>
  <c r="AC128" i="17"/>
  <c r="AD128" i="17"/>
  <c r="AF128" i="17"/>
  <c r="AG128" i="17"/>
  <c r="Z129" i="17"/>
  <c r="AA129" i="17"/>
  <c r="AB129" i="17"/>
  <c r="AC129" i="17"/>
  <c r="AD129" i="17"/>
  <c r="AF129" i="17"/>
  <c r="AG129" i="17"/>
  <c r="Z130" i="17"/>
  <c r="AA130" i="17"/>
  <c r="AB130" i="17"/>
  <c r="AC130" i="17"/>
  <c r="AD130" i="17"/>
  <c r="AF130" i="17"/>
  <c r="AG130" i="17"/>
  <c r="Z131" i="17"/>
  <c r="AA131" i="17"/>
  <c r="AB131" i="17"/>
  <c r="AC131" i="17"/>
  <c r="AD131" i="17"/>
  <c r="AF131" i="17"/>
  <c r="AG131" i="17"/>
  <c r="Z132" i="17"/>
  <c r="AA132" i="17"/>
  <c r="AB132" i="17"/>
  <c r="AC132" i="17"/>
  <c r="AD132" i="17"/>
  <c r="AF132" i="17"/>
  <c r="AG132" i="17"/>
  <c r="Z133" i="17"/>
  <c r="AA133" i="17"/>
  <c r="AB133" i="17"/>
  <c r="AC133" i="17"/>
  <c r="AD133" i="17"/>
  <c r="AF133" i="17"/>
  <c r="AG133" i="17"/>
  <c r="Z134" i="17"/>
  <c r="AA134" i="17"/>
  <c r="AB134" i="17"/>
  <c r="AC134" i="17"/>
  <c r="AD134" i="17"/>
  <c r="AF134" i="17"/>
  <c r="AG134" i="17"/>
  <c r="Z135" i="17"/>
  <c r="AA135" i="17"/>
  <c r="AB135" i="17"/>
  <c r="AC135" i="17"/>
  <c r="AD135" i="17"/>
  <c r="AF135" i="17"/>
  <c r="AG135" i="17"/>
  <c r="Z136" i="17"/>
  <c r="AA136" i="17"/>
  <c r="AB136" i="17"/>
  <c r="AC136" i="17"/>
  <c r="AD136" i="17"/>
  <c r="AF136" i="17"/>
  <c r="AG136" i="17"/>
  <c r="Z137" i="17"/>
  <c r="AA137" i="17"/>
  <c r="AB137" i="17"/>
  <c r="AC137" i="17"/>
  <c r="AD137" i="17"/>
  <c r="AF137" i="17"/>
  <c r="AG137" i="17"/>
  <c r="Z138" i="17"/>
  <c r="AA138" i="17"/>
  <c r="AB138" i="17"/>
  <c r="AC138" i="17"/>
  <c r="AD138" i="17"/>
  <c r="AF138" i="17"/>
  <c r="AG138" i="17"/>
  <c r="Z139" i="17"/>
  <c r="AA139" i="17"/>
  <c r="AB139" i="17"/>
  <c r="AC139" i="17"/>
  <c r="AD139" i="17"/>
  <c r="AF139" i="17"/>
  <c r="AG139" i="17"/>
  <c r="Z140" i="17"/>
  <c r="AA140" i="17"/>
  <c r="AB140" i="17"/>
  <c r="AC140" i="17"/>
  <c r="AD140" i="17"/>
  <c r="AF140" i="17"/>
  <c r="AG140" i="17"/>
  <c r="Z141" i="17"/>
  <c r="AA141" i="17"/>
  <c r="AB141" i="17"/>
  <c r="AC141" i="17"/>
  <c r="AD141" i="17"/>
  <c r="AF141" i="17"/>
  <c r="AG141" i="17"/>
  <c r="Z142" i="17"/>
  <c r="AA142" i="17"/>
  <c r="AB142" i="17"/>
  <c r="AC142" i="17"/>
  <c r="AD142" i="17"/>
  <c r="AF142" i="17"/>
  <c r="AG142" i="17"/>
  <c r="Z143" i="17"/>
  <c r="AA143" i="17"/>
  <c r="AB143" i="17"/>
  <c r="AC143" i="17"/>
  <c r="AD143" i="17"/>
  <c r="AF143" i="17"/>
  <c r="AG143" i="17"/>
  <c r="Z144" i="17"/>
  <c r="AA144" i="17"/>
  <c r="AB144" i="17"/>
  <c r="AC144" i="17"/>
  <c r="AD144" i="17"/>
  <c r="AF144" i="17"/>
  <c r="AG144" i="17"/>
  <c r="Z145" i="17"/>
  <c r="AA145" i="17"/>
  <c r="AB145" i="17"/>
  <c r="AC145" i="17"/>
  <c r="AD145" i="17"/>
  <c r="AF145" i="17"/>
  <c r="AG145" i="17"/>
  <c r="Z146" i="17"/>
  <c r="AA146" i="17"/>
  <c r="AB146" i="17"/>
  <c r="AC146" i="17"/>
  <c r="AD146" i="17"/>
  <c r="AF146" i="17"/>
  <c r="AG146" i="17"/>
  <c r="Z147" i="17"/>
  <c r="AA147" i="17"/>
  <c r="AB147" i="17"/>
  <c r="AC147" i="17"/>
  <c r="AD147" i="17"/>
  <c r="AF147" i="17"/>
  <c r="AG147" i="17"/>
  <c r="Z148" i="17"/>
  <c r="AA148" i="17"/>
  <c r="AB148" i="17"/>
  <c r="AC148" i="17"/>
  <c r="AD148" i="17"/>
  <c r="AF148" i="17"/>
  <c r="AG148" i="17"/>
  <c r="Z149" i="17"/>
  <c r="AA149" i="17"/>
  <c r="AB149" i="17"/>
  <c r="AC149" i="17"/>
  <c r="AD149" i="17"/>
  <c r="AF149" i="17"/>
  <c r="AG149" i="17"/>
  <c r="Z150" i="17"/>
  <c r="AA150" i="17"/>
  <c r="AB150" i="17"/>
  <c r="AC150" i="17"/>
  <c r="AD150" i="17"/>
  <c r="AF150" i="17"/>
  <c r="AG150" i="17"/>
  <c r="Z151" i="17"/>
  <c r="AA151" i="17"/>
  <c r="AB151" i="17"/>
  <c r="AC151" i="17"/>
  <c r="AD151" i="17"/>
  <c r="AF151" i="17"/>
  <c r="AG151" i="17"/>
  <c r="Z152" i="17"/>
  <c r="AA152" i="17"/>
  <c r="AB152" i="17"/>
  <c r="AC152" i="17"/>
  <c r="AD152" i="17"/>
  <c r="AF152" i="17"/>
  <c r="AG152" i="17"/>
  <c r="Z153" i="17"/>
  <c r="AA153" i="17"/>
  <c r="AB153" i="17"/>
  <c r="AC153" i="17"/>
  <c r="AD153" i="17"/>
  <c r="AF153" i="17"/>
  <c r="AG153" i="17"/>
  <c r="Z154" i="17"/>
  <c r="AA154" i="17"/>
  <c r="AB154" i="17"/>
  <c r="AC154" i="17"/>
  <c r="AD154" i="17"/>
  <c r="AF154" i="17"/>
  <c r="AG154" i="17"/>
  <c r="Z155" i="17"/>
  <c r="AA155" i="17"/>
  <c r="AB155" i="17"/>
  <c r="AC155" i="17"/>
  <c r="AD155" i="17"/>
  <c r="AF155" i="17"/>
  <c r="AG155" i="17"/>
  <c r="Z156" i="17"/>
  <c r="AA156" i="17"/>
  <c r="AB156" i="17"/>
  <c r="AC156" i="17"/>
  <c r="AD156" i="17"/>
  <c r="AF156" i="17"/>
  <c r="AG156" i="17"/>
  <c r="Z157" i="17"/>
  <c r="AA157" i="17"/>
  <c r="AB157" i="17"/>
  <c r="AC157" i="17"/>
  <c r="AD157" i="17"/>
  <c r="AF157" i="17"/>
  <c r="AG157" i="17"/>
  <c r="Z158" i="17"/>
  <c r="AA158" i="17"/>
  <c r="AB158" i="17"/>
  <c r="AC158" i="17"/>
  <c r="AD158" i="17"/>
  <c r="AF158" i="17"/>
  <c r="AG158" i="17"/>
  <c r="Z159" i="17"/>
  <c r="AA159" i="17"/>
  <c r="AB159" i="17"/>
  <c r="AC159" i="17"/>
  <c r="AD159" i="17"/>
  <c r="AF159" i="17"/>
  <c r="AG159" i="17"/>
  <c r="Z160" i="17"/>
  <c r="AA160" i="17"/>
  <c r="AB160" i="17"/>
  <c r="AC160" i="17"/>
  <c r="AD160" i="17"/>
  <c r="AF160" i="17"/>
  <c r="AG160" i="17"/>
  <c r="Z161" i="17"/>
  <c r="AA161" i="17"/>
  <c r="AB161" i="17"/>
  <c r="AC161" i="17"/>
  <c r="AD161" i="17"/>
  <c r="AF161" i="17"/>
  <c r="AG161" i="17"/>
  <c r="Z162" i="17"/>
  <c r="AA162" i="17"/>
  <c r="AB162" i="17"/>
  <c r="AC162" i="17"/>
  <c r="AD162" i="17"/>
  <c r="AF162" i="17"/>
  <c r="AG162" i="17"/>
  <c r="Z163" i="17"/>
  <c r="AA163" i="17"/>
  <c r="AB163" i="17"/>
  <c r="AC163" i="17"/>
  <c r="AD163" i="17"/>
  <c r="AF163" i="17"/>
  <c r="AG163" i="17"/>
  <c r="Z164" i="17"/>
  <c r="AA164" i="17"/>
  <c r="AB164" i="17"/>
  <c r="AC164" i="17"/>
  <c r="AD164" i="17"/>
  <c r="AF164" i="17"/>
  <c r="AG164" i="17"/>
  <c r="Z165" i="17"/>
  <c r="AA165" i="17"/>
  <c r="AB165" i="17"/>
  <c r="AC165" i="17"/>
  <c r="AD165" i="17"/>
  <c r="AF165" i="17"/>
  <c r="AG165" i="17"/>
  <c r="Z166" i="17"/>
  <c r="AA166" i="17"/>
  <c r="AB166" i="17"/>
  <c r="AC166" i="17"/>
  <c r="AD166" i="17"/>
  <c r="AF166" i="17"/>
  <c r="AG166" i="17"/>
  <c r="Z167" i="17"/>
  <c r="AA167" i="17"/>
  <c r="AB167" i="17"/>
  <c r="AC167" i="17"/>
  <c r="AD167" i="17"/>
  <c r="AF167" i="17"/>
  <c r="AG167" i="17"/>
  <c r="Z168" i="17"/>
  <c r="AA168" i="17"/>
  <c r="AB168" i="17"/>
  <c r="AC168" i="17"/>
  <c r="AD168" i="17"/>
  <c r="AF168" i="17"/>
  <c r="AG168" i="17"/>
  <c r="Z169" i="17"/>
  <c r="AA169" i="17"/>
  <c r="AB169" i="17"/>
  <c r="AC169" i="17"/>
  <c r="AD169" i="17"/>
  <c r="AF169" i="17"/>
  <c r="AG169" i="17"/>
  <c r="Z170" i="17"/>
  <c r="AA170" i="17"/>
  <c r="AB170" i="17"/>
  <c r="AC170" i="17"/>
  <c r="AD170" i="17"/>
  <c r="AF170" i="17"/>
  <c r="AG170" i="17"/>
  <c r="Z171" i="17"/>
  <c r="AA171" i="17"/>
  <c r="AB171" i="17"/>
  <c r="AC171" i="17"/>
  <c r="AD171" i="17"/>
  <c r="AF171" i="17"/>
  <c r="AG171" i="17"/>
  <c r="Z172" i="17"/>
  <c r="AA172" i="17"/>
  <c r="AB172" i="17"/>
  <c r="AC172" i="17"/>
  <c r="AD172" i="17"/>
  <c r="AF172" i="17"/>
  <c r="AG172" i="17"/>
  <c r="Z173" i="17"/>
  <c r="AA173" i="17"/>
  <c r="AB173" i="17"/>
  <c r="AC173" i="17"/>
  <c r="AD173" i="17"/>
  <c r="AF173" i="17"/>
  <c r="AG173" i="17"/>
  <c r="Z174" i="17"/>
  <c r="AA174" i="17"/>
  <c r="AB174" i="17"/>
  <c r="AC174" i="17"/>
  <c r="AD174" i="17"/>
  <c r="AF174" i="17"/>
  <c r="AG174" i="17"/>
  <c r="Z175" i="17"/>
  <c r="AA175" i="17"/>
  <c r="AB175" i="17"/>
  <c r="AC175" i="17"/>
  <c r="AD175" i="17"/>
  <c r="AF175" i="17"/>
  <c r="AG175" i="17"/>
  <c r="Z176" i="17"/>
  <c r="AA176" i="17"/>
  <c r="AB176" i="17"/>
  <c r="AC176" i="17"/>
  <c r="AD176" i="17"/>
  <c r="AF176" i="17"/>
  <c r="AG176" i="17"/>
  <c r="Z177" i="17"/>
  <c r="AA177" i="17"/>
  <c r="AB177" i="17"/>
  <c r="AC177" i="17"/>
  <c r="AD177" i="17"/>
  <c r="AF177" i="17"/>
  <c r="AG177" i="17"/>
  <c r="Z178" i="17"/>
  <c r="AA178" i="17"/>
  <c r="AB178" i="17"/>
  <c r="AC178" i="17"/>
  <c r="AD178" i="17"/>
  <c r="AF178" i="17"/>
  <c r="AG178" i="17"/>
  <c r="Z179" i="17"/>
  <c r="AA179" i="17"/>
  <c r="AB179" i="17"/>
  <c r="AC179" i="17"/>
  <c r="AD179" i="17"/>
  <c r="AF179" i="17"/>
  <c r="AG179" i="17"/>
  <c r="Z180" i="17"/>
  <c r="AA180" i="17"/>
  <c r="AB180" i="17"/>
  <c r="AC180" i="17"/>
  <c r="AD180" i="17"/>
  <c r="AF180" i="17"/>
  <c r="AG180" i="17"/>
  <c r="Z181" i="17"/>
  <c r="AA181" i="17"/>
  <c r="AB181" i="17"/>
  <c r="AC181" i="17"/>
  <c r="AD181" i="17"/>
  <c r="AF181" i="17"/>
  <c r="AG181" i="17"/>
  <c r="Z182" i="17"/>
  <c r="AA182" i="17"/>
  <c r="AB182" i="17"/>
  <c r="AC182" i="17"/>
  <c r="AD182" i="17"/>
  <c r="AF182" i="17"/>
  <c r="AG182" i="17"/>
  <c r="Z183" i="17"/>
  <c r="AA183" i="17"/>
  <c r="AB183" i="17"/>
  <c r="AC183" i="17"/>
  <c r="AD183" i="17"/>
  <c r="AF183" i="17"/>
  <c r="AG183" i="17"/>
  <c r="Z184" i="17"/>
  <c r="AA184" i="17"/>
  <c r="AB184" i="17"/>
  <c r="AC184" i="17"/>
  <c r="AD184" i="17"/>
  <c r="AF184" i="17"/>
  <c r="AG184" i="17"/>
  <c r="Z185" i="17"/>
  <c r="AA185" i="17"/>
  <c r="AB185" i="17"/>
  <c r="AC185" i="17"/>
  <c r="AD185" i="17"/>
  <c r="AF185" i="17"/>
  <c r="AG185" i="17"/>
  <c r="Z186" i="17"/>
  <c r="AA186" i="17"/>
  <c r="AB186" i="17"/>
  <c r="AC186" i="17"/>
  <c r="AD186" i="17"/>
  <c r="AF186" i="17"/>
  <c r="AG186" i="17"/>
  <c r="Z187" i="17"/>
  <c r="AA187" i="17"/>
  <c r="AB187" i="17"/>
  <c r="AC187" i="17"/>
  <c r="AD187" i="17"/>
  <c r="AF187" i="17"/>
  <c r="AG187" i="17"/>
  <c r="Z188" i="17"/>
  <c r="AA188" i="17"/>
  <c r="AB188" i="17"/>
  <c r="AC188" i="17"/>
  <c r="AD188" i="17"/>
  <c r="AF188" i="17"/>
  <c r="AG188" i="17"/>
  <c r="Z189" i="17"/>
  <c r="AA189" i="17"/>
  <c r="AB189" i="17"/>
  <c r="AC189" i="17"/>
  <c r="AD189" i="17"/>
  <c r="AF189" i="17"/>
  <c r="AG189" i="17"/>
  <c r="Z190" i="17"/>
  <c r="AA190" i="17"/>
  <c r="AB190" i="17"/>
  <c r="AC190" i="17"/>
  <c r="AD190" i="17"/>
  <c r="AF190" i="17"/>
  <c r="AG190" i="17"/>
  <c r="Z191" i="17"/>
  <c r="AA191" i="17"/>
  <c r="AB191" i="17"/>
  <c r="AC191" i="17"/>
  <c r="AD191" i="17"/>
  <c r="AF191" i="17"/>
  <c r="AG191" i="17"/>
  <c r="Z192" i="17"/>
  <c r="AA192" i="17"/>
  <c r="AB192" i="17"/>
  <c r="AC192" i="17"/>
  <c r="AD192" i="17"/>
  <c r="AF192" i="17"/>
  <c r="AG192" i="17"/>
  <c r="Z193" i="17"/>
  <c r="AA193" i="17"/>
  <c r="AB193" i="17"/>
  <c r="AC193" i="17"/>
  <c r="AD193" i="17"/>
  <c r="AF193" i="17"/>
  <c r="AG193" i="17"/>
  <c r="Z194" i="17"/>
  <c r="AA194" i="17"/>
  <c r="AB194" i="17"/>
  <c r="AC194" i="17"/>
  <c r="AD194" i="17"/>
  <c r="AF194" i="17"/>
  <c r="AG194" i="17"/>
  <c r="Z195" i="17"/>
  <c r="AA195" i="17"/>
  <c r="AB195" i="17"/>
  <c r="AC195" i="17"/>
  <c r="AD195" i="17"/>
  <c r="AF195" i="17"/>
  <c r="AG195" i="17"/>
  <c r="Z196" i="17"/>
  <c r="AA196" i="17"/>
  <c r="AB196" i="17"/>
  <c r="AC196" i="17"/>
  <c r="AD196" i="17"/>
  <c r="AF196" i="17"/>
  <c r="AG196" i="17"/>
  <c r="Z197" i="17"/>
  <c r="AA197" i="17"/>
  <c r="AB197" i="17"/>
  <c r="AC197" i="17"/>
  <c r="AD197" i="17"/>
  <c r="AF197" i="17"/>
  <c r="AG197" i="17"/>
  <c r="Z198" i="17"/>
  <c r="AA198" i="17"/>
  <c r="AB198" i="17"/>
  <c r="AC198" i="17"/>
  <c r="AD198" i="17"/>
  <c r="AF198" i="17"/>
  <c r="AG198" i="17"/>
  <c r="Z199" i="17"/>
  <c r="AA199" i="17"/>
  <c r="AB199" i="17"/>
  <c r="AC199" i="17"/>
  <c r="AD199" i="17"/>
  <c r="AF199" i="17"/>
  <c r="AG199" i="17"/>
  <c r="Z200" i="17"/>
  <c r="AA200" i="17"/>
  <c r="AB200" i="17"/>
  <c r="AC200" i="17"/>
  <c r="AD200" i="17"/>
  <c r="AF200" i="17"/>
  <c r="AG200" i="17"/>
  <c r="Z201" i="17"/>
  <c r="AA201" i="17"/>
  <c r="AB201" i="17"/>
  <c r="AC201" i="17"/>
  <c r="AD201" i="17"/>
  <c r="AF201" i="17"/>
  <c r="AG201" i="17"/>
  <c r="Z202" i="17"/>
  <c r="AA202" i="17"/>
  <c r="AB202" i="17"/>
  <c r="AC202" i="17"/>
  <c r="AD202" i="17"/>
  <c r="AF202" i="17"/>
  <c r="AG202" i="17"/>
  <c r="Z203" i="17"/>
  <c r="AA203" i="17"/>
  <c r="AB203" i="17"/>
  <c r="AC203" i="17"/>
  <c r="AD203" i="17"/>
  <c r="AF203" i="17"/>
  <c r="AG203" i="17"/>
  <c r="Z204" i="17"/>
  <c r="AA204" i="17"/>
  <c r="AB204" i="17"/>
  <c r="AC204" i="17"/>
  <c r="AD204" i="17"/>
  <c r="AF204" i="17"/>
  <c r="AG204" i="17"/>
  <c r="Z205" i="17"/>
  <c r="AA205" i="17"/>
  <c r="AB205" i="17"/>
  <c r="AC205" i="17"/>
  <c r="AD205" i="17"/>
  <c r="AF205" i="17"/>
  <c r="AG205" i="17"/>
  <c r="Z206" i="17"/>
  <c r="AA206" i="17"/>
  <c r="AB206" i="17"/>
  <c r="AC206" i="17"/>
  <c r="AD206" i="17"/>
  <c r="AF206" i="17"/>
  <c r="AG206" i="17"/>
  <c r="Z207" i="17"/>
  <c r="AA207" i="17"/>
  <c r="AB207" i="17"/>
  <c r="AC207" i="17"/>
  <c r="AD207" i="17"/>
  <c r="AF207" i="17"/>
  <c r="AG207" i="17"/>
  <c r="Z208" i="17"/>
  <c r="AA208" i="17"/>
  <c r="AB208" i="17"/>
  <c r="AC208" i="17"/>
  <c r="AD208" i="17"/>
  <c r="AF208" i="17"/>
  <c r="AG208" i="17"/>
  <c r="Z209" i="17"/>
  <c r="AA209" i="17"/>
  <c r="AB209" i="17"/>
  <c r="AC209" i="17"/>
  <c r="AD209" i="17"/>
  <c r="AF209" i="17"/>
  <c r="AG209" i="17"/>
  <c r="Z210" i="17"/>
  <c r="AA210" i="17"/>
  <c r="AB210" i="17"/>
  <c r="AC210" i="17"/>
  <c r="AD210" i="17"/>
  <c r="AF210" i="17"/>
  <c r="AG210" i="17"/>
  <c r="Z211" i="17"/>
  <c r="AA211" i="17"/>
  <c r="AB211" i="17"/>
  <c r="AC211" i="17"/>
  <c r="AD211" i="17"/>
  <c r="AF211" i="17"/>
  <c r="AG211" i="17"/>
  <c r="Z212" i="17"/>
  <c r="AA212" i="17"/>
  <c r="AB212" i="17"/>
  <c r="AC212" i="17"/>
  <c r="AD212" i="17"/>
  <c r="AF212" i="17"/>
  <c r="AG212" i="17"/>
  <c r="Z213" i="17"/>
  <c r="AA213" i="17"/>
  <c r="AB213" i="17"/>
  <c r="AC213" i="17"/>
  <c r="AD213" i="17"/>
  <c r="AF213" i="17"/>
  <c r="AG213" i="17"/>
  <c r="Z214" i="17"/>
  <c r="AA214" i="17"/>
  <c r="AB214" i="17"/>
  <c r="AC214" i="17"/>
  <c r="AD214" i="17"/>
  <c r="AF214" i="17"/>
  <c r="AG214" i="17"/>
  <c r="Z215" i="17"/>
  <c r="AA215" i="17"/>
  <c r="AB215" i="17"/>
  <c r="AC215" i="17"/>
  <c r="AD215" i="17"/>
  <c r="AF215" i="17"/>
  <c r="AG215" i="17"/>
  <c r="Z216" i="17"/>
  <c r="AA216" i="17"/>
  <c r="AB216" i="17"/>
  <c r="AC216" i="17"/>
  <c r="AD216" i="17"/>
  <c r="AF216" i="17"/>
  <c r="AG216" i="17"/>
  <c r="Z217" i="17"/>
  <c r="AA217" i="17"/>
  <c r="AB217" i="17"/>
  <c r="AC217" i="17"/>
  <c r="AD217" i="17"/>
  <c r="AF217" i="17"/>
  <c r="AG217" i="17"/>
  <c r="Z218" i="17"/>
  <c r="AA218" i="17"/>
  <c r="AB218" i="17"/>
  <c r="AC218" i="17"/>
  <c r="AD218" i="17"/>
  <c r="AF218" i="17"/>
  <c r="AG218" i="17"/>
  <c r="Z219" i="17"/>
  <c r="AA219" i="17"/>
  <c r="AB219" i="17"/>
  <c r="AC219" i="17"/>
  <c r="AD219" i="17"/>
  <c r="AF219" i="17"/>
  <c r="AG219" i="17"/>
  <c r="Z220" i="17"/>
  <c r="AA220" i="17"/>
  <c r="AB220" i="17"/>
  <c r="AC220" i="17"/>
  <c r="AD220" i="17"/>
  <c r="AF220" i="17"/>
  <c r="AG220" i="17"/>
  <c r="Z221" i="17"/>
  <c r="AA221" i="17"/>
  <c r="AB221" i="17"/>
  <c r="AC221" i="17"/>
  <c r="AD221" i="17"/>
  <c r="AF221" i="17"/>
  <c r="AG221" i="17"/>
  <c r="Z222" i="17"/>
  <c r="AA222" i="17"/>
  <c r="AB222" i="17"/>
  <c r="AC222" i="17"/>
  <c r="AD222" i="17"/>
  <c r="AF222" i="17"/>
  <c r="AG222" i="17"/>
  <c r="Z223" i="17"/>
  <c r="AA223" i="17"/>
  <c r="AB223" i="17"/>
  <c r="AC223" i="17"/>
  <c r="AD223" i="17"/>
  <c r="AF223" i="17"/>
  <c r="AG223" i="17"/>
  <c r="Z224" i="17"/>
  <c r="AA224" i="17"/>
  <c r="AB224" i="17"/>
  <c r="AC224" i="17"/>
  <c r="AD224" i="17"/>
  <c r="AF224" i="17"/>
  <c r="AG224" i="17"/>
  <c r="Z225" i="17"/>
  <c r="AA225" i="17"/>
  <c r="AB225" i="17"/>
  <c r="AC225" i="17"/>
  <c r="AD225" i="17"/>
  <c r="AF225" i="17"/>
  <c r="AG225" i="17"/>
  <c r="Z226" i="17"/>
  <c r="AA226" i="17"/>
  <c r="AB226" i="17"/>
  <c r="AC226" i="17"/>
  <c r="AD226" i="17"/>
  <c r="AF226" i="17"/>
  <c r="AG226" i="17"/>
  <c r="Z227" i="17"/>
  <c r="AA227" i="17"/>
  <c r="AB227" i="17"/>
  <c r="AC227" i="17"/>
  <c r="AD227" i="17"/>
  <c r="AF227" i="17"/>
  <c r="AG227" i="17"/>
  <c r="Z228" i="17"/>
  <c r="AA228" i="17"/>
  <c r="AB228" i="17"/>
  <c r="AC228" i="17"/>
  <c r="AD228" i="17"/>
  <c r="AF228" i="17"/>
  <c r="AG228" i="17"/>
  <c r="Z229" i="17"/>
  <c r="AA229" i="17"/>
  <c r="AB229" i="17"/>
  <c r="AC229" i="17"/>
  <c r="AD229" i="17"/>
  <c r="AF229" i="17"/>
  <c r="AG229" i="17"/>
  <c r="Z230" i="17"/>
  <c r="AA230" i="17"/>
  <c r="AB230" i="17"/>
  <c r="AC230" i="17"/>
  <c r="AD230" i="17"/>
  <c r="AF230" i="17"/>
  <c r="AG230" i="17"/>
  <c r="Z231" i="17"/>
  <c r="AA231" i="17"/>
  <c r="AB231" i="17"/>
  <c r="AC231" i="17"/>
  <c r="AD231" i="17"/>
  <c r="AF231" i="17"/>
  <c r="AG231" i="17"/>
  <c r="Z232" i="17"/>
  <c r="AA232" i="17"/>
  <c r="AB232" i="17"/>
  <c r="AC232" i="17"/>
  <c r="AD232" i="17"/>
  <c r="AF232" i="17"/>
  <c r="AG232" i="17"/>
  <c r="Z233" i="17"/>
  <c r="AA233" i="17"/>
  <c r="AB233" i="17"/>
  <c r="AC233" i="17"/>
  <c r="AD233" i="17"/>
  <c r="AF233" i="17"/>
  <c r="AG233" i="17"/>
  <c r="Z234" i="17"/>
  <c r="AA234" i="17"/>
  <c r="AB234" i="17"/>
  <c r="AC234" i="17"/>
  <c r="AD234" i="17"/>
  <c r="AF234" i="17"/>
  <c r="AG234" i="17"/>
  <c r="Z235" i="17"/>
  <c r="AA235" i="17"/>
  <c r="AB235" i="17"/>
  <c r="AC235" i="17"/>
  <c r="AD235" i="17"/>
  <c r="AF235" i="17"/>
  <c r="AG235" i="17"/>
  <c r="Z236" i="17"/>
  <c r="AA236" i="17"/>
  <c r="AB236" i="17"/>
  <c r="AC236" i="17"/>
  <c r="AD236" i="17"/>
  <c r="AF236" i="17"/>
  <c r="AG236" i="17"/>
  <c r="Z237" i="17"/>
  <c r="AA237" i="17"/>
  <c r="AB237" i="17"/>
  <c r="AC237" i="17"/>
  <c r="AD237" i="17"/>
  <c r="AF237" i="17"/>
  <c r="AG237" i="17"/>
  <c r="Z238" i="17"/>
  <c r="AA238" i="17"/>
  <c r="AB238" i="17"/>
  <c r="AC238" i="17"/>
  <c r="AD238" i="17"/>
  <c r="AF238" i="17"/>
  <c r="AG238" i="17"/>
  <c r="Z239" i="17"/>
  <c r="AA239" i="17"/>
  <c r="AB239" i="17"/>
  <c r="AC239" i="17"/>
  <c r="AD239" i="17"/>
  <c r="AF239" i="17"/>
  <c r="AG239" i="17"/>
  <c r="Z240" i="17"/>
  <c r="AA240" i="17"/>
  <c r="AB240" i="17"/>
  <c r="AC240" i="17"/>
  <c r="AD240" i="17"/>
  <c r="AF240" i="17"/>
  <c r="AG240" i="17"/>
  <c r="Z241" i="17"/>
  <c r="AA241" i="17"/>
  <c r="AB241" i="17"/>
  <c r="AC241" i="17"/>
  <c r="AD241" i="17"/>
  <c r="AF241" i="17"/>
  <c r="AG241" i="17"/>
  <c r="Z242" i="17"/>
  <c r="AA242" i="17"/>
  <c r="AB242" i="17"/>
  <c r="AC242" i="17"/>
  <c r="AD242" i="17"/>
  <c r="AF242" i="17"/>
  <c r="AG242" i="17"/>
  <c r="Z243" i="17"/>
  <c r="AA243" i="17"/>
  <c r="AB243" i="17"/>
  <c r="AC243" i="17"/>
  <c r="AD243" i="17"/>
  <c r="AF243" i="17"/>
  <c r="AG243" i="17"/>
  <c r="Z244" i="17"/>
  <c r="AA244" i="17"/>
  <c r="AB244" i="17"/>
  <c r="AC244" i="17"/>
  <c r="AD244" i="17"/>
  <c r="AF244" i="17"/>
  <c r="AG244" i="17"/>
  <c r="Z245" i="17"/>
  <c r="AA245" i="17"/>
  <c r="AB245" i="17"/>
  <c r="AC245" i="17"/>
  <c r="AD245" i="17"/>
  <c r="AF245" i="17"/>
  <c r="AG245" i="17"/>
  <c r="Z246" i="17"/>
  <c r="AA246" i="17"/>
  <c r="AB246" i="17"/>
  <c r="AC246" i="17"/>
  <c r="AD246" i="17"/>
  <c r="AF246" i="17"/>
  <c r="AG246" i="17"/>
  <c r="Z247" i="17"/>
  <c r="AA247" i="17"/>
  <c r="AB247" i="17"/>
  <c r="AC247" i="17"/>
  <c r="AD247" i="17"/>
  <c r="AF247" i="17"/>
  <c r="AG247" i="17"/>
  <c r="Z248" i="17"/>
  <c r="AA248" i="17"/>
  <c r="AB248" i="17"/>
  <c r="AC248" i="17"/>
  <c r="AD248" i="17"/>
  <c r="AF248" i="17"/>
  <c r="AG248" i="17"/>
  <c r="Z249" i="17"/>
  <c r="AA249" i="17"/>
  <c r="AB249" i="17"/>
  <c r="AC249" i="17"/>
  <c r="AD249" i="17"/>
  <c r="AF249" i="17"/>
  <c r="AG249" i="17"/>
  <c r="Z250" i="17"/>
  <c r="AA250" i="17"/>
  <c r="AB250" i="17"/>
  <c r="AC250" i="17"/>
  <c r="AD250" i="17"/>
  <c r="AF250" i="17"/>
  <c r="AG250" i="17"/>
  <c r="Z251" i="17"/>
  <c r="AA251" i="17"/>
  <c r="AB251" i="17"/>
  <c r="AC251" i="17"/>
  <c r="AD251" i="17"/>
  <c r="AF251" i="17"/>
  <c r="AG251" i="17"/>
  <c r="Z252" i="17"/>
  <c r="AA252" i="17"/>
  <c r="AB252" i="17"/>
  <c r="AC252" i="17"/>
  <c r="AD252" i="17"/>
  <c r="AF252" i="17"/>
  <c r="AG252" i="17"/>
  <c r="Z253" i="17"/>
  <c r="AA253" i="17"/>
  <c r="AB253" i="17"/>
  <c r="AC253" i="17"/>
  <c r="AD253" i="17"/>
  <c r="AF253" i="17"/>
  <c r="AG253" i="17"/>
  <c r="Z254" i="17"/>
  <c r="AA254" i="17"/>
  <c r="AB254" i="17"/>
  <c r="AC254" i="17"/>
  <c r="AD254" i="17"/>
  <c r="AF254" i="17"/>
  <c r="AG254" i="17"/>
  <c r="Z255" i="17"/>
  <c r="AA255" i="17"/>
  <c r="AB255" i="17"/>
  <c r="AC255" i="17"/>
  <c r="AD255" i="17"/>
  <c r="AF255" i="17"/>
  <c r="AG255" i="17"/>
  <c r="Z256" i="17"/>
  <c r="AA256" i="17"/>
  <c r="AB256" i="17"/>
  <c r="AC256" i="17"/>
  <c r="AD256" i="17"/>
  <c r="AF256" i="17"/>
  <c r="AG256" i="17"/>
  <c r="Z257" i="17"/>
  <c r="AA257" i="17"/>
  <c r="AB257" i="17"/>
  <c r="AC257" i="17"/>
  <c r="AD257" i="17"/>
  <c r="AF257" i="17"/>
  <c r="AG257" i="17"/>
  <c r="Z258" i="17"/>
  <c r="AA258" i="17"/>
  <c r="AB258" i="17"/>
  <c r="AC258" i="17"/>
  <c r="AD258" i="17"/>
  <c r="AF258" i="17"/>
  <c r="AG258" i="17"/>
  <c r="Z259" i="17"/>
  <c r="AA259" i="17"/>
  <c r="AB259" i="17"/>
  <c r="AC259" i="17"/>
  <c r="AD259" i="17"/>
  <c r="AF259" i="17"/>
  <c r="AG259" i="17"/>
  <c r="Z260" i="17"/>
  <c r="AA260" i="17"/>
  <c r="AB260" i="17"/>
  <c r="AC260" i="17"/>
  <c r="AD260" i="17"/>
  <c r="AF260" i="17"/>
  <c r="AG260" i="17"/>
  <c r="Z261" i="17"/>
  <c r="AA261" i="17"/>
  <c r="AB261" i="17"/>
  <c r="AC261" i="17"/>
  <c r="AD261" i="17"/>
  <c r="AF261" i="17"/>
  <c r="AG261" i="17"/>
  <c r="Z262" i="17"/>
  <c r="AA262" i="17"/>
  <c r="AB262" i="17"/>
  <c r="AC262" i="17"/>
  <c r="AD262" i="17"/>
  <c r="AF262" i="17"/>
  <c r="AG262" i="17"/>
  <c r="Z263" i="17"/>
  <c r="AA263" i="17"/>
  <c r="AB263" i="17"/>
  <c r="AC263" i="17"/>
  <c r="AD263" i="17"/>
  <c r="AF263" i="17"/>
  <c r="AG263" i="17"/>
  <c r="Z264" i="17"/>
  <c r="AA264" i="17"/>
  <c r="AB264" i="17"/>
  <c r="AC264" i="17"/>
  <c r="AD264" i="17"/>
  <c r="AF264" i="17"/>
  <c r="AG264" i="17"/>
  <c r="Z265" i="17"/>
  <c r="AA265" i="17"/>
  <c r="AB265" i="17"/>
  <c r="AC265" i="17"/>
  <c r="AD265" i="17"/>
  <c r="AF265" i="17"/>
  <c r="AG265" i="17"/>
  <c r="Z266" i="17"/>
  <c r="AA266" i="17"/>
  <c r="AB266" i="17"/>
  <c r="AC266" i="17"/>
  <c r="AD266" i="17"/>
  <c r="AF266" i="17"/>
  <c r="AG266" i="17"/>
  <c r="Z267" i="17"/>
  <c r="AA267" i="17"/>
  <c r="AB267" i="17"/>
  <c r="AC267" i="17"/>
  <c r="AD267" i="17"/>
  <c r="AF267" i="17"/>
  <c r="AG267" i="17"/>
  <c r="Z268" i="17"/>
  <c r="AA268" i="17"/>
  <c r="AB268" i="17"/>
  <c r="AC268" i="17"/>
  <c r="AD268" i="17"/>
  <c r="AF268" i="17"/>
  <c r="AG268" i="17"/>
  <c r="Z269" i="17"/>
  <c r="AA269" i="17"/>
  <c r="AB269" i="17"/>
  <c r="AC269" i="17"/>
  <c r="AD269" i="17"/>
  <c r="AF269" i="17"/>
  <c r="AG269" i="17"/>
  <c r="Z270" i="17"/>
  <c r="AA270" i="17"/>
  <c r="AB270" i="17"/>
  <c r="AC270" i="17"/>
  <c r="AD270" i="17"/>
  <c r="AF270" i="17"/>
  <c r="AG270" i="17"/>
  <c r="Z271" i="17"/>
  <c r="AA271" i="17"/>
  <c r="AB271" i="17"/>
  <c r="AC271" i="17"/>
  <c r="AD271" i="17"/>
  <c r="AF271" i="17"/>
  <c r="AG271" i="17"/>
  <c r="Z272" i="17"/>
  <c r="AA272" i="17"/>
  <c r="AB272" i="17"/>
  <c r="AC272" i="17"/>
  <c r="AD272" i="17"/>
  <c r="AF272" i="17"/>
  <c r="AG272" i="17"/>
  <c r="Z273" i="17"/>
  <c r="AA273" i="17"/>
  <c r="AB273" i="17"/>
  <c r="AC273" i="17"/>
  <c r="AD273" i="17"/>
  <c r="AF273" i="17"/>
  <c r="AG273" i="17"/>
  <c r="Z274" i="17"/>
  <c r="AA274" i="17"/>
  <c r="AB274" i="17"/>
  <c r="AC274" i="17"/>
  <c r="AD274" i="17"/>
  <c r="AF274" i="17"/>
  <c r="AG274" i="17"/>
  <c r="Z275" i="17"/>
  <c r="AA275" i="17"/>
  <c r="AB275" i="17"/>
  <c r="AC275" i="17"/>
  <c r="AD275" i="17"/>
  <c r="AF275" i="17"/>
  <c r="AG275" i="17"/>
  <c r="Z276" i="17"/>
  <c r="AA276" i="17"/>
  <c r="AB276" i="17"/>
  <c r="AC276" i="17"/>
  <c r="AD276" i="17"/>
  <c r="AF276" i="17"/>
  <c r="AG276" i="17"/>
  <c r="Z277" i="17"/>
  <c r="AA277" i="17"/>
  <c r="AB277" i="17"/>
  <c r="AC277" i="17"/>
  <c r="AD277" i="17"/>
  <c r="AF277" i="17"/>
  <c r="AG277" i="17"/>
  <c r="Z278" i="17"/>
  <c r="AA278" i="17"/>
  <c r="AB278" i="17"/>
  <c r="AC278" i="17"/>
  <c r="AD278" i="17"/>
  <c r="AF278" i="17"/>
  <c r="AG278" i="17"/>
  <c r="Z279" i="17"/>
  <c r="AA279" i="17"/>
  <c r="AB279" i="17"/>
  <c r="AC279" i="17"/>
  <c r="AD279" i="17"/>
  <c r="AF279" i="17"/>
  <c r="AG279" i="17"/>
  <c r="Z280" i="17"/>
  <c r="AA280" i="17"/>
  <c r="AB280" i="17"/>
  <c r="AC280" i="17"/>
  <c r="AD280" i="17"/>
  <c r="AF280" i="17"/>
  <c r="AG280" i="17"/>
  <c r="Z281" i="17"/>
  <c r="AA281" i="17"/>
  <c r="AB281" i="17"/>
  <c r="AC281" i="17"/>
  <c r="AD281" i="17"/>
  <c r="AF281" i="17"/>
  <c r="AG281" i="17"/>
  <c r="Z282" i="17"/>
  <c r="AA282" i="17"/>
  <c r="AB282" i="17"/>
  <c r="AC282" i="17"/>
  <c r="AD282" i="17"/>
  <c r="AF282" i="17"/>
  <c r="AG282" i="17"/>
  <c r="Z283" i="17"/>
  <c r="AA283" i="17"/>
  <c r="AB283" i="17"/>
  <c r="AC283" i="17"/>
  <c r="AD283" i="17"/>
  <c r="AF283" i="17"/>
  <c r="AG283" i="17"/>
  <c r="Z284" i="17"/>
  <c r="AA284" i="17"/>
  <c r="AB284" i="17"/>
  <c r="AC284" i="17"/>
  <c r="AD284" i="17"/>
  <c r="AF284" i="17"/>
  <c r="AG284" i="17"/>
  <c r="Z285" i="17"/>
  <c r="AA285" i="17"/>
  <c r="AB285" i="17"/>
  <c r="AC285" i="17"/>
  <c r="AD285" i="17"/>
  <c r="AF285" i="17"/>
  <c r="AG285" i="17"/>
  <c r="Z286" i="17"/>
  <c r="AA286" i="17"/>
  <c r="AB286" i="17"/>
  <c r="AC286" i="17"/>
  <c r="AD286" i="17"/>
  <c r="AF286" i="17"/>
  <c r="AG286" i="17"/>
  <c r="Z287" i="17"/>
  <c r="AA287" i="17"/>
  <c r="AB287" i="17"/>
  <c r="AC287" i="17"/>
  <c r="AD287" i="17"/>
  <c r="AF287" i="17"/>
  <c r="AG287" i="17"/>
  <c r="Z288" i="17"/>
  <c r="AA288" i="17"/>
  <c r="AB288" i="17"/>
  <c r="AC288" i="17"/>
  <c r="AD288" i="17"/>
  <c r="AF288" i="17"/>
  <c r="AG288" i="17"/>
  <c r="Z289" i="17"/>
  <c r="AA289" i="17"/>
  <c r="AB289" i="17"/>
  <c r="AC289" i="17"/>
  <c r="AD289" i="17"/>
  <c r="AF289" i="17"/>
  <c r="AG289" i="17"/>
  <c r="Z290" i="17"/>
  <c r="AA290" i="17"/>
  <c r="AB290" i="17"/>
  <c r="AC290" i="17"/>
  <c r="AD290" i="17"/>
  <c r="AF290" i="17"/>
  <c r="AG290" i="17"/>
  <c r="Z291" i="17"/>
  <c r="AA291" i="17"/>
  <c r="AB291" i="17"/>
  <c r="AC291" i="17"/>
  <c r="AD291" i="17"/>
  <c r="AF291" i="17"/>
  <c r="AG291" i="17"/>
  <c r="Z292" i="17"/>
  <c r="AA292" i="17"/>
  <c r="AB292" i="17"/>
  <c r="AC292" i="17"/>
  <c r="AD292" i="17"/>
  <c r="AF292" i="17"/>
  <c r="AG292" i="17"/>
  <c r="Z293" i="17"/>
  <c r="AA293" i="17"/>
  <c r="AB293" i="17"/>
  <c r="AC293" i="17"/>
  <c r="AD293" i="17"/>
  <c r="AF293" i="17"/>
  <c r="AG293" i="17"/>
  <c r="Z294" i="17"/>
  <c r="AA294" i="17"/>
  <c r="AB294" i="17"/>
  <c r="AC294" i="17"/>
  <c r="AD294" i="17"/>
  <c r="AF294" i="17"/>
  <c r="AG294" i="17"/>
  <c r="Z295" i="17"/>
  <c r="AA295" i="17"/>
  <c r="AB295" i="17"/>
  <c r="AC295" i="17"/>
  <c r="AD295" i="17"/>
  <c r="AF295" i="17"/>
  <c r="AG295" i="17"/>
  <c r="Z296" i="17"/>
  <c r="AA296" i="17"/>
  <c r="AB296" i="17"/>
  <c r="AC296" i="17"/>
  <c r="AD296" i="17"/>
  <c r="AF296" i="17"/>
  <c r="AG296" i="17"/>
  <c r="Z297" i="17"/>
  <c r="AA297" i="17"/>
  <c r="AB297" i="17"/>
  <c r="AC297" i="17"/>
  <c r="AD297" i="17"/>
  <c r="AF297" i="17"/>
  <c r="AG297" i="17"/>
  <c r="Z298" i="17"/>
  <c r="AA298" i="17"/>
  <c r="AB298" i="17"/>
  <c r="AC298" i="17"/>
  <c r="AD298" i="17"/>
  <c r="AF298" i="17"/>
  <c r="AG298" i="17"/>
  <c r="Z299" i="17"/>
  <c r="AA299" i="17"/>
  <c r="AB299" i="17"/>
  <c r="AC299" i="17"/>
  <c r="AD299" i="17"/>
  <c r="AF299" i="17"/>
  <c r="AG299" i="17"/>
  <c r="Z300" i="17"/>
  <c r="AA300" i="17"/>
  <c r="AB300" i="17"/>
  <c r="AC300" i="17"/>
  <c r="AD300" i="17"/>
  <c r="AF300" i="17"/>
  <c r="AG300" i="17"/>
  <c r="Z301" i="17"/>
  <c r="AA301" i="17"/>
  <c r="AB301" i="17"/>
  <c r="AC301" i="17"/>
  <c r="AD301" i="17"/>
  <c r="AF301" i="17"/>
  <c r="AG301" i="17"/>
  <c r="Z302" i="17"/>
  <c r="AA302" i="17"/>
  <c r="AB302" i="17"/>
  <c r="AC302" i="17"/>
  <c r="AD302" i="17"/>
  <c r="AF302" i="17"/>
  <c r="AG302" i="17"/>
  <c r="Z303" i="17"/>
  <c r="AA303" i="17"/>
  <c r="AB303" i="17"/>
  <c r="AC303" i="17"/>
  <c r="AD303" i="17"/>
  <c r="AF303" i="17"/>
  <c r="AG303" i="17"/>
  <c r="Z378" i="17" l="1"/>
  <c r="AA378" i="17"/>
  <c r="AB378" i="17"/>
  <c r="AC378" i="17"/>
  <c r="AD378" i="17"/>
  <c r="AF378" i="17"/>
  <c r="AG378" i="17"/>
  <c r="Z379" i="17"/>
  <c r="AA379" i="17"/>
  <c r="AB379" i="17"/>
  <c r="AC379" i="17"/>
  <c r="AD379" i="17"/>
  <c r="AF379" i="17"/>
  <c r="AG379" i="17"/>
  <c r="Z13" i="17" l="1"/>
  <c r="AA13" i="17"/>
  <c r="AB13" i="17"/>
  <c r="AC13" i="17"/>
  <c r="AD13" i="17"/>
  <c r="AF13" i="17"/>
  <c r="AG13" i="17"/>
  <c r="Z14" i="17"/>
  <c r="AA14" i="17"/>
  <c r="AB14" i="17"/>
  <c r="AC14" i="17"/>
  <c r="AD14" i="17"/>
  <c r="AF14" i="17"/>
  <c r="AG14" i="17"/>
  <c r="Z15" i="17"/>
  <c r="AA15" i="17"/>
  <c r="AB15" i="17"/>
  <c r="AC15" i="17"/>
  <c r="AD15" i="17"/>
  <c r="AF15" i="17"/>
  <c r="AG15" i="17"/>
  <c r="Z16" i="17"/>
  <c r="AA16" i="17"/>
  <c r="AB16" i="17"/>
  <c r="AC16" i="17"/>
  <c r="AD16" i="17"/>
  <c r="AF16" i="17"/>
  <c r="AG16" i="17"/>
  <c r="Z17" i="17"/>
  <c r="AA17" i="17"/>
  <c r="AB17" i="17"/>
  <c r="AC17" i="17"/>
  <c r="AD17" i="17"/>
  <c r="AF17" i="17"/>
  <c r="AG17" i="17"/>
  <c r="Z18" i="17"/>
  <c r="AA18" i="17"/>
  <c r="AB18" i="17"/>
  <c r="AC18" i="17"/>
  <c r="AD18" i="17"/>
  <c r="AF18" i="17"/>
  <c r="AG18" i="17"/>
  <c r="Z19" i="17"/>
  <c r="AA19" i="17"/>
  <c r="AB19" i="17"/>
  <c r="AC19" i="17"/>
  <c r="AD19" i="17"/>
  <c r="AF19" i="17"/>
  <c r="AG19" i="17"/>
  <c r="Z20" i="17"/>
  <c r="AA20" i="17"/>
  <c r="AB20" i="17"/>
  <c r="AC20" i="17"/>
  <c r="AD20" i="17"/>
  <c r="AF20" i="17"/>
  <c r="AG20" i="17"/>
  <c r="Z21" i="17"/>
  <c r="AA21" i="17"/>
  <c r="AB21" i="17"/>
  <c r="AC21" i="17"/>
  <c r="AD21" i="17"/>
  <c r="AF21" i="17"/>
  <c r="AG21" i="17"/>
  <c r="Z22" i="17"/>
  <c r="AA22" i="17"/>
  <c r="AB22" i="17"/>
  <c r="AC22" i="17"/>
  <c r="AD22" i="17"/>
  <c r="AF22" i="17"/>
  <c r="AG22" i="17"/>
  <c r="Z23" i="17"/>
  <c r="AA23" i="17"/>
  <c r="AB23" i="17"/>
  <c r="AC23" i="17"/>
  <c r="AD23" i="17"/>
  <c r="AF23" i="17"/>
  <c r="AG23" i="17"/>
  <c r="Z24" i="17"/>
  <c r="AA24" i="17"/>
  <c r="AB24" i="17"/>
  <c r="AC24" i="17"/>
  <c r="AD24" i="17"/>
  <c r="AF24" i="17"/>
  <c r="AG24" i="17"/>
  <c r="Z25" i="17"/>
  <c r="AA25" i="17"/>
  <c r="AB25" i="17"/>
  <c r="AC25" i="17"/>
  <c r="AD25" i="17"/>
  <c r="AF25" i="17"/>
  <c r="AG25" i="17"/>
  <c r="Z26" i="17"/>
  <c r="AA26" i="17"/>
  <c r="AB26" i="17"/>
  <c r="AC26" i="17"/>
  <c r="AD26" i="17"/>
  <c r="AF26" i="17"/>
  <c r="AG26" i="17"/>
  <c r="Z27" i="17"/>
  <c r="AA27" i="17"/>
  <c r="AB27" i="17"/>
  <c r="AC27" i="17"/>
  <c r="AD27" i="17"/>
  <c r="AF27" i="17"/>
  <c r="AG27" i="17"/>
  <c r="Z28" i="17"/>
  <c r="AA28" i="17"/>
  <c r="AB28" i="17"/>
  <c r="AC28" i="17"/>
  <c r="AD28" i="17"/>
  <c r="AF28" i="17"/>
  <c r="AG28" i="17"/>
  <c r="Z29" i="17"/>
  <c r="AA29" i="17"/>
  <c r="AB29" i="17"/>
  <c r="AC29" i="17"/>
  <c r="AD29" i="17"/>
  <c r="AF29" i="17"/>
  <c r="AG29" i="17"/>
  <c r="Z30" i="17"/>
  <c r="AA30" i="17"/>
  <c r="AB30" i="17"/>
  <c r="AC30" i="17"/>
  <c r="AD30" i="17"/>
  <c r="AF30" i="17"/>
  <c r="AG30" i="17"/>
  <c r="Z31" i="17"/>
  <c r="AA31" i="17"/>
  <c r="AB31" i="17"/>
  <c r="AC31" i="17"/>
  <c r="AD31" i="17"/>
  <c r="AF31" i="17"/>
  <c r="AG31" i="17"/>
  <c r="Z32" i="17"/>
  <c r="AA32" i="17"/>
  <c r="AB32" i="17"/>
  <c r="AC32" i="17"/>
  <c r="AD32" i="17"/>
  <c r="AF32" i="17"/>
  <c r="AG32" i="17"/>
  <c r="Z33" i="17"/>
  <c r="AA33" i="17"/>
  <c r="AB33" i="17"/>
  <c r="AC33" i="17"/>
  <c r="AD33" i="17"/>
  <c r="AF33" i="17"/>
  <c r="AG33" i="17"/>
  <c r="Z34" i="17"/>
  <c r="AA34" i="17"/>
  <c r="AB34" i="17"/>
  <c r="AC34" i="17"/>
  <c r="AD34" i="17"/>
  <c r="AF34" i="17"/>
  <c r="AG34" i="17"/>
  <c r="Z35" i="17"/>
  <c r="AA35" i="17"/>
  <c r="AB35" i="17"/>
  <c r="AC35" i="17"/>
  <c r="AD35" i="17"/>
  <c r="AF35" i="17"/>
  <c r="AG35" i="17"/>
  <c r="Z36" i="17"/>
  <c r="AA36" i="17"/>
  <c r="AB36" i="17"/>
  <c r="AC36" i="17"/>
  <c r="AD36" i="17"/>
  <c r="AF36" i="17"/>
  <c r="AG36" i="17"/>
  <c r="Z37" i="17"/>
  <c r="AA37" i="17"/>
  <c r="AB37" i="17"/>
  <c r="AC37" i="17"/>
  <c r="AD37" i="17"/>
  <c r="AF37" i="17"/>
  <c r="AG37" i="17"/>
  <c r="Z38" i="17"/>
  <c r="AA38" i="17"/>
  <c r="AB38" i="17"/>
  <c r="AC38" i="17"/>
  <c r="AD38" i="17"/>
  <c r="AF38" i="17"/>
  <c r="AG38" i="17"/>
  <c r="Z39" i="17"/>
  <c r="AA39" i="17"/>
  <c r="AB39" i="17"/>
  <c r="AC39" i="17"/>
  <c r="AD39" i="17"/>
  <c r="AF39" i="17"/>
  <c r="AG39" i="17"/>
  <c r="Z40" i="17"/>
  <c r="AA40" i="17"/>
  <c r="AB40" i="17"/>
  <c r="AC40" i="17"/>
  <c r="AD40" i="17"/>
  <c r="AF40" i="17"/>
  <c r="AG40" i="17"/>
  <c r="Z41" i="17"/>
  <c r="AA41" i="17"/>
  <c r="AB41" i="17"/>
  <c r="AC41" i="17"/>
  <c r="AD41" i="17"/>
  <c r="AF41" i="17"/>
  <c r="AG41" i="17"/>
  <c r="Z42" i="17"/>
  <c r="AA42" i="17"/>
  <c r="AB42" i="17"/>
  <c r="AC42" i="17"/>
  <c r="AD42" i="17"/>
  <c r="AF42" i="17"/>
  <c r="AG42" i="17"/>
  <c r="Z43" i="17"/>
  <c r="AA43" i="17"/>
  <c r="AB43" i="17"/>
  <c r="AC43" i="17"/>
  <c r="AD43" i="17"/>
  <c r="AF43" i="17"/>
  <c r="AG43" i="17"/>
  <c r="Z44" i="17"/>
  <c r="AA44" i="17"/>
  <c r="AB44" i="17"/>
  <c r="AC44" i="17"/>
  <c r="AD44" i="17"/>
  <c r="AF44" i="17"/>
  <c r="AG44" i="17"/>
  <c r="Z45" i="17"/>
  <c r="AA45" i="17"/>
  <c r="AB45" i="17"/>
  <c r="AC45" i="17"/>
  <c r="AD45" i="17"/>
  <c r="AF45" i="17"/>
  <c r="AG45" i="17"/>
  <c r="Z46" i="17"/>
  <c r="AA46" i="17"/>
  <c r="AB46" i="17"/>
  <c r="AC46" i="17"/>
  <c r="AD46" i="17"/>
  <c r="AF46" i="17"/>
  <c r="AG46" i="17"/>
  <c r="Z47" i="17"/>
  <c r="AA47" i="17"/>
  <c r="AB47" i="17"/>
  <c r="AC47" i="17"/>
  <c r="AD47" i="17"/>
  <c r="AF47" i="17"/>
  <c r="AG47" i="17"/>
  <c r="Z48" i="17"/>
  <c r="AA48" i="17"/>
  <c r="AB48" i="17"/>
  <c r="AC48" i="17"/>
  <c r="AD48" i="17"/>
  <c r="AF48" i="17"/>
  <c r="AG48" i="17"/>
  <c r="Z49" i="17"/>
  <c r="AA49" i="17"/>
  <c r="AB49" i="17"/>
  <c r="AC49" i="17"/>
  <c r="AD49" i="17"/>
  <c r="AF49" i="17"/>
  <c r="AG49" i="17"/>
  <c r="Z50" i="17"/>
  <c r="AA50" i="17"/>
  <c r="AB50" i="17"/>
  <c r="AC50" i="17"/>
  <c r="AD50" i="17"/>
  <c r="AF50" i="17"/>
  <c r="AG50" i="17"/>
  <c r="Z51" i="17"/>
  <c r="AA51" i="17"/>
  <c r="AB51" i="17"/>
  <c r="AC51" i="17"/>
  <c r="AD51" i="17"/>
  <c r="AF51" i="17"/>
  <c r="AG51" i="17"/>
  <c r="Z52" i="17"/>
  <c r="AA52" i="17"/>
  <c r="AB52" i="17"/>
  <c r="AC52" i="17"/>
  <c r="AD52" i="17"/>
  <c r="AF52" i="17"/>
  <c r="AG52" i="17"/>
  <c r="Z53" i="17"/>
  <c r="AA53" i="17"/>
  <c r="AB53" i="17"/>
  <c r="AC53" i="17"/>
  <c r="AD53" i="17"/>
  <c r="AF53" i="17"/>
  <c r="AG53" i="17"/>
  <c r="Z54" i="17"/>
  <c r="AA54" i="17"/>
  <c r="AB54" i="17"/>
  <c r="AC54" i="17"/>
  <c r="AD54" i="17"/>
  <c r="AF54" i="17"/>
  <c r="AG54" i="17"/>
  <c r="Z55" i="17"/>
  <c r="AA55" i="17"/>
  <c r="AB55" i="17"/>
  <c r="AC55" i="17"/>
  <c r="AD55" i="17"/>
  <c r="AF55" i="17"/>
  <c r="AG55" i="17"/>
  <c r="Z56" i="17"/>
  <c r="AA56" i="17"/>
  <c r="AB56" i="17"/>
  <c r="AC56" i="17"/>
  <c r="AD56" i="17"/>
  <c r="AF56" i="17"/>
  <c r="AG56" i="17"/>
  <c r="Z57" i="17"/>
  <c r="AA57" i="17"/>
  <c r="AB57" i="17"/>
  <c r="AC57" i="17"/>
  <c r="AD57" i="17"/>
  <c r="AF57" i="17"/>
  <c r="AG57" i="17"/>
  <c r="Z58" i="17"/>
  <c r="AA58" i="17"/>
  <c r="AB58" i="17"/>
  <c r="AC58" i="17"/>
  <c r="AD58" i="17"/>
  <c r="AF58" i="17"/>
  <c r="AG58" i="17"/>
  <c r="Z59" i="17"/>
  <c r="AA59" i="17"/>
  <c r="AB59" i="17"/>
  <c r="AC59" i="17"/>
  <c r="AD59" i="17"/>
  <c r="AF59" i="17"/>
  <c r="AG59" i="17"/>
  <c r="Z60" i="17"/>
  <c r="AA60" i="17"/>
  <c r="AB60" i="17"/>
  <c r="AC60" i="17"/>
  <c r="AD60" i="17"/>
  <c r="AF60" i="17"/>
  <c r="AG60" i="17"/>
  <c r="Z61" i="17"/>
  <c r="AA61" i="17"/>
  <c r="AB61" i="17"/>
  <c r="AC61" i="17"/>
  <c r="AD61" i="17"/>
  <c r="AF61" i="17"/>
  <c r="AG61" i="17"/>
  <c r="Z62" i="17"/>
  <c r="AA62" i="17"/>
  <c r="AB62" i="17"/>
  <c r="AC62" i="17"/>
  <c r="AD62" i="17"/>
  <c r="AF62" i="17"/>
  <c r="AG62" i="17"/>
  <c r="Z63" i="17"/>
  <c r="AA63" i="17"/>
  <c r="AB63" i="17"/>
  <c r="AC63" i="17"/>
  <c r="AD63" i="17"/>
  <c r="AF63" i="17"/>
  <c r="AG63" i="17"/>
  <c r="Z12" i="17"/>
  <c r="AA12" i="17"/>
  <c r="AB12" i="17"/>
  <c r="AC12" i="17"/>
  <c r="AD12" i="17"/>
  <c r="AF12" i="17"/>
  <c r="AG12" i="17"/>
  <c r="AA11" i="17"/>
  <c r="AB11" i="17"/>
  <c r="AC11" i="17"/>
  <c r="AD11" i="17"/>
  <c r="AF11" i="17"/>
  <c r="AG11" i="17"/>
  <c r="Z11" i="17"/>
  <c r="Z328" i="17" l="1"/>
  <c r="AA328" i="17"/>
  <c r="AB328" i="17"/>
  <c r="AC328" i="17"/>
  <c r="AD328" i="17"/>
  <c r="AF328" i="17"/>
  <c r="AG328" i="17"/>
  <c r="Z329" i="17"/>
  <c r="AA329" i="17"/>
  <c r="AB329" i="17"/>
  <c r="AC329" i="17"/>
  <c r="AD329" i="17"/>
  <c r="AF329" i="17"/>
  <c r="AG329" i="17"/>
  <c r="Z330" i="17"/>
  <c r="AA330" i="17"/>
  <c r="AB330" i="17"/>
  <c r="AC330" i="17"/>
  <c r="AD330" i="17"/>
  <c r="AF330" i="17"/>
  <c r="AG330" i="17"/>
  <c r="Z331" i="17"/>
  <c r="AA331" i="17"/>
  <c r="AB331" i="17"/>
  <c r="AC331" i="17"/>
  <c r="AD331" i="17"/>
  <c r="AF331" i="17"/>
  <c r="AG331" i="17"/>
  <c r="Z332" i="17"/>
  <c r="AA332" i="17"/>
  <c r="AB332" i="17"/>
  <c r="AC332" i="17"/>
  <c r="AD332" i="17"/>
  <c r="AF332" i="17"/>
  <c r="AG332" i="17"/>
  <c r="Z333" i="17"/>
  <c r="AA333" i="17"/>
  <c r="AB333" i="17"/>
  <c r="AC333" i="17"/>
  <c r="AD333" i="17"/>
  <c r="AF333" i="17"/>
  <c r="AG333" i="17"/>
  <c r="Z334" i="17"/>
  <c r="AA334" i="17"/>
  <c r="AB334" i="17"/>
  <c r="AC334" i="17"/>
  <c r="AD334" i="17"/>
  <c r="AF334" i="17"/>
  <c r="AG334" i="17"/>
  <c r="Z335" i="17"/>
  <c r="AA335" i="17"/>
  <c r="AB335" i="17"/>
  <c r="AC335" i="17"/>
  <c r="AD335" i="17"/>
  <c r="AF335" i="17"/>
  <c r="AG335" i="17"/>
  <c r="Z336" i="17"/>
  <c r="AA336" i="17"/>
  <c r="AB336" i="17"/>
  <c r="AC336" i="17"/>
  <c r="AD336" i="17"/>
  <c r="AF336" i="17"/>
  <c r="AG336" i="17"/>
  <c r="Z337" i="17"/>
  <c r="AA337" i="17"/>
  <c r="AB337" i="17"/>
  <c r="AC337" i="17"/>
  <c r="AD337" i="17"/>
  <c r="AF337" i="17"/>
  <c r="AG337" i="17"/>
  <c r="Z338" i="17"/>
  <c r="AA338" i="17"/>
  <c r="AB338" i="17"/>
  <c r="AC338" i="17"/>
  <c r="AD338" i="17"/>
  <c r="AF338" i="17"/>
  <c r="AG338" i="17"/>
  <c r="Z339" i="17"/>
  <c r="AA339" i="17"/>
  <c r="AB339" i="17"/>
  <c r="AC339" i="17"/>
  <c r="AD339" i="17"/>
  <c r="AF339" i="17"/>
  <c r="AG339" i="17"/>
  <c r="Z340" i="17"/>
  <c r="AA340" i="17"/>
  <c r="AB340" i="17"/>
  <c r="AC340" i="17"/>
  <c r="AD340" i="17"/>
  <c r="AF340" i="17"/>
  <c r="AG340" i="17"/>
  <c r="Z341" i="17"/>
  <c r="AA341" i="17"/>
  <c r="AB341" i="17"/>
  <c r="AC341" i="17"/>
  <c r="AD341" i="17"/>
  <c r="AF341" i="17"/>
  <c r="AG341" i="17"/>
  <c r="Z342" i="17"/>
  <c r="AA342" i="17"/>
  <c r="AB342" i="17"/>
  <c r="AC342" i="17"/>
  <c r="AD342" i="17"/>
  <c r="AF342" i="17"/>
  <c r="AG342" i="17"/>
  <c r="Z343" i="17"/>
  <c r="AA343" i="17"/>
  <c r="AB343" i="17"/>
  <c r="AC343" i="17"/>
  <c r="AD343" i="17"/>
  <c r="AF343" i="17"/>
  <c r="AG343" i="17"/>
  <c r="Z344" i="17"/>
  <c r="AA344" i="17"/>
  <c r="AB344" i="17"/>
  <c r="AC344" i="17"/>
  <c r="AD344" i="17"/>
  <c r="AF344" i="17"/>
  <c r="AG344" i="17"/>
  <c r="Z345" i="17"/>
  <c r="AA345" i="17"/>
  <c r="AB345" i="17"/>
  <c r="AC345" i="17"/>
  <c r="AD345" i="17"/>
  <c r="AF345" i="17"/>
  <c r="AG345" i="17"/>
  <c r="Z346" i="17"/>
  <c r="AA346" i="17"/>
  <c r="AB346" i="17"/>
  <c r="AC346" i="17"/>
  <c r="AD346" i="17"/>
  <c r="AF346" i="17"/>
  <c r="AG346" i="17"/>
  <c r="Z347" i="17"/>
  <c r="AA347" i="17"/>
  <c r="AB347" i="17"/>
  <c r="AC347" i="17"/>
  <c r="AD347" i="17"/>
  <c r="AF347" i="17"/>
  <c r="AG347" i="17"/>
  <c r="Z348" i="17"/>
  <c r="AA348" i="17"/>
  <c r="AB348" i="17"/>
  <c r="AC348" i="17"/>
  <c r="AD348" i="17"/>
  <c r="AF348" i="17"/>
  <c r="AG348" i="17"/>
  <c r="Z349" i="17"/>
  <c r="AA349" i="17"/>
  <c r="AB349" i="17"/>
  <c r="AC349" i="17"/>
  <c r="AD349" i="17"/>
  <c r="AF349" i="17"/>
  <c r="AG349" i="17"/>
  <c r="Z350" i="17"/>
  <c r="AA350" i="17"/>
  <c r="AB350" i="17"/>
  <c r="AC350" i="17"/>
  <c r="AD350" i="17"/>
  <c r="AF350" i="17"/>
  <c r="AG350" i="17"/>
  <c r="Z351" i="17"/>
  <c r="AA351" i="17"/>
  <c r="AB351" i="17"/>
  <c r="AC351" i="17"/>
  <c r="AD351" i="17"/>
  <c r="AF351" i="17"/>
  <c r="AG351" i="17"/>
  <c r="Z352" i="17"/>
  <c r="AA352" i="17"/>
  <c r="AB352" i="17"/>
  <c r="AC352" i="17"/>
  <c r="AD352" i="17"/>
  <c r="AF352" i="17"/>
  <c r="AG352" i="17"/>
  <c r="Z353" i="17"/>
  <c r="AA353" i="17"/>
  <c r="AB353" i="17"/>
  <c r="AC353" i="17"/>
  <c r="AD353" i="17"/>
  <c r="AF353" i="17"/>
  <c r="AG353" i="17"/>
  <c r="Z354" i="17"/>
  <c r="AA354" i="17"/>
  <c r="AB354" i="17"/>
  <c r="AC354" i="17"/>
  <c r="AD354" i="17"/>
  <c r="AF354" i="17"/>
  <c r="AG354" i="17"/>
  <c r="Z355" i="17"/>
  <c r="AA355" i="17"/>
  <c r="AB355" i="17"/>
  <c r="AC355" i="17"/>
  <c r="AD355" i="17"/>
  <c r="AF355" i="17"/>
  <c r="AG355" i="17"/>
  <c r="Z356" i="17"/>
  <c r="AA356" i="17"/>
  <c r="AB356" i="17"/>
  <c r="AC356" i="17"/>
  <c r="AD356" i="17"/>
  <c r="AF356" i="17"/>
  <c r="AG356" i="17"/>
  <c r="Z357" i="17"/>
  <c r="AA357" i="17"/>
  <c r="AB357" i="17"/>
  <c r="AC357" i="17"/>
  <c r="AD357" i="17"/>
  <c r="AF357" i="17"/>
  <c r="AG357" i="17"/>
  <c r="Z358" i="17"/>
  <c r="AA358" i="17"/>
  <c r="AB358" i="17"/>
  <c r="AC358" i="17"/>
  <c r="AD358" i="17"/>
  <c r="AF358" i="17"/>
  <c r="AG358" i="17"/>
  <c r="Z359" i="17"/>
  <c r="AA359" i="17"/>
  <c r="AB359" i="17"/>
  <c r="AC359" i="17"/>
  <c r="AD359" i="17"/>
  <c r="AF359" i="17"/>
  <c r="AG359" i="17"/>
  <c r="Z360" i="17"/>
  <c r="AA360" i="17"/>
  <c r="AB360" i="17"/>
  <c r="AC360" i="17"/>
  <c r="AD360" i="17"/>
  <c r="AF360" i="17"/>
  <c r="AG360" i="17"/>
  <c r="Z361" i="17"/>
  <c r="AA361" i="17"/>
  <c r="AB361" i="17"/>
  <c r="AC361" i="17"/>
  <c r="AD361" i="17"/>
  <c r="AF361" i="17"/>
  <c r="AG361" i="17"/>
  <c r="Z362" i="17"/>
  <c r="AA362" i="17"/>
  <c r="AB362" i="17"/>
  <c r="AC362" i="17"/>
  <c r="AD362" i="17"/>
  <c r="AF362" i="17"/>
  <c r="AG362" i="17"/>
  <c r="Z363" i="17"/>
  <c r="AA363" i="17"/>
  <c r="AB363" i="17"/>
  <c r="AC363" i="17"/>
  <c r="AD363" i="17"/>
  <c r="AF363" i="17"/>
  <c r="AG363" i="17"/>
  <c r="Z364" i="17"/>
  <c r="AA364" i="17"/>
  <c r="AB364" i="17"/>
  <c r="AC364" i="17"/>
  <c r="AD364" i="17"/>
  <c r="AF364" i="17"/>
  <c r="AG364" i="17"/>
  <c r="Z365" i="17"/>
  <c r="AA365" i="17"/>
  <c r="AB365" i="17"/>
  <c r="AC365" i="17"/>
  <c r="AD365" i="17"/>
  <c r="AF365" i="17"/>
  <c r="AG365" i="17"/>
  <c r="Z366" i="17"/>
  <c r="AA366" i="17"/>
  <c r="AB366" i="17"/>
  <c r="AC366" i="17"/>
  <c r="AD366" i="17"/>
  <c r="AF366" i="17"/>
  <c r="AG366" i="17"/>
  <c r="Z367" i="17"/>
  <c r="AA367" i="17"/>
  <c r="AB367" i="17"/>
  <c r="AC367" i="17"/>
  <c r="AD367" i="17"/>
  <c r="AF367" i="17"/>
  <c r="AG367" i="17"/>
  <c r="Z368" i="17"/>
  <c r="AA368" i="17"/>
  <c r="AB368" i="17"/>
  <c r="AC368" i="17"/>
  <c r="AD368" i="17"/>
  <c r="AF368" i="17"/>
  <c r="AG368" i="17"/>
  <c r="Z369" i="17"/>
  <c r="AA369" i="17"/>
  <c r="AB369" i="17"/>
  <c r="AC369" i="17"/>
  <c r="AD369" i="17"/>
  <c r="AF369" i="17"/>
  <c r="AG369" i="17"/>
  <c r="Z370" i="17"/>
  <c r="AA370" i="17"/>
  <c r="AB370" i="17"/>
  <c r="AC370" i="17"/>
  <c r="AD370" i="17"/>
  <c r="AF370" i="17"/>
  <c r="AG370" i="17"/>
  <c r="Z371" i="17"/>
  <c r="AA371" i="17"/>
  <c r="AB371" i="17"/>
  <c r="AC371" i="17"/>
  <c r="AD371" i="17"/>
  <c r="AF371" i="17"/>
  <c r="AG371" i="17"/>
  <c r="Z372" i="17"/>
  <c r="AA372" i="17"/>
  <c r="AB372" i="17"/>
  <c r="AC372" i="17"/>
  <c r="AD372" i="17"/>
  <c r="AF372" i="17"/>
  <c r="AG372" i="17"/>
  <c r="Z373" i="17"/>
  <c r="AA373" i="17"/>
  <c r="AB373" i="17"/>
  <c r="AC373" i="17"/>
  <c r="AD373" i="17"/>
  <c r="AF373" i="17"/>
  <c r="AG373" i="17"/>
  <c r="Z374" i="17"/>
  <c r="AA374" i="17"/>
  <c r="AB374" i="17"/>
  <c r="AC374" i="17"/>
  <c r="AD374" i="17"/>
  <c r="AF374" i="17"/>
  <c r="AG374" i="17"/>
  <c r="Z375" i="17"/>
  <c r="AA375" i="17"/>
  <c r="AB375" i="17"/>
  <c r="AC375" i="17"/>
  <c r="AD375" i="17"/>
  <c r="AF375" i="17"/>
  <c r="AG375" i="17"/>
  <c r="Z376" i="17"/>
  <c r="AA376" i="17"/>
  <c r="AB376" i="17"/>
  <c r="AC376" i="17"/>
  <c r="AD376" i="17"/>
  <c r="AF376" i="17"/>
  <c r="AG376" i="17"/>
  <c r="Z377" i="17"/>
  <c r="AA377" i="17"/>
  <c r="AB377" i="17"/>
  <c r="AC377" i="17"/>
  <c r="AD377" i="17"/>
  <c r="AF377" i="17"/>
  <c r="AG377" i="17"/>
  <c r="AA327" i="17"/>
  <c r="AB327" i="17"/>
  <c r="AC327" i="17"/>
  <c r="AD327" i="17"/>
  <c r="AF327" i="17"/>
  <c r="AG327" i="17"/>
  <c r="Z327" i="17"/>
  <c r="Z212" i="16" l="1"/>
  <c r="AA212" i="16"/>
  <c r="AB212" i="16"/>
  <c r="AC212" i="16"/>
  <c r="AD212" i="16"/>
  <c r="AF212" i="16"/>
  <c r="AG212" i="16"/>
  <c r="Z213" i="16"/>
  <c r="AA213" i="16"/>
  <c r="AB213" i="16"/>
  <c r="AC213" i="16"/>
  <c r="AD213" i="16"/>
  <c r="AF213" i="16"/>
  <c r="AG213" i="16"/>
  <c r="Z214" i="16"/>
  <c r="AA214" i="16"/>
  <c r="AB214" i="16"/>
  <c r="AC214" i="16"/>
  <c r="AD214" i="16"/>
  <c r="AF214" i="16"/>
  <c r="AG214" i="16"/>
  <c r="Z215" i="16"/>
  <c r="AA215" i="16"/>
  <c r="AB215" i="16"/>
  <c r="AC215" i="16"/>
  <c r="AD215" i="16"/>
  <c r="AF215" i="16"/>
  <c r="AG215" i="16"/>
  <c r="Z216" i="16"/>
  <c r="AA216" i="16"/>
  <c r="AB216" i="16"/>
  <c r="AC216" i="16"/>
  <c r="AD216" i="16"/>
  <c r="AF216" i="16"/>
  <c r="AG216" i="16"/>
  <c r="Z217" i="16"/>
  <c r="AA217" i="16"/>
  <c r="AB217" i="16"/>
  <c r="AC217" i="16"/>
  <c r="AD217" i="16"/>
  <c r="AF217" i="16"/>
  <c r="AG217" i="16"/>
  <c r="Z218" i="16"/>
  <c r="AA218" i="16"/>
  <c r="AB218" i="16"/>
  <c r="AC218" i="16"/>
  <c r="AD218" i="16"/>
  <c r="AF218" i="16"/>
  <c r="AG218" i="16"/>
  <c r="Z219" i="16"/>
  <c r="AA219" i="16"/>
  <c r="AB219" i="16"/>
  <c r="AC219" i="16"/>
  <c r="AD219" i="16"/>
  <c r="AF219" i="16"/>
  <c r="AG219" i="16"/>
  <c r="Z220" i="16"/>
  <c r="AA220" i="16"/>
  <c r="AB220" i="16"/>
  <c r="AC220" i="16"/>
  <c r="AD220" i="16"/>
  <c r="AF220" i="16"/>
  <c r="AG220" i="16"/>
  <c r="Z221" i="16"/>
  <c r="AA221" i="16"/>
  <c r="AB221" i="16"/>
  <c r="AC221" i="16"/>
  <c r="AD221" i="16"/>
  <c r="AF221" i="16"/>
  <c r="AG221" i="16"/>
  <c r="Z222" i="16"/>
  <c r="AA222" i="16"/>
  <c r="AB222" i="16"/>
  <c r="AC222" i="16"/>
  <c r="AD222" i="16"/>
  <c r="AF222" i="16"/>
  <c r="AG222" i="16"/>
  <c r="Z223" i="16"/>
  <c r="AA223" i="16"/>
  <c r="AB223" i="16"/>
  <c r="AC223" i="16"/>
  <c r="AD223" i="16"/>
  <c r="AF223" i="16"/>
  <c r="AG223" i="16"/>
  <c r="Z224" i="16"/>
  <c r="AA224" i="16"/>
  <c r="AB224" i="16"/>
  <c r="AC224" i="16"/>
  <c r="AD224" i="16"/>
  <c r="AF224" i="16"/>
  <c r="AG224" i="16"/>
  <c r="Z225" i="16"/>
  <c r="AA225" i="16"/>
  <c r="AB225" i="16"/>
  <c r="AC225" i="16"/>
  <c r="AD225" i="16"/>
  <c r="AF225" i="16"/>
  <c r="AG225" i="16"/>
  <c r="Z226" i="16"/>
  <c r="AA226" i="16"/>
  <c r="AB226" i="16"/>
  <c r="AC226" i="16"/>
  <c r="AD226" i="16"/>
  <c r="AF226" i="16"/>
  <c r="AG226" i="16"/>
  <c r="Z227" i="16"/>
  <c r="AA227" i="16"/>
  <c r="AB227" i="16"/>
  <c r="AC227" i="16"/>
  <c r="AD227" i="16"/>
  <c r="AF227" i="16"/>
  <c r="AG227" i="16"/>
  <c r="Z228" i="16"/>
  <c r="AA228" i="16"/>
  <c r="AB228" i="16"/>
  <c r="AC228" i="16"/>
  <c r="AD228" i="16"/>
  <c r="AF228" i="16"/>
  <c r="AG228" i="16"/>
  <c r="Z229" i="16"/>
  <c r="AA229" i="16"/>
  <c r="AB229" i="16"/>
  <c r="AC229" i="16"/>
  <c r="AD229" i="16"/>
  <c r="AF229" i="16"/>
  <c r="AG229" i="16"/>
  <c r="Z230" i="16"/>
  <c r="AA230" i="16"/>
  <c r="AB230" i="16"/>
  <c r="AC230" i="16"/>
  <c r="AD230" i="16"/>
  <c r="AF230" i="16"/>
  <c r="AG230" i="16"/>
  <c r="Z231" i="16"/>
  <c r="AA231" i="16"/>
  <c r="AB231" i="16"/>
  <c r="AC231" i="16"/>
  <c r="AD231" i="16"/>
  <c r="AF231" i="16"/>
  <c r="AG231" i="16"/>
  <c r="Z232" i="16"/>
  <c r="AA232" i="16"/>
  <c r="AB232" i="16"/>
  <c r="AC232" i="16"/>
  <c r="AD232" i="16"/>
  <c r="AF232" i="16"/>
  <c r="AG232" i="16"/>
  <c r="Z233" i="16"/>
  <c r="AA233" i="16"/>
  <c r="AB233" i="16"/>
  <c r="AC233" i="16"/>
  <c r="AD233" i="16"/>
  <c r="AF233" i="16"/>
  <c r="AG233" i="16"/>
  <c r="Z234" i="16"/>
  <c r="AA234" i="16"/>
  <c r="AB234" i="16"/>
  <c r="AC234" i="16"/>
  <c r="AD234" i="16"/>
  <c r="AF234" i="16"/>
  <c r="AG234" i="16"/>
  <c r="Z235" i="16"/>
  <c r="AA235" i="16"/>
  <c r="AB235" i="16"/>
  <c r="AC235" i="16"/>
  <c r="AD235" i="16"/>
  <c r="AF235" i="16"/>
  <c r="AG235" i="16"/>
  <c r="Z236" i="16"/>
  <c r="AA236" i="16"/>
  <c r="AB236" i="16"/>
  <c r="AC236" i="16"/>
  <c r="AD236" i="16"/>
  <c r="AF236" i="16"/>
  <c r="AG236" i="16"/>
  <c r="Z237" i="16"/>
  <c r="AA237" i="16"/>
  <c r="AB237" i="16"/>
  <c r="AC237" i="16"/>
  <c r="AD237" i="16"/>
  <c r="AF237" i="16"/>
  <c r="AG237" i="16"/>
  <c r="Z238" i="16"/>
  <c r="AA238" i="16"/>
  <c r="AB238" i="16"/>
  <c r="AC238" i="16"/>
  <c r="AD238" i="16"/>
  <c r="AF238" i="16"/>
  <c r="AG238" i="16"/>
  <c r="Z239" i="16"/>
  <c r="AA239" i="16"/>
  <c r="AB239" i="16"/>
  <c r="AC239" i="16"/>
  <c r="AD239" i="16"/>
  <c r="AF239" i="16"/>
  <c r="AG239" i="16"/>
  <c r="Z240" i="16"/>
  <c r="AA240" i="16"/>
  <c r="AB240" i="16"/>
  <c r="AC240" i="16"/>
  <c r="AD240" i="16"/>
  <c r="AF240" i="16"/>
  <c r="AG240" i="16"/>
  <c r="Z241" i="16"/>
  <c r="AA241" i="16"/>
  <c r="AB241" i="16"/>
  <c r="AC241" i="16"/>
  <c r="AD241" i="16"/>
  <c r="AF241" i="16"/>
  <c r="AG241" i="16"/>
  <c r="Z242" i="16"/>
  <c r="AA242" i="16"/>
  <c r="AB242" i="16"/>
  <c r="AC242" i="16"/>
  <c r="AD242" i="16"/>
  <c r="AF242" i="16"/>
  <c r="AG242" i="16"/>
  <c r="Z243" i="16"/>
  <c r="AA243" i="16"/>
  <c r="AB243" i="16"/>
  <c r="AC243" i="16"/>
  <c r="AD243" i="16"/>
  <c r="AF243" i="16"/>
  <c r="AG243" i="16"/>
  <c r="Z244" i="16"/>
  <c r="AA244" i="16"/>
  <c r="AB244" i="16"/>
  <c r="AC244" i="16"/>
  <c r="AD244" i="16"/>
  <c r="AF244" i="16"/>
  <c r="AG244" i="16"/>
  <c r="Z245" i="16"/>
  <c r="AA245" i="16"/>
  <c r="AB245" i="16"/>
  <c r="AC245" i="16"/>
  <c r="AD245" i="16"/>
  <c r="AF245" i="16"/>
  <c r="AG245" i="16"/>
  <c r="Z246" i="16"/>
  <c r="AA246" i="16"/>
  <c r="AB246" i="16"/>
  <c r="AC246" i="16"/>
  <c r="AD246" i="16"/>
  <c r="AF246" i="16"/>
  <c r="AG246" i="16"/>
  <c r="Z247" i="16"/>
  <c r="AA247" i="16"/>
  <c r="AB247" i="16"/>
  <c r="AC247" i="16"/>
  <c r="AD247" i="16"/>
  <c r="AF247" i="16"/>
  <c r="AG247" i="16"/>
  <c r="Z248" i="16"/>
  <c r="AA248" i="16"/>
  <c r="AB248" i="16"/>
  <c r="AC248" i="16"/>
  <c r="AD248" i="16"/>
  <c r="AF248" i="16"/>
  <c r="AG248" i="16"/>
  <c r="Z249" i="16"/>
  <c r="AA249" i="16"/>
  <c r="AB249" i="16"/>
  <c r="AC249" i="16"/>
  <c r="AD249" i="16"/>
  <c r="AF249" i="16"/>
  <c r="AG249" i="16"/>
  <c r="Z250" i="16"/>
  <c r="AA250" i="16"/>
  <c r="AB250" i="16"/>
  <c r="AC250" i="16"/>
  <c r="AD250" i="16"/>
  <c r="AF250" i="16"/>
  <c r="AG250" i="16"/>
  <c r="Z251" i="16"/>
  <c r="AA251" i="16"/>
  <c r="AB251" i="16"/>
  <c r="AC251" i="16"/>
  <c r="AD251" i="16"/>
  <c r="AF251" i="16"/>
  <c r="AG251" i="16"/>
  <c r="Z252" i="16"/>
  <c r="AA252" i="16"/>
  <c r="AB252" i="16"/>
  <c r="AC252" i="16"/>
  <c r="AD252" i="16"/>
  <c r="AF252" i="16"/>
  <c r="AG252" i="16"/>
  <c r="Z253" i="16"/>
  <c r="AA253" i="16"/>
  <c r="AB253" i="16"/>
  <c r="AC253" i="16"/>
  <c r="AD253" i="16"/>
  <c r="AF253" i="16"/>
  <c r="AG253" i="16"/>
  <c r="Z254" i="16"/>
  <c r="AA254" i="16"/>
  <c r="AB254" i="16"/>
  <c r="AC254" i="16"/>
  <c r="AD254" i="16"/>
  <c r="AF254" i="16"/>
  <c r="AG254" i="16"/>
  <c r="Z255" i="16"/>
  <c r="AA255" i="16"/>
  <c r="AB255" i="16"/>
  <c r="AC255" i="16"/>
  <c r="AD255" i="16"/>
  <c r="AF255" i="16"/>
  <c r="AG255" i="16"/>
  <c r="Z256" i="16"/>
  <c r="AA256" i="16"/>
  <c r="AB256" i="16"/>
  <c r="AC256" i="16"/>
  <c r="AD256" i="16"/>
  <c r="AF256" i="16"/>
  <c r="AG256" i="16"/>
  <c r="Z257" i="16"/>
  <c r="AA257" i="16"/>
  <c r="AB257" i="16"/>
  <c r="AC257" i="16"/>
  <c r="AD257" i="16"/>
  <c r="AF257" i="16"/>
  <c r="AG257" i="16"/>
  <c r="Z258" i="16"/>
  <c r="AA258" i="16"/>
  <c r="AB258" i="16"/>
  <c r="AC258" i="16"/>
  <c r="AD258" i="16"/>
  <c r="AF258" i="16"/>
  <c r="AG258" i="16"/>
  <c r="Z259" i="16"/>
  <c r="AA259" i="16"/>
  <c r="AB259" i="16"/>
  <c r="AC259" i="16"/>
  <c r="AD259" i="16"/>
  <c r="AF259" i="16"/>
  <c r="AG259" i="16"/>
  <c r="Z260" i="16"/>
  <c r="AA260" i="16"/>
  <c r="AB260" i="16"/>
  <c r="AC260" i="16"/>
  <c r="AD260" i="16"/>
  <c r="AF260" i="16"/>
  <c r="AG260" i="16"/>
  <c r="Z261" i="16"/>
  <c r="AA261" i="16"/>
  <c r="AB261" i="16"/>
  <c r="AC261" i="16"/>
  <c r="AD261" i="16"/>
  <c r="AF261" i="16"/>
  <c r="AG261" i="16"/>
  <c r="Z262" i="16"/>
  <c r="AA262" i="16"/>
  <c r="AB262" i="16"/>
  <c r="AC262" i="16"/>
  <c r="AD262" i="16"/>
  <c r="AF262" i="16"/>
  <c r="AG262" i="16"/>
  <c r="Z263" i="16"/>
  <c r="AA263" i="16"/>
  <c r="AB263" i="16"/>
  <c r="AC263" i="16"/>
  <c r="AD263" i="16"/>
  <c r="AF263" i="16"/>
  <c r="AG263" i="16"/>
  <c r="Z264" i="16"/>
  <c r="AA264" i="16"/>
  <c r="AB264" i="16"/>
  <c r="AC264" i="16"/>
  <c r="AD264" i="16"/>
  <c r="AF264" i="16"/>
  <c r="AG264" i="16"/>
  <c r="Z265" i="16"/>
  <c r="AA265" i="16"/>
  <c r="AB265" i="16"/>
  <c r="AC265" i="16"/>
  <c r="AD265" i="16"/>
  <c r="AF265" i="16"/>
  <c r="AG265" i="16"/>
  <c r="Z266" i="16"/>
  <c r="AA266" i="16"/>
  <c r="AB266" i="16"/>
  <c r="AC266" i="16"/>
  <c r="AD266" i="16"/>
  <c r="AF266" i="16"/>
  <c r="AG266" i="16"/>
  <c r="Z267" i="16"/>
  <c r="AA267" i="16"/>
  <c r="AB267" i="16"/>
  <c r="AC267" i="16"/>
  <c r="AD267" i="16"/>
  <c r="AF267" i="16"/>
  <c r="AG267" i="16"/>
  <c r="Z268" i="16"/>
  <c r="AA268" i="16"/>
  <c r="AB268" i="16"/>
  <c r="AC268" i="16"/>
  <c r="AD268" i="16"/>
  <c r="AF268" i="16"/>
  <c r="AG268" i="16"/>
  <c r="Z269" i="16"/>
  <c r="AA269" i="16"/>
  <c r="AB269" i="16"/>
  <c r="AC269" i="16"/>
  <c r="AD269" i="16"/>
  <c r="AF269" i="16"/>
  <c r="AG269" i="16"/>
  <c r="Z270" i="16"/>
  <c r="AA270" i="16"/>
  <c r="AB270" i="16"/>
  <c r="AC270" i="16"/>
  <c r="AD270" i="16"/>
  <c r="AF270" i="16"/>
  <c r="AG270" i="16"/>
  <c r="Z271" i="16"/>
  <c r="AA271" i="16"/>
  <c r="AB271" i="16"/>
  <c r="AC271" i="16"/>
  <c r="AD271" i="16"/>
  <c r="AF271" i="16"/>
  <c r="AG271" i="16"/>
  <c r="Z272" i="16"/>
  <c r="AA272" i="16"/>
  <c r="AB272" i="16"/>
  <c r="AC272" i="16"/>
  <c r="AD272" i="16"/>
  <c r="AF272" i="16"/>
  <c r="AG272" i="16"/>
  <c r="Z273" i="16"/>
  <c r="AA273" i="16"/>
  <c r="AB273" i="16"/>
  <c r="AC273" i="16"/>
  <c r="AD273" i="16"/>
  <c r="AF273" i="16"/>
  <c r="AG273" i="16"/>
  <c r="Z274" i="16"/>
  <c r="AA274" i="16"/>
  <c r="AB274" i="16"/>
  <c r="AC274" i="16"/>
  <c r="AD274" i="16"/>
  <c r="AF274" i="16"/>
  <c r="AG274" i="16"/>
  <c r="Z275" i="16"/>
  <c r="AA275" i="16"/>
  <c r="AB275" i="16"/>
  <c r="AC275" i="16"/>
  <c r="AD275" i="16"/>
  <c r="AF275" i="16"/>
  <c r="AG275" i="16"/>
  <c r="Z276" i="16"/>
  <c r="AA276" i="16"/>
  <c r="AB276" i="16"/>
  <c r="AC276" i="16"/>
  <c r="AD276" i="16"/>
  <c r="AF276" i="16"/>
  <c r="AG276" i="16"/>
  <c r="W212" i="16"/>
  <c r="W110" i="16"/>
  <c r="W111" i="16"/>
  <c r="W112" i="16"/>
  <c r="W113" i="16"/>
  <c r="W114" i="16"/>
  <c r="W115" i="16"/>
  <c r="W116" i="16"/>
  <c r="W117" i="16"/>
  <c r="W118" i="16"/>
  <c r="W119" i="16"/>
  <c r="W120" i="16"/>
  <c r="W121" i="16"/>
  <c r="W122" i="16"/>
  <c r="W123" i="16"/>
  <c r="W124" i="16"/>
  <c r="W125" i="16"/>
  <c r="W126" i="16"/>
  <c r="W127" i="16"/>
  <c r="W128" i="16"/>
  <c r="W129" i="16"/>
  <c r="W130" i="16"/>
  <c r="W131" i="16"/>
  <c r="W132" i="16"/>
  <c r="W133" i="16"/>
  <c r="W134" i="16"/>
  <c r="W135" i="16"/>
  <c r="W136" i="16"/>
  <c r="W137" i="16"/>
  <c r="W138" i="16"/>
  <c r="W139" i="16"/>
  <c r="W140" i="16"/>
  <c r="W141" i="16"/>
  <c r="W142" i="16"/>
  <c r="W143" i="16"/>
  <c r="W144" i="16"/>
  <c r="W145" i="16"/>
  <c r="W146" i="16"/>
  <c r="W147" i="16"/>
  <c r="W148" i="16"/>
  <c r="W149" i="16"/>
  <c r="W150" i="16"/>
  <c r="W151" i="16"/>
  <c r="W152" i="16"/>
  <c r="W153" i="16"/>
  <c r="W154" i="16"/>
  <c r="W155" i="16"/>
  <c r="W156" i="16"/>
  <c r="W157" i="16"/>
  <c r="W158" i="16"/>
  <c r="W159" i="16"/>
  <c r="W160" i="16"/>
  <c r="W161" i="16"/>
  <c r="W162" i="16"/>
  <c r="W163" i="16"/>
  <c r="W164" i="16"/>
  <c r="W165" i="16"/>
  <c r="W166" i="16"/>
  <c r="W167" i="16"/>
  <c r="W168" i="16"/>
  <c r="W169" i="16"/>
  <c r="W170" i="16"/>
  <c r="W171" i="16"/>
  <c r="W172" i="16"/>
  <c r="W173" i="16"/>
  <c r="W174" i="16"/>
  <c r="W175" i="16"/>
  <c r="W176" i="16"/>
  <c r="W177" i="16"/>
  <c r="W178" i="16"/>
  <c r="W179" i="16"/>
  <c r="W180" i="16"/>
  <c r="W181" i="16"/>
  <c r="W182" i="16"/>
  <c r="W183" i="16"/>
  <c r="W184" i="16"/>
  <c r="W185" i="16"/>
  <c r="W186" i="16"/>
  <c r="W187" i="16"/>
  <c r="W188" i="16"/>
  <c r="W189" i="16"/>
  <c r="W190" i="16"/>
  <c r="W191" i="16"/>
  <c r="W192" i="16"/>
  <c r="W193" i="16"/>
  <c r="W194" i="16"/>
  <c r="W195" i="16"/>
  <c r="W196" i="16"/>
  <c r="W197" i="16"/>
  <c r="W198" i="16"/>
  <c r="W199" i="16"/>
  <c r="W200" i="16"/>
  <c r="W201" i="16"/>
  <c r="W202" i="16"/>
  <c r="W203" i="16"/>
  <c r="W204" i="16"/>
  <c r="W205" i="16"/>
  <c r="W206" i="16"/>
  <c r="W207" i="16"/>
  <c r="W208" i="16"/>
  <c r="W209" i="16"/>
  <c r="W210" i="16"/>
  <c r="W211" i="16"/>
  <c r="W213" i="16"/>
  <c r="W214" i="16"/>
  <c r="W215" i="16"/>
  <c r="W216" i="16"/>
  <c r="W217" i="16"/>
  <c r="W218" i="16"/>
  <c r="W219" i="16"/>
  <c r="W220" i="16"/>
  <c r="W221" i="16"/>
  <c r="W222" i="16"/>
  <c r="W223" i="16"/>
  <c r="W224" i="16"/>
  <c r="W225" i="16"/>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W254" i="16"/>
  <c r="W255" i="16"/>
  <c r="W256" i="16"/>
  <c r="W257" i="16"/>
  <c r="W258" i="16"/>
  <c r="W259" i="16"/>
  <c r="W260" i="16"/>
  <c r="W261" i="16"/>
  <c r="W262" i="16"/>
  <c r="W263" i="16"/>
  <c r="W264" i="16"/>
  <c r="W265" i="16"/>
  <c r="W266" i="16"/>
  <c r="W267" i="16"/>
  <c r="W268" i="16"/>
  <c r="W269" i="16"/>
  <c r="W270" i="16"/>
  <c r="W271" i="16"/>
  <c r="W272" i="16"/>
  <c r="W273" i="16"/>
  <c r="W274" i="16"/>
  <c r="W275" i="16"/>
  <c r="W276" i="16"/>
  <c r="W277" i="16"/>
  <c r="W278" i="16"/>
  <c r="W279" i="16"/>
  <c r="W280" i="16"/>
  <c r="W281" i="16"/>
  <c r="W282" i="16"/>
  <c r="W283" i="16"/>
  <c r="W284" i="16"/>
  <c r="W285" i="16"/>
  <c r="W286" i="16"/>
  <c r="W287" i="16"/>
  <c r="W288" i="16"/>
  <c r="W289" i="16"/>
  <c r="W290" i="16"/>
  <c r="W291" i="16"/>
  <c r="W292" i="16"/>
  <c r="W293" i="16"/>
  <c r="W294" i="16"/>
  <c r="W295" i="16"/>
  <c r="W296" i="16"/>
  <c r="W297" i="16"/>
  <c r="W298" i="16"/>
  <c r="W299" i="16"/>
  <c r="W300" i="16"/>
  <c r="W301" i="16"/>
  <c r="W302" i="16"/>
  <c r="W303" i="16"/>
  <c r="W304" i="16"/>
  <c r="W305" i="16"/>
  <c r="W306" i="16"/>
  <c r="W307" i="16"/>
  <c r="W308" i="16"/>
  <c r="W309" i="16"/>
  <c r="W310" i="16"/>
  <c r="W311" i="16"/>
  <c r="W312" i="16"/>
  <c r="W313" i="16"/>
  <c r="W314" i="16"/>
  <c r="W315" i="16"/>
  <c r="W316" i="16"/>
  <c r="W317" i="16"/>
  <c r="W318" i="16"/>
  <c r="W319" i="16"/>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W370" i="16"/>
  <c r="W371" i="16"/>
  <c r="W372" i="16"/>
  <c r="W373" i="16"/>
  <c r="W374" i="16"/>
  <c r="W375" i="16"/>
  <c r="W376" i="16"/>
  <c r="W377" i="16"/>
  <c r="W378" i="16"/>
  <c r="W379" i="16"/>
  <c r="W380" i="16"/>
  <c r="W381" i="16"/>
  <c r="W382" i="16"/>
  <c r="W383" i="16"/>
  <c r="W384" i="16"/>
  <c r="W385" i="16"/>
  <c r="W386" i="16"/>
  <c r="W387" i="16"/>
  <c r="W388" i="16"/>
  <c r="W389" i="16"/>
  <c r="W390" i="16"/>
  <c r="W391" i="16"/>
  <c r="W392" i="16"/>
  <c r="W393" i="16"/>
  <c r="W394" i="16"/>
  <c r="W395" i="16"/>
  <c r="W396" i="16"/>
  <c r="W397" i="16"/>
  <c r="W398" i="16"/>
  <c r="W399" i="16"/>
  <c r="W400" i="16"/>
  <c r="W401" i="16"/>
  <c r="W402" i="16"/>
  <c r="W403" i="16"/>
  <c r="W404" i="16"/>
  <c r="W405" i="16"/>
  <c r="W406" i="16"/>
  <c r="W407" i="16"/>
  <c r="W408" i="16"/>
  <c r="W409" i="16"/>
  <c r="W410" i="16"/>
  <c r="W411" i="16"/>
  <c r="W412" i="16"/>
  <c r="W413" i="16"/>
  <c r="W414" i="16"/>
  <c r="W415" i="16"/>
  <c r="W416" i="16"/>
  <c r="W417" i="16"/>
  <c r="W418" i="16"/>
  <c r="W419" i="16"/>
  <c r="W420" i="16"/>
  <c r="W421" i="16"/>
  <c r="W422" i="16"/>
  <c r="W423" i="16"/>
  <c r="W424" i="16"/>
  <c r="W425" i="16"/>
  <c r="W426" i="16"/>
  <c r="W427" i="16"/>
  <c r="W428" i="16"/>
  <c r="W429" i="16"/>
  <c r="W430" i="16"/>
  <c r="W431" i="16"/>
  <c r="W432" i="16"/>
  <c r="W433" i="16"/>
  <c r="W434" i="16"/>
  <c r="W435" i="16"/>
  <c r="W436" i="16"/>
  <c r="W437" i="16"/>
  <c r="W438" i="16"/>
  <c r="W439" i="16"/>
  <c r="W440" i="16"/>
  <c r="W441" i="16"/>
  <c r="W442" i="16"/>
  <c r="W443" i="16"/>
  <c r="W444" i="16"/>
  <c r="W445" i="16"/>
  <c r="W446" i="16"/>
  <c r="W447" i="16"/>
  <c r="W448" i="16"/>
  <c r="W449" i="16"/>
  <c r="W450" i="16"/>
  <c r="W451" i="16"/>
  <c r="W452" i="16"/>
  <c r="W453" i="16"/>
  <c r="W454" i="16"/>
  <c r="W455" i="16"/>
  <c r="W456" i="16"/>
  <c r="W457" i="16"/>
  <c r="W458" i="16"/>
  <c r="W459" i="16"/>
  <c r="W460" i="16"/>
  <c r="W461" i="16"/>
  <c r="W462" i="16"/>
  <c r="W463" i="16"/>
  <c r="W464" i="16"/>
  <c r="W465" i="16"/>
  <c r="W466" i="16"/>
  <c r="W467" i="16"/>
  <c r="W468" i="16"/>
  <c r="W469" i="16"/>
  <c r="W470" i="16"/>
  <c r="W471" i="16"/>
  <c r="W472" i="16"/>
  <c r="W473" i="16"/>
  <c r="W474" i="16"/>
  <c r="W475" i="16"/>
  <c r="W476" i="16"/>
  <c r="W477" i="16"/>
  <c r="W478" i="16"/>
  <c r="W479" i="16"/>
  <c r="W480" i="16"/>
  <c r="W481" i="16"/>
  <c r="W482" i="16"/>
  <c r="W483" i="16"/>
  <c r="W484" i="16"/>
  <c r="W485" i="16"/>
  <c r="W486" i="16"/>
  <c r="W487" i="16"/>
  <c r="W488" i="16"/>
  <c r="W489" i="16"/>
  <c r="W490" i="16"/>
  <c r="W491" i="16"/>
  <c r="W492" i="16"/>
  <c r="W493" i="16"/>
  <c r="W494" i="16"/>
  <c r="W495" i="16"/>
  <c r="W496" i="16"/>
  <c r="W497" i="16"/>
  <c r="W498" i="16"/>
  <c r="W499" i="16"/>
  <c r="W500" i="16"/>
  <c r="W501" i="16"/>
  <c r="W502" i="16"/>
  <c r="W503" i="16"/>
  <c r="W504" i="16"/>
  <c r="W505" i="16"/>
  <c r="W506" i="16"/>
  <c r="W507" i="16"/>
  <c r="W508" i="16"/>
  <c r="W509" i="16"/>
  <c r="W510" i="16"/>
  <c r="W511" i="16"/>
  <c r="W512" i="16"/>
  <c r="W513" i="16"/>
  <c r="W514" i="16"/>
  <c r="W515" i="16"/>
  <c r="W516" i="16"/>
  <c r="W517" i="16"/>
  <c r="W518" i="16"/>
  <c r="W519" i="16"/>
  <c r="W520" i="16"/>
  <c r="W521" i="16"/>
  <c r="W522" i="16"/>
  <c r="W523" i="16"/>
  <c r="W524" i="16"/>
  <c r="W525" i="16"/>
  <c r="W526" i="16"/>
  <c r="W527" i="16"/>
  <c r="W528" i="16"/>
  <c r="W529" i="16"/>
  <c r="W530" i="16"/>
  <c r="W531" i="16"/>
  <c r="W532" i="16"/>
  <c r="W533" i="16"/>
  <c r="W534" i="16"/>
  <c r="W535" i="16"/>
  <c r="W536" i="16"/>
  <c r="W537" i="16"/>
  <c r="W538" i="16"/>
  <c r="W539" i="16"/>
  <c r="W540" i="16"/>
  <c r="W541" i="16"/>
  <c r="W542" i="16"/>
  <c r="W543" i="16"/>
  <c r="W544" i="16"/>
  <c r="W545" i="16"/>
  <c r="W546" i="16"/>
  <c r="W547" i="16"/>
  <c r="W548" i="16"/>
  <c r="W549" i="16"/>
  <c r="W550" i="16"/>
  <c r="W551" i="16"/>
  <c r="W552" i="16"/>
  <c r="W553" i="16"/>
  <c r="W554" i="16"/>
  <c r="W555" i="16"/>
  <c r="W556" i="16"/>
  <c r="W557" i="16"/>
  <c r="W558" i="16"/>
  <c r="W559" i="16"/>
  <c r="W560" i="16"/>
  <c r="W561" i="16"/>
  <c r="W562" i="16"/>
  <c r="W563" i="16"/>
  <c r="W564" i="16"/>
  <c r="W565" i="16"/>
  <c r="W566" i="16"/>
  <c r="W567" i="16"/>
  <c r="W568" i="16"/>
  <c r="W569" i="16"/>
  <c r="W570" i="16"/>
  <c r="W571" i="16"/>
  <c r="W572" i="16"/>
  <c r="W573" i="16"/>
  <c r="W574" i="16"/>
  <c r="W575" i="16"/>
  <c r="W576" i="16"/>
  <c r="W577" i="16"/>
  <c r="W578" i="16"/>
  <c r="W579" i="16"/>
  <c r="W580" i="16"/>
  <c r="W581" i="16"/>
  <c r="W582" i="16"/>
  <c r="W583" i="16"/>
  <c r="W584" i="16"/>
  <c r="W585" i="16"/>
  <c r="W586" i="16"/>
  <c r="W587" i="16"/>
  <c r="W588" i="16"/>
  <c r="W589" i="16"/>
  <c r="W590" i="16"/>
  <c r="W591" i="16"/>
  <c r="W592" i="16"/>
  <c r="W593" i="16"/>
  <c r="W594" i="16"/>
  <c r="W595" i="16"/>
  <c r="W596" i="16"/>
  <c r="W597" i="16"/>
  <c r="W598" i="16"/>
  <c r="W599" i="16"/>
  <c r="W600" i="16"/>
  <c r="W601" i="16"/>
  <c r="W602" i="16"/>
  <c r="W603" i="16"/>
  <c r="W604" i="16"/>
  <c r="W605" i="16"/>
  <c r="W606" i="16"/>
  <c r="W607" i="16"/>
  <c r="W608" i="16"/>
  <c r="W609" i="16"/>
  <c r="W610" i="16"/>
  <c r="W611" i="16"/>
  <c r="W612" i="16"/>
  <c r="W613" i="16"/>
  <c r="W614" i="16"/>
  <c r="W615" i="16"/>
  <c r="W616" i="16"/>
  <c r="W617" i="16"/>
  <c r="W618" i="16"/>
  <c r="W619" i="16"/>
  <c r="W620" i="16"/>
  <c r="W621" i="16"/>
  <c r="W622" i="16"/>
  <c r="W623" i="16"/>
  <c r="W624" i="16"/>
  <c r="W625" i="16"/>
  <c r="W626" i="16"/>
  <c r="W627" i="16"/>
  <c r="W628" i="16"/>
  <c r="W629" i="16"/>
  <c r="W630" i="16"/>
  <c r="W631" i="16"/>
  <c r="W632" i="16"/>
  <c r="W633" i="16"/>
  <c r="W634" i="16"/>
  <c r="W635" i="16"/>
  <c r="W636" i="16"/>
  <c r="W637" i="16"/>
  <c r="W638" i="16"/>
  <c r="W639" i="16"/>
  <c r="W640" i="16"/>
  <c r="W641" i="16"/>
  <c r="W642" i="16"/>
  <c r="W643" i="16"/>
  <c r="W644" i="16"/>
  <c r="W645" i="16"/>
  <c r="W646" i="16"/>
  <c r="W647" i="16"/>
  <c r="W648" i="16"/>
  <c r="W649" i="16"/>
  <c r="W650" i="16"/>
  <c r="W651" i="16"/>
  <c r="W652" i="16"/>
  <c r="W653" i="16"/>
  <c r="W654" i="16"/>
  <c r="W655" i="16"/>
  <c r="W656" i="16"/>
  <c r="W657" i="16"/>
  <c r="W658" i="16"/>
  <c r="W659" i="16"/>
  <c r="W660" i="16"/>
  <c r="W661" i="16"/>
  <c r="W662" i="16"/>
  <c r="W663" i="16"/>
  <c r="W664" i="16"/>
  <c r="W665" i="16"/>
  <c r="W666" i="16"/>
  <c r="W667" i="16"/>
  <c r="W668" i="16"/>
  <c r="W669" i="16"/>
  <c r="W670" i="16"/>
  <c r="W671" i="16"/>
  <c r="W672" i="16"/>
  <c r="W673" i="16"/>
  <c r="W674" i="16"/>
  <c r="W675" i="16"/>
  <c r="W676" i="16"/>
  <c r="W677" i="16"/>
  <c r="W678" i="16"/>
  <c r="W679" i="16"/>
  <c r="W680" i="16"/>
  <c r="W681" i="16"/>
  <c r="W682" i="16"/>
  <c r="W683" i="16"/>
  <c r="W684" i="16"/>
  <c r="W685" i="16"/>
  <c r="W686" i="16"/>
  <c r="W687" i="16"/>
  <c r="W688" i="16"/>
  <c r="W689" i="16"/>
  <c r="W690" i="16"/>
  <c r="W691" i="16"/>
  <c r="W692" i="16"/>
  <c r="W693" i="16"/>
  <c r="W694" i="16"/>
  <c r="W695" i="16"/>
  <c r="W696" i="16"/>
  <c r="W697" i="16"/>
  <c r="W698" i="16"/>
  <c r="W699" i="16"/>
  <c r="W700" i="16"/>
  <c r="W701" i="16"/>
  <c r="W702" i="16"/>
  <c r="W703" i="16"/>
  <c r="W704" i="16"/>
  <c r="W705" i="16"/>
  <c r="W706" i="16"/>
  <c r="W707" i="16"/>
  <c r="W708" i="16"/>
  <c r="W709" i="16"/>
  <c r="W710" i="16"/>
  <c r="W711" i="16"/>
  <c r="W712" i="16"/>
  <c r="W713" i="16"/>
  <c r="W714" i="16"/>
  <c r="W715" i="16"/>
  <c r="W716" i="16"/>
  <c r="W717" i="16"/>
  <c r="W718" i="16"/>
  <c r="W719" i="16"/>
  <c r="W720" i="16"/>
  <c r="W721" i="16"/>
  <c r="W722" i="16"/>
  <c r="W723" i="16"/>
  <c r="W724" i="16"/>
  <c r="W725" i="16"/>
  <c r="W726" i="16"/>
  <c r="W727" i="16"/>
  <c r="W728" i="16"/>
  <c r="W729" i="16"/>
  <c r="W730" i="16"/>
  <c r="W731" i="16"/>
  <c r="W732" i="16"/>
  <c r="W733" i="16"/>
  <c r="W734" i="16"/>
  <c r="W735" i="16"/>
  <c r="W736" i="16"/>
  <c r="W737" i="16"/>
  <c r="W738" i="16"/>
  <c r="W739" i="16"/>
  <c r="W740" i="16"/>
  <c r="W741" i="16"/>
  <c r="W742" i="16"/>
  <c r="W743" i="16"/>
  <c r="W744" i="16"/>
  <c r="W745" i="16"/>
  <c r="W746" i="16"/>
  <c r="W747" i="16"/>
  <c r="W748" i="16"/>
  <c r="W749" i="16"/>
  <c r="W750" i="16"/>
  <c r="W751" i="16"/>
  <c r="W752" i="16"/>
  <c r="W753" i="16"/>
  <c r="W754" i="16"/>
  <c r="W755" i="16"/>
  <c r="W756" i="16"/>
  <c r="W757" i="16"/>
  <c r="W758" i="16"/>
  <c r="W759" i="16"/>
  <c r="W760" i="16"/>
  <c r="W761" i="16"/>
  <c r="W762" i="16"/>
  <c r="W763" i="16"/>
  <c r="W764" i="16"/>
  <c r="W765" i="16"/>
  <c r="W766" i="16"/>
  <c r="W767" i="16"/>
  <c r="W768" i="16"/>
  <c r="W769" i="16"/>
  <c r="W770" i="16"/>
  <c r="W771" i="16"/>
  <c r="W772" i="16"/>
  <c r="W773" i="16"/>
  <c r="W774" i="16"/>
  <c r="W775" i="16"/>
  <c r="W776" i="16"/>
  <c r="W777" i="16"/>
  <c r="W778" i="16"/>
  <c r="W779" i="16"/>
  <c r="W780" i="16"/>
  <c r="W781" i="16"/>
  <c r="W782" i="16"/>
  <c r="W783" i="16"/>
  <c r="W784" i="16"/>
  <c r="W785" i="16"/>
  <c r="W786" i="16"/>
  <c r="W787" i="16"/>
  <c r="W788" i="16"/>
  <c r="W789" i="16"/>
  <c r="W790" i="16"/>
  <c r="W791" i="16"/>
  <c r="W792" i="16"/>
  <c r="W793" i="16"/>
  <c r="W794" i="16"/>
  <c r="W795" i="16"/>
  <c r="W796" i="16"/>
  <c r="W797" i="16"/>
  <c r="W798" i="16"/>
  <c r="W799" i="16"/>
  <c r="W800" i="16"/>
  <c r="W801" i="16"/>
  <c r="W802" i="16"/>
  <c r="W803" i="16"/>
  <c r="W804" i="16"/>
  <c r="W805" i="16"/>
  <c r="W806" i="16"/>
  <c r="W807" i="16"/>
  <c r="W808" i="16"/>
  <c r="W809" i="16"/>
  <c r="W810" i="16"/>
  <c r="W811" i="16"/>
  <c r="W812" i="16"/>
  <c r="W813" i="16"/>
  <c r="W814" i="16"/>
  <c r="W815" i="16"/>
  <c r="W816" i="16"/>
  <c r="W817" i="16"/>
  <c r="W818" i="16"/>
  <c r="W819" i="16"/>
  <c r="W820" i="16"/>
  <c r="W821" i="16"/>
  <c r="W822" i="16"/>
  <c r="W823" i="16"/>
  <c r="W824" i="16"/>
  <c r="W825" i="16"/>
  <c r="W826" i="16"/>
  <c r="W827" i="16"/>
  <c r="W828" i="16"/>
  <c r="W829" i="16"/>
  <c r="W830" i="16"/>
  <c r="W831" i="16"/>
  <c r="W832" i="16"/>
  <c r="W833" i="16"/>
  <c r="W834" i="16"/>
  <c r="W835" i="16"/>
  <c r="W836" i="16"/>
  <c r="W837" i="16"/>
  <c r="W838" i="16"/>
  <c r="W839" i="16"/>
  <c r="W840" i="16"/>
  <c r="W841" i="16"/>
  <c r="W842" i="16"/>
  <c r="W843" i="16"/>
  <c r="W844" i="16"/>
  <c r="W845" i="16"/>
  <c r="W846" i="16"/>
  <c r="W847" i="16"/>
  <c r="W848" i="16"/>
  <c r="W849" i="16"/>
  <c r="W850" i="16"/>
  <c r="W851" i="16"/>
  <c r="W852" i="16"/>
  <c r="W853" i="16"/>
  <c r="W854" i="16"/>
  <c r="W855" i="16"/>
  <c r="W856" i="16"/>
  <c r="W857" i="16"/>
  <c r="W858" i="16"/>
  <c r="W859" i="16"/>
  <c r="W860" i="16"/>
  <c r="W861" i="16"/>
  <c r="W862" i="16"/>
  <c r="W863" i="16"/>
  <c r="W864" i="16"/>
  <c r="W865" i="16"/>
  <c r="W866" i="16"/>
  <c r="W867" i="16"/>
  <c r="W868" i="16"/>
  <c r="W869" i="16"/>
  <c r="W870" i="16"/>
  <c r="W871" i="16"/>
  <c r="W872" i="16"/>
  <c r="W873" i="16"/>
  <c r="W874" i="16"/>
  <c r="W875" i="16"/>
  <c r="W876" i="16"/>
  <c r="W877" i="16"/>
  <c r="W878" i="16"/>
  <c r="W879" i="16"/>
  <c r="W880" i="16"/>
  <c r="W881" i="16"/>
  <c r="W882" i="16"/>
  <c r="W883" i="16"/>
  <c r="W884" i="16"/>
  <c r="W885" i="16"/>
  <c r="W886" i="16"/>
  <c r="W887" i="16"/>
  <c r="W888" i="16"/>
  <c r="W889" i="16"/>
  <c r="W890" i="16"/>
  <c r="W891" i="16"/>
  <c r="W892" i="16"/>
  <c r="W893" i="16"/>
  <c r="W894" i="16"/>
  <c r="W895" i="16"/>
  <c r="W896" i="16"/>
  <c r="W897" i="16"/>
  <c r="W898" i="16"/>
  <c r="W899" i="16"/>
  <c r="W900" i="16"/>
  <c r="W901" i="16"/>
  <c r="W902" i="16"/>
  <c r="W903" i="16"/>
  <c r="W904" i="16"/>
  <c r="W905" i="16"/>
  <c r="W906" i="16"/>
  <c r="W907" i="16"/>
  <c r="W908" i="16"/>
  <c r="W909" i="16"/>
  <c r="W910" i="16"/>
  <c r="W911" i="16"/>
  <c r="W912" i="16"/>
  <c r="W913" i="16"/>
  <c r="W914" i="16"/>
  <c r="W915" i="16"/>
  <c r="W916" i="16"/>
  <c r="W917" i="16"/>
  <c r="W918" i="16"/>
  <c r="W919" i="16"/>
  <c r="W920" i="16"/>
  <c r="W921" i="16"/>
  <c r="W922" i="16"/>
  <c r="W923" i="16"/>
  <c r="W924" i="16"/>
  <c r="W925" i="16"/>
  <c r="W926" i="16"/>
  <c r="W927" i="16"/>
  <c r="W928" i="16"/>
  <c r="W929" i="16"/>
  <c r="W930" i="16"/>
  <c r="W931" i="16"/>
  <c r="W932" i="16"/>
  <c r="W933" i="16"/>
  <c r="W934" i="16"/>
  <c r="W935" i="16"/>
  <c r="W936" i="16"/>
  <c r="W937" i="16"/>
  <c r="W938" i="16"/>
  <c r="W939" i="16"/>
  <c r="W940" i="16"/>
  <c r="W941" i="16"/>
  <c r="W942" i="16"/>
  <c r="W943" i="16"/>
  <c r="W944" i="16"/>
  <c r="W945" i="16"/>
  <c r="W946" i="16"/>
  <c r="W947" i="16"/>
  <c r="W948" i="16"/>
  <c r="W949" i="16"/>
  <c r="W950" i="16"/>
  <c r="W951" i="16"/>
  <c r="W952" i="16"/>
  <c r="W953" i="16"/>
  <c r="W954" i="16"/>
  <c r="W955" i="16"/>
  <c r="W956" i="16"/>
  <c r="W957" i="16"/>
  <c r="W958" i="16"/>
  <c r="W959" i="16"/>
  <c r="W960" i="16"/>
  <c r="W961" i="16"/>
  <c r="W962" i="16"/>
  <c r="W963" i="16"/>
  <c r="W964" i="16"/>
  <c r="W965" i="16"/>
  <c r="W966" i="16"/>
  <c r="W967" i="16"/>
  <c r="W968" i="16"/>
  <c r="W969" i="16"/>
  <c r="W970" i="16"/>
  <c r="W971" i="16"/>
  <c r="W972" i="16"/>
  <c r="W973" i="16"/>
  <c r="W974" i="16"/>
  <c r="W975" i="16"/>
  <c r="W976" i="16"/>
  <c r="W977" i="16"/>
  <c r="W978" i="16"/>
  <c r="W979" i="16"/>
  <c r="W980" i="16"/>
  <c r="W981" i="16"/>
  <c r="W982" i="16"/>
  <c r="W983" i="16"/>
  <c r="W984" i="16"/>
  <c r="W985" i="16"/>
  <c r="W986" i="16"/>
  <c r="W987" i="16"/>
  <c r="W988" i="16"/>
  <c r="W989" i="16"/>
  <c r="W990" i="16"/>
  <c r="W991" i="16"/>
  <c r="W992" i="16"/>
  <c r="W993" i="16"/>
  <c r="W994" i="16"/>
  <c r="W995" i="16"/>
  <c r="W996" i="16"/>
  <c r="W997" i="16"/>
  <c r="W998" i="16"/>
  <c r="W999" i="16"/>
  <c r="W1000" i="16"/>
  <c r="W1001" i="16"/>
  <c r="W1002" i="16"/>
  <c r="W1003" i="16"/>
  <c r="W1004" i="16"/>
  <c r="W1005" i="16"/>
  <c r="W1006" i="16"/>
  <c r="W1007" i="16"/>
  <c r="W1008" i="16"/>
  <c r="W1009" i="16"/>
  <c r="W1010" i="16"/>
  <c r="W1011" i="16"/>
  <c r="W1012" i="16"/>
  <c r="W1013" i="16"/>
  <c r="W1014" i="16"/>
  <c r="W1015" i="16"/>
  <c r="W1016" i="16"/>
  <c r="W1017" i="16"/>
  <c r="W1018" i="16"/>
  <c r="W1019" i="16"/>
  <c r="W1020" i="16"/>
  <c r="W1021" i="16"/>
  <c r="W1022" i="16"/>
  <c r="W1023" i="16"/>
  <c r="W1024" i="16"/>
  <c r="W1025" i="16"/>
  <c r="W1026" i="16"/>
  <c r="W1027" i="16"/>
  <c r="W1028" i="16"/>
  <c r="W1029" i="16"/>
  <c r="W1030" i="16"/>
  <c r="W1031" i="16"/>
  <c r="W1032" i="16"/>
  <c r="W1033" i="16"/>
  <c r="W1034" i="16"/>
  <c r="W1035" i="16"/>
  <c r="W1036" i="16"/>
  <c r="W1037" i="16"/>
  <c r="W1038" i="16"/>
  <c r="W1039" i="16"/>
  <c r="W1040" i="16"/>
  <c r="W1041" i="16"/>
  <c r="W1042" i="16"/>
  <c r="W1043" i="16"/>
  <c r="W1044" i="16"/>
  <c r="W1045" i="16"/>
  <c r="W1046" i="16"/>
  <c r="W1047" i="16"/>
  <c r="W1048" i="16"/>
  <c r="W1049" i="16"/>
  <c r="W1050" i="16"/>
  <c r="W1051" i="16"/>
  <c r="W1052" i="16"/>
  <c r="W1053" i="16"/>
  <c r="W1054" i="16"/>
  <c r="W1055" i="16"/>
  <c r="W1056" i="16"/>
  <c r="W1057" i="16"/>
  <c r="W1058" i="16"/>
  <c r="W1059" i="16"/>
  <c r="W1060" i="16"/>
  <c r="W1061" i="16"/>
  <c r="W1062" i="16"/>
  <c r="W1063" i="16"/>
  <c r="W1064" i="16"/>
  <c r="W1065" i="16"/>
  <c r="W1066" i="16"/>
  <c r="W1067" i="16"/>
  <c r="W1068" i="16"/>
  <c r="W1069" i="16"/>
  <c r="W1070" i="16"/>
  <c r="W1071" i="16"/>
  <c r="W1072" i="16"/>
  <c r="W1073" i="16"/>
  <c r="W1074" i="16"/>
  <c r="W1075" i="16"/>
  <c r="W1076" i="16"/>
  <c r="W1077" i="16"/>
  <c r="W1078" i="16"/>
  <c r="W1079" i="16"/>
  <c r="W1080" i="16"/>
  <c r="W1081" i="16"/>
  <c r="W1082" i="16"/>
  <c r="W1083" i="16"/>
  <c r="W1084" i="16"/>
  <c r="W1085" i="16"/>
  <c r="W1086" i="16"/>
  <c r="W1087" i="16"/>
  <c r="W1088" i="16"/>
  <c r="W1089" i="16"/>
  <c r="W1090" i="16"/>
  <c r="W1091" i="16"/>
  <c r="W1092" i="16"/>
  <c r="W1093" i="16"/>
  <c r="W1094" i="16"/>
  <c r="W1095" i="16"/>
  <c r="W1096" i="16"/>
  <c r="W1097" i="16"/>
  <c r="W1098" i="16"/>
  <c r="W1099" i="16"/>
  <c r="W1100" i="16"/>
  <c r="W1101" i="16"/>
  <c r="W1102" i="16"/>
  <c r="W1103" i="16"/>
  <c r="W1104" i="16"/>
  <c r="W1105" i="16"/>
  <c r="W1106" i="16"/>
  <c r="W1107" i="16"/>
  <c r="W1108" i="16"/>
  <c r="W1109" i="16"/>
  <c r="W1110" i="16"/>
  <c r="W1111" i="16"/>
  <c r="W1112" i="16"/>
  <c r="W1113" i="16"/>
  <c r="W1114" i="16"/>
  <c r="W1115" i="16"/>
  <c r="AF279" i="16" l="1"/>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E1113" i="16"/>
  <c r="AE1112" i="16"/>
  <c r="AE1105" i="16"/>
  <c r="AE1104" i="16"/>
  <c r="AE1103" i="16"/>
  <c r="AE1102" i="16"/>
  <c r="AE1097" i="16"/>
  <c r="AE1110" i="16"/>
  <c r="AE1096" i="16"/>
  <c r="AG1115" i="16"/>
  <c r="AD1115" i="16"/>
  <c r="AC1115" i="16"/>
  <c r="AB1115" i="16"/>
  <c r="AA1115" i="16"/>
  <c r="Z1115" i="16"/>
  <c r="AG1114" i="16"/>
  <c r="AD1114" i="16"/>
  <c r="AC1114" i="16"/>
  <c r="AB1114" i="16"/>
  <c r="AA1114" i="16"/>
  <c r="Z1114" i="16"/>
  <c r="AG1113" i="16"/>
  <c r="AD1113" i="16"/>
  <c r="AC1113" i="16"/>
  <c r="AB1113" i="16"/>
  <c r="AA1113" i="16"/>
  <c r="Z1113" i="16"/>
  <c r="AG1112" i="16"/>
  <c r="AD1112" i="16"/>
  <c r="AC1112" i="16"/>
  <c r="AB1112" i="16"/>
  <c r="AA1112" i="16"/>
  <c r="Z1112" i="16"/>
  <c r="AG1111" i="16"/>
  <c r="AE1111" i="16"/>
  <c r="AD1111" i="16"/>
  <c r="AC1111" i="16"/>
  <c r="AB1111" i="16"/>
  <c r="AA1111" i="16"/>
  <c r="Z1111" i="16"/>
  <c r="AG1110" i="16"/>
  <c r="AD1110" i="16"/>
  <c r="AC1110" i="16"/>
  <c r="AB1110" i="16"/>
  <c r="AA1110" i="16"/>
  <c r="Z1110" i="16"/>
  <c r="AG1109" i="16"/>
  <c r="AD1109" i="16"/>
  <c r="AC1109" i="16"/>
  <c r="AB1109" i="16"/>
  <c r="AA1109" i="16"/>
  <c r="Z1109" i="16"/>
  <c r="AG1108" i="16"/>
  <c r="AD1108" i="16"/>
  <c r="AC1108" i="16"/>
  <c r="AB1108" i="16"/>
  <c r="AA1108" i="16"/>
  <c r="Z1108" i="16"/>
  <c r="AG1107" i="16"/>
  <c r="AD1107" i="16"/>
  <c r="AC1107" i="16"/>
  <c r="AB1107" i="16"/>
  <c r="AA1107" i="16"/>
  <c r="Z1107" i="16"/>
  <c r="AG1106" i="16"/>
  <c r="AD1106" i="16"/>
  <c r="AC1106" i="16"/>
  <c r="AB1106" i="16"/>
  <c r="AA1106" i="16"/>
  <c r="Z1106" i="16"/>
  <c r="AG1105" i="16"/>
  <c r="AD1105" i="16"/>
  <c r="AC1105" i="16"/>
  <c r="AB1105" i="16"/>
  <c r="AA1105" i="16"/>
  <c r="Z1105" i="16"/>
  <c r="AG1104" i="16"/>
  <c r="AD1104" i="16"/>
  <c r="AC1104" i="16"/>
  <c r="AB1104" i="16"/>
  <c r="AA1104" i="16"/>
  <c r="Z1104" i="16"/>
  <c r="AG1103" i="16"/>
  <c r="AD1103" i="16"/>
  <c r="AC1103" i="16"/>
  <c r="AB1103" i="16"/>
  <c r="AA1103" i="16"/>
  <c r="Z1103" i="16"/>
  <c r="AG1102" i="16"/>
  <c r="AD1102" i="16"/>
  <c r="AC1102" i="16"/>
  <c r="AB1102" i="16"/>
  <c r="AA1102" i="16"/>
  <c r="Z1102" i="16"/>
  <c r="AG1101" i="16"/>
  <c r="AD1101" i="16"/>
  <c r="AC1101" i="16"/>
  <c r="AB1101" i="16"/>
  <c r="AA1101" i="16"/>
  <c r="Z1101" i="16"/>
  <c r="AG1100" i="16"/>
  <c r="AD1100" i="16"/>
  <c r="AC1100" i="16"/>
  <c r="AB1100" i="16"/>
  <c r="AA1100" i="16"/>
  <c r="Z1100" i="16"/>
  <c r="AG1099" i="16"/>
  <c r="AD1099" i="16"/>
  <c r="AC1099" i="16"/>
  <c r="AB1099" i="16"/>
  <c r="AA1099" i="16"/>
  <c r="Z1099" i="16"/>
  <c r="AG1098" i="16"/>
  <c r="AD1098" i="16"/>
  <c r="AC1098" i="16"/>
  <c r="AB1098" i="16"/>
  <c r="AA1098" i="16"/>
  <c r="Z1098" i="16"/>
  <c r="AG1097" i="16"/>
  <c r="AD1097" i="16"/>
  <c r="AC1097" i="16"/>
  <c r="AB1097" i="16"/>
  <c r="AA1097" i="16"/>
  <c r="Z1097" i="16"/>
  <c r="AG1096" i="16"/>
  <c r="AD1096" i="16"/>
  <c r="AC1096" i="16"/>
  <c r="AB1096" i="16"/>
  <c r="AA1096" i="16"/>
  <c r="Z1096" i="16"/>
  <c r="AG1095" i="16"/>
  <c r="AE1095" i="16"/>
  <c r="AD1095" i="16"/>
  <c r="AC1095" i="16"/>
  <c r="AB1095" i="16"/>
  <c r="AA1095" i="16"/>
  <c r="Z1095" i="16"/>
  <c r="AG1094" i="16"/>
  <c r="AD1094" i="16"/>
  <c r="AC1094" i="16"/>
  <c r="AB1094" i="16"/>
  <c r="AA1094" i="16"/>
  <c r="Z1094" i="16"/>
  <c r="AG1093" i="16"/>
  <c r="AD1093" i="16"/>
  <c r="AC1093" i="16"/>
  <c r="AB1093" i="16"/>
  <c r="AA1093" i="16"/>
  <c r="Z1093" i="16"/>
  <c r="AG1092" i="16"/>
  <c r="AD1092" i="16"/>
  <c r="AC1092" i="16"/>
  <c r="AB1092" i="16"/>
  <c r="AA1092" i="16"/>
  <c r="Z1092" i="16"/>
  <c r="AG1091" i="16"/>
  <c r="AD1091" i="16"/>
  <c r="AC1091" i="16"/>
  <c r="AB1091" i="16"/>
  <c r="AA1091" i="16"/>
  <c r="Z1091" i="16"/>
  <c r="AG1090" i="16"/>
  <c r="AD1090" i="16"/>
  <c r="AC1090" i="16"/>
  <c r="AB1090" i="16"/>
  <c r="AA1090" i="16"/>
  <c r="Z1090" i="16"/>
  <c r="AG1089" i="16"/>
  <c r="AD1089" i="16"/>
  <c r="AC1089" i="16"/>
  <c r="AB1089" i="16"/>
  <c r="AA1089" i="16"/>
  <c r="Z1089" i="16"/>
  <c r="AG1088" i="16"/>
  <c r="AD1088" i="16"/>
  <c r="AC1088" i="16"/>
  <c r="AB1088" i="16"/>
  <c r="AA1088" i="16"/>
  <c r="Z1088" i="16"/>
  <c r="AG1087" i="16"/>
  <c r="AD1087" i="16"/>
  <c r="AC1087" i="16"/>
  <c r="AB1087" i="16"/>
  <c r="AA1087" i="16"/>
  <c r="Z1087" i="16"/>
  <c r="AG1086" i="16"/>
  <c r="AD1086" i="16"/>
  <c r="AC1086" i="16"/>
  <c r="AB1086" i="16"/>
  <c r="AA1086" i="16"/>
  <c r="Z1086" i="16"/>
  <c r="AG1085" i="16"/>
  <c r="AD1085" i="16"/>
  <c r="AC1085" i="16"/>
  <c r="AB1085" i="16"/>
  <c r="AA1085" i="16"/>
  <c r="Z1085" i="16"/>
  <c r="AG1084" i="16"/>
  <c r="AD1084" i="16"/>
  <c r="AC1084" i="16"/>
  <c r="AB1084" i="16"/>
  <c r="AA1084" i="16"/>
  <c r="Z1084" i="16"/>
  <c r="AG1083" i="16"/>
  <c r="AD1083" i="16"/>
  <c r="AC1083" i="16"/>
  <c r="AB1083" i="16"/>
  <c r="AA1083" i="16"/>
  <c r="Z1083" i="16"/>
  <c r="AG1082" i="16"/>
  <c r="AD1082" i="16"/>
  <c r="AC1082" i="16"/>
  <c r="AB1082" i="16"/>
  <c r="AA1082" i="16"/>
  <c r="Z1082" i="16"/>
  <c r="AG1081" i="16"/>
  <c r="AD1081" i="16"/>
  <c r="AC1081" i="16"/>
  <c r="AB1081" i="16"/>
  <c r="AA1081" i="16"/>
  <c r="Z1081" i="16"/>
  <c r="AG1080" i="16"/>
  <c r="AD1080" i="16"/>
  <c r="AC1080" i="16"/>
  <c r="AB1080" i="16"/>
  <c r="AA1080" i="16"/>
  <c r="Z1080" i="16"/>
  <c r="AG1079" i="16"/>
  <c r="AD1079" i="16"/>
  <c r="AC1079" i="16"/>
  <c r="AB1079" i="16"/>
  <c r="AA1079" i="16"/>
  <c r="Z1079" i="16"/>
  <c r="AG1078" i="16"/>
  <c r="AD1078" i="16"/>
  <c r="AC1078" i="16"/>
  <c r="AB1078" i="16"/>
  <c r="AA1078" i="16"/>
  <c r="Z1078" i="16"/>
  <c r="AG1077" i="16"/>
  <c r="AD1077" i="16"/>
  <c r="AC1077" i="16"/>
  <c r="AB1077" i="16"/>
  <c r="AA1077" i="16"/>
  <c r="Z1077" i="16"/>
  <c r="AG1076" i="16"/>
  <c r="AD1076" i="16"/>
  <c r="AC1076" i="16"/>
  <c r="AB1076" i="16"/>
  <c r="AA1076" i="16"/>
  <c r="Z1076" i="16"/>
  <c r="AG1075" i="16"/>
  <c r="AD1075" i="16"/>
  <c r="AC1075" i="16"/>
  <c r="AB1075" i="16"/>
  <c r="AA1075" i="16"/>
  <c r="Z1075" i="16"/>
  <c r="AG1074" i="16"/>
  <c r="AD1074" i="16"/>
  <c r="AC1074" i="16"/>
  <c r="AB1074" i="16"/>
  <c r="AA1074" i="16"/>
  <c r="Z1074" i="16"/>
  <c r="AG1073" i="16"/>
  <c r="AD1073" i="16"/>
  <c r="AC1073" i="16"/>
  <c r="AB1073" i="16"/>
  <c r="AA1073" i="16"/>
  <c r="Z1073" i="16"/>
  <c r="AG1072" i="16"/>
  <c r="AD1072" i="16"/>
  <c r="AC1072" i="16"/>
  <c r="AB1072" i="16"/>
  <c r="AA1072" i="16"/>
  <c r="Z1072" i="16"/>
  <c r="AG1071" i="16"/>
  <c r="AD1071" i="16"/>
  <c r="AC1071" i="16"/>
  <c r="AB1071" i="16"/>
  <c r="AA1071" i="16"/>
  <c r="Z1071" i="16"/>
  <c r="AG1070" i="16"/>
  <c r="AD1070" i="16"/>
  <c r="AC1070" i="16"/>
  <c r="AB1070" i="16"/>
  <c r="AA1070" i="16"/>
  <c r="Z1070" i="16"/>
  <c r="AG1069" i="16"/>
  <c r="AD1069" i="16"/>
  <c r="AC1069" i="16"/>
  <c r="AB1069" i="16"/>
  <c r="AA1069" i="16"/>
  <c r="Z1069" i="16"/>
  <c r="AG1068" i="16"/>
  <c r="AD1068" i="16"/>
  <c r="AC1068" i="16"/>
  <c r="AB1068" i="16"/>
  <c r="AA1068" i="16"/>
  <c r="Z1068" i="16"/>
  <c r="AG1067" i="16"/>
  <c r="AD1067" i="16"/>
  <c r="AC1067" i="16"/>
  <c r="AB1067" i="16"/>
  <c r="AA1067" i="16"/>
  <c r="Z1067" i="16"/>
  <c r="AG1066" i="16"/>
  <c r="AD1066" i="16"/>
  <c r="AC1066" i="16"/>
  <c r="AB1066" i="16"/>
  <c r="AA1066" i="16"/>
  <c r="Z1066" i="16"/>
  <c r="AG1065" i="16"/>
  <c r="AD1065" i="16"/>
  <c r="AC1065" i="16"/>
  <c r="AB1065" i="16"/>
  <c r="AA1065" i="16"/>
  <c r="Z1065" i="16"/>
  <c r="AG1064" i="16"/>
  <c r="AD1064" i="16"/>
  <c r="AC1064" i="16"/>
  <c r="AB1064" i="16"/>
  <c r="AA1064" i="16"/>
  <c r="Z1064" i="16"/>
  <c r="AG1063" i="16"/>
  <c r="AD1063" i="16"/>
  <c r="AC1063" i="16"/>
  <c r="AB1063" i="16"/>
  <c r="AA1063" i="16"/>
  <c r="Z1063" i="16"/>
  <c r="AG1062" i="16"/>
  <c r="AD1062" i="16"/>
  <c r="AC1062" i="16"/>
  <c r="AB1062" i="16"/>
  <c r="AA1062" i="16"/>
  <c r="Z1062" i="16"/>
  <c r="AG1061" i="16"/>
  <c r="AD1061" i="16"/>
  <c r="AC1061" i="16"/>
  <c r="AB1061" i="16"/>
  <c r="AA1061" i="16"/>
  <c r="Z1061" i="16"/>
  <c r="AG1060" i="16"/>
  <c r="AD1060" i="16"/>
  <c r="AC1060" i="16"/>
  <c r="AB1060" i="16"/>
  <c r="AA1060" i="16"/>
  <c r="Z1060" i="16"/>
  <c r="AG1059" i="16"/>
  <c r="AD1059" i="16"/>
  <c r="AC1059" i="16"/>
  <c r="AB1059" i="16"/>
  <c r="AA1059" i="16"/>
  <c r="Z1059" i="16"/>
  <c r="AG1058" i="16"/>
  <c r="AD1058" i="16"/>
  <c r="AC1058" i="16"/>
  <c r="AB1058" i="16"/>
  <c r="AA1058" i="16"/>
  <c r="Z1058" i="16"/>
  <c r="AG1057" i="16"/>
  <c r="AD1057" i="16"/>
  <c r="AC1057" i="16"/>
  <c r="AB1057" i="16"/>
  <c r="AA1057" i="16"/>
  <c r="Z1057" i="16"/>
  <c r="AG1056" i="16"/>
  <c r="AD1056" i="16"/>
  <c r="AC1056" i="16"/>
  <c r="AB1056" i="16"/>
  <c r="AA1056" i="16"/>
  <c r="Z1056" i="16"/>
  <c r="AG1055" i="16"/>
  <c r="AD1055" i="16"/>
  <c r="AC1055" i="16"/>
  <c r="AB1055" i="16"/>
  <c r="AA1055" i="16"/>
  <c r="Z1055" i="16"/>
  <c r="AG1054" i="16"/>
  <c r="AD1054" i="16"/>
  <c r="AC1054" i="16"/>
  <c r="AB1054" i="16"/>
  <c r="AA1054" i="16"/>
  <c r="Z1054" i="16"/>
  <c r="AG1053" i="16"/>
  <c r="AD1053" i="16"/>
  <c r="AC1053" i="16"/>
  <c r="AB1053" i="16"/>
  <c r="AA1053" i="16"/>
  <c r="Z1053" i="16"/>
  <c r="AG1052" i="16"/>
  <c r="AD1052" i="16"/>
  <c r="AC1052" i="16"/>
  <c r="AB1052" i="16"/>
  <c r="AA1052" i="16"/>
  <c r="Z1052" i="16"/>
  <c r="AG1051" i="16"/>
  <c r="AD1051" i="16"/>
  <c r="AC1051" i="16"/>
  <c r="AB1051" i="16"/>
  <c r="AA1051" i="16"/>
  <c r="Z1051" i="16"/>
  <c r="AG1050" i="16"/>
  <c r="AD1050" i="16"/>
  <c r="AC1050" i="16"/>
  <c r="AB1050" i="16"/>
  <c r="AA1050" i="16"/>
  <c r="Z1050" i="16"/>
  <c r="AG1049" i="16"/>
  <c r="AD1049" i="16"/>
  <c r="AC1049" i="16"/>
  <c r="AB1049" i="16"/>
  <c r="AA1049" i="16"/>
  <c r="Z1049" i="16"/>
  <c r="AG1048" i="16"/>
  <c r="AD1048" i="16"/>
  <c r="AC1048" i="16"/>
  <c r="AB1048" i="16"/>
  <c r="AA1048" i="16"/>
  <c r="Z1048" i="16"/>
  <c r="AG1047" i="16"/>
  <c r="AD1047" i="16"/>
  <c r="AC1047" i="16"/>
  <c r="AB1047" i="16"/>
  <c r="AA1047" i="16"/>
  <c r="Z1047" i="16"/>
  <c r="AG1046" i="16"/>
  <c r="AD1046" i="16"/>
  <c r="AC1046" i="16"/>
  <c r="AB1046" i="16"/>
  <c r="AA1046" i="16"/>
  <c r="Z1046" i="16"/>
  <c r="AG1045" i="16"/>
  <c r="AD1045" i="16"/>
  <c r="AC1045" i="16"/>
  <c r="AB1045" i="16"/>
  <c r="AA1045" i="16"/>
  <c r="Z1045" i="16"/>
  <c r="AG1044" i="16"/>
  <c r="AD1044" i="16"/>
  <c r="AC1044" i="16"/>
  <c r="AB1044" i="16"/>
  <c r="AA1044" i="16"/>
  <c r="Z1044" i="16"/>
  <c r="AG1043" i="16"/>
  <c r="AD1043" i="16"/>
  <c r="AC1043" i="16"/>
  <c r="AB1043" i="16"/>
  <c r="AA1043" i="16"/>
  <c r="Z1043" i="16"/>
  <c r="AG1042" i="16"/>
  <c r="AD1042" i="16"/>
  <c r="AC1042" i="16"/>
  <c r="AB1042" i="16"/>
  <c r="AA1042" i="16"/>
  <c r="Z1042" i="16"/>
  <c r="AG1041" i="16"/>
  <c r="AD1041" i="16"/>
  <c r="AC1041" i="16"/>
  <c r="AB1041" i="16"/>
  <c r="AA1041" i="16"/>
  <c r="Z1041" i="16"/>
  <c r="AG1040" i="16"/>
  <c r="AD1040" i="16"/>
  <c r="AC1040" i="16"/>
  <c r="AB1040" i="16"/>
  <c r="AA1040" i="16"/>
  <c r="Z1040" i="16"/>
  <c r="AG1039" i="16"/>
  <c r="AD1039" i="16"/>
  <c r="AC1039" i="16"/>
  <c r="AB1039" i="16"/>
  <c r="AA1039" i="16"/>
  <c r="Z1039" i="16"/>
  <c r="AG1038" i="16"/>
  <c r="AD1038" i="16"/>
  <c r="AC1038" i="16"/>
  <c r="AB1038" i="16"/>
  <c r="AA1038" i="16"/>
  <c r="Z1038" i="16"/>
  <c r="AG1037" i="16"/>
  <c r="AD1037" i="16"/>
  <c r="AC1037" i="16"/>
  <c r="AB1037" i="16"/>
  <c r="AA1037" i="16"/>
  <c r="Z1037" i="16"/>
  <c r="AG1036" i="16"/>
  <c r="AD1036" i="16"/>
  <c r="AC1036" i="16"/>
  <c r="AB1036" i="16"/>
  <c r="AA1036" i="16"/>
  <c r="Z1036" i="16"/>
  <c r="AG1035" i="16"/>
  <c r="AD1035" i="16"/>
  <c r="AC1035" i="16"/>
  <c r="AB1035" i="16"/>
  <c r="AA1035" i="16"/>
  <c r="Z1035" i="16"/>
  <c r="AG1034" i="16"/>
  <c r="AD1034" i="16"/>
  <c r="AC1034" i="16"/>
  <c r="AB1034" i="16"/>
  <c r="AA1034" i="16"/>
  <c r="Z1034" i="16"/>
  <c r="AG1033" i="16"/>
  <c r="AD1033" i="16"/>
  <c r="AC1033" i="16"/>
  <c r="AB1033" i="16"/>
  <c r="AA1033" i="16"/>
  <c r="Z1033" i="16"/>
  <c r="AG1032" i="16"/>
  <c r="AD1032" i="16"/>
  <c r="AC1032" i="16"/>
  <c r="AB1032" i="16"/>
  <c r="AA1032" i="16"/>
  <c r="Z1032" i="16"/>
  <c r="AG1031" i="16"/>
  <c r="AD1031" i="16"/>
  <c r="AC1031" i="16"/>
  <c r="AB1031" i="16"/>
  <c r="AA1031" i="16"/>
  <c r="Z1031" i="16"/>
  <c r="AG1030" i="16"/>
  <c r="AD1030" i="16"/>
  <c r="AC1030" i="16"/>
  <c r="AB1030" i="16"/>
  <c r="AA1030" i="16"/>
  <c r="Z1030" i="16"/>
  <c r="AG1029" i="16"/>
  <c r="AD1029" i="16"/>
  <c r="AC1029" i="16"/>
  <c r="AB1029" i="16"/>
  <c r="AA1029" i="16"/>
  <c r="Z1029" i="16"/>
  <c r="AG1028" i="16"/>
  <c r="AD1028" i="16"/>
  <c r="AC1028" i="16"/>
  <c r="AB1028" i="16"/>
  <c r="AA1028" i="16"/>
  <c r="Z1028" i="16"/>
  <c r="AG1027" i="16"/>
  <c r="AD1027" i="16"/>
  <c r="AC1027" i="16"/>
  <c r="AB1027" i="16"/>
  <c r="AA1027" i="16"/>
  <c r="Z1027" i="16"/>
  <c r="AG1026" i="16"/>
  <c r="AD1026" i="16"/>
  <c r="AC1026" i="16"/>
  <c r="AB1026" i="16"/>
  <c r="AA1026" i="16"/>
  <c r="Z1026" i="16"/>
  <c r="AG1025" i="16"/>
  <c r="AD1025" i="16"/>
  <c r="AC1025" i="16"/>
  <c r="AB1025" i="16"/>
  <c r="AA1025" i="16"/>
  <c r="Z1025" i="16"/>
  <c r="AG1024" i="16"/>
  <c r="AD1024" i="16"/>
  <c r="AC1024" i="16"/>
  <c r="AB1024" i="16"/>
  <c r="AA1024" i="16"/>
  <c r="Z1024" i="16"/>
  <c r="AG1023" i="16"/>
  <c r="AD1023" i="16"/>
  <c r="AC1023" i="16"/>
  <c r="AB1023" i="16"/>
  <c r="AA1023" i="16"/>
  <c r="Z1023" i="16"/>
  <c r="AG1022" i="16"/>
  <c r="AD1022" i="16"/>
  <c r="AC1022" i="16"/>
  <c r="AB1022" i="16"/>
  <c r="AA1022" i="16"/>
  <c r="Z1022" i="16"/>
  <c r="AG1021" i="16"/>
  <c r="AD1021" i="16"/>
  <c r="AC1021" i="16"/>
  <c r="AB1021" i="16"/>
  <c r="AA1021" i="16"/>
  <c r="Z1021" i="16"/>
  <c r="AG1020" i="16"/>
  <c r="AD1020" i="16"/>
  <c r="AC1020" i="16"/>
  <c r="AB1020" i="16"/>
  <c r="AA1020" i="16"/>
  <c r="Z1020" i="16"/>
  <c r="AG1019" i="16"/>
  <c r="AD1019" i="16"/>
  <c r="AC1019" i="16"/>
  <c r="AB1019" i="16"/>
  <c r="AA1019" i="16"/>
  <c r="Z1019" i="16"/>
  <c r="AG1018" i="16"/>
  <c r="AD1018" i="16"/>
  <c r="AC1018" i="16"/>
  <c r="AB1018" i="16"/>
  <c r="AA1018" i="16"/>
  <c r="Z1018" i="16"/>
  <c r="AG1017" i="16"/>
  <c r="AD1017" i="16"/>
  <c r="AC1017" i="16"/>
  <c r="AB1017" i="16"/>
  <c r="AA1017" i="16"/>
  <c r="Z1017" i="16"/>
  <c r="AG1016" i="16"/>
  <c r="AD1016" i="16"/>
  <c r="AC1016" i="16"/>
  <c r="AB1016" i="16"/>
  <c r="AA1016" i="16"/>
  <c r="Z1016" i="16"/>
  <c r="AG1015" i="16"/>
  <c r="AD1015" i="16"/>
  <c r="AC1015" i="16"/>
  <c r="AB1015" i="16"/>
  <c r="AA1015" i="16"/>
  <c r="Z1015" i="16"/>
  <c r="AG1014" i="16"/>
  <c r="AD1014" i="16"/>
  <c r="AC1014" i="16"/>
  <c r="AB1014" i="16"/>
  <c r="AA1014" i="16"/>
  <c r="Z1014" i="16"/>
  <c r="AG1013" i="16"/>
  <c r="AD1013" i="16"/>
  <c r="AC1013" i="16"/>
  <c r="AB1013" i="16"/>
  <c r="AA1013" i="16"/>
  <c r="Z1013" i="16"/>
  <c r="AG1012" i="16"/>
  <c r="AD1012" i="16"/>
  <c r="AC1012" i="16"/>
  <c r="AB1012" i="16"/>
  <c r="AA1012" i="16"/>
  <c r="Z1012" i="16"/>
  <c r="AG1011" i="16"/>
  <c r="AD1011" i="16"/>
  <c r="AC1011" i="16"/>
  <c r="AB1011" i="16"/>
  <c r="AA1011" i="16"/>
  <c r="Z1011" i="16"/>
  <c r="AG1010" i="16"/>
  <c r="AD1010" i="16"/>
  <c r="AC1010" i="16"/>
  <c r="AB1010" i="16"/>
  <c r="AA1010" i="16"/>
  <c r="Z1010" i="16"/>
  <c r="AG1009" i="16"/>
  <c r="AD1009" i="16"/>
  <c r="AC1009" i="16"/>
  <c r="AB1009" i="16"/>
  <c r="AA1009" i="16"/>
  <c r="Z1009" i="16"/>
  <c r="AG1008" i="16"/>
  <c r="AD1008" i="16"/>
  <c r="AC1008" i="16"/>
  <c r="AB1008" i="16"/>
  <c r="AA1008" i="16"/>
  <c r="Z1008" i="16"/>
  <c r="AG1007" i="16"/>
  <c r="AD1007" i="16"/>
  <c r="AC1007" i="16"/>
  <c r="AB1007" i="16"/>
  <c r="AA1007" i="16"/>
  <c r="Z1007" i="16"/>
  <c r="AG1006" i="16"/>
  <c r="AD1006" i="16"/>
  <c r="AC1006" i="16"/>
  <c r="AB1006" i="16"/>
  <c r="AA1006" i="16"/>
  <c r="Z1006" i="16"/>
  <c r="AG1005" i="16"/>
  <c r="AD1005" i="16"/>
  <c r="AC1005" i="16"/>
  <c r="AB1005" i="16"/>
  <c r="AA1005" i="16"/>
  <c r="Z1005" i="16"/>
  <c r="AG1004" i="16"/>
  <c r="AD1004" i="16"/>
  <c r="AC1004" i="16"/>
  <c r="AB1004" i="16"/>
  <c r="AA1004" i="16"/>
  <c r="Z1004" i="16"/>
  <c r="AG1003" i="16"/>
  <c r="AD1003" i="16"/>
  <c r="AC1003" i="16"/>
  <c r="AB1003" i="16"/>
  <c r="AA1003" i="16"/>
  <c r="Z1003" i="16"/>
  <c r="AG1002" i="16"/>
  <c r="AD1002" i="16"/>
  <c r="AC1002" i="16"/>
  <c r="AB1002" i="16"/>
  <c r="AA1002" i="16"/>
  <c r="Z1002" i="16"/>
  <c r="AG1001" i="16"/>
  <c r="AD1001" i="16"/>
  <c r="AC1001" i="16"/>
  <c r="AB1001" i="16"/>
  <c r="AA1001" i="16"/>
  <c r="Z1001" i="16"/>
  <c r="AG1000" i="16"/>
  <c r="AD1000" i="16"/>
  <c r="AC1000" i="16"/>
  <c r="AB1000" i="16"/>
  <c r="AA1000" i="16"/>
  <c r="Z1000" i="16"/>
  <c r="AG999" i="16"/>
  <c r="AD999" i="16"/>
  <c r="AC999" i="16"/>
  <c r="AB999" i="16"/>
  <c r="AA999" i="16"/>
  <c r="Z999" i="16"/>
  <c r="AG998" i="16"/>
  <c r="AD998" i="16"/>
  <c r="AC998" i="16"/>
  <c r="AB998" i="16"/>
  <c r="AA998" i="16"/>
  <c r="Z998" i="16"/>
  <c r="AG997" i="16"/>
  <c r="AD997" i="16"/>
  <c r="AC997" i="16"/>
  <c r="AB997" i="16"/>
  <c r="AA997" i="16"/>
  <c r="Z997" i="16"/>
  <c r="AG996" i="16"/>
  <c r="AD996" i="16"/>
  <c r="AC996" i="16"/>
  <c r="AB996" i="16"/>
  <c r="AA996" i="16"/>
  <c r="Z996" i="16"/>
  <c r="AG995" i="16"/>
  <c r="AD995" i="16"/>
  <c r="AC995" i="16"/>
  <c r="AB995" i="16"/>
  <c r="AA995" i="16"/>
  <c r="Z995" i="16"/>
  <c r="AG994" i="16"/>
  <c r="AD994" i="16"/>
  <c r="AC994" i="16"/>
  <c r="AB994" i="16"/>
  <c r="AA994" i="16"/>
  <c r="Z994" i="16"/>
  <c r="AG993" i="16"/>
  <c r="AD993" i="16"/>
  <c r="AC993" i="16"/>
  <c r="AB993" i="16"/>
  <c r="AA993" i="16"/>
  <c r="Z993" i="16"/>
  <c r="AG992" i="16"/>
  <c r="AD992" i="16"/>
  <c r="AC992" i="16"/>
  <c r="AB992" i="16"/>
  <c r="AA992" i="16"/>
  <c r="Z992" i="16"/>
  <c r="AG991" i="16"/>
  <c r="AD991" i="16"/>
  <c r="AC991" i="16"/>
  <c r="AB991" i="16"/>
  <c r="AA991" i="16"/>
  <c r="Z991" i="16"/>
  <c r="AG990" i="16"/>
  <c r="AD990" i="16"/>
  <c r="AC990" i="16"/>
  <c r="AB990" i="16"/>
  <c r="AA990" i="16"/>
  <c r="Z990" i="16"/>
  <c r="AG989" i="16"/>
  <c r="AD989" i="16"/>
  <c r="AC989" i="16"/>
  <c r="AB989" i="16"/>
  <c r="AA989" i="16"/>
  <c r="Z989" i="16"/>
  <c r="AG988" i="16"/>
  <c r="AD988" i="16"/>
  <c r="AC988" i="16"/>
  <c r="AB988" i="16"/>
  <c r="AA988" i="16"/>
  <c r="Z988" i="16"/>
  <c r="AG987" i="16"/>
  <c r="AD987" i="16"/>
  <c r="AC987" i="16"/>
  <c r="AB987" i="16"/>
  <c r="AA987" i="16"/>
  <c r="Z987" i="16"/>
  <c r="AG986" i="16"/>
  <c r="AD986" i="16"/>
  <c r="AC986" i="16"/>
  <c r="AB986" i="16"/>
  <c r="AA986" i="16"/>
  <c r="Z986" i="16"/>
  <c r="AG985" i="16"/>
  <c r="AD985" i="16"/>
  <c r="AC985" i="16"/>
  <c r="AB985" i="16"/>
  <c r="AA985" i="16"/>
  <c r="Z985" i="16"/>
  <c r="AG984" i="16"/>
  <c r="AD984" i="16"/>
  <c r="AC984" i="16"/>
  <c r="AB984" i="16"/>
  <c r="AA984" i="16"/>
  <c r="Z984" i="16"/>
  <c r="AG983" i="16"/>
  <c r="AD983" i="16"/>
  <c r="AC983" i="16"/>
  <c r="AB983" i="16"/>
  <c r="AA983" i="16"/>
  <c r="Z983" i="16"/>
  <c r="AG982" i="16"/>
  <c r="AD982" i="16"/>
  <c r="AC982" i="16"/>
  <c r="AB982" i="16"/>
  <c r="AA982" i="16"/>
  <c r="Z982" i="16"/>
  <c r="AG981" i="16"/>
  <c r="AD981" i="16"/>
  <c r="AC981" i="16"/>
  <c r="AB981" i="16"/>
  <c r="AA981" i="16"/>
  <c r="Z981" i="16"/>
  <c r="AG980" i="16"/>
  <c r="AD980" i="16"/>
  <c r="AC980" i="16"/>
  <c r="AB980" i="16"/>
  <c r="AA980" i="16"/>
  <c r="Z980" i="16"/>
  <c r="AG979" i="16"/>
  <c r="AD979" i="16"/>
  <c r="AC979" i="16"/>
  <c r="AB979" i="16"/>
  <c r="AA979" i="16"/>
  <c r="Z979" i="16"/>
  <c r="AG978" i="16"/>
  <c r="AD978" i="16"/>
  <c r="AC978" i="16"/>
  <c r="AB978" i="16"/>
  <c r="AA978" i="16"/>
  <c r="Z978" i="16"/>
  <c r="AG977" i="16"/>
  <c r="AD977" i="16"/>
  <c r="AC977" i="16"/>
  <c r="AB977" i="16"/>
  <c r="AA977" i="16"/>
  <c r="Z977" i="16"/>
  <c r="AG976" i="16"/>
  <c r="AD976" i="16"/>
  <c r="AC976" i="16"/>
  <c r="AB976" i="16"/>
  <c r="AA976" i="16"/>
  <c r="Z976" i="16"/>
  <c r="AG975" i="16"/>
  <c r="AD975" i="16"/>
  <c r="AC975" i="16"/>
  <c r="AB975" i="16"/>
  <c r="AA975" i="16"/>
  <c r="Z975" i="16"/>
  <c r="AG974" i="16"/>
  <c r="AD974" i="16"/>
  <c r="AC974" i="16"/>
  <c r="AB974" i="16"/>
  <c r="AA974" i="16"/>
  <c r="Z974" i="16"/>
  <c r="AG973" i="16"/>
  <c r="AD973" i="16"/>
  <c r="AC973" i="16"/>
  <c r="AB973" i="16"/>
  <c r="AA973" i="16"/>
  <c r="Z973" i="16"/>
  <c r="AG972" i="16"/>
  <c r="AD972" i="16"/>
  <c r="AC972" i="16"/>
  <c r="AB972" i="16"/>
  <c r="AA972" i="16"/>
  <c r="Z972" i="16"/>
  <c r="AG971" i="16"/>
  <c r="AD971" i="16"/>
  <c r="AC971" i="16"/>
  <c r="AB971" i="16"/>
  <c r="AA971" i="16"/>
  <c r="Z971" i="16"/>
  <c r="AG970" i="16"/>
  <c r="AD970" i="16"/>
  <c r="AC970" i="16"/>
  <c r="AB970" i="16"/>
  <c r="AA970" i="16"/>
  <c r="Z970" i="16"/>
  <c r="AG969" i="16"/>
  <c r="AD969" i="16"/>
  <c r="AC969" i="16"/>
  <c r="AB969" i="16"/>
  <c r="AA969" i="16"/>
  <c r="Z969" i="16"/>
  <c r="AG968" i="16"/>
  <c r="AD968" i="16"/>
  <c r="AC968" i="16"/>
  <c r="AB968" i="16"/>
  <c r="AA968" i="16"/>
  <c r="Z968" i="16"/>
  <c r="AG967" i="16"/>
  <c r="AD967" i="16"/>
  <c r="AC967" i="16"/>
  <c r="AB967" i="16"/>
  <c r="AA967" i="16"/>
  <c r="Z967" i="16"/>
  <c r="AG966" i="16"/>
  <c r="AD966" i="16"/>
  <c r="AC966" i="16"/>
  <c r="AB966" i="16"/>
  <c r="AA966" i="16"/>
  <c r="Z966" i="16"/>
  <c r="AG965" i="16"/>
  <c r="AD965" i="16"/>
  <c r="AC965" i="16"/>
  <c r="AB965" i="16"/>
  <c r="AA965" i="16"/>
  <c r="Z965" i="16"/>
  <c r="AG964" i="16"/>
  <c r="AD964" i="16"/>
  <c r="AC964" i="16"/>
  <c r="AB964" i="16"/>
  <c r="AA964" i="16"/>
  <c r="Z964" i="16"/>
  <c r="AG963" i="16"/>
  <c r="AD963" i="16"/>
  <c r="AC963" i="16"/>
  <c r="AB963" i="16"/>
  <c r="AA963" i="16"/>
  <c r="Z963" i="16"/>
  <c r="AG962" i="16"/>
  <c r="AD962" i="16"/>
  <c r="AC962" i="16"/>
  <c r="AB962" i="16"/>
  <c r="AA962" i="16"/>
  <c r="Z962" i="16"/>
  <c r="AG961" i="16"/>
  <c r="AD961" i="16"/>
  <c r="AC961" i="16"/>
  <c r="AB961" i="16"/>
  <c r="AA961" i="16"/>
  <c r="Z961" i="16"/>
  <c r="AG960" i="16"/>
  <c r="AD960" i="16"/>
  <c r="AC960" i="16"/>
  <c r="AB960" i="16"/>
  <c r="AA960" i="16"/>
  <c r="Z960" i="16"/>
  <c r="AG959" i="16"/>
  <c r="AD959" i="16"/>
  <c r="AC959" i="16"/>
  <c r="AB959" i="16"/>
  <c r="AA959" i="16"/>
  <c r="Z959" i="16"/>
  <c r="AG958" i="16"/>
  <c r="AD958" i="16"/>
  <c r="AC958" i="16"/>
  <c r="AB958" i="16"/>
  <c r="AA958" i="16"/>
  <c r="Z958" i="16"/>
  <c r="AG957" i="16"/>
  <c r="AD957" i="16"/>
  <c r="AC957" i="16"/>
  <c r="AB957" i="16"/>
  <c r="AA957" i="16"/>
  <c r="Z957" i="16"/>
  <c r="AG956" i="16"/>
  <c r="AD956" i="16"/>
  <c r="AC956" i="16"/>
  <c r="AB956" i="16"/>
  <c r="AA956" i="16"/>
  <c r="Z956" i="16"/>
  <c r="AG955" i="16"/>
  <c r="AD955" i="16"/>
  <c r="AC955" i="16"/>
  <c r="AB955" i="16"/>
  <c r="AA955" i="16"/>
  <c r="Z955" i="16"/>
  <c r="AG954" i="16"/>
  <c r="AD954" i="16"/>
  <c r="AC954" i="16"/>
  <c r="AB954" i="16"/>
  <c r="AA954" i="16"/>
  <c r="Z954" i="16"/>
  <c r="AG953" i="16"/>
  <c r="AD953" i="16"/>
  <c r="AC953" i="16"/>
  <c r="AB953" i="16"/>
  <c r="AA953" i="16"/>
  <c r="Z953" i="16"/>
  <c r="AG952" i="16"/>
  <c r="AD952" i="16"/>
  <c r="AC952" i="16"/>
  <c r="AB952" i="16"/>
  <c r="AA952" i="16"/>
  <c r="Z952" i="16"/>
  <c r="AG951" i="16"/>
  <c r="AD951" i="16"/>
  <c r="AC951" i="16"/>
  <c r="AB951" i="16"/>
  <c r="AA951" i="16"/>
  <c r="Z951" i="16"/>
  <c r="AG950" i="16"/>
  <c r="AD950" i="16"/>
  <c r="AC950" i="16"/>
  <c r="AB950" i="16"/>
  <c r="AA950" i="16"/>
  <c r="Z950" i="16"/>
  <c r="AG949" i="16"/>
  <c r="AD949" i="16"/>
  <c r="AC949" i="16"/>
  <c r="AB949" i="16"/>
  <c r="AA949" i="16"/>
  <c r="Z949" i="16"/>
  <c r="AG948" i="16"/>
  <c r="AD948" i="16"/>
  <c r="AC948" i="16"/>
  <c r="AB948" i="16"/>
  <c r="AA948" i="16"/>
  <c r="Z948" i="16"/>
  <c r="AG947" i="16"/>
  <c r="AD947" i="16"/>
  <c r="AC947" i="16"/>
  <c r="AB947" i="16"/>
  <c r="AA947" i="16"/>
  <c r="Z947" i="16"/>
  <c r="AG946" i="16"/>
  <c r="AD946" i="16"/>
  <c r="AC946" i="16"/>
  <c r="AB946" i="16"/>
  <c r="AA946" i="16"/>
  <c r="Z946" i="16"/>
  <c r="AG945" i="16"/>
  <c r="AD945" i="16"/>
  <c r="AC945" i="16"/>
  <c r="AB945" i="16"/>
  <c r="AA945" i="16"/>
  <c r="Z945" i="16"/>
  <c r="AG944" i="16"/>
  <c r="AD944" i="16"/>
  <c r="AC944" i="16"/>
  <c r="AB944" i="16"/>
  <c r="AA944" i="16"/>
  <c r="Z944" i="16"/>
  <c r="AG943" i="16"/>
  <c r="AD943" i="16"/>
  <c r="AC943" i="16"/>
  <c r="AB943" i="16"/>
  <c r="AA943" i="16"/>
  <c r="Z943" i="16"/>
  <c r="AG942" i="16"/>
  <c r="AD942" i="16"/>
  <c r="AC942" i="16"/>
  <c r="AB942" i="16"/>
  <c r="AA942" i="16"/>
  <c r="Z942" i="16"/>
  <c r="AG941" i="16"/>
  <c r="AD941" i="16"/>
  <c r="AC941" i="16"/>
  <c r="AB941" i="16"/>
  <c r="AA941" i="16"/>
  <c r="Z941" i="16"/>
  <c r="AG940" i="16"/>
  <c r="AD940" i="16"/>
  <c r="AC940" i="16"/>
  <c r="AB940" i="16"/>
  <c r="AA940" i="16"/>
  <c r="Z940" i="16"/>
  <c r="AG939" i="16"/>
  <c r="AD939" i="16"/>
  <c r="AC939" i="16"/>
  <c r="AB939" i="16"/>
  <c r="AA939" i="16"/>
  <c r="Z939" i="16"/>
  <c r="AG938" i="16"/>
  <c r="AD938" i="16"/>
  <c r="AC938" i="16"/>
  <c r="AB938" i="16"/>
  <c r="AA938" i="16"/>
  <c r="Z938" i="16"/>
  <c r="AG937" i="16"/>
  <c r="AD937" i="16"/>
  <c r="AC937" i="16"/>
  <c r="AB937" i="16"/>
  <c r="AA937" i="16"/>
  <c r="Z937" i="16"/>
  <c r="AG936" i="16"/>
  <c r="AD936" i="16"/>
  <c r="AC936" i="16"/>
  <c r="AB936" i="16"/>
  <c r="AA936" i="16"/>
  <c r="Z936" i="16"/>
  <c r="AG935" i="16"/>
  <c r="AD935" i="16"/>
  <c r="AC935" i="16"/>
  <c r="AB935" i="16"/>
  <c r="AA935" i="16"/>
  <c r="Z935" i="16"/>
  <c r="AG934" i="16"/>
  <c r="AD934" i="16"/>
  <c r="AC934" i="16"/>
  <c r="AB934" i="16"/>
  <c r="AA934" i="16"/>
  <c r="Z934" i="16"/>
  <c r="AG933" i="16"/>
  <c r="AD933" i="16"/>
  <c r="AC933" i="16"/>
  <c r="AB933" i="16"/>
  <c r="AA933" i="16"/>
  <c r="Z933" i="16"/>
  <c r="AG932" i="16"/>
  <c r="AD932" i="16"/>
  <c r="AC932" i="16"/>
  <c r="AB932" i="16"/>
  <c r="AA932" i="16"/>
  <c r="Z932" i="16"/>
  <c r="AG931" i="16"/>
  <c r="AD931" i="16"/>
  <c r="AC931" i="16"/>
  <c r="AB931" i="16"/>
  <c r="AA931" i="16"/>
  <c r="Z931" i="16"/>
  <c r="AG930" i="16"/>
  <c r="AD930" i="16"/>
  <c r="AC930" i="16"/>
  <c r="AB930" i="16"/>
  <c r="AA930" i="16"/>
  <c r="Z930" i="16"/>
  <c r="AG929" i="16"/>
  <c r="AD929" i="16"/>
  <c r="AC929" i="16"/>
  <c r="AB929" i="16"/>
  <c r="AA929" i="16"/>
  <c r="Z929" i="16"/>
  <c r="AG928" i="16"/>
  <c r="AD928" i="16"/>
  <c r="AC928" i="16"/>
  <c r="AB928" i="16"/>
  <c r="AA928" i="16"/>
  <c r="Z928" i="16"/>
  <c r="AG927" i="16"/>
  <c r="AD927" i="16"/>
  <c r="AC927" i="16"/>
  <c r="AB927" i="16"/>
  <c r="AA927" i="16"/>
  <c r="Z927" i="16"/>
  <c r="AG926" i="16"/>
  <c r="AD926" i="16"/>
  <c r="AC926" i="16"/>
  <c r="AB926" i="16"/>
  <c r="AA926" i="16"/>
  <c r="Z926" i="16"/>
  <c r="AG925" i="16"/>
  <c r="AD925" i="16"/>
  <c r="AC925" i="16"/>
  <c r="AB925" i="16"/>
  <c r="AA925" i="16"/>
  <c r="Z925" i="16"/>
  <c r="AG924" i="16"/>
  <c r="AD924" i="16"/>
  <c r="AC924" i="16"/>
  <c r="AB924" i="16"/>
  <c r="AA924" i="16"/>
  <c r="Z924" i="16"/>
  <c r="AG923" i="16"/>
  <c r="AD923" i="16"/>
  <c r="AC923" i="16"/>
  <c r="AB923" i="16"/>
  <c r="AA923" i="16"/>
  <c r="Z923" i="16"/>
  <c r="AG922" i="16"/>
  <c r="AD922" i="16"/>
  <c r="AC922" i="16"/>
  <c r="AB922" i="16"/>
  <c r="AA922" i="16"/>
  <c r="Z922" i="16"/>
  <c r="AG921" i="16"/>
  <c r="AD921" i="16"/>
  <c r="AC921" i="16"/>
  <c r="AB921" i="16"/>
  <c r="AA921" i="16"/>
  <c r="Z921" i="16"/>
  <c r="AG920" i="16"/>
  <c r="AD920" i="16"/>
  <c r="AC920" i="16"/>
  <c r="AB920" i="16"/>
  <c r="AA920" i="16"/>
  <c r="Z920" i="16"/>
  <c r="AG919" i="16"/>
  <c r="AD919" i="16"/>
  <c r="AC919" i="16"/>
  <c r="AB919" i="16"/>
  <c r="AA919" i="16"/>
  <c r="Z919" i="16"/>
  <c r="AG918" i="16"/>
  <c r="AD918" i="16"/>
  <c r="AC918" i="16"/>
  <c r="AB918" i="16"/>
  <c r="AA918" i="16"/>
  <c r="Z918" i="16"/>
  <c r="AG917" i="16"/>
  <c r="AD917" i="16"/>
  <c r="AC917" i="16"/>
  <c r="AB917" i="16"/>
  <c r="AA917" i="16"/>
  <c r="Z917" i="16"/>
  <c r="AG916" i="16"/>
  <c r="AD916" i="16"/>
  <c r="AC916" i="16"/>
  <c r="AB916" i="16"/>
  <c r="AA916" i="16"/>
  <c r="Z916" i="16"/>
  <c r="AG915" i="16"/>
  <c r="AD915" i="16"/>
  <c r="AC915" i="16"/>
  <c r="AB915" i="16"/>
  <c r="AA915" i="16"/>
  <c r="Z915" i="16"/>
  <c r="AG914" i="16"/>
  <c r="AD914" i="16"/>
  <c r="AC914" i="16"/>
  <c r="AB914" i="16"/>
  <c r="AA914" i="16"/>
  <c r="Z914" i="16"/>
  <c r="AG913" i="16"/>
  <c r="AD913" i="16"/>
  <c r="AC913" i="16"/>
  <c r="AB913" i="16"/>
  <c r="AA913" i="16"/>
  <c r="Z913" i="16"/>
  <c r="AG912" i="16"/>
  <c r="AD912" i="16"/>
  <c r="AC912" i="16"/>
  <c r="AB912" i="16"/>
  <c r="AA912" i="16"/>
  <c r="Z912" i="16"/>
  <c r="AG911" i="16"/>
  <c r="AD911" i="16"/>
  <c r="AC911" i="16"/>
  <c r="AB911" i="16"/>
  <c r="AA911" i="16"/>
  <c r="Z911" i="16"/>
  <c r="AG910" i="16"/>
  <c r="AD910" i="16"/>
  <c r="AC910" i="16"/>
  <c r="AB910" i="16"/>
  <c r="AA910" i="16"/>
  <c r="Z910" i="16"/>
  <c r="AG909" i="16"/>
  <c r="AD909" i="16"/>
  <c r="AC909" i="16"/>
  <c r="AB909" i="16"/>
  <c r="AA909" i="16"/>
  <c r="Z909" i="16"/>
  <c r="AG908" i="16"/>
  <c r="AD908" i="16"/>
  <c r="AC908" i="16"/>
  <c r="AB908" i="16"/>
  <c r="AA908" i="16"/>
  <c r="Z908" i="16"/>
  <c r="AG907" i="16"/>
  <c r="AD907" i="16"/>
  <c r="AC907" i="16"/>
  <c r="AB907" i="16"/>
  <c r="AA907" i="16"/>
  <c r="Z907" i="16"/>
  <c r="AG906" i="16"/>
  <c r="AD906" i="16"/>
  <c r="AC906" i="16"/>
  <c r="AB906" i="16"/>
  <c r="AA906" i="16"/>
  <c r="Z906" i="16"/>
  <c r="AG905" i="16"/>
  <c r="AD905" i="16"/>
  <c r="AC905" i="16"/>
  <c r="AB905" i="16"/>
  <c r="AA905" i="16"/>
  <c r="Z905" i="16"/>
  <c r="AG904" i="16"/>
  <c r="AD904" i="16"/>
  <c r="AC904" i="16"/>
  <c r="AB904" i="16"/>
  <c r="AA904" i="16"/>
  <c r="Z904" i="16"/>
  <c r="AG903" i="16"/>
  <c r="AD903" i="16"/>
  <c r="AC903" i="16"/>
  <c r="AB903" i="16"/>
  <c r="AA903" i="16"/>
  <c r="Z903" i="16"/>
  <c r="AG902" i="16"/>
  <c r="AD902" i="16"/>
  <c r="AC902" i="16"/>
  <c r="AB902" i="16"/>
  <c r="AA902" i="16"/>
  <c r="Z902" i="16"/>
  <c r="AG901" i="16"/>
  <c r="AD901" i="16"/>
  <c r="AC901" i="16"/>
  <c r="AB901" i="16"/>
  <c r="AA901" i="16"/>
  <c r="Z901" i="16"/>
  <c r="AG900" i="16"/>
  <c r="AD900" i="16"/>
  <c r="AC900" i="16"/>
  <c r="AB900" i="16"/>
  <c r="AA900" i="16"/>
  <c r="Z900" i="16"/>
  <c r="AG899" i="16"/>
  <c r="AD899" i="16"/>
  <c r="AC899" i="16"/>
  <c r="AB899" i="16"/>
  <c r="AA899" i="16"/>
  <c r="Z899" i="16"/>
  <c r="AG898" i="16"/>
  <c r="AD898" i="16"/>
  <c r="AC898" i="16"/>
  <c r="AB898" i="16"/>
  <c r="AA898" i="16"/>
  <c r="Z898" i="16"/>
  <c r="AG897" i="16"/>
  <c r="AD897" i="16"/>
  <c r="AC897" i="16"/>
  <c r="AB897" i="16"/>
  <c r="AA897" i="16"/>
  <c r="Z897" i="16"/>
  <c r="AG896" i="16"/>
  <c r="AD896" i="16"/>
  <c r="AC896" i="16"/>
  <c r="AB896" i="16"/>
  <c r="AA896" i="16"/>
  <c r="Z896" i="16"/>
  <c r="AG895" i="16"/>
  <c r="AD895" i="16"/>
  <c r="AC895" i="16"/>
  <c r="AB895" i="16"/>
  <c r="AA895" i="16"/>
  <c r="Z895" i="16"/>
  <c r="AG894" i="16"/>
  <c r="AD894" i="16"/>
  <c r="AC894" i="16"/>
  <c r="AB894" i="16"/>
  <c r="AA894" i="16"/>
  <c r="Z894" i="16"/>
  <c r="AG893" i="16"/>
  <c r="AD893" i="16"/>
  <c r="AC893" i="16"/>
  <c r="AB893" i="16"/>
  <c r="AA893" i="16"/>
  <c r="Z893" i="16"/>
  <c r="AG892" i="16"/>
  <c r="AD892" i="16"/>
  <c r="AC892" i="16"/>
  <c r="AB892" i="16"/>
  <c r="AA892" i="16"/>
  <c r="Z892" i="16"/>
  <c r="AG891" i="16"/>
  <c r="AD891" i="16"/>
  <c r="AC891" i="16"/>
  <c r="AB891" i="16"/>
  <c r="AA891" i="16"/>
  <c r="Z891" i="16"/>
  <c r="AG890" i="16"/>
  <c r="AD890" i="16"/>
  <c r="AC890" i="16"/>
  <c r="AB890" i="16"/>
  <c r="AA890" i="16"/>
  <c r="Z890" i="16"/>
  <c r="AG889" i="16"/>
  <c r="AD889" i="16"/>
  <c r="AC889" i="16"/>
  <c r="AB889" i="16"/>
  <c r="AA889" i="16"/>
  <c r="Z889" i="16"/>
  <c r="AG888" i="16"/>
  <c r="AD888" i="16"/>
  <c r="AC888" i="16"/>
  <c r="AB888" i="16"/>
  <c r="AA888" i="16"/>
  <c r="Z888" i="16"/>
  <c r="AG887" i="16"/>
  <c r="AD887" i="16"/>
  <c r="AC887" i="16"/>
  <c r="AB887" i="16"/>
  <c r="AA887" i="16"/>
  <c r="Z887" i="16"/>
  <c r="AG886" i="16"/>
  <c r="AD886" i="16"/>
  <c r="AC886" i="16"/>
  <c r="AB886" i="16"/>
  <c r="AA886" i="16"/>
  <c r="Z886" i="16"/>
  <c r="AG885" i="16"/>
  <c r="AD885" i="16"/>
  <c r="AC885" i="16"/>
  <c r="AB885" i="16"/>
  <c r="AA885" i="16"/>
  <c r="Z885" i="16"/>
  <c r="AG884" i="16"/>
  <c r="AD884" i="16"/>
  <c r="AC884" i="16"/>
  <c r="AB884" i="16"/>
  <c r="AA884" i="16"/>
  <c r="Z884" i="16"/>
  <c r="AG883" i="16"/>
  <c r="AD883" i="16"/>
  <c r="AC883" i="16"/>
  <c r="AB883" i="16"/>
  <c r="AA883" i="16"/>
  <c r="Z883" i="16"/>
  <c r="AG882" i="16"/>
  <c r="AD882" i="16"/>
  <c r="AC882" i="16"/>
  <c r="AB882" i="16"/>
  <c r="AA882" i="16"/>
  <c r="Z882" i="16"/>
  <c r="AG881" i="16"/>
  <c r="AD881" i="16"/>
  <c r="AC881" i="16"/>
  <c r="AB881" i="16"/>
  <c r="AA881" i="16"/>
  <c r="Z881" i="16"/>
  <c r="AG880" i="16"/>
  <c r="AD880" i="16"/>
  <c r="AC880" i="16"/>
  <c r="AB880" i="16"/>
  <c r="AA880" i="16"/>
  <c r="Z880" i="16"/>
  <c r="AG879" i="16"/>
  <c r="AD879" i="16"/>
  <c r="AC879" i="16"/>
  <c r="AB879" i="16"/>
  <c r="AA879" i="16"/>
  <c r="Z879" i="16"/>
  <c r="AG878" i="16"/>
  <c r="AD878" i="16"/>
  <c r="AC878" i="16"/>
  <c r="AB878" i="16"/>
  <c r="AA878" i="16"/>
  <c r="Z878" i="16"/>
  <c r="AG877" i="16"/>
  <c r="AD877" i="16"/>
  <c r="AC877" i="16"/>
  <c r="AB877" i="16"/>
  <c r="AA877" i="16"/>
  <c r="Z877" i="16"/>
  <c r="AG876" i="16"/>
  <c r="AD876" i="16"/>
  <c r="AC876" i="16"/>
  <c r="AB876" i="16"/>
  <c r="AA876" i="16"/>
  <c r="Z876" i="16"/>
  <c r="AG875" i="16"/>
  <c r="AD875" i="16"/>
  <c r="AC875" i="16"/>
  <c r="AB875" i="16"/>
  <c r="AA875" i="16"/>
  <c r="Z875" i="16"/>
  <c r="AG874" i="16"/>
  <c r="AD874" i="16"/>
  <c r="AC874" i="16"/>
  <c r="AB874" i="16"/>
  <c r="AA874" i="16"/>
  <c r="Z874" i="16"/>
  <c r="AG873" i="16"/>
  <c r="AD873" i="16"/>
  <c r="AC873" i="16"/>
  <c r="AB873" i="16"/>
  <c r="AA873" i="16"/>
  <c r="Z873" i="16"/>
  <c r="AG872" i="16"/>
  <c r="AD872" i="16"/>
  <c r="AC872" i="16"/>
  <c r="AB872" i="16"/>
  <c r="AA872" i="16"/>
  <c r="Z872" i="16"/>
  <c r="AG871" i="16"/>
  <c r="AD871" i="16"/>
  <c r="AC871" i="16"/>
  <c r="AB871" i="16"/>
  <c r="AA871" i="16"/>
  <c r="Z871" i="16"/>
  <c r="AG870" i="16"/>
  <c r="AD870" i="16"/>
  <c r="AC870" i="16"/>
  <c r="AB870" i="16"/>
  <c r="AA870" i="16"/>
  <c r="Z870" i="16"/>
  <c r="AG869" i="16"/>
  <c r="AD869" i="16"/>
  <c r="AC869" i="16"/>
  <c r="AB869" i="16"/>
  <c r="AA869" i="16"/>
  <c r="Z869" i="16"/>
  <c r="AG868" i="16"/>
  <c r="AD868" i="16"/>
  <c r="AC868" i="16"/>
  <c r="AB868" i="16"/>
  <c r="AA868" i="16"/>
  <c r="Z868" i="16"/>
  <c r="AG867" i="16"/>
  <c r="AD867" i="16"/>
  <c r="AC867" i="16"/>
  <c r="AB867" i="16"/>
  <c r="AA867" i="16"/>
  <c r="Z867" i="16"/>
  <c r="AG866" i="16"/>
  <c r="AD866" i="16"/>
  <c r="AC866" i="16"/>
  <c r="AB866" i="16"/>
  <c r="AA866" i="16"/>
  <c r="Z866" i="16"/>
  <c r="AG865" i="16"/>
  <c r="AD865" i="16"/>
  <c r="AC865" i="16"/>
  <c r="AB865" i="16"/>
  <c r="AA865" i="16"/>
  <c r="Z865" i="16"/>
  <c r="AG864" i="16"/>
  <c r="AD864" i="16"/>
  <c r="AC864" i="16"/>
  <c r="AB864" i="16"/>
  <c r="AA864" i="16"/>
  <c r="Z864" i="16"/>
  <c r="AG863" i="16"/>
  <c r="AD863" i="16"/>
  <c r="AC863" i="16"/>
  <c r="AB863" i="16"/>
  <c r="AA863" i="16"/>
  <c r="Z863" i="16"/>
  <c r="AG862" i="16"/>
  <c r="AD862" i="16"/>
  <c r="AC862" i="16"/>
  <c r="AB862" i="16"/>
  <c r="AA862" i="16"/>
  <c r="Z862" i="16"/>
  <c r="AG861" i="16"/>
  <c r="AD861" i="16"/>
  <c r="AC861" i="16"/>
  <c r="AB861" i="16"/>
  <c r="AA861" i="16"/>
  <c r="Z861" i="16"/>
  <c r="AG860" i="16"/>
  <c r="AD860" i="16"/>
  <c r="AC860" i="16"/>
  <c r="AB860" i="16"/>
  <c r="AA860" i="16"/>
  <c r="Z860" i="16"/>
  <c r="AG859" i="16"/>
  <c r="AD859" i="16"/>
  <c r="AC859" i="16"/>
  <c r="AB859" i="16"/>
  <c r="AA859" i="16"/>
  <c r="Z859" i="16"/>
  <c r="AG858" i="16"/>
  <c r="AD858" i="16"/>
  <c r="AC858" i="16"/>
  <c r="AB858" i="16"/>
  <c r="AA858" i="16"/>
  <c r="Z858" i="16"/>
  <c r="AG857" i="16"/>
  <c r="AD857" i="16"/>
  <c r="AC857" i="16"/>
  <c r="AB857" i="16"/>
  <c r="AA857" i="16"/>
  <c r="Z857" i="16"/>
  <c r="AG856" i="16"/>
  <c r="AD856" i="16"/>
  <c r="AC856" i="16"/>
  <c r="AB856" i="16"/>
  <c r="AA856" i="16"/>
  <c r="Z856" i="16"/>
  <c r="AG855" i="16"/>
  <c r="AD855" i="16"/>
  <c r="AC855" i="16"/>
  <c r="AB855" i="16"/>
  <c r="AA855" i="16"/>
  <c r="Z855" i="16"/>
  <c r="AG854" i="16"/>
  <c r="AD854" i="16"/>
  <c r="AC854" i="16"/>
  <c r="AB854" i="16"/>
  <c r="AA854" i="16"/>
  <c r="Z854" i="16"/>
  <c r="AG853" i="16"/>
  <c r="AD853" i="16"/>
  <c r="AC853" i="16"/>
  <c r="AB853" i="16"/>
  <c r="AA853" i="16"/>
  <c r="Z853" i="16"/>
  <c r="AG852" i="16"/>
  <c r="AD852" i="16"/>
  <c r="AC852" i="16"/>
  <c r="AB852" i="16"/>
  <c r="AA852" i="16"/>
  <c r="Z852" i="16"/>
  <c r="AG851" i="16"/>
  <c r="AD851" i="16"/>
  <c r="AC851" i="16"/>
  <c r="AB851" i="16"/>
  <c r="AA851" i="16"/>
  <c r="Z851" i="16"/>
  <c r="AG850" i="16"/>
  <c r="AD850" i="16"/>
  <c r="AC850" i="16"/>
  <c r="AB850" i="16"/>
  <c r="AA850" i="16"/>
  <c r="Z850" i="16"/>
  <c r="AG849" i="16"/>
  <c r="AD849" i="16"/>
  <c r="AC849" i="16"/>
  <c r="AB849" i="16"/>
  <c r="AA849" i="16"/>
  <c r="Z849" i="16"/>
  <c r="AG848" i="16"/>
  <c r="AD848" i="16"/>
  <c r="AC848" i="16"/>
  <c r="AB848" i="16"/>
  <c r="AA848" i="16"/>
  <c r="Z848" i="16"/>
  <c r="AG847" i="16"/>
  <c r="AD847" i="16"/>
  <c r="AC847" i="16"/>
  <c r="AB847" i="16"/>
  <c r="AA847" i="16"/>
  <c r="Z847" i="16"/>
  <c r="AG846" i="16"/>
  <c r="AD846" i="16"/>
  <c r="AC846" i="16"/>
  <c r="AB846" i="16"/>
  <c r="AA846" i="16"/>
  <c r="Z846" i="16"/>
  <c r="AG845" i="16"/>
  <c r="AD845" i="16"/>
  <c r="AC845" i="16"/>
  <c r="AB845" i="16"/>
  <c r="AA845" i="16"/>
  <c r="Z845" i="16"/>
  <c r="AG844" i="16"/>
  <c r="AD844" i="16"/>
  <c r="AC844" i="16"/>
  <c r="AB844" i="16"/>
  <c r="AA844" i="16"/>
  <c r="Z844" i="16"/>
  <c r="AG843" i="16"/>
  <c r="AD843" i="16"/>
  <c r="AC843" i="16"/>
  <c r="AB843" i="16"/>
  <c r="AA843" i="16"/>
  <c r="Z843" i="16"/>
  <c r="AG842" i="16"/>
  <c r="AD842" i="16"/>
  <c r="AC842" i="16"/>
  <c r="AB842" i="16"/>
  <c r="AA842" i="16"/>
  <c r="Z842" i="16"/>
  <c r="AG841" i="16"/>
  <c r="AD841" i="16"/>
  <c r="AC841" i="16"/>
  <c r="AB841" i="16"/>
  <c r="AA841" i="16"/>
  <c r="Z841" i="16"/>
  <c r="AG840" i="16"/>
  <c r="AD840" i="16"/>
  <c r="AC840" i="16"/>
  <c r="AB840" i="16"/>
  <c r="AA840" i="16"/>
  <c r="Z840" i="16"/>
  <c r="AG839" i="16"/>
  <c r="AD839" i="16"/>
  <c r="AC839" i="16"/>
  <c r="AB839" i="16"/>
  <c r="AA839" i="16"/>
  <c r="Z839" i="16"/>
  <c r="AG838" i="16"/>
  <c r="AD838" i="16"/>
  <c r="AC838" i="16"/>
  <c r="AB838" i="16"/>
  <c r="AA838" i="16"/>
  <c r="Z838" i="16"/>
  <c r="AG837" i="16"/>
  <c r="AD837" i="16"/>
  <c r="AC837" i="16"/>
  <c r="AB837" i="16"/>
  <c r="AA837" i="16"/>
  <c r="Z837" i="16"/>
  <c r="AG836" i="16"/>
  <c r="AD836" i="16"/>
  <c r="AC836" i="16"/>
  <c r="AB836" i="16"/>
  <c r="AA836" i="16"/>
  <c r="Z836" i="16"/>
  <c r="AG835" i="16"/>
  <c r="AD835" i="16"/>
  <c r="AC835" i="16"/>
  <c r="AB835" i="16"/>
  <c r="AA835" i="16"/>
  <c r="Z835" i="16"/>
  <c r="AG834" i="16"/>
  <c r="AD834" i="16"/>
  <c r="AC834" i="16"/>
  <c r="AB834" i="16"/>
  <c r="AA834" i="16"/>
  <c r="Z834" i="16"/>
  <c r="AG833" i="16"/>
  <c r="AD833" i="16"/>
  <c r="AC833" i="16"/>
  <c r="AB833" i="16"/>
  <c r="AA833" i="16"/>
  <c r="Z833" i="16"/>
  <c r="AG832" i="16"/>
  <c r="AD832" i="16"/>
  <c r="AC832" i="16"/>
  <c r="AB832" i="16"/>
  <c r="AA832" i="16"/>
  <c r="Z832" i="16"/>
  <c r="AG831" i="16"/>
  <c r="AD831" i="16"/>
  <c r="AC831" i="16"/>
  <c r="AB831" i="16"/>
  <c r="AA831" i="16"/>
  <c r="Z831" i="16"/>
  <c r="AG830" i="16"/>
  <c r="AD830" i="16"/>
  <c r="AC830" i="16"/>
  <c r="AB830" i="16"/>
  <c r="AA830" i="16"/>
  <c r="Z830" i="16"/>
  <c r="AG829" i="16"/>
  <c r="AD829" i="16"/>
  <c r="AC829" i="16"/>
  <c r="AB829" i="16"/>
  <c r="AA829" i="16"/>
  <c r="Z829" i="16"/>
  <c r="AG828" i="16"/>
  <c r="AD828" i="16"/>
  <c r="AC828" i="16"/>
  <c r="AB828" i="16"/>
  <c r="AA828" i="16"/>
  <c r="Z828" i="16"/>
  <c r="AG827" i="16"/>
  <c r="AD827" i="16"/>
  <c r="AC827" i="16"/>
  <c r="AB827" i="16"/>
  <c r="AA827" i="16"/>
  <c r="Z827" i="16"/>
  <c r="AG826" i="16"/>
  <c r="AD826" i="16"/>
  <c r="AC826" i="16"/>
  <c r="AB826" i="16"/>
  <c r="AA826" i="16"/>
  <c r="Z826" i="16"/>
  <c r="AG825" i="16"/>
  <c r="AD825" i="16"/>
  <c r="AC825" i="16"/>
  <c r="AB825" i="16"/>
  <c r="AA825" i="16"/>
  <c r="Z825" i="16"/>
  <c r="AG824" i="16"/>
  <c r="AD824" i="16"/>
  <c r="AC824" i="16"/>
  <c r="AB824" i="16"/>
  <c r="AA824" i="16"/>
  <c r="Z824" i="16"/>
  <c r="AG823" i="16"/>
  <c r="AD823" i="16"/>
  <c r="AC823" i="16"/>
  <c r="AB823" i="16"/>
  <c r="AA823" i="16"/>
  <c r="Z823" i="16"/>
  <c r="AG822" i="16"/>
  <c r="AD822" i="16"/>
  <c r="AC822" i="16"/>
  <c r="AB822" i="16"/>
  <c r="AA822" i="16"/>
  <c r="Z822" i="16"/>
  <c r="AG821" i="16"/>
  <c r="AD821" i="16"/>
  <c r="AC821" i="16"/>
  <c r="AB821" i="16"/>
  <c r="AA821" i="16"/>
  <c r="Z821" i="16"/>
  <c r="AG820" i="16"/>
  <c r="AD820" i="16"/>
  <c r="AC820" i="16"/>
  <c r="AB820" i="16"/>
  <c r="AA820" i="16"/>
  <c r="Z820" i="16"/>
  <c r="AG819" i="16"/>
  <c r="AD819" i="16"/>
  <c r="AC819" i="16"/>
  <c r="AB819" i="16"/>
  <c r="AA819" i="16"/>
  <c r="Z819" i="16"/>
  <c r="AG818" i="16"/>
  <c r="AD818" i="16"/>
  <c r="AC818" i="16"/>
  <c r="AB818" i="16"/>
  <c r="AA818" i="16"/>
  <c r="Z818" i="16"/>
  <c r="AG817" i="16"/>
  <c r="AD817" i="16"/>
  <c r="AC817" i="16"/>
  <c r="AB817" i="16"/>
  <c r="AA817" i="16"/>
  <c r="Z817" i="16"/>
  <c r="AG816" i="16"/>
  <c r="AD816" i="16"/>
  <c r="AC816" i="16"/>
  <c r="AB816" i="16"/>
  <c r="AA816" i="16"/>
  <c r="Z816" i="16"/>
  <c r="AG815" i="16"/>
  <c r="AD815" i="16"/>
  <c r="AC815" i="16"/>
  <c r="AB815" i="16"/>
  <c r="AA815" i="16"/>
  <c r="Z815" i="16"/>
  <c r="AG814" i="16"/>
  <c r="AD814" i="16"/>
  <c r="AC814" i="16"/>
  <c r="AB814" i="16"/>
  <c r="AA814" i="16"/>
  <c r="Z814" i="16"/>
  <c r="AG813" i="16"/>
  <c r="AD813" i="16"/>
  <c r="AC813" i="16"/>
  <c r="AB813" i="16"/>
  <c r="AA813" i="16"/>
  <c r="Z813" i="16"/>
  <c r="AG812" i="16"/>
  <c r="AD812" i="16"/>
  <c r="AC812" i="16"/>
  <c r="AB812" i="16"/>
  <c r="AA812" i="16"/>
  <c r="Z812" i="16"/>
  <c r="AG811" i="16"/>
  <c r="AD811" i="16"/>
  <c r="AC811" i="16"/>
  <c r="AB811" i="16"/>
  <c r="AA811" i="16"/>
  <c r="Z811" i="16"/>
  <c r="AG810" i="16"/>
  <c r="AD810" i="16"/>
  <c r="AC810" i="16"/>
  <c r="AB810" i="16"/>
  <c r="AA810" i="16"/>
  <c r="Z810" i="16"/>
  <c r="AG809" i="16"/>
  <c r="AD809" i="16"/>
  <c r="AC809" i="16"/>
  <c r="AB809" i="16"/>
  <c r="AA809" i="16"/>
  <c r="Z809" i="16"/>
  <c r="AG808" i="16"/>
  <c r="AD808" i="16"/>
  <c r="AC808" i="16"/>
  <c r="AB808" i="16"/>
  <c r="AA808" i="16"/>
  <c r="Z808" i="16"/>
  <c r="AG807" i="16"/>
  <c r="AD807" i="16"/>
  <c r="AC807" i="16"/>
  <c r="AB807" i="16"/>
  <c r="AA807" i="16"/>
  <c r="Z807" i="16"/>
  <c r="AG806" i="16"/>
  <c r="AD806" i="16"/>
  <c r="AC806" i="16"/>
  <c r="AB806" i="16"/>
  <c r="AA806" i="16"/>
  <c r="Z806" i="16"/>
  <c r="AG805" i="16"/>
  <c r="AD805" i="16"/>
  <c r="AC805" i="16"/>
  <c r="AB805" i="16"/>
  <c r="AA805" i="16"/>
  <c r="Z805" i="16"/>
  <c r="AG804" i="16"/>
  <c r="AD804" i="16"/>
  <c r="AC804" i="16"/>
  <c r="AB804" i="16"/>
  <c r="AA804" i="16"/>
  <c r="Z804" i="16"/>
  <c r="AG803" i="16"/>
  <c r="AD803" i="16"/>
  <c r="AC803" i="16"/>
  <c r="AB803" i="16"/>
  <c r="AA803" i="16"/>
  <c r="Z803" i="16"/>
  <c r="AG802" i="16"/>
  <c r="AD802" i="16"/>
  <c r="AC802" i="16"/>
  <c r="AB802" i="16"/>
  <c r="AA802" i="16"/>
  <c r="Z802" i="16"/>
  <c r="AG801" i="16"/>
  <c r="AD801" i="16"/>
  <c r="AC801" i="16"/>
  <c r="AB801" i="16"/>
  <c r="AA801" i="16"/>
  <c r="Z801" i="16"/>
  <c r="AG800" i="16"/>
  <c r="AD800" i="16"/>
  <c r="AC800" i="16"/>
  <c r="AB800" i="16"/>
  <c r="AA800" i="16"/>
  <c r="Z800" i="16"/>
  <c r="AG799" i="16"/>
  <c r="AD799" i="16"/>
  <c r="AC799" i="16"/>
  <c r="AB799" i="16"/>
  <c r="AA799" i="16"/>
  <c r="Z799" i="16"/>
  <c r="AG798" i="16"/>
  <c r="AD798" i="16"/>
  <c r="AC798" i="16"/>
  <c r="AB798" i="16"/>
  <c r="AA798" i="16"/>
  <c r="Z798" i="16"/>
  <c r="AG797" i="16"/>
  <c r="AD797" i="16"/>
  <c r="AC797" i="16"/>
  <c r="AB797" i="16"/>
  <c r="AA797" i="16"/>
  <c r="Z797" i="16"/>
  <c r="AG796" i="16"/>
  <c r="AD796" i="16"/>
  <c r="AC796" i="16"/>
  <c r="AB796" i="16"/>
  <c r="AA796" i="16"/>
  <c r="Z796" i="16"/>
  <c r="AG795" i="16"/>
  <c r="AD795" i="16"/>
  <c r="AC795" i="16"/>
  <c r="AB795" i="16"/>
  <c r="AA795" i="16"/>
  <c r="Z795" i="16"/>
  <c r="AG794" i="16"/>
  <c r="AD794" i="16"/>
  <c r="AC794" i="16"/>
  <c r="AB794" i="16"/>
  <c r="AA794" i="16"/>
  <c r="Z794" i="16"/>
  <c r="AG793" i="16"/>
  <c r="AD793" i="16"/>
  <c r="AC793" i="16"/>
  <c r="AB793" i="16"/>
  <c r="AA793" i="16"/>
  <c r="Z793" i="16"/>
  <c r="AG792" i="16"/>
  <c r="AD792" i="16"/>
  <c r="AC792" i="16"/>
  <c r="AB792" i="16"/>
  <c r="AA792" i="16"/>
  <c r="Z792" i="16"/>
  <c r="AG791" i="16"/>
  <c r="AD791" i="16"/>
  <c r="AC791" i="16"/>
  <c r="AB791" i="16"/>
  <c r="AA791" i="16"/>
  <c r="Z791" i="16"/>
  <c r="AG790" i="16"/>
  <c r="AD790" i="16"/>
  <c r="AC790" i="16"/>
  <c r="AB790" i="16"/>
  <c r="AA790" i="16"/>
  <c r="Z790" i="16"/>
  <c r="AG789" i="16"/>
  <c r="AD789" i="16"/>
  <c r="AC789" i="16"/>
  <c r="AB789" i="16"/>
  <c r="AA789" i="16"/>
  <c r="Z789" i="16"/>
  <c r="AG788" i="16"/>
  <c r="AD788" i="16"/>
  <c r="AC788" i="16"/>
  <c r="AB788" i="16"/>
  <c r="AA788" i="16"/>
  <c r="Z788" i="16"/>
  <c r="AG787" i="16"/>
  <c r="AD787" i="16"/>
  <c r="AC787" i="16"/>
  <c r="AB787" i="16"/>
  <c r="AA787" i="16"/>
  <c r="Z787" i="16"/>
  <c r="AG786" i="16"/>
  <c r="AD786" i="16"/>
  <c r="AC786" i="16"/>
  <c r="AB786" i="16"/>
  <c r="AA786" i="16"/>
  <c r="Z786" i="16"/>
  <c r="AG785" i="16"/>
  <c r="AD785" i="16"/>
  <c r="AC785" i="16"/>
  <c r="AB785" i="16"/>
  <c r="AA785" i="16"/>
  <c r="Z785" i="16"/>
  <c r="AG784" i="16"/>
  <c r="AD784" i="16"/>
  <c r="AC784" i="16"/>
  <c r="AB784" i="16"/>
  <c r="AA784" i="16"/>
  <c r="Z784" i="16"/>
  <c r="AG783" i="16"/>
  <c r="AD783" i="16"/>
  <c r="AC783" i="16"/>
  <c r="AB783" i="16"/>
  <c r="AA783" i="16"/>
  <c r="Z783" i="16"/>
  <c r="AG782" i="16"/>
  <c r="AD782" i="16"/>
  <c r="AC782" i="16"/>
  <c r="AB782" i="16"/>
  <c r="AA782" i="16"/>
  <c r="Z782" i="16"/>
  <c r="AG781" i="16"/>
  <c r="AD781" i="16"/>
  <c r="AC781" i="16"/>
  <c r="AB781" i="16"/>
  <c r="AA781" i="16"/>
  <c r="Z781" i="16"/>
  <c r="AG780" i="16"/>
  <c r="AD780" i="16"/>
  <c r="AC780" i="16"/>
  <c r="AB780" i="16"/>
  <c r="AA780" i="16"/>
  <c r="Z780" i="16"/>
  <c r="AG779" i="16"/>
  <c r="AD779" i="16"/>
  <c r="AC779" i="16"/>
  <c r="AB779" i="16"/>
  <c r="AA779" i="16"/>
  <c r="Z779" i="16"/>
  <c r="AG778" i="16"/>
  <c r="AD778" i="16"/>
  <c r="AC778" i="16"/>
  <c r="AB778" i="16"/>
  <c r="AA778" i="16"/>
  <c r="Z778" i="16"/>
  <c r="AG777" i="16"/>
  <c r="AD777" i="16"/>
  <c r="AC777" i="16"/>
  <c r="AB777" i="16"/>
  <c r="AA777" i="16"/>
  <c r="Z777" i="16"/>
  <c r="AG776" i="16"/>
  <c r="AD776" i="16"/>
  <c r="AC776" i="16"/>
  <c r="AB776" i="16"/>
  <c r="AA776" i="16"/>
  <c r="Z776" i="16"/>
  <c r="AG775" i="16"/>
  <c r="AD775" i="16"/>
  <c r="AC775" i="16"/>
  <c r="AB775" i="16"/>
  <c r="AA775" i="16"/>
  <c r="Z775" i="16"/>
  <c r="AG774" i="16"/>
  <c r="AD774" i="16"/>
  <c r="AC774" i="16"/>
  <c r="AB774" i="16"/>
  <c r="AA774" i="16"/>
  <c r="Z774" i="16"/>
  <c r="AG773" i="16"/>
  <c r="AD773" i="16"/>
  <c r="AC773" i="16"/>
  <c r="AB773" i="16"/>
  <c r="AA773" i="16"/>
  <c r="Z773" i="16"/>
  <c r="AG772" i="16"/>
  <c r="AD772" i="16"/>
  <c r="AC772" i="16"/>
  <c r="AB772" i="16"/>
  <c r="AA772" i="16"/>
  <c r="Z772" i="16"/>
  <c r="AG771" i="16"/>
  <c r="AD771" i="16"/>
  <c r="AC771" i="16"/>
  <c r="AB771" i="16"/>
  <c r="AA771" i="16"/>
  <c r="Z771" i="16"/>
  <c r="AG770" i="16"/>
  <c r="AD770" i="16"/>
  <c r="AC770" i="16"/>
  <c r="AB770" i="16"/>
  <c r="AA770" i="16"/>
  <c r="Z770" i="16"/>
  <c r="AG769" i="16"/>
  <c r="AD769" i="16"/>
  <c r="AC769" i="16"/>
  <c r="AB769" i="16"/>
  <c r="AA769" i="16"/>
  <c r="Z769" i="16"/>
  <c r="AG768" i="16"/>
  <c r="AD768" i="16"/>
  <c r="AC768" i="16"/>
  <c r="AB768" i="16"/>
  <c r="AA768" i="16"/>
  <c r="Z768" i="16"/>
  <c r="AG767" i="16"/>
  <c r="AD767" i="16"/>
  <c r="AC767" i="16"/>
  <c r="AB767" i="16"/>
  <c r="AA767" i="16"/>
  <c r="Z767" i="16"/>
  <c r="AG766" i="16"/>
  <c r="AD766" i="16"/>
  <c r="AC766" i="16"/>
  <c r="AB766" i="16"/>
  <c r="AA766" i="16"/>
  <c r="Z766" i="16"/>
  <c r="AG765" i="16"/>
  <c r="AD765" i="16"/>
  <c r="AC765" i="16"/>
  <c r="AB765" i="16"/>
  <c r="AA765" i="16"/>
  <c r="Z765" i="16"/>
  <c r="AG764" i="16"/>
  <c r="AD764" i="16"/>
  <c r="AC764" i="16"/>
  <c r="AB764" i="16"/>
  <c r="AA764" i="16"/>
  <c r="Z764" i="16"/>
  <c r="AG763" i="16"/>
  <c r="AD763" i="16"/>
  <c r="AC763" i="16"/>
  <c r="AB763" i="16"/>
  <c r="AA763" i="16"/>
  <c r="Z763" i="16"/>
  <c r="AG762" i="16"/>
  <c r="AD762" i="16"/>
  <c r="AC762" i="16"/>
  <c r="AB762" i="16"/>
  <c r="AA762" i="16"/>
  <c r="Z762" i="16"/>
  <c r="AG761" i="16"/>
  <c r="AD761" i="16"/>
  <c r="AC761" i="16"/>
  <c r="AB761" i="16"/>
  <c r="AA761" i="16"/>
  <c r="Z761" i="16"/>
  <c r="AG760" i="16"/>
  <c r="AD760" i="16"/>
  <c r="AC760" i="16"/>
  <c r="AB760" i="16"/>
  <c r="AA760" i="16"/>
  <c r="Z760" i="16"/>
  <c r="AG759" i="16"/>
  <c r="AD759" i="16"/>
  <c r="AC759" i="16"/>
  <c r="AB759" i="16"/>
  <c r="AA759" i="16"/>
  <c r="Z759" i="16"/>
  <c r="AG758" i="16"/>
  <c r="AD758" i="16"/>
  <c r="AC758" i="16"/>
  <c r="AB758" i="16"/>
  <c r="AA758" i="16"/>
  <c r="Z758" i="16"/>
  <c r="AG757" i="16"/>
  <c r="AD757" i="16"/>
  <c r="AC757" i="16"/>
  <c r="AB757" i="16"/>
  <c r="AA757" i="16"/>
  <c r="Z757" i="16"/>
  <c r="AG756" i="16"/>
  <c r="AD756" i="16"/>
  <c r="AC756" i="16"/>
  <c r="AB756" i="16"/>
  <c r="AA756" i="16"/>
  <c r="Z756" i="16"/>
  <c r="AG755" i="16"/>
  <c r="AD755" i="16"/>
  <c r="AC755" i="16"/>
  <c r="AB755" i="16"/>
  <c r="AA755" i="16"/>
  <c r="Z755" i="16"/>
  <c r="AG754" i="16"/>
  <c r="AD754" i="16"/>
  <c r="AC754" i="16"/>
  <c r="AB754" i="16"/>
  <c r="AA754" i="16"/>
  <c r="Z754" i="16"/>
  <c r="AG753" i="16"/>
  <c r="AD753" i="16"/>
  <c r="AC753" i="16"/>
  <c r="AB753" i="16"/>
  <c r="AA753" i="16"/>
  <c r="Z753" i="16"/>
  <c r="AG752" i="16"/>
  <c r="AD752" i="16"/>
  <c r="AC752" i="16"/>
  <c r="AB752" i="16"/>
  <c r="AA752" i="16"/>
  <c r="Z752" i="16"/>
  <c r="AG751" i="16"/>
  <c r="AD751" i="16"/>
  <c r="AC751" i="16"/>
  <c r="AB751" i="16"/>
  <c r="AA751" i="16"/>
  <c r="Z751" i="16"/>
  <c r="AG750" i="16"/>
  <c r="AD750" i="16"/>
  <c r="AC750" i="16"/>
  <c r="AB750" i="16"/>
  <c r="AA750" i="16"/>
  <c r="Z750" i="16"/>
  <c r="AG749" i="16"/>
  <c r="AD749" i="16"/>
  <c r="AC749" i="16"/>
  <c r="AB749" i="16"/>
  <c r="AA749" i="16"/>
  <c r="Z749" i="16"/>
  <c r="AG748" i="16"/>
  <c r="AD748" i="16"/>
  <c r="AC748" i="16"/>
  <c r="AB748" i="16"/>
  <c r="AA748" i="16"/>
  <c r="Z748" i="16"/>
  <c r="AG747" i="16"/>
  <c r="AD747" i="16"/>
  <c r="AC747" i="16"/>
  <c r="AB747" i="16"/>
  <c r="AA747" i="16"/>
  <c r="Z747" i="16"/>
  <c r="AG746" i="16"/>
  <c r="AD746" i="16"/>
  <c r="AC746" i="16"/>
  <c r="AB746" i="16"/>
  <c r="AA746" i="16"/>
  <c r="Z746" i="16"/>
  <c r="AG745" i="16"/>
  <c r="AD745" i="16"/>
  <c r="AC745" i="16"/>
  <c r="AB745" i="16"/>
  <c r="AA745" i="16"/>
  <c r="Z745" i="16"/>
  <c r="AG744" i="16"/>
  <c r="AD744" i="16"/>
  <c r="AC744" i="16"/>
  <c r="AB744" i="16"/>
  <c r="AA744" i="16"/>
  <c r="Z744" i="16"/>
  <c r="AG743" i="16"/>
  <c r="AD743" i="16"/>
  <c r="AC743" i="16"/>
  <c r="AB743" i="16"/>
  <c r="AA743" i="16"/>
  <c r="Z743" i="16"/>
  <c r="AG742" i="16"/>
  <c r="AD742" i="16"/>
  <c r="AC742" i="16"/>
  <c r="AB742" i="16"/>
  <c r="AA742" i="16"/>
  <c r="Z742" i="16"/>
  <c r="AG741" i="16"/>
  <c r="AD741" i="16"/>
  <c r="AC741" i="16"/>
  <c r="AB741" i="16"/>
  <c r="AA741" i="16"/>
  <c r="Z741" i="16"/>
  <c r="AG740" i="16"/>
  <c r="AD740" i="16"/>
  <c r="AC740" i="16"/>
  <c r="AB740" i="16"/>
  <c r="AA740" i="16"/>
  <c r="Z740" i="16"/>
  <c r="AG739" i="16"/>
  <c r="AD739" i="16"/>
  <c r="AC739" i="16"/>
  <c r="AB739" i="16"/>
  <c r="AA739" i="16"/>
  <c r="Z739" i="16"/>
  <c r="AG738" i="16"/>
  <c r="AD738" i="16"/>
  <c r="AC738" i="16"/>
  <c r="AB738" i="16"/>
  <c r="AA738" i="16"/>
  <c r="Z738" i="16"/>
  <c r="AG737" i="16"/>
  <c r="AD737" i="16"/>
  <c r="AC737" i="16"/>
  <c r="AB737" i="16"/>
  <c r="AA737" i="16"/>
  <c r="Z737" i="16"/>
  <c r="AG736" i="16"/>
  <c r="AD736" i="16"/>
  <c r="AC736" i="16"/>
  <c r="AB736" i="16"/>
  <c r="AA736" i="16"/>
  <c r="Z736" i="16"/>
  <c r="AG735" i="16"/>
  <c r="AD735" i="16"/>
  <c r="AC735" i="16"/>
  <c r="AB735" i="16"/>
  <c r="AA735" i="16"/>
  <c r="Z735" i="16"/>
  <c r="AG734" i="16"/>
  <c r="AD734" i="16"/>
  <c r="AC734" i="16"/>
  <c r="AB734" i="16"/>
  <c r="AA734" i="16"/>
  <c r="Z734" i="16"/>
  <c r="AG733" i="16"/>
  <c r="AD733" i="16"/>
  <c r="AC733" i="16"/>
  <c r="AB733" i="16"/>
  <c r="AA733" i="16"/>
  <c r="Z733" i="16"/>
  <c r="AG732" i="16"/>
  <c r="AD732" i="16"/>
  <c r="AC732" i="16"/>
  <c r="AB732" i="16"/>
  <c r="AA732" i="16"/>
  <c r="Z732" i="16"/>
  <c r="AG731" i="16"/>
  <c r="AD731" i="16"/>
  <c r="AC731" i="16"/>
  <c r="AB731" i="16"/>
  <c r="AA731" i="16"/>
  <c r="Z731" i="16"/>
  <c r="AG730" i="16"/>
  <c r="AD730" i="16"/>
  <c r="AC730" i="16"/>
  <c r="AB730" i="16"/>
  <c r="AA730" i="16"/>
  <c r="Z730" i="16"/>
  <c r="AG729" i="16"/>
  <c r="AD729" i="16"/>
  <c r="AC729" i="16"/>
  <c r="AB729" i="16"/>
  <c r="AA729" i="16"/>
  <c r="Z729" i="16"/>
  <c r="AG728" i="16"/>
  <c r="AD728" i="16"/>
  <c r="AC728" i="16"/>
  <c r="AB728" i="16"/>
  <c r="AA728" i="16"/>
  <c r="Z728" i="16"/>
  <c r="AG727" i="16"/>
  <c r="AD727" i="16"/>
  <c r="AC727" i="16"/>
  <c r="AB727" i="16"/>
  <c r="AA727" i="16"/>
  <c r="Z727" i="16"/>
  <c r="AG726" i="16"/>
  <c r="AD726" i="16"/>
  <c r="AC726" i="16"/>
  <c r="AB726" i="16"/>
  <c r="AA726" i="16"/>
  <c r="Z726" i="16"/>
  <c r="AG725" i="16"/>
  <c r="AD725" i="16"/>
  <c r="AC725" i="16"/>
  <c r="AB725" i="16"/>
  <c r="AA725" i="16"/>
  <c r="Z725" i="16"/>
  <c r="AG724" i="16"/>
  <c r="AD724" i="16"/>
  <c r="AC724" i="16"/>
  <c r="AB724" i="16"/>
  <c r="AA724" i="16"/>
  <c r="Z724" i="16"/>
  <c r="AG723" i="16"/>
  <c r="AD723" i="16"/>
  <c r="AC723" i="16"/>
  <c r="AB723" i="16"/>
  <c r="AA723" i="16"/>
  <c r="Z723" i="16"/>
  <c r="AG722" i="16"/>
  <c r="AD722" i="16"/>
  <c r="AC722" i="16"/>
  <c r="AB722" i="16"/>
  <c r="AA722" i="16"/>
  <c r="Z722" i="16"/>
  <c r="AG721" i="16"/>
  <c r="AD721" i="16"/>
  <c r="AC721" i="16"/>
  <c r="AB721" i="16"/>
  <c r="AA721" i="16"/>
  <c r="Z721" i="16"/>
  <c r="AG720" i="16"/>
  <c r="AD720" i="16"/>
  <c r="AC720" i="16"/>
  <c r="AB720" i="16"/>
  <c r="AA720" i="16"/>
  <c r="Z720" i="16"/>
  <c r="AG719" i="16"/>
  <c r="AD719" i="16"/>
  <c r="AC719" i="16"/>
  <c r="AB719" i="16"/>
  <c r="AA719" i="16"/>
  <c r="Z719" i="16"/>
  <c r="AG718" i="16"/>
  <c r="AD718" i="16"/>
  <c r="AC718" i="16"/>
  <c r="AB718" i="16"/>
  <c r="AA718" i="16"/>
  <c r="Z718" i="16"/>
  <c r="AG717" i="16"/>
  <c r="AD717" i="16"/>
  <c r="AC717" i="16"/>
  <c r="AB717" i="16"/>
  <c r="AA717" i="16"/>
  <c r="Z717" i="16"/>
  <c r="AG716" i="16"/>
  <c r="AD716" i="16"/>
  <c r="AC716" i="16"/>
  <c r="AB716" i="16"/>
  <c r="AA716" i="16"/>
  <c r="Z716" i="16"/>
  <c r="AG715" i="16"/>
  <c r="AD715" i="16"/>
  <c r="AC715" i="16"/>
  <c r="AB715" i="16"/>
  <c r="AA715" i="16"/>
  <c r="Z715" i="16"/>
  <c r="AG714" i="16"/>
  <c r="AD714" i="16"/>
  <c r="AC714" i="16"/>
  <c r="AB714" i="16"/>
  <c r="AA714" i="16"/>
  <c r="Z714" i="16"/>
  <c r="AG713" i="16"/>
  <c r="AD713" i="16"/>
  <c r="AC713" i="16"/>
  <c r="AB713" i="16"/>
  <c r="AA713" i="16"/>
  <c r="Z713" i="16"/>
  <c r="AG712" i="16"/>
  <c r="AD712" i="16"/>
  <c r="AC712" i="16"/>
  <c r="AB712" i="16"/>
  <c r="AA712" i="16"/>
  <c r="Z712" i="16"/>
  <c r="AG711" i="16"/>
  <c r="AD711" i="16"/>
  <c r="AC711" i="16"/>
  <c r="AB711" i="16"/>
  <c r="AA711" i="16"/>
  <c r="Z711" i="16"/>
  <c r="AG710" i="16"/>
  <c r="AD710" i="16"/>
  <c r="AC710" i="16"/>
  <c r="AB710" i="16"/>
  <c r="AA710" i="16"/>
  <c r="Z710" i="16"/>
  <c r="AG709" i="16"/>
  <c r="AD709" i="16"/>
  <c r="AC709" i="16"/>
  <c r="AB709" i="16"/>
  <c r="AA709" i="16"/>
  <c r="Z709" i="16"/>
  <c r="AG708" i="16"/>
  <c r="AD708" i="16"/>
  <c r="AC708" i="16"/>
  <c r="AB708" i="16"/>
  <c r="AA708" i="16"/>
  <c r="Z708" i="16"/>
  <c r="AG707" i="16"/>
  <c r="AD707" i="16"/>
  <c r="AC707" i="16"/>
  <c r="AB707" i="16"/>
  <c r="AA707" i="16"/>
  <c r="Z707" i="16"/>
  <c r="AG706" i="16"/>
  <c r="AD706" i="16"/>
  <c r="AC706" i="16"/>
  <c r="AB706" i="16"/>
  <c r="AA706" i="16"/>
  <c r="Z706" i="16"/>
  <c r="AG705" i="16"/>
  <c r="AD705" i="16"/>
  <c r="AC705" i="16"/>
  <c r="AB705" i="16"/>
  <c r="AA705" i="16"/>
  <c r="Z705" i="16"/>
  <c r="AG704" i="16"/>
  <c r="AD704" i="16"/>
  <c r="AC704" i="16"/>
  <c r="AB704" i="16"/>
  <c r="AA704" i="16"/>
  <c r="Z704" i="16"/>
  <c r="AG703" i="16"/>
  <c r="AD703" i="16"/>
  <c r="AC703" i="16"/>
  <c r="AB703" i="16"/>
  <c r="AA703" i="16"/>
  <c r="Z703" i="16"/>
  <c r="AG702" i="16"/>
  <c r="AD702" i="16"/>
  <c r="AC702" i="16"/>
  <c r="AB702" i="16"/>
  <c r="AA702" i="16"/>
  <c r="Z702" i="16"/>
  <c r="AG701" i="16"/>
  <c r="AD701" i="16"/>
  <c r="AC701" i="16"/>
  <c r="AB701" i="16"/>
  <c r="AA701" i="16"/>
  <c r="Z701" i="16"/>
  <c r="AG700" i="16"/>
  <c r="AD700" i="16"/>
  <c r="AC700" i="16"/>
  <c r="AB700" i="16"/>
  <c r="AA700" i="16"/>
  <c r="Z700" i="16"/>
  <c r="AG699" i="16"/>
  <c r="AD699" i="16"/>
  <c r="AC699" i="16"/>
  <c r="AB699" i="16"/>
  <c r="AA699" i="16"/>
  <c r="Z699" i="16"/>
  <c r="AG698" i="16"/>
  <c r="AD698" i="16"/>
  <c r="AC698" i="16"/>
  <c r="AB698" i="16"/>
  <c r="AA698" i="16"/>
  <c r="Z698" i="16"/>
  <c r="AG697" i="16"/>
  <c r="AD697" i="16"/>
  <c r="AC697" i="16"/>
  <c r="AB697" i="16"/>
  <c r="AA697" i="16"/>
  <c r="Z697" i="16"/>
  <c r="AG696" i="16"/>
  <c r="AD696" i="16"/>
  <c r="AC696" i="16"/>
  <c r="AB696" i="16"/>
  <c r="AA696" i="16"/>
  <c r="Z696" i="16"/>
  <c r="AG695" i="16"/>
  <c r="AD695" i="16"/>
  <c r="AC695" i="16"/>
  <c r="AB695" i="16"/>
  <c r="AA695" i="16"/>
  <c r="Z695" i="16"/>
  <c r="AG694" i="16"/>
  <c r="AD694" i="16"/>
  <c r="AC694" i="16"/>
  <c r="AB694" i="16"/>
  <c r="AA694" i="16"/>
  <c r="Z694" i="16"/>
  <c r="AG693" i="16"/>
  <c r="AD693" i="16"/>
  <c r="AC693" i="16"/>
  <c r="AB693" i="16"/>
  <c r="AA693" i="16"/>
  <c r="Z693" i="16"/>
  <c r="AG692" i="16"/>
  <c r="AD692" i="16"/>
  <c r="AC692" i="16"/>
  <c r="AB692" i="16"/>
  <c r="AA692" i="16"/>
  <c r="Z692" i="16"/>
  <c r="AG691" i="16"/>
  <c r="AD691" i="16"/>
  <c r="AC691" i="16"/>
  <c r="AB691" i="16"/>
  <c r="AA691" i="16"/>
  <c r="Z691" i="16"/>
  <c r="AG690" i="16"/>
  <c r="AD690" i="16"/>
  <c r="AC690" i="16"/>
  <c r="AB690" i="16"/>
  <c r="AA690" i="16"/>
  <c r="Z690" i="16"/>
  <c r="AG689" i="16"/>
  <c r="AD689" i="16"/>
  <c r="AC689" i="16"/>
  <c r="AB689" i="16"/>
  <c r="AA689" i="16"/>
  <c r="Z689" i="16"/>
  <c r="AG688" i="16"/>
  <c r="AD688" i="16"/>
  <c r="AC688" i="16"/>
  <c r="AB688" i="16"/>
  <c r="AA688" i="16"/>
  <c r="Z688" i="16"/>
  <c r="AG687" i="16"/>
  <c r="AD687" i="16"/>
  <c r="AC687" i="16"/>
  <c r="AB687" i="16"/>
  <c r="AA687" i="16"/>
  <c r="Z687" i="16"/>
  <c r="AG686" i="16"/>
  <c r="AD686" i="16"/>
  <c r="AC686" i="16"/>
  <c r="AB686" i="16"/>
  <c r="AA686" i="16"/>
  <c r="Z686" i="16"/>
  <c r="AG685" i="16"/>
  <c r="AD685" i="16"/>
  <c r="AC685" i="16"/>
  <c r="AB685" i="16"/>
  <c r="AA685" i="16"/>
  <c r="Z685" i="16"/>
  <c r="AG684" i="16"/>
  <c r="AD684" i="16"/>
  <c r="AC684" i="16"/>
  <c r="AB684" i="16"/>
  <c r="AA684" i="16"/>
  <c r="Z684" i="16"/>
  <c r="AG683" i="16"/>
  <c r="AD683" i="16"/>
  <c r="AC683" i="16"/>
  <c r="AB683" i="16"/>
  <c r="AA683" i="16"/>
  <c r="Z683" i="16"/>
  <c r="AG682" i="16"/>
  <c r="AD682" i="16"/>
  <c r="AC682" i="16"/>
  <c r="AB682" i="16"/>
  <c r="AA682" i="16"/>
  <c r="Z682" i="16"/>
  <c r="AG681" i="16"/>
  <c r="AD681" i="16"/>
  <c r="AC681" i="16"/>
  <c r="AB681" i="16"/>
  <c r="AA681" i="16"/>
  <c r="Z681" i="16"/>
  <c r="AG680" i="16"/>
  <c r="AD680" i="16"/>
  <c r="AC680" i="16"/>
  <c r="AB680" i="16"/>
  <c r="AA680" i="16"/>
  <c r="Z680" i="16"/>
  <c r="AG679" i="16"/>
  <c r="AD679" i="16"/>
  <c r="AC679" i="16"/>
  <c r="AB679" i="16"/>
  <c r="AA679" i="16"/>
  <c r="Z679" i="16"/>
  <c r="AG678" i="16"/>
  <c r="AD678" i="16"/>
  <c r="AC678" i="16"/>
  <c r="AB678" i="16"/>
  <c r="AA678" i="16"/>
  <c r="Z678" i="16"/>
  <c r="AG677" i="16"/>
  <c r="AD677" i="16"/>
  <c r="AC677" i="16"/>
  <c r="AB677" i="16"/>
  <c r="AA677" i="16"/>
  <c r="Z677" i="16"/>
  <c r="AG676" i="16"/>
  <c r="AD676" i="16"/>
  <c r="AC676" i="16"/>
  <c r="AB676" i="16"/>
  <c r="AA676" i="16"/>
  <c r="Z676" i="16"/>
  <c r="AG675" i="16"/>
  <c r="AD675" i="16"/>
  <c r="AC675" i="16"/>
  <c r="AB675" i="16"/>
  <c r="AA675" i="16"/>
  <c r="Z675" i="16"/>
  <c r="AG674" i="16"/>
  <c r="AD674" i="16"/>
  <c r="AC674" i="16"/>
  <c r="AB674" i="16"/>
  <c r="AA674" i="16"/>
  <c r="Z674" i="16"/>
  <c r="AG673" i="16"/>
  <c r="AD673" i="16"/>
  <c r="AC673" i="16"/>
  <c r="AB673" i="16"/>
  <c r="AA673" i="16"/>
  <c r="Z673" i="16"/>
  <c r="AG672" i="16"/>
  <c r="AD672" i="16"/>
  <c r="AC672" i="16"/>
  <c r="AB672" i="16"/>
  <c r="AA672" i="16"/>
  <c r="Z672" i="16"/>
  <c r="AG671" i="16"/>
  <c r="AD671" i="16"/>
  <c r="AC671" i="16"/>
  <c r="AB671" i="16"/>
  <c r="AA671" i="16"/>
  <c r="Z671" i="16"/>
  <c r="AG670" i="16"/>
  <c r="AD670" i="16"/>
  <c r="AC670" i="16"/>
  <c r="AB670" i="16"/>
  <c r="AA670" i="16"/>
  <c r="Z670" i="16"/>
  <c r="AG669" i="16"/>
  <c r="AD669" i="16"/>
  <c r="AC669" i="16"/>
  <c r="AB669" i="16"/>
  <c r="AA669" i="16"/>
  <c r="Z669" i="16"/>
  <c r="AG668" i="16"/>
  <c r="AD668" i="16"/>
  <c r="AC668" i="16"/>
  <c r="AB668" i="16"/>
  <c r="AA668" i="16"/>
  <c r="Z668" i="16"/>
  <c r="AG667" i="16"/>
  <c r="AD667" i="16"/>
  <c r="AC667" i="16"/>
  <c r="AB667" i="16"/>
  <c r="AA667" i="16"/>
  <c r="Z667" i="16"/>
  <c r="AG666" i="16"/>
  <c r="AD666" i="16"/>
  <c r="AC666" i="16"/>
  <c r="AB666" i="16"/>
  <c r="AA666" i="16"/>
  <c r="Z666" i="16"/>
  <c r="AG665" i="16"/>
  <c r="AD665" i="16"/>
  <c r="AC665" i="16"/>
  <c r="AB665" i="16"/>
  <c r="AA665" i="16"/>
  <c r="Z665" i="16"/>
  <c r="AG664" i="16"/>
  <c r="AD664" i="16"/>
  <c r="AC664" i="16"/>
  <c r="AB664" i="16"/>
  <c r="AA664" i="16"/>
  <c r="Z664" i="16"/>
  <c r="AG663" i="16"/>
  <c r="AD663" i="16"/>
  <c r="AC663" i="16"/>
  <c r="AB663" i="16"/>
  <c r="AA663" i="16"/>
  <c r="Z663" i="16"/>
  <c r="AG662" i="16"/>
  <c r="AD662" i="16"/>
  <c r="AC662" i="16"/>
  <c r="AB662" i="16"/>
  <c r="AA662" i="16"/>
  <c r="Z662" i="16"/>
  <c r="AG661" i="16"/>
  <c r="AD661" i="16"/>
  <c r="AC661" i="16"/>
  <c r="AB661" i="16"/>
  <c r="AA661" i="16"/>
  <c r="Z661" i="16"/>
  <c r="AG660" i="16"/>
  <c r="AD660" i="16"/>
  <c r="AC660" i="16"/>
  <c r="AB660" i="16"/>
  <c r="AA660" i="16"/>
  <c r="Z660" i="16"/>
  <c r="AG659" i="16"/>
  <c r="AD659" i="16"/>
  <c r="AC659" i="16"/>
  <c r="AB659" i="16"/>
  <c r="AA659" i="16"/>
  <c r="Z659" i="16"/>
  <c r="AG658" i="16"/>
  <c r="AD658" i="16"/>
  <c r="AC658" i="16"/>
  <c r="AB658" i="16"/>
  <c r="AA658" i="16"/>
  <c r="Z658" i="16"/>
  <c r="AG657" i="16"/>
  <c r="AD657" i="16"/>
  <c r="AC657" i="16"/>
  <c r="AB657" i="16"/>
  <c r="AA657" i="16"/>
  <c r="Z657" i="16"/>
  <c r="AG656" i="16"/>
  <c r="AD656" i="16"/>
  <c r="AC656" i="16"/>
  <c r="AB656" i="16"/>
  <c r="AA656" i="16"/>
  <c r="Z656" i="16"/>
  <c r="AG655" i="16"/>
  <c r="AD655" i="16"/>
  <c r="AC655" i="16"/>
  <c r="AB655" i="16"/>
  <c r="AA655" i="16"/>
  <c r="Z655" i="16"/>
  <c r="AG654" i="16"/>
  <c r="AD654" i="16"/>
  <c r="AC654" i="16"/>
  <c r="AB654" i="16"/>
  <c r="AA654" i="16"/>
  <c r="Z654" i="16"/>
  <c r="AG653" i="16"/>
  <c r="AD653" i="16"/>
  <c r="AC653" i="16"/>
  <c r="AB653" i="16"/>
  <c r="AA653" i="16"/>
  <c r="Z653" i="16"/>
  <c r="AG652" i="16"/>
  <c r="AD652" i="16"/>
  <c r="AC652" i="16"/>
  <c r="AB652" i="16"/>
  <c r="AA652" i="16"/>
  <c r="Z652" i="16"/>
  <c r="AG651" i="16"/>
  <c r="AD651" i="16"/>
  <c r="AC651" i="16"/>
  <c r="AB651" i="16"/>
  <c r="AA651" i="16"/>
  <c r="Z651" i="16"/>
  <c r="AG650" i="16"/>
  <c r="AD650" i="16"/>
  <c r="AC650" i="16"/>
  <c r="AB650" i="16"/>
  <c r="AA650" i="16"/>
  <c r="Z650" i="16"/>
  <c r="AG649" i="16"/>
  <c r="AD649" i="16"/>
  <c r="AC649" i="16"/>
  <c r="AB649" i="16"/>
  <c r="AA649" i="16"/>
  <c r="Z649" i="16"/>
  <c r="AG648" i="16"/>
  <c r="AD648" i="16"/>
  <c r="AC648" i="16"/>
  <c r="AB648" i="16"/>
  <c r="AA648" i="16"/>
  <c r="Z648" i="16"/>
  <c r="AG647" i="16"/>
  <c r="AD647" i="16"/>
  <c r="AC647" i="16"/>
  <c r="AB647" i="16"/>
  <c r="AA647" i="16"/>
  <c r="Z647" i="16"/>
  <c r="AG646" i="16"/>
  <c r="AD646" i="16"/>
  <c r="AC646" i="16"/>
  <c r="AB646" i="16"/>
  <c r="AA646" i="16"/>
  <c r="Z646" i="16"/>
  <c r="AG645" i="16"/>
  <c r="AD645" i="16"/>
  <c r="AC645" i="16"/>
  <c r="AB645" i="16"/>
  <c r="AA645" i="16"/>
  <c r="Z645" i="16"/>
  <c r="AG644" i="16"/>
  <c r="AD644" i="16"/>
  <c r="AC644" i="16"/>
  <c r="AB644" i="16"/>
  <c r="AA644" i="16"/>
  <c r="Z644" i="16"/>
  <c r="AG643" i="16"/>
  <c r="AD643" i="16"/>
  <c r="AC643" i="16"/>
  <c r="AB643" i="16"/>
  <c r="AA643" i="16"/>
  <c r="Z643" i="16"/>
  <c r="AG642" i="16"/>
  <c r="AD642" i="16"/>
  <c r="AC642" i="16"/>
  <c r="AB642" i="16"/>
  <c r="AA642" i="16"/>
  <c r="Z642" i="16"/>
  <c r="AG641" i="16"/>
  <c r="AD641" i="16"/>
  <c r="AC641" i="16"/>
  <c r="AB641" i="16"/>
  <c r="AA641" i="16"/>
  <c r="Z641" i="16"/>
  <c r="AG640" i="16"/>
  <c r="AD640" i="16"/>
  <c r="AC640" i="16"/>
  <c r="AB640" i="16"/>
  <c r="AA640" i="16"/>
  <c r="Z640" i="16"/>
  <c r="AG639" i="16"/>
  <c r="AD639" i="16"/>
  <c r="AC639" i="16"/>
  <c r="AB639" i="16"/>
  <c r="AA639" i="16"/>
  <c r="Z639" i="16"/>
  <c r="AG638" i="16"/>
  <c r="AD638" i="16"/>
  <c r="AC638" i="16"/>
  <c r="AB638" i="16"/>
  <c r="AA638" i="16"/>
  <c r="Z638" i="16"/>
  <c r="AG637" i="16"/>
  <c r="AD637" i="16"/>
  <c r="AC637" i="16"/>
  <c r="AB637" i="16"/>
  <c r="AA637" i="16"/>
  <c r="Z637" i="16"/>
  <c r="AG636" i="16"/>
  <c r="AD636" i="16"/>
  <c r="AC636" i="16"/>
  <c r="AB636" i="16"/>
  <c r="AA636" i="16"/>
  <c r="Z636" i="16"/>
  <c r="AG635" i="16"/>
  <c r="AD635" i="16"/>
  <c r="AC635" i="16"/>
  <c r="AB635" i="16"/>
  <c r="AA635" i="16"/>
  <c r="Z635" i="16"/>
  <c r="AG634" i="16"/>
  <c r="AD634" i="16"/>
  <c r="AC634" i="16"/>
  <c r="AB634" i="16"/>
  <c r="AA634" i="16"/>
  <c r="Z634" i="16"/>
  <c r="AG633" i="16"/>
  <c r="AD633" i="16"/>
  <c r="AC633" i="16"/>
  <c r="AB633" i="16"/>
  <c r="AA633" i="16"/>
  <c r="Z633" i="16"/>
  <c r="AG632" i="16"/>
  <c r="AD632" i="16"/>
  <c r="AC632" i="16"/>
  <c r="AB632" i="16"/>
  <c r="AA632" i="16"/>
  <c r="Z632" i="16"/>
  <c r="AG631" i="16"/>
  <c r="AD631" i="16"/>
  <c r="AC631" i="16"/>
  <c r="AB631" i="16"/>
  <c r="AA631" i="16"/>
  <c r="Z631" i="16"/>
  <c r="AG630" i="16"/>
  <c r="AD630" i="16"/>
  <c r="AC630" i="16"/>
  <c r="AB630" i="16"/>
  <c r="AA630" i="16"/>
  <c r="Z630" i="16"/>
  <c r="AG629" i="16"/>
  <c r="AD629" i="16"/>
  <c r="AC629" i="16"/>
  <c r="AB629" i="16"/>
  <c r="AA629" i="16"/>
  <c r="Z629" i="16"/>
  <c r="AG628" i="16"/>
  <c r="AD628" i="16"/>
  <c r="AC628" i="16"/>
  <c r="AB628" i="16"/>
  <c r="AA628" i="16"/>
  <c r="Z628" i="16"/>
  <c r="AG627" i="16"/>
  <c r="AD627" i="16"/>
  <c r="AC627" i="16"/>
  <c r="AB627" i="16"/>
  <c r="AA627" i="16"/>
  <c r="Z627" i="16"/>
  <c r="AG626" i="16"/>
  <c r="AD626" i="16"/>
  <c r="AC626" i="16"/>
  <c r="AB626" i="16"/>
  <c r="AA626" i="16"/>
  <c r="Z626" i="16"/>
  <c r="AG625" i="16"/>
  <c r="AD625" i="16"/>
  <c r="AC625" i="16"/>
  <c r="AB625" i="16"/>
  <c r="AA625" i="16"/>
  <c r="Z625" i="16"/>
  <c r="AG624" i="16"/>
  <c r="AD624" i="16"/>
  <c r="AC624" i="16"/>
  <c r="AB624" i="16"/>
  <c r="AA624" i="16"/>
  <c r="Z624" i="16"/>
  <c r="AG623" i="16"/>
  <c r="AD623" i="16"/>
  <c r="AC623" i="16"/>
  <c r="AB623" i="16"/>
  <c r="AA623" i="16"/>
  <c r="Z623" i="16"/>
  <c r="AG622" i="16"/>
  <c r="AD622" i="16"/>
  <c r="AC622" i="16"/>
  <c r="AB622" i="16"/>
  <c r="AA622" i="16"/>
  <c r="Z622" i="16"/>
  <c r="AG621" i="16"/>
  <c r="AD621" i="16"/>
  <c r="AC621" i="16"/>
  <c r="AB621" i="16"/>
  <c r="AA621" i="16"/>
  <c r="Z621" i="16"/>
  <c r="AG620" i="16"/>
  <c r="AD620" i="16"/>
  <c r="AC620" i="16"/>
  <c r="AB620" i="16"/>
  <c r="AA620" i="16"/>
  <c r="Z620" i="16"/>
  <c r="AG619" i="16"/>
  <c r="AD619" i="16"/>
  <c r="AC619" i="16"/>
  <c r="AB619" i="16"/>
  <c r="AA619" i="16"/>
  <c r="Z619" i="16"/>
  <c r="AG618" i="16"/>
  <c r="AD618" i="16"/>
  <c r="AC618" i="16"/>
  <c r="AB618" i="16"/>
  <c r="AA618" i="16"/>
  <c r="Z618" i="16"/>
  <c r="AG617" i="16"/>
  <c r="AD617" i="16"/>
  <c r="AC617" i="16"/>
  <c r="AB617" i="16"/>
  <c r="AA617" i="16"/>
  <c r="Z617" i="16"/>
  <c r="AG616" i="16"/>
  <c r="AD616" i="16"/>
  <c r="AC616" i="16"/>
  <c r="AB616" i="16"/>
  <c r="AA616" i="16"/>
  <c r="Z616" i="16"/>
  <c r="AG615" i="16"/>
  <c r="AD615" i="16"/>
  <c r="AC615" i="16"/>
  <c r="AB615" i="16"/>
  <c r="AA615" i="16"/>
  <c r="Z615" i="16"/>
  <c r="AG614" i="16"/>
  <c r="AD614" i="16"/>
  <c r="AC614" i="16"/>
  <c r="AB614" i="16"/>
  <c r="AA614" i="16"/>
  <c r="Z614" i="16"/>
  <c r="AG613" i="16"/>
  <c r="AD613" i="16"/>
  <c r="AC613" i="16"/>
  <c r="AB613" i="16"/>
  <c r="AA613" i="16"/>
  <c r="Z613" i="16"/>
  <c r="AG612" i="16"/>
  <c r="AD612" i="16"/>
  <c r="AC612" i="16"/>
  <c r="AB612" i="16"/>
  <c r="AA612" i="16"/>
  <c r="Z612" i="16"/>
  <c r="AG611" i="16"/>
  <c r="AD611" i="16"/>
  <c r="AC611" i="16"/>
  <c r="AB611" i="16"/>
  <c r="AA611" i="16"/>
  <c r="Z611" i="16"/>
  <c r="AG610" i="16"/>
  <c r="AD610" i="16"/>
  <c r="AC610" i="16"/>
  <c r="AB610" i="16"/>
  <c r="AA610" i="16"/>
  <c r="Z610" i="16"/>
  <c r="AG609" i="16"/>
  <c r="AD609" i="16"/>
  <c r="AC609" i="16"/>
  <c r="AB609" i="16"/>
  <c r="AA609" i="16"/>
  <c r="Z609" i="16"/>
  <c r="AG608" i="16"/>
  <c r="AD608" i="16"/>
  <c r="AC608" i="16"/>
  <c r="AB608" i="16"/>
  <c r="AA608" i="16"/>
  <c r="Z608" i="16"/>
  <c r="AG607" i="16"/>
  <c r="AD607" i="16"/>
  <c r="AC607" i="16"/>
  <c r="AB607" i="16"/>
  <c r="AA607" i="16"/>
  <c r="Z607" i="16"/>
  <c r="AG606" i="16"/>
  <c r="AD606" i="16"/>
  <c r="AC606" i="16"/>
  <c r="AB606" i="16"/>
  <c r="AA606" i="16"/>
  <c r="Z606" i="16"/>
  <c r="AG605" i="16"/>
  <c r="AD605" i="16"/>
  <c r="AC605" i="16"/>
  <c r="AB605" i="16"/>
  <c r="AA605" i="16"/>
  <c r="Z605" i="16"/>
  <c r="AG604" i="16"/>
  <c r="AD604" i="16"/>
  <c r="AC604" i="16"/>
  <c r="AB604" i="16"/>
  <c r="AA604" i="16"/>
  <c r="Z604" i="16"/>
  <c r="AG603" i="16"/>
  <c r="AD603" i="16"/>
  <c r="AC603" i="16"/>
  <c r="AB603" i="16"/>
  <c r="AA603" i="16"/>
  <c r="Z603" i="16"/>
  <c r="AG602" i="16"/>
  <c r="AD602" i="16"/>
  <c r="AC602" i="16"/>
  <c r="AB602" i="16"/>
  <c r="AA602" i="16"/>
  <c r="Z602" i="16"/>
  <c r="AG601" i="16"/>
  <c r="AD601" i="16"/>
  <c r="AC601" i="16"/>
  <c r="AB601" i="16"/>
  <c r="AA601" i="16"/>
  <c r="Z601" i="16"/>
  <c r="AG600" i="16"/>
  <c r="AD600" i="16"/>
  <c r="AC600" i="16"/>
  <c r="AB600" i="16"/>
  <c r="AA600" i="16"/>
  <c r="Z600" i="16"/>
  <c r="AG599" i="16"/>
  <c r="AD599" i="16"/>
  <c r="AC599" i="16"/>
  <c r="AB599" i="16"/>
  <c r="AA599" i="16"/>
  <c r="Z599" i="16"/>
  <c r="AG598" i="16"/>
  <c r="AD598" i="16"/>
  <c r="AC598" i="16"/>
  <c r="AB598" i="16"/>
  <c r="AA598" i="16"/>
  <c r="Z598" i="16"/>
  <c r="AG597" i="16"/>
  <c r="AD597" i="16"/>
  <c r="AC597" i="16"/>
  <c r="AB597" i="16"/>
  <c r="AA597" i="16"/>
  <c r="Z597" i="16"/>
  <c r="AG596" i="16"/>
  <c r="AD596" i="16"/>
  <c r="AC596" i="16"/>
  <c r="AB596" i="16"/>
  <c r="AA596" i="16"/>
  <c r="Z596" i="16"/>
  <c r="AG595" i="16"/>
  <c r="AD595" i="16"/>
  <c r="AC595" i="16"/>
  <c r="AB595" i="16"/>
  <c r="AA595" i="16"/>
  <c r="Z595" i="16"/>
  <c r="AG594" i="16"/>
  <c r="AD594" i="16"/>
  <c r="AC594" i="16"/>
  <c r="AB594" i="16"/>
  <c r="AA594" i="16"/>
  <c r="Z594" i="16"/>
  <c r="AG593" i="16"/>
  <c r="AD593" i="16"/>
  <c r="AC593" i="16"/>
  <c r="AB593" i="16"/>
  <c r="AA593" i="16"/>
  <c r="Z593" i="16"/>
  <c r="AG592" i="16"/>
  <c r="AD592" i="16"/>
  <c r="AC592" i="16"/>
  <c r="AB592" i="16"/>
  <c r="AA592" i="16"/>
  <c r="Z592" i="16"/>
  <c r="AG591" i="16"/>
  <c r="AD591" i="16"/>
  <c r="AC591" i="16"/>
  <c r="AB591" i="16"/>
  <c r="AA591" i="16"/>
  <c r="Z591" i="16"/>
  <c r="AG590" i="16"/>
  <c r="AD590" i="16"/>
  <c r="AC590" i="16"/>
  <c r="AB590" i="16"/>
  <c r="AA590" i="16"/>
  <c r="Z590" i="16"/>
  <c r="AG589" i="16"/>
  <c r="AD589" i="16"/>
  <c r="AC589" i="16"/>
  <c r="AB589" i="16"/>
  <c r="AA589" i="16"/>
  <c r="Z589" i="16"/>
  <c r="AG588" i="16"/>
  <c r="AD588" i="16"/>
  <c r="AC588" i="16"/>
  <c r="AB588" i="16"/>
  <c r="AA588" i="16"/>
  <c r="Z588" i="16"/>
  <c r="AG587" i="16"/>
  <c r="AD587" i="16"/>
  <c r="AC587" i="16"/>
  <c r="AB587" i="16"/>
  <c r="AA587" i="16"/>
  <c r="Z587" i="16"/>
  <c r="AG586" i="16"/>
  <c r="AD586" i="16"/>
  <c r="AC586" i="16"/>
  <c r="AB586" i="16"/>
  <c r="AA586" i="16"/>
  <c r="Z586" i="16"/>
  <c r="AG585" i="16"/>
  <c r="AD585" i="16"/>
  <c r="AC585" i="16"/>
  <c r="AB585" i="16"/>
  <c r="AA585" i="16"/>
  <c r="Z585" i="16"/>
  <c r="AG584" i="16"/>
  <c r="AD584" i="16"/>
  <c r="AC584" i="16"/>
  <c r="AB584" i="16"/>
  <c r="AA584" i="16"/>
  <c r="Z584" i="16"/>
  <c r="AG583" i="16"/>
  <c r="AD583" i="16"/>
  <c r="AC583" i="16"/>
  <c r="AB583" i="16"/>
  <c r="AA583" i="16"/>
  <c r="Z583" i="16"/>
  <c r="AG582" i="16"/>
  <c r="AD582" i="16"/>
  <c r="AC582" i="16"/>
  <c r="AB582" i="16"/>
  <c r="AA582" i="16"/>
  <c r="Z582" i="16"/>
  <c r="AG581" i="16"/>
  <c r="AD581" i="16"/>
  <c r="AC581" i="16"/>
  <c r="AB581" i="16"/>
  <c r="AA581" i="16"/>
  <c r="Z581" i="16"/>
  <c r="AG580" i="16"/>
  <c r="AD580" i="16"/>
  <c r="AC580" i="16"/>
  <c r="AB580" i="16"/>
  <c r="AA580" i="16"/>
  <c r="Z580" i="16"/>
  <c r="AG579" i="16"/>
  <c r="AD579" i="16"/>
  <c r="AC579" i="16"/>
  <c r="AB579" i="16"/>
  <c r="AA579" i="16"/>
  <c r="Z579" i="16"/>
  <c r="AG578" i="16"/>
  <c r="AD578" i="16"/>
  <c r="AC578" i="16"/>
  <c r="AB578" i="16"/>
  <c r="AA578" i="16"/>
  <c r="Z578" i="16"/>
  <c r="AG577" i="16"/>
  <c r="AD577" i="16"/>
  <c r="AC577" i="16"/>
  <c r="AB577" i="16"/>
  <c r="AA577" i="16"/>
  <c r="Z577" i="16"/>
  <c r="AG576" i="16"/>
  <c r="AD576" i="16"/>
  <c r="AC576" i="16"/>
  <c r="AB576" i="16"/>
  <c r="AA576" i="16"/>
  <c r="Z576" i="16"/>
  <c r="AG575" i="16"/>
  <c r="AD575" i="16"/>
  <c r="AC575" i="16"/>
  <c r="AB575" i="16"/>
  <c r="AA575" i="16"/>
  <c r="Z575" i="16"/>
  <c r="AG574" i="16"/>
  <c r="AD574" i="16"/>
  <c r="AC574" i="16"/>
  <c r="AB574" i="16"/>
  <c r="AA574" i="16"/>
  <c r="Z574" i="16"/>
  <c r="AG573" i="16"/>
  <c r="AD573" i="16"/>
  <c r="AC573" i="16"/>
  <c r="AB573" i="16"/>
  <c r="AA573" i="16"/>
  <c r="Z573" i="16"/>
  <c r="AG572" i="16"/>
  <c r="AD572" i="16"/>
  <c r="AC572" i="16"/>
  <c r="AB572" i="16"/>
  <c r="AA572" i="16"/>
  <c r="Z572" i="16"/>
  <c r="AG571" i="16"/>
  <c r="AD571" i="16"/>
  <c r="AC571" i="16"/>
  <c r="AB571" i="16"/>
  <c r="AA571" i="16"/>
  <c r="Z571" i="16"/>
  <c r="AG570" i="16"/>
  <c r="AD570" i="16"/>
  <c r="AC570" i="16"/>
  <c r="AB570" i="16"/>
  <c r="AA570" i="16"/>
  <c r="Z570" i="16"/>
  <c r="AG569" i="16"/>
  <c r="AD569" i="16"/>
  <c r="AC569" i="16"/>
  <c r="AB569" i="16"/>
  <c r="AA569" i="16"/>
  <c r="Z569" i="16"/>
  <c r="AG568" i="16"/>
  <c r="AD568" i="16"/>
  <c r="AC568" i="16"/>
  <c r="AB568" i="16"/>
  <c r="AA568" i="16"/>
  <c r="Z568" i="16"/>
  <c r="AG567" i="16"/>
  <c r="AD567" i="16"/>
  <c r="AC567" i="16"/>
  <c r="AB567" i="16"/>
  <c r="AA567" i="16"/>
  <c r="Z567" i="16"/>
  <c r="AG566" i="16"/>
  <c r="AD566" i="16"/>
  <c r="AC566" i="16"/>
  <c r="AB566" i="16"/>
  <c r="AA566" i="16"/>
  <c r="Z566" i="16"/>
  <c r="AG565" i="16"/>
  <c r="AD565" i="16"/>
  <c r="AC565" i="16"/>
  <c r="AB565" i="16"/>
  <c r="AA565" i="16"/>
  <c r="Z565" i="16"/>
  <c r="AG564" i="16"/>
  <c r="AD564" i="16"/>
  <c r="AC564" i="16"/>
  <c r="AB564" i="16"/>
  <c r="AA564" i="16"/>
  <c r="Z564" i="16"/>
  <c r="AG563" i="16"/>
  <c r="AD563" i="16"/>
  <c r="AC563" i="16"/>
  <c r="AB563" i="16"/>
  <c r="AA563" i="16"/>
  <c r="Z563" i="16"/>
  <c r="AG562" i="16"/>
  <c r="AD562" i="16"/>
  <c r="AC562" i="16"/>
  <c r="AB562" i="16"/>
  <c r="AA562" i="16"/>
  <c r="Z562" i="16"/>
  <c r="AG561" i="16"/>
  <c r="AD561" i="16"/>
  <c r="AC561" i="16"/>
  <c r="AB561" i="16"/>
  <c r="AA561" i="16"/>
  <c r="Z561" i="16"/>
  <c r="AG560" i="16"/>
  <c r="AD560" i="16"/>
  <c r="AC560" i="16"/>
  <c r="AB560" i="16"/>
  <c r="AA560" i="16"/>
  <c r="Z560" i="16"/>
  <c r="AG559" i="16"/>
  <c r="AD559" i="16"/>
  <c r="AC559" i="16"/>
  <c r="AB559" i="16"/>
  <c r="AA559" i="16"/>
  <c r="Z559" i="16"/>
  <c r="AG558" i="16"/>
  <c r="AD558" i="16"/>
  <c r="AC558" i="16"/>
  <c r="AB558" i="16"/>
  <c r="AA558" i="16"/>
  <c r="Z558" i="16"/>
  <c r="AG557" i="16"/>
  <c r="AD557" i="16"/>
  <c r="AC557" i="16"/>
  <c r="AB557" i="16"/>
  <c r="AA557" i="16"/>
  <c r="Z557" i="16"/>
  <c r="AG556" i="16"/>
  <c r="AD556" i="16"/>
  <c r="AC556" i="16"/>
  <c r="AB556" i="16"/>
  <c r="AA556" i="16"/>
  <c r="Z556" i="16"/>
  <c r="AG555" i="16"/>
  <c r="AD555" i="16"/>
  <c r="AC555" i="16"/>
  <c r="AB555" i="16"/>
  <c r="AA555" i="16"/>
  <c r="Z555" i="16"/>
  <c r="AG554" i="16"/>
  <c r="AD554" i="16"/>
  <c r="AC554" i="16"/>
  <c r="AB554" i="16"/>
  <c r="AA554" i="16"/>
  <c r="Z554" i="16"/>
  <c r="AG553" i="16"/>
  <c r="AD553" i="16"/>
  <c r="AC553" i="16"/>
  <c r="AB553" i="16"/>
  <c r="AA553" i="16"/>
  <c r="Z553" i="16"/>
  <c r="AG552" i="16"/>
  <c r="AD552" i="16"/>
  <c r="AC552" i="16"/>
  <c r="AB552" i="16"/>
  <c r="AA552" i="16"/>
  <c r="Z552" i="16"/>
  <c r="AG551" i="16"/>
  <c r="AD551" i="16"/>
  <c r="AC551" i="16"/>
  <c r="AB551" i="16"/>
  <c r="AA551" i="16"/>
  <c r="Z551" i="16"/>
  <c r="AG550" i="16"/>
  <c r="AD550" i="16"/>
  <c r="AC550" i="16"/>
  <c r="AB550" i="16"/>
  <c r="AA550" i="16"/>
  <c r="Z550" i="16"/>
  <c r="AG549" i="16"/>
  <c r="AD549" i="16"/>
  <c r="AC549" i="16"/>
  <c r="AB549" i="16"/>
  <c r="AA549" i="16"/>
  <c r="Z549" i="16"/>
  <c r="AG548" i="16"/>
  <c r="AD548" i="16"/>
  <c r="AC548" i="16"/>
  <c r="AB548" i="16"/>
  <c r="AA548" i="16"/>
  <c r="Z548" i="16"/>
  <c r="AG547" i="16"/>
  <c r="AD547" i="16"/>
  <c r="AC547" i="16"/>
  <c r="AB547" i="16"/>
  <c r="AA547" i="16"/>
  <c r="Z547" i="16"/>
  <c r="AG546" i="16"/>
  <c r="AD546" i="16"/>
  <c r="AC546" i="16"/>
  <c r="AB546" i="16"/>
  <c r="AA546" i="16"/>
  <c r="Z546" i="16"/>
  <c r="AG545" i="16"/>
  <c r="AD545" i="16"/>
  <c r="AC545" i="16"/>
  <c r="AB545" i="16"/>
  <c r="AA545" i="16"/>
  <c r="Z545" i="16"/>
  <c r="AG544" i="16"/>
  <c r="AD544" i="16"/>
  <c r="AC544" i="16"/>
  <c r="AB544" i="16"/>
  <c r="AA544" i="16"/>
  <c r="Z544" i="16"/>
  <c r="AG543" i="16"/>
  <c r="AD543" i="16"/>
  <c r="AC543" i="16"/>
  <c r="AB543" i="16"/>
  <c r="AA543" i="16"/>
  <c r="Z543" i="16"/>
  <c r="AG542" i="16"/>
  <c r="AD542" i="16"/>
  <c r="AC542" i="16"/>
  <c r="AB542" i="16"/>
  <c r="AA542" i="16"/>
  <c r="Z542" i="16"/>
  <c r="AG541" i="16"/>
  <c r="AD541" i="16"/>
  <c r="AC541" i="16"/>
  <c r="AB541" i="16"/>
  <c r="AA541" i="16"/>
  <c r="Z541" i="16"/>
  <c r="AG540" i="16"/>
  <c r="AD540" i="16"/>
  <c r="AC540" i="16"/>
  <c r="AB540" i="16"/>
  <c r="AA540" i="16"/>
  <c r="Z540" i="16"/>
  <c r="AG539" i="16"/>
  <c r="AD539" i="16"/>
  <c r="AC539" i="16"/>
  <c r="AB539" i="16"/>
  <c r="AA539" i="16"/>
  <c r="Z539" i="16"/>
  <c r="AG538" i="16"/>
  <c r="AD538" i="16"/>
  <c r="AC538" i="16"/>
  <c r="AB538" i="16"/>
  <c r="AA538" i="16"/>
  <c r="Z538" i="16"/>
  <c r="AG537" i="16"/>
  <c r="AD537" i="16"/>
  <c r="AC537" i="16"/>
  <c r="AB537" i="16"/>
  <c r="AA537" i="16"/>
  <c r="Z537" i="16"/>
  <c r="AG536" i="16"/>
  <c r="AD536" i="16"/>
  <c r="AC536" i="16"/>
  <c r="AB536" i="16"/>
  <c r="AA536" i="16"/>
  <c r="Z536" i="16"/>
  <c r="AG535" i="16"/>
  <c r="AD535" i="16"/>
  <c r="AC535" i="16"/>
  <c r="AB535" i="16"/>
  <c r="AA535" i="16"/>
  <c r="Z535" i="16"/>
  <c r="AG534" i="16"/>
  <c r="AD534" i="16"/>
  <c r="AC534" i="16"/>
  <c r="AB534" i="16"/>
  <c r="AA534" i="16"/>
  <c r="Z534" i="16"/>
  <c r="AG533" i="16"/>
  <c r="AD533" i="16"/>
  <c r="AC533" i="16"/>
  <c r="AB533" i="16"/>
  <c r="AA533" i="16"/>
  <c r="Z533" i="16"/>
  <c r="AG532" i="16"/>
  <c r="AD532" i="16"/>
  <c r="AC532" i="16"/>
  <c r="AB532" i="16"/>
  <c r="AA532" i="16"/>
  <c r="Z532" i="16"/>
  <c r="AG531" i="16"/>
  <c r="AD531" i="16"/>
  <c r="AC531" i="16"/>
  <c r="AB531" i="16"/>
  <c r="AA531" i="16"/>
  <c r="Z531" i="16"/>
  <c r="AG530" i="16"/>
  <c r="AD530" i="16"/>
  <c r="AC530" i="16"/>
  <c r="AB530" i="16"/>
  <c r="AA530" i="16"/>
  <c r="Z530" i="16"/>
  <c r="AG529" i="16"/>
  <c r="AD529" i="16"/>
  <c r="AC529" i="16"/>
  <c r="AB529" i="16"/>
  <c r="AA529" i="16"/>
  <c r="Z529" i="16"/>
  <c r="AG528" i="16"/>
  <c r="AD528" i="16"/>
  <c r="AC528" i="16"/>
  <c r="AB528" i="16"/>
  <c r="AA528" i="16"/>
  <c r="Z528" i="16"/>
  <c r="AG527" i="16"/>
  <c r="AD527" i="16"/>
  <c r="AC527" i="16"/>
  <c r="AB527" i="16"/>
  <c r="AA527" i="16"/>
  <c r="Z527" i="16"/>
  <c r="AG526" i="16"/>
  <c r="AD526" i="16"/>
  <c r="AC526" i="16"/>
  <c r="AB526" i="16"/>
  <c r="AA526" i="16"/>
  <c r="Z526" i="16"/>
  <c r="AG525" i="16"/>
  <c r="AD525" i="16"/>
  <c r="AC525" i="16"/>
  <c r="AB525" i="16"/>
  <c r="AA525" i="16"/>
  <c r="Z525" i="16"/>
  <c r="AG524" i="16"/>
  <c r="AD524" i="16"/>
  <c r="AC524" i="16"/>
  <c r="AB524" i="16"/>
  <c r="AA524" i="16"/>
  <c r="Z524" i="16"/>
  <c r="AG523" i="16"/>
  <c r="AD523" i="16"/>
  <c r="AC523" i="16"/>
  <c r="AB523" i="16"/>
  <c r="AA523" i="16"/>
  <c r="Z523" i="16"/>
  <c r="AG522" i="16"/>
  <c r="AD522" i="16"/>
  <c r="AC522" i="16"/>
  <c r="AB522" i="16"/>
  <c r="AA522" i="16"/>
  <c r="Z522" i="16"/>
  <c r="AG521" i="16"/>
  <c r="AD521" i="16"/>
  <c r="AC521" i="16"/>
  <c r="AB521" i="16"/>
  <c r="AA521" i="16"/>
  <c r="Z521" i="16"/>
  <c r="AG520" i="16"/>
  <c r="AD520" i="16"/>
  <c r="AC520" i="16"/>
  <c r="AB520" i="16"/>
  <c r="AA520" i="16"/>
  <c r="Z520" i="16"/>
  <c r="AG519" i="16"/>
  <c r="AD519" i="16"/>
  <c r="AC519" i="16"/>
  <c r="AB519" i="16"/>
  <c r="AA519" i="16"/>
  <c r="Z519" i="16"/>
  <c r="AG518" i="16"/>
  <c r="AD518" i="16"/>
  <c r="AC518" i="16"/>
  <c r="AB518" i="16"/>
  <c r="AA518" i="16"/>
  <c r="Z518" i="16"/>
  <c r="AG517" i="16"/>
  <c r="AD517" i="16"/>
  <c r="AC517" i="16"/>
  <c r="AB517" i="16"/>
  <c r="AA517" i="16"/>
  <c r="Z517" i="16"/>
  <c r="AG516" i="16"/>
  <c r="AD516" i="16"/>
  <c r="AC516" i="16"/>
  <c r="AB516" i="16"/>
  <c r="AA516" i="16"/>
  <c r="Z516" i="16"/>
  <c r="AG515" i="16"/>
  <c r="AD515" i="16"/>
  <c r="AC515" i="16"/>
  <c r="AB515" i="16"/>
  <c r="AA515" i="16"/>
  <c r="Z515" i="16"/>
  <c r="AG514" i="16"/>
  <c r="AD514" i="16"/>
  <c r="AC514" i="16"/>
  <c r="AB514" i="16"/>
  <c r="AA514" i="16"/>
  <c r="Z514" i="16"/>
  <c r="AG513" i="16"/>
  <c r="AD513" i="16"/>
  <c r="AC513" i="16"/>
  <c r="AB513" i="16"/>
  <c r="AA513" i="16"/>
  <c r="Z513" i="16"/>
  <c r="AG512" i="16"/>
  <c r="AD512" i="16"/>
  <c r="AC512" i="16"/>
  <c r="AB512" i="16"/>
  <c r="AA512" i="16"/>
  <c r="Z512" i="16"/>
  <c r="AG511" i="16"/>
  <c r="AD511" i="16"/>
  <c r="AC511" i="16"/>
  <c r="AB511" i="16"/>
  <c r="AA511" i="16"/>
  <c r="Z511" i="16"/>
  <c r="AG510" i="16"/>
  <c r="AD510" i="16"/>
  <c r="AC510" i="16"/>
  <c r="AB510" i="16"/>
  <c r="AA510" i="16"/>
  <c r="Z510" i="16"/>
  <c r="AG509" i="16"/>
  <c r="AD509" i="16"/>
  <c r="AC509" i="16"/>
  <c r="AB509" i="16"/>
  <c r="AA509" i="16"/>
  <c r="Z509" i="16"/>
  <c r="AG508" i="16"/>
  <c r="AD508" i="16"/>
  <c r="AC508" i="16"/>
  <c r="AB508" i="16"/>
  <c r="AA508" i="16"/>
  <c r="Z508" i="16"/>
  <c r="AG507" i="16"/>
  <c r="AD507" i="16"/>
  <c r="AC507" i="16"/>
  <c r="AB507" i="16"/>
  <c r="AA507" i="16"/>
  <c r="Z507" i="16"/>
  <c r="AG506" i="16"/>
  <c r="AD506" i="16"/>
  <c r="AC506" i="16"/>
  <c r="AB506" i="16"/>
  <c r="AA506" i="16"/>
  <c r="Z506" i="16"/>
  <c r="AG505" i="16"/>
  <c r="AD505" i="16"/>
  <c r="AC505" i="16"/>
  <c r="AB505" i="16"/>
  <c r="AA505" i="16"/>
  <c r="Z505" i="16"/>
  <c r="AG504" i="16"/>
  <c r="AD504" i="16"/>
  <c r="AC504" i="16"/>
  <c r="AB504" i="16"/>
  <c r="AA504" i="16"/>
  <c r="Z504" i="16"/>
  <c r="AG503" i="16"/>
  <c r="AD503" i="16"/>
  <c r="AC503" i="16"/>
  <c r="AB503" i="16"/>
  <c r="AA503" i="16"/>
  <c r="Z503" i="16"/>
  <c r="AG502" i="16"/>
  <c r="AD502" i="16"/>
  <c r="AC502" i="16"/>
  <c r="AB502" i="16"/>
  <c r="AA502" i="16"/>
  <c r="Z502" i="16"/>
  <c r="AG501" i="16"/>
  <c r="AD501" i="16"/>
  <c r="AC501" i="16"/>
  <c r="AB501" i="16"/>
  <c r="AA501" i="16"/>
  <c r="Z501" i="16"/>
  <c r="AG500" i="16"/>
  <c r="AD500" i="16"/>
  <c r="AC500" i="16"/>
  <c r="AB500" i="16"/>
  <c r="AA500" i="16"/>
  <c r="Z500" i="16"/>
  <c r="AG499" i="16"/>
  <c r="AD499" i="16"/>
  <c r="AC499" i="16"/>
  <c r="AB499" i="16"/>
  <c r="AA499" i="16"/>
  <c r="Z499" i="16"/>
  <c r="AG498" i="16"/>
  <c r="AD498" i="16"/>
  <c r="AC498" i="16"/>
  <c r="AB498" i="16"/>
  <c r="AA498" i="16"/>
  <c r="Z498" i="16"/>
  <c r="AG497" i="16"/>
  <c r="AD497" i="16"/>
  <c r="AC497" i="16"/>
  <c r="AB497" i="16"/>
  <c r="AA497" i="16"/>
  <c r="Z497" i="16"/>
  <c r="AG496" i="16"/>
  <c r="AD496" i="16"/>
  <c r="AC496" i="16"/>
  <c r="AB496" i="16"/>
  <c r="AA496" i="16"/>
  <c r="Z496" i="16"/>
  <c r="AG495" i="16"/>
  <c r="AD495" i="16"/>
  <c r="AC495" i="16"/>
  <c r="AB495" i="16"/>
  <c r="AA495" i="16"/>
  <c r="Z495" i="16"/>
  <c r="AG494" i="16"/>
  <c r="AD494" i="16"/>
  <c r="AC494" i="16"/>
  <c r="AB494" i="16"/>
  <c r="AA494" i="16"/>
  <c r="Z494" i="16"/>
  <c r="AG493" i="16"/>
  <c r="AD493" i="16"/>
  <c r="AC493" i="16"/>
  <c r="AB493" i="16"/>
  <c r="AA493" i="16"/>
  <c r="Z493" i="16"/>
  <c r="AG492" i="16"/>
  <c r="AD492" i="16"/>
  <c r="AC492" i="16"/>
  <c r="AB492" i="16"/>
  <c r="AA492" i="16"/>
  <c r="Z492" i="16"/>
  <c r="AG491" i="16"/>
  <c r="AD491" i="16"/>
  <c r="AC491" i="16"/>
  <c r="AB491" i="16"/>
  <c r="AA491" i="16"/>
  <c r="Z491" i="16"/>
  <c r="AG490" i="16"/>
  <c r="AD490" i="16"/>
  <c r="AC490" i="16"/>
  <c r="AB490" i="16"/>
  <c r="AA490" i="16"/>
  <c r="Z490" i="16"/>
  <c r="AG489" i="16"/>
  <c r="AD489" i="16"/>
  <c r="AC489" i="16"/>
  <c r="AB489" i="16"/>
  <c r="AA489" i="16"/>
  <c r="Z489" i="16"/>
  <c r="AG488" i="16"/>
  <c r="AD488" i="16"/>
  <c r="AC488" i="16"/>
  <c r="AB488" i="16"/>
  <c r="AA488" i="16"/>
  <c r="Z488" i="16"/>
  <c r="AG487" i="16"/>
  <c r="AD487" i="16"/>
  <c r="AC487" i="16"/>
  <c r="AB487" i="16"/>
  <c r="AA487" i="16"/>
  <c r="Z487" i="16"/>
  <c r="AG486" i="16"/>
  <c r="AD486" i="16"/>
  <c r="AC486" i="16"/>
  <c r="AB486" i="16"/>
  <c r="AA486" i="16"/>
  <c r="Z486" i="16"/>
  <c r="AG485" i="16"/>
  <c r="AD485" i="16"/>
  <c r="AC485" i="16"/>
  <c r="AB485" i="16"/>
  <c r="AA485" i="16"/>
  <c r="Z485" i="16"/>
  <c r="AG484" i="16"/>
  <c r="AD484" i="16"/>
  <c r="AC484" i="16"/>
  <c r="AB484" i="16"/>
  <c r="AA484" i="16"/>
  <c r="Z484" i="16"/>
  <c r="AG483" i="16"/>
  <c r="AD483" i="16"/>
  <c r="AC483" i="16"/>
  <c r="AB483" i="16"/>
  <c r="AA483" i="16"/>
  <c r="Z483" i="16"/>
  <c r="AG482" i="16"/>
  <c r="AD482" i="16"/>
  <c r="AC482" i="16"/>
  <c r="AB482" i="16"/>
  <c r="AA482" i="16"/>
  <c r="Z482" i="16"/>
  <c r="AG481" i="16"/>
  <c r="AD481" i="16"/>
  <c r="AC481" i="16"/>
  <c r="AB481" i="16"/>
  <c r="AA481" i="16"/>
  <c r="Z481" i="16"/>
  <c r="AG480" i="16"/>
  <c r="AD480" i="16"/>
  <c r="AC480" i="16"/>
  <c r="AB480" i="16"/>
  <c r="AA480" i="16"/>
  <c r="Z480" i="16"/>
  <c r="AG479" i="16"/>
  <c r="AD479" i="16"/>
  <c r="AC479" i="16"/>
  <c r="AB479" i="16"/>
  <c r="AA479" i="16"/>
  <c r="Z479" i="16"/>
  <c r="AG478" i="16"/>
  <c r="AD478" i="16"/>
  <c r="AC478" i="16"/>
  <c r="AB478" i="16"/>
  <c r="AA478" i="16"/>
  <c r="Z478" i="16"/>
  <c r="AG477" i="16"/>
  <c r="AD477" i="16"/>
  <c r="AC477" i="16"/>
  <c r="AB477" i="16"/>
  <c r="AA477" i="16"/>
  <c r="Z477" i="16"/>
  <c r="AG476" i="16"/>
  <c r="AD476" i="16"/>
  <c r="AC476" i="16"/>
  <c r="AB476" i="16"/>
  <c r="AA476" i="16"/>
  <c r="Z476" i="16"/>
  <c r="AG475" i="16"/>
  <c r="AD475" i="16"/>
  <c r="AC475" i="16"/>
  <c r="AB475" i="16"/>
  <c r="AA475" i="16"/>
  <c r="Z475" i="16"/>
  <c r="AG474" i="16"/>
  <c r="AD474" i="16"/>
  <c r="AC474" i="16"/>
  <c r="AB474" i="16"/>
  <c r="AA474" i="16"/>
  <c r="Z474" i="16"/>
  <c r="AG473" i="16"/>
  <c r="AD473" i="16"/>
  <c r="AC473" i="16"/>
  <c r="AB473" i="16"/>
  <c r="AA473" i="16"/>
  <c r="Z473" i="16"/>
  <c r="AG472" i="16"/>
  <c r="AD472" i="16"/>
  <c r="AC472" i="16"/>
  <c r="AB472" i="16"/>
  <c r="AA472" i="16"/>
  <c r="Z472" i="16"/>
  <c r="AG471" i="16"/>
  <c r="AD471" i="16"/>
  <c r="AC471" i="16"/>
  <c r="AB471" i="16"/>
  <c r="AA471" i="16"/>
  <c r="Z471" i="16"/>
  <c r="AG470" i="16"/>
  <c r="AD470" i="16"/>
  <c r="AC470" i="16"/>
  <c r="AB470" i="16"/>
  <c r="AA470" i="16"/>
  <c r="Z470" i="16"/>
  <c r="AG469" i="16"/>
  <c r="AD469" i="16"/>
  <c r="AC469" i="16"/>
  <c r="AB469" i="16"/>
  <c r="AA469" i="16"/>
  <c r="Z469" i="16"/>
  <c r="AG468" i="16"/>
  <c r="AD468" i="16"/>
  <c r="AC468" i="16"/>
  <c r="AB468" i="16"/>
  <c r="AA468" i="16"/>
  <c r="Z468" i="16"/>
  <c r="AG467" i="16"/>
  <c r="AD467" i="16"/>
  <c r="AC467" i="16"/>
  <c r="AB467" i="16"/>
  <c r="AA467" i="16"/>
  <c r="Z467" i="16"/>
  <c r="AG466" i="16"/>
  <c r="AD466" i="16"/>
  <c r="AC466" i="16"/>
  <c r="AB466" i="16"/>
  <c r="AA466" i="16"/>
  <c r="Z466" i="16"/>
  <c r="AG465" i="16"/>
  <c r="AD465" i="16"/>
  <c r="AC465" i="16"/>
  <c r="AB465" i="16"/>
  <c r="AA465" i="16"/>
  <c r="Z465" i="16"/>
  <c r="AG464" i="16"/>
  <c r="AD464" i="16"/>
  <c r="AC464" i="16"/>
  <c r="AB464" i="16"/>
  <c r="AA464" i="16"/>
  <c r="Z464" i="16"/>
  <c r="AG463" i="16"/>
  <c r="AD463" i="16"/>
  <c r="AC463" i="16"/>
  <c r="AB463" i="16"/>
  <c r="AA463" i="16"/>
  <c r="Z463" i="16"/>
  <c r="AG462" i="16"/>
  <c r="AD462" i="16"/>
  <c r="AC462" i="16"/>
  <c r="AB462" i="16"/>
  <c r="AA462" i="16"/>
  <c r="Z462" i="16"/>
  <c r="AG461" i="16"/>
  <c r="AD461" i="16"/>
  <c r="AC461" i="16"/>
  <c r="AB461" i="16"/>
  <c r="AA461" i="16"/>
  <c r="Z461" i="16"/>
  <c r="AG460" i="16"/>
  <c r="AD460" i="16"/>
  <c r="AC460" i="16"/>
  <c r="AB460" i="16"/>
  <c r="AA460" i="16"/>
  <c r="Z460" i="16"/>
  <c r="AG459" i="16"/>
  <c r="AD459" i="16"/>
  <c r="AC459" i="16"/>
  <c r="AB459" i="16"/>
  <c r="AA459" i="16"/>
  <c r="Z459" i="16"/>
  <c r="AG458" i="16"/>
  <c r="AD458" i="16"/>
  <c r="AC458" i="16"/>
  <c r="AB458" i="16"/>
  <c r="AA458" i="16"/>
  <c r="Z458" i="16"/>
  <c r="AG457" i="16"/>
  <c r="AD457" i="16"/>
  <c r="AC457" i="16"/>
  <c r="AB457" i="16"/>
  <c r="AA457" i="16"/>
  <c r="Z457" i="16"/>
  <c r="AG456" i="16"/>
  <c r="AD456" i="16"/>
  <c r="AC456" i="16"/>
  <c r="AB456" i="16"/>
  <c r="AA456" i="16"/>
  <c r="Z456" i="16"/>
  <c r="AG455" i="16"/>
  <c r="AD455" i="16"/>
  <c r="AC455" i="16"/>
  <c r="AB455" i="16"/>
  <c r="AA455" i="16"/>
  <c r="Z455" i="16"/>
  <c r="AG454" i="16"/>
  <c r="AD454" i="16"/>
  <c r="AC454" i="16"/>
  <c r="AB454" i="16"/>
  <c r="AA454" i="16"/>
  <c r="Z454" i="16"/>
  <c r="AG453" i="16"/>
  <c r="AD453" i="16"/>
  <c r="AC453" i="16"/>
  <c r="AB453" i="16"/>
  <c r="AA453" i="16"/>
  <c r="Z453" i="16"/>
  <c r="AG452" i="16"/>
  <c r="AD452" i="16"/>
  <c r="AC452" i="16"/>
  <c r="AB452" i="16"/>
  <c r="AA452" i="16"/>
  <c r="Z452" i="16"/>
  <c r="AG451" i="16"/>
  <c r="AD451" i="16"/>
  <c r="AC451" i="16"/>
  <c r="AB451" i="16"/>
  <c r="AA451" i="16"/>
  <c r="Z451" i="16"/>
  <c r="AG450" i="16"/>
  <c r="AD450" i="16"/>
  <c r="AC450" i="16"/>
  <c r="AB450" i="16"/>
  <c r="AA450" i="16"/>
  <c r="Z450" i="16"/>
  <c r="AG449" i="16"/>
  <c r="AD449" i="16"/>
  <c r="AC449" i="16"/>
  <c r="AB449" i="16"/>
  <c r="AA449" i="16"/>
  <c r="Z449" i="16"/>
  <c r="AG448" i="16"/>
  <c r="AD448" i="16"/>
  <c r="AC448" i="16"/>
  <c r="AB448" i="16"/>
  <c r="AA448" i="16"/>
  <c r="Z448" i="16"/>
  <c r="AG447" i="16"/>
  <c r="AD447" i="16"/>
  <c r="AC447" i="16"/>
  <c r="AB447" i="16"/>
  <c r="AA447" i="16"/>
  <c r="Z447" i="16"/>
  <c r="AG446" i="16"/>
  <c r="AD446" i="16"/>
  <c r="AC446" i="16"/>
  <c r="AB446" i="16"/>
  <c r="AA446" i="16"/>
  <c r="Z446" i="16"/>
  <c r="AG445" i="16"/>
  <c r="AD445" i="16"/>
  <c r="AC445" i="16"/>
  <c r="AB445" i="16"/>
  <c r="AA445" i="16"/>
  <c r="Z445" i="16"/>
  <c r="AG444" i="16"/>
  <c r="AD444" i="16"/>
  <c r="AC444" i="16"/>
  <c r="AB444" i="16"/>
  <c r="AA444" i="16"/>
  <c r="Z444" i="16"/>
  <c r="AG443" i="16"/>
  <c r="AD443" i="16"/>
  <c r="AC443" i="16"/>
  <c r="AB443" i="16"/>
  <c r="AA443" i="16"/>
  <c r="Z443" i="16"/>
  <c r="AG442" i="16"/>
  <c r="AD442" i="16"/>
  <c r="AC442" i="16"/>
  <c r="AB442" i="16"/>
  <c r="AA442" i="16"/>
  <c r="Z442" i="16"/>
  <c r="AG441" i="16"/>
  <c r="AD441" i="16"/>
  <c r="AC441" i="16"/>
  <c r="AB441" i="16"/>
  <c r="AA441" i="16"/>
  <c r="Z441" i="16"/>
  <c r="AG440" i="16"/>
  <c r="AD440" i="16"/>
  <c r="AC440" i="16"/>
  <c r="AB440" i="16"/>
  <c r="AA440" i="16"/>
  <c r="Z440" i="16"/>
  <c r="AG439" i="16"/>
  <c r="AD439" i="16"/>
  <c r="AC439" i="16"/>
  <c r="AB439" i="16"/>
  <c r="AA439" i="16"/>
  <c r="Z439" i="16"/>
  <c r="AG438" i="16"/>
  <c r="AD438" i="16"/>
  <c r="AC438" i="16"/>
  <c r="AB438" i="16"/>
  <c r="AA438" i="16"/>
  <c r="Z438" i="16"/>
  <c r="AG437" i="16"/>
  <c r="AD437" i="16"/>
  <c r="AC437" i="16"/>
  <c r="AB437" i="16"/>
  <c r="AA437" i="16"/>
  <c r="Z437" i="16"/>
  <c r="AG436" i="16"/>
  <c r="AD436" i="16"/>
  <c r="AC436" i="16"/>
  <c r="AB436" i="16"/>
  <c r="AA436" i="16"/>
  <c r="Z436" i="16"/>
  <c r="AG435" i="16"/>
  <c r="AD435" i="16"/>
  <c r="AC435" i="16"/>
  <c r="AB435" i="16"/>
  <c r="AA435" i="16"/>
  <c r="Z435" i="16"/>
  <c r="AG434" i="16"/>
  <c r="AD434" i="16"/>
  <c r="AC434" i="16"/>
  <c r="AB434" i="16"/>
  <c r="AA434" i="16"/>
  <c r="Z434" i="16"/>
  <c r="AG433" i="16"/>
  <c r="AD433" i="16"/>
  <c r="AC433" i="16"/>
  <c r="AB433" i="16"/>
  <c r="AA433" i="16"/>
  <c r="Z433" i="16"/>
  <c r="AG432" i="16"/>
  <c r="AD432" i="16"/>
  <c r="AC432" i="16"/>
  <c r="AB432" i="16"/>
  <c r="AA432" i="16"/>
  <c r="Z432" i="16"/>
  <c r="AG431" i="16"/>
  <c r="AD431" i="16"/>
  <c r="AC431" i="16"/>
  <c r="AB431" i="16"/>
  <c r="AA431" i="16"/>
  <c r="Z431" i="16"/>
  <c r="AG430" i="16"/>
  <c r="AD430" i="16"/>
  <c r="AC430" i="16"/>
  <c r="AB430" i="16"/>
  <c r="AA430" i="16"/>
  <c r="Z430" i="16"/>
  <c r="AG429" i="16"/>
  <c r="AD429" i="16"/>
  <c r="AC429" i="16"/>
  <c r="AB429" i="16"/>
  <c r="AA429" i="16"/>
  <c r="Z429" i="16"/>
  <c r="AG428" i="16"/>
  <c r="AD428" i="16"/>
  <c r="AC428" i="16"/>
  <c r="AB428" i="16"/>
  <c r="AA428" i="16"/>
  <c r="Z428" i="16"/>
  <c r="AG427" i="16"/>
  <c r="AD427" i="16"/>
  <c r="AC427" i="16"/>
  <c r="AB427" i="16"/>
  <c r="AA427" i="16"/>
  <c r="Z427" i="16"/>
  <c r="AG426" i="16"/>
  <c r="AD426" i="16"/>
  <c r="AC426" i="16"/>
  <c r="AB426" i="16"/>
  <c r="AA426" i="16"/>
  <c r="Z426" i="16"/>
  <c r="AG425" i="16"/>
  <c r="AD425" i="16"/>
  <c r="AC425" i="16"/>
  <c r="AB425" i="16"/>
  <c r="AA425" i="16"/>
  <c r="Z425" i="16"/>
  <c r="AG424" i="16"/>
  <c r="AD424" i="16"/>
  <c r="AC424" i="16"/>
  <c r="AB424" i="16"/>
  <c r="AA424" i="16"/>
  <c r="Z424" i="16"/>
  <c r="AG423" i="16"/>
  <c r="AD423" i="16"/>
  <c r="AC423" i="16"/>
  <c r="AB423" i="16"/>
  <c r="AA423" i="16"/>
  <c r="Z423" i="16"/>
  <c r="AG422" i="16"/>
  <c r="AD422" i="16"/>
  <c r="AC422" i="16"/>
  <c r="AB422" i="16"/>
  <c r="AA422" i="16"/>
  <c r="Z422" i="16"/>
  <c r="AG421" i="16"/>
  <c r="AD421" i="16"/>
  <c r="AC421" i="16"/>
  <c r="AB421" i="16"/>
  <c r="AA421" i="16"/>
  <c r="Z421" i="16"/>
  <c r="AG420" i="16"/>
  <c r="AD420" i="16"/>
  <c r="AC420" i="16"/>
  <c r="AB420" i="16"/>
  <c r="AA420" i="16"/>
  <c r="Z420" i="16"/>
  <c r="AG419" i="16"/>
  <c r="AD419" i="16"/>
  <c r="AC419" i="16"/>
  <c r="AB419" i="16"/>
  <c r="AA419" i="16"/>
  <c r="Z419" i="16"/>
  <c r="AG418" i="16"/>
  <c r="AD418" i="16"/>
  <c r="AC418" i="16"/>
  <c r="AB418" i="16"/>
  <c r="AA418" i="16"/>
  <c r="Z418" i="16"/>
  <c r="AG417" i="16"/>
  <c r="AD417" i="16"/>
  <c r="AC417" i="16"/>
  <c r="AB417" i="16"/>
  <c r="AA417" i="16"/>
  <c r="Z417" i="16"/>
  <c r="AG416" i="16"/>
  <c r="AD416" i="16"/>
  <c r="AC416" i="16"/>
  <c r="AB416" i="16"/>
  <c r="AA416" i="16"/>
  <c r="Z416" i="16"/>
  <c r="AG415" i="16"/>
  <c r="AD415" i="16"/>
  <c r="AC415" i="16"/>
  <c r="AB415" i="16"/>
  <c r="AA415" i="16"/>
  <c r="Z415" i="16"/>
  <c r="AG414" i="16"/>
  <c r="AD414" i="16"/>
  <c r="AC414" i="16"/>
  <c r="AB414" i="16"/>
  <c r="AA414" i="16"/>
  <c r="Z414" i="16"/>
  <c r="AG413" i="16"/>
  <c r="AD413" i="16"/>
  <c r="AC413" i="16"/>
  <c r="AB413" i="16"/>
  <c r="AA413" i="16"/>
  <c r="Z413" i="16"/>
  <c r="AG412" i="16"/>
  <c r="AD412" i="16"/>
  <c r="AC412" i="16"/>
  <c r="AB412" i="16"/>
  <c r="AA412" i="16"/>
  <c r="Z412" i="16"/>
  <c r="AG411" i="16"/>
  <c r="AD411" i="16"/>
  <c r="AC411" i="16"/>
  <c r="AB411" i="16"/>
  <c r="AA411" i="16"/>
  <c r="Z411" i="16"/>
  <c r="AG410" i="16"/>
  <c r="AD410" i="16"/>
  <c r="AC410" i="16"/>
  <c r="AB410" i="16"/>
  <c r="AA410" i="16"/>
  <c r="Z410" i="16"/>
  <c r="AG409" i="16"/>
  <c r="AD409" i="16"/>
  <c r="AC409" i="16"/>
  <c r="AB409" i="16"/>
  <c r="AA409" i="16"/>
  <c r="Z409" i="16"/>
  <c r="AG408" i="16"/>
  <c r="AD408" i="16"/>
  <c r="AC408" i="16"/>
  <c r="AB408" i="16"/>
  <c r="AA408" i="16"/>
  <c r="Z408" i="16"/>
  <c r="AG407" i="16"/>
  <c r="AD407" i="16"/>
  <c r="AC407" i="16"/>
  <c r="AB407" i="16"/>
  <c r="AA407" i="16"/>
  <c r="Z407" i="16"/>
  <c r="AG406" i="16"/>
  <c r="AD406" i="16"/>
  <c r="AC406" i="16"/>
  <c r="AB406" i="16"/>
  <c r="AA406" i="16"/>
  <c r="Z406" i="16"/>
  <c r="AG405" i="16"/>
  <c r="AD405" i="16"/>
  <c r="AC405" i="16"/>
  <c r="AB405" i="16"/>
  <c r="AA405" i="16"/>
  <c r="Z405" i="16"/>
  <c r="AG404" i="16"/>
  <c r="AD404" i="16"/>
  <c r="AC404" i="16"/>
  <c r="AB404" i="16"/>
  <c r="AA404" i="16"/>
  <c r="Z404" i="16"/>
  <c r="AG403" i="16"/>
  <c r="AD403" i="16"/>
  <c r="AC403" i="16"/>
  <c r="AB403" i="16"/>
  <c r="AA403" i="16"/>
  <c r="Z403" i="16"/>
  <c r="AG402" i="16"/>
  <c r="AD402" i="16"/>
  <c r="AC402" i="16"/>
  <c r="AB402" i="16"/>
  <c r="AA402" i="16"/>
  <c r="Z402" i="16"/>
  <c r="AG401" i="16"/>
  <c r="AD401" i="16"/>
  <c r="AC401" i="16"/>
  <c r="AB401" i="16"/>
  <c r="AA401" i="16"/>
  <c r="Z401" i="16"/>
  <c r="AG400" i="16"/>
  <c r="AD400" i="16"/>
  <c r="AC400" i="16"/>
  <c r="AB400" i="16"/>
  <c r="AA400" i="16"/>
  <c r="Z400" i="16"/>
  <c r="AG399" i="16"/>
  <c r="AD399" i="16"/>
  <c r="AC399" i="16"/>
  <c r="AB399" i="16"/>
  <c r="AA399" i="16"/>
  <c r="Z399" i="16"/>
  <c r="AG398" i="16"/>
  <c r="AD398" i="16"/>
  <c r="AC398" i="16"/>
  <c r="AB398" i="16"/>
  <c r="AA398" i="16"/>
  <c r="Z398" i="16"/>
  <c r="AG397" i="16"/>
  <c r="AD397" i="16"/>
  <c r="AC397" i="16"/>
  <c r="AB397" i="16"/>
  <c r="AA397" i="16"/>
  <c r="Z397" i="16"/>
  <c r="AG396" i="16"/>
  <c r="AD396" i="16"/>
  <c r="AC396" i="16"/>
  <c r="AB396" i="16"/>
  <c r="AA396" i="16"/>
  <c r="Z396" i="16"/>
  <c r="AG395" i="16"/>
  <c r="AD395" i="16"/>
  <c r="AC395" i="16"/>
  <c r="AB395" i="16"/>
  <c r="AA395" i="16"/>
  <c r="Z395" i="16"/>
  <c r="AG394" i="16"/>
  <c r="AD394" i="16"/>
  <c r="AC394" i="16"/>
  <c r="AB394" i="16"/>
  <c r="AA394" i="16"/>
  <c r="Z394" i="16"/>
  <c r="AG393" i="16"/>
  <c r="AD393" i="16"/>
  <c r="AC393" i="16"/>
  <c r="AB393" i="16"/>
  <c r="AA393" i="16"/>
  <c r="Z393" i="16"/>
  <c r="AG392" i="16"/>
  <c r="AD392" i="16"/>
  <c r="AC392" i="16"/>
  <c r="AB392" i="16"/>
  <c r="AA392" i="16"/>
  <c r="Z392" i="16"/>
  <c r="AG391" i="16"/>
  <c r="AD391" i="16"/>
  <c r="AC391" i="16"/>
  <c r="AB391" i="16"/>
  <c r="AA391" i="16"/>
  <c r="Z391" i="16"/>
  <c r="AG390" i="16"/>
  <c r="AD390" i="16"/>
  <c r="AC390" i="16"/>
  <c r="AB390" i="16"/>
  <c r="AA390" i="16"/>
  <c r="Z390" i="16"/>
  <c r="AG389" i="16"/>
  <c r="AD389" i="16"/>
  <c r="AC389" i="16"/>
  <c r="AB389" i="16"/>
  <c r="AA389" i="16"/>
  <c r="Z389" i="16"/>
  <c r="AG388" i="16"/>
  <c r="AD388" i="16"/>
  <c r="AC388" i="16"/>
  <c r="AB388" i="16"/>
  <c r="AA388" i="16"/>
  <c r="Z388" i="16"/>
  <c r="AG387" i="16"/>
  <c r="AD387" i="16"/>
  <c r="AC387" i="16"/>
  <c r="AB387" i="16"/>
  <c r="AA387" i="16"/>
  <c r="Z387" i="16"/>
  <c r="AG386" i="16"/>
  <c r="AD386" i="16"/>
  <c r="AC386" i="16"/>
  <c r="AB386" i="16"/>
  <c r="AA386" i="16"/>
  <c r="Z386" i="16"/>
  <c r="AG385" i="16"/>
  <c r="AD385" i="16"/>
  <c r="AC385" i="16"/>
  <c r="AB385" i="16"/>
  <c r="AA385" i="16"/>
  <c r="Z385" i="16"/>
  <c r="AG384" i="16"/>
  <c r="AD384" i="16"/>
  <c r="AC384" i="16"/>
  <c r="AB384" i="16"/>
  <c r="AA384" i="16"/>
  <c r="Z384" i="16"/>
  <c r="AG383" i="16"/>
  <c r="AD383" i="16"/>
  <c r="AC383" i="16"/>
  <c r="AB383" i="16"/>
  <c r="AA383" i="16"/>
  <c r="Z383" i="16"/>
  <c r="AG382" i="16"/>
  <c r="AD382" i="16"/>
  <c r="AC382" i="16"/>
  <c r="AB382" i="16"/>
  <c r="AA382" i="16"/>
  <c r="Z382" i="16"/>
  <c r="AG381" i="16"/>
  <c r="AD381" i="16"/>
  <c r="AC381" i="16"/>
  <c r="AB381" i="16"/>
  <c r="AA381" i="16"/>
  <c r="Z381" i="16"/>
  <c r="AG380" i="16"/>
  <c r="AD380" i="16"/>
  <c r="AC380" i="16"/>
  <c r="AB380" i="16"/>
  <c r="AA380" i="16"/>
  <c r="Z380" i="16"/>
  <c r="AG379" i="16"/>
  <c r="AD379" i="16"/>
  <c r="AC379" i="16"/>
  <c r="AB379" i="16"/>
  <c r="AA379" i="16"/>
  <c r="Z379" i="16"/>
  <c r="AG378" i="16"/>
  <c r="AD378" i="16"/>
  <c r="AC378" i="16"/>
  <c r="AB378" i="16"/>
  <c r="AA378" i="16"/>
  <c r="Z378" i="16"/>
  <c r="AG377" i="16"/>
  <c r="AD377" i="16"/>
  <c r="AC377" i="16"/>
  <c r="AB377" i="16"/>
  <c r="AA377" i="16"/>
  <c r="Z377" i="16"/>
  <c r="AG376" i="16"/>
  <c r="AD376" i="16"/>
  <c r="AC376" i="16"/>
  <c r="AB376" i="16"/>
  <c r="AA376" i="16"/>
  <c r="Z376" i="16"/>
  <c r="AG375" i="16"/>
  <c r="AD375" i="16"/>
  <c r="AC375" i="16"/>
  <c r="AB375" i="16"/>
  <c r="AA375" i="16"/>
  <c r="Z375" i="16"/>
  <c r="AG374" i="16"/>
  <c r="AD374" i="16"/>
  <c r="AC374" i="16"/>
  <c r="AB374" i="16"/>
  <c r="AA374" i="16"/>
  <c r="Z374" i="16"/>
  <c r="AG373" i="16"/>
  <c r="AD373" i="16"/>
  <c r="AC373" i="16"/>
  <c r="AB373" i="16"/>
  <c r="AA373" i="16"/>
  <c r="Z373" i="16"/>
  <c r="AG372" i="16"/>
  <c r="AD372" i="16"/>
  <c r="AC372" i="16"/>
  <c r="AB372" i="16"/>
  <c r="AA372" i="16"/>
  <c r="Z372" i="16"/>
  <c r="AG371" i="16"/>
  <c r="AD371" i="16"/>
  <c r="AC371" i="16"/>
  <c r="AB371" i="16"/>
  <c r="AA371" i="16"/>
  <c r="Z371" i="16"/>
  <c r="AG370" i="16"/>
  <c r="AD370" i="16"/>
  <c r="AC370" i="16"/>
  <c r="AB370" i="16"/>
  <c r="AA370" i="16"/>
  <c r="Z370" i="16"/>
  <c r="AG369" i="16"/>
  <c r="AD369" i="16"/>
  <c r="AC369" i="16"/>
  <c r="AB369" i="16"/>
  <c r="AA369" i="16"/>
  <c r="Z369" i="16"/>
  <c r="AG368" i="16"/>
  <c r="AD368" i="16"/>
  <c r="AC368" i="16"/>
  <c r="AB368" i="16"/>
  <c r="AA368" i="16"/>
  <c r="Z368" i="16"/>
  <c r="AG367" i="16"/>
  <c r="AD367" i="16"/>
  <c r="AC367" i="16"/>
  <c r="AB367" i="16"/>
  <c r="AA367" i="16"/>
  <c r="Z367" i="16"/>
  <c r="AG366" i="16"/>
  <c r="AD366" i="16"/>
  <c r="AC366" i="16"/>
  <c r="AB366" i="16"/>
  <c r="AA366" i="16"/>
  <c r="Z366" i="16"/>
  <c r="AG365" i="16"/>
  <c r="AD365" i="16"/>
  <c r="AC365" i="16"/>
  <c r="AB365" i="16"/>
  <c r="AA365" i="16"/>
  <c r="Z365" i="16"/>
  <c r="AG364" i="16"/>
  <c r="AD364" i="16"/>
  <c r="AC364" i="16"/>
  <c r="AB364" i="16"/>
  <c r="AA364" i="16"/>
  <c r="Z364" i="16"/>
  <c r="AG363" i="16"/>
  <c r="AD363" i="16"/>
  <c r="AC363" i="16"/>
  <c r="AB363" i="16"/>
  <c r="AA363" i="16"/>
  <c r="Z363" i="16"/>
  <c r="AG362" i="16"/>
  <c r="AD362" i="16"/>
  <c r="AC362" i="16"/>
  <c r="AB362" i="16"/>
  <c r="AA362" i="16"/>
  <c r="Z362" i="16"/>
  <c r="AG361" i="16"/>
  <c r="AD361" i="16"/>
  <c r="AC361" i="16"/>
  <c r="AB361" i="16"/>
  <c r="AA361" i="16"/>
  <c r="Z361" i="16"/>
  <c r="AG360" i="16"/>
  <c r="AD360" i="16"/>
  <c r="AC360" i="16"/>
  <c r="AB360" i="16"/>
  <c r="AA360" i="16"/>
  <c r="Z360" i="16"/>
  <c r="AG359" i="16"/>
  <c r="AD359" i="16"/>
  <c r="AC359" i="16"/>
  <c r="AB359" i="16"/>
  <c r="AA359" i="16"/>
  <c r="Z359" i="16"/>
  <c r="AG358" i="16"/>
  <c r="AD358" i="16"/>
  <c r="AC358" i="16"/>
  <c r="AB358" i="16"/>
  <c r="AA358" i="16"/>
  <c r="Z358" i="16"/>
  <c r="AG357" i="16"/>
  <c r="AD357" i="16"/>
  <c r="AC357" i="16"/>
  <c r="AB357" i="16"/>
  <c r="AA357" i="16"/>
  <c r="Z357" i="16"/>
  <c r="AG356" i="16"/>
  <c r="AD356" i="16"/>
  <c r="AC356" i="16"/>
  <c r="AB356" i="16"/>
  <c r="AA356" i="16"/>
  <c r="Z356" i="16"/>
  <c r="AG355" i="16"/>
  <c r="AD355" i="16"/>
  <c r="AC355" i="16"/>
  <c r="AB355" i="16"/>
  <c r="AA355" i="16"/>
  <c r="Z355" i="16"/>
  <c r="AG354" i="16"/>
  <c r="AD354" i="16"/>
  <c r="AC354" i="16"/>
  <c r="AB354" i="16"/>
  <c r="AA354" i="16"/>
  <c r="Z354" i="16"/>
  <c r="AG353" i="16"/>
  <c r="AD353" i="16"/>
  <c r="AC353" i="16"/>
  <c r="AB353" i="16"/>
  <c r="AA353" i="16"/>
  <c r="Z353" i="16"/>
  <c r="AG352" i="16"/>
  <c r="AD352" i="16"/>
  <c r="AC352" i="16"/>
  <c r="AB352" i="16"/>
  <c r="AA352" i="16"/>
  <c r="Z352" i="16"/>
  <c r="AG351" i="16"/>
  <c r="AD351" i="16"/>
  <c r="AC351" i="16"/>
  <c r="AB351" i="16"/>
  <c r="AA351" i="16"/>
  <c r="Z351" i="16"/>
  <c r="AG350" i="16"/>
  <c r="AD350" i="16"/>
  <c r="AC350" i="16"/>
  <c r="AB350" i="16"/>
  <c r="AA350" i="16"/>
  <c r="Z350" i="16"/>
  <c r="AG349" i="16"/>
  <c r="AD349" i="16"/>
  <c r="AC349" i="16"/>
  <c r="AB349" i="16"/>
  <c r="AA349" i="16"/>
  <c r="Z349" i="16"/>
  <c r="AG348" i="16"/>
  <c r="AD348" i="16"/>
  <c r="AC348" i="16"/>
  <c r="AB348" i="16"/>
  <c r="AA348" i="16"/>
  <c r="Z348" i="16"/>
  <c r="AG347" i="16"/>
  <c r="AD347" i="16"/>
  <c r="AC347" i="16"/>
  <c r="AB347" i="16"/>
  <c r="AA347" i="16"/>
  <c r="Z347" i="16"/>
  <c r="AG346" i="16"/>
  <c r="AD346" i="16"/>
  <c r="AC346" i="16"/>
  <c r="AB346" i="16"/>
  <c r="AA346" i="16"/>
  <c r="Z346" i="16"/>
  <c r="AG345" i="16"/>
  <c r="AD345" i="16"/>
  <c r="AC345" i="16"/>
  <c r="AB345" i="16"/>
  <c r="AA345" i="16"/>
  <c r="Z345" i="16"/>
  <c r="AG344" i="16"/>
  <c r="AD344" i="16"/>
  <c r="AC344" i="16"/>
  <c r="AB344" i="16"/>
  <c r="AA344" i="16"/>
  <c r="Z344" i="16"/>
  <c r="AG343" i="16"/>
  <c r="AD343" i="16"/>
  <c r="AC343" i="16"/>
  <c r="AB343" i="16"/>
  <c r="AA343" i="16"/>
  <c r="Z343" i="16"/>
  <c r="AG342" i="16"/>
  <c r="AD342" i="16"/>
  <c r="AC342" i="16"/>
  <c r="AB342" i="16"/>
  <c r="AA342" i="16"/>
  <c r="Z342" i="16"/>
  <c r="AG341" i="16"/>
  <c r="AD341" i="16"/>
  <c r="AC341" i="16"/>
  <c r="AB341" i="16"/>
  <c r="AA341" i="16"/>
  <c r="Z341" i="16"/>
  <c r="AG340" i="16"/>
  <c r="AD340" i="16"/>
  <c r="AC340" i="16"/>
  <c r="AB340" i="16"/>
  <c r="AA340" i="16"/>
  <c r="Z340" i="16"/>
  <c r="AG339" i="16"/>
  <c r="AD339" i="16"/>
  <c r="AC339" i="16"/>
  <c r="AB339" i="16"/>
  <c r="AA339" i="16"/>
  <c r="Z339" i="16"/>
  <c r="AG338" i="16"/>
  <c r="AD338" i="16"/>
  <c r="AC338" i="16"/>
  <c r="AB338" i="16"/>
  <c r="AA338" i="16"/>
  <c r="Z338" i="16"/>
  <c r="AG337" i="16"/>
  <c r="AD337" i="16"/>
  <c r="AC337" i="16"/>
  <c r="AB337" i="16"/>
  <c r="AA337" i="16"/>
  <c r="Z337" i="16"/>
  <c r="AG336" i="16"/>
  <c r="AD336" i="16"/>
  <c r="AC336" i="16"/>
  <c r="AB336" i="16"/>
  <c r="AA336" i="16"/>
  <c r="Z336" i="16"/>
  <c r="AG335" i="16"/>
  <c r="AD335" i="16"/>
  <c r="AC335" i="16"/>
  <c r="AB335" i="16"/>
  <c r="AA335" i="16"/>
  <c r="Z335" i="16"/>
  <c r="AG334" i="16"/>
  <c r="AD334" i="16"/>
  <c r="AC334" i="16"/>
  <c r="AB334" i="16"/>
  <c r="AA334" i="16"/>
  <c r="Z334" i="16"/>
  <c r="AG333" i="16"/>
  <c r="AD333" i="16"/>
  <c r="AC333" i="16"/>
  <c r="AB333" i="16"/>
  <c r="AA333" i="16"/>
  <c r="Z333" i="16"/>
  <c r="AG332" i="16"/>
  <c r="AD332" i="16"/>
  <c r="AC332" i="16"/>
  <c r="AB332" i="16"/>
  <c r="AA332" i="16"/>
  <c r="Z332" i="16"/>
  <c r="AG331" i="16"/>
  <c r="AD331" i="16"/>
  <c r="AC331" i="16"/>
  <c r="AB331" i="16"/>
  <c r="AA331" i="16"/>
  <c r="Z331" i="16"/>
  <c r="AG330" i="16"/>
  <c r="AD330" i="16"/>
  <c r="AC330" i="16"/>
  <c r="AB330" i="16"/>
  <c r="AA330" i="16"/>
  <c r="Z330" i="16"/>
  <c r="AG329" i="16"/>
  <c r="AD329" i="16"/>
  <c r="AC329" i="16"/>
  <c r="AB329" i="16"/>
  <c r="AA329" i="16"/>
  <c r="Z329" i="16"/>
  <c r="AG328" i="16"/>
  <c r="AD328" i="16"/>
  <c r="AC328" i="16"/>
  <c r="AB328" i="16"/>
  <c r="AA328" i="16"/>
  <c r="Z328" i="16"/>
  <c r="AG327" i="16"/>
  <c r="AD327" i="16"/>
  <c r="AC327" i="16"/>
  <c r="AB327" i="16"/>
  <c r="AA327" i="16"/>
  <c r="Z327" i="16"/>
  <c r="AG326" i="16"/>
  <c r="AD326" i="16"/>
  <c r="AC326" i="16"/>
  <c r="AB326" i="16"/>
  <c r="AA326" i="16"/>
  <c r="Z326" i="16"/>
  <c r="AG325" i="16"/>
  <c r="AD325" i="16"/>
  <c r="AC325" i="16"/>
  <c r="AB325" i="16"/>
  <c r="AA325" i="16"/>
  <c r="Z325" i="16"/>
  <c r="AG324" i="16"/>
  <c r="AD324" i="16"/>
  <c r="AC324" i="16"/>
  <c r="AB324" i="16"/>
  <c r="AA324" i="16"/>
  <c r="Z324" i="16"/>
  <c r="AG323" i="16"/>
  <c r="AD323" i="16"/>
  <c r="AC323" i="16"/>
  <c r="AB323" i="16"/>
  <c r="AA323" i="16"/>
  <c r="Z323" i="16"/>
  <c r="AG322" i="16"/>
  <c r="AD322" i="16"/>
  <c r="AC322" i="16"/>
  <c r="AB322" i="16"/>
  <c r="AA322" i="16"/>
  <c r="Z322" i="16"/>
  <c r="AG321" i="16"/>
  <c r="AD321" i="16"/>
  <c r="AC321" i="16"/>
  <c r="AB321" i="16"/>
  <c r="AA321" i="16"/>
  <c r="Z321" i="16"/>
  <c r="AG320" i="16"/>
  <c r="AD320" i="16"/>
  <c r="AC320" i="16"/>
  <c r="AB320" i="16"/>
  <c r="AA320" i="16"/>
  <c r="Z320" i="16"/>
  <c r="AG319" i="16"/>
  <c r="AD319" i="16"/>
  <c r="AC319" i="16"/>
  <c r="AB319" i="16"/>
  <c r="AA319" i="16"/>
  <c r="Z319" i="16"/>
  <c r="AG318" i="16"/>
  <c r="AD318" i="16"/>
  <c r="AC318" i="16"/>
  <c r="AB318" i="16"/>
  <c r="AA318" i="16"/>
  <c r="Z318" i="16"/>
  <c r="AG317" i="16"/>
  <c r="AD317" i="16"/>
  <c r="AC317" i="16"/>
  <c r="AB317" i="16"/>
  <c r="AA317" i="16"/>
  <c r="Z317" i="16"/>
  <c r="AG316" i="16"/>
  <c r="AD316" i="16"/>
  <c r="AC316" i="16"/>
  <c r="AB316" i="16"/>
  <c r="AA316" i="16"/>
  <c r="Z316" i="16"/>
  <c r="AG315" i="16"/>
  <c r="AD315" i="16"/>
  <c r="AC315" i="16"/>
  <c r="AB315" i="16"/>
  <c r="AA315" i="16"/>
  <c r="Z315" i="16"/>
  <c r="AG314" i="16"/>
  <c r="AD314" i="16"/>
  <c r="AC314" i="16"/>
  <c r="AB314" i="16"/>
  <c r="AA314" i="16"/>
  <c r="Z314" i="16"/>
  <c r="AG313" i="16"/>
  <c r="AD313" i="16"/>
  <c r="AC313" i="16"/>
  <c r="AB313" i="16"/>
  <c r="AA313" i="16"/>
  <c r="Z313" i="16"/>
  <c r="AG312" i="16"/>
  <c r="AD312" i="16"/>
  <c r="AC312" i="16"/>
  <c r="AB312" i="16"/>
  <c r="AA312" i="16"/>
  <c r="Z312" i="16"/>
  <c r="AG311" i="16"/>
  <c r="AD311" i="16"/>
  <c r="AC311" i="16"/>
  <c r="AB311" i="16"/>
  <c r="AA311" i="16"/>
  <c r="Z311" i="16"/>
  <c r="AG310" i="16"/>
  <c r="AD310" i="16"/>
  <c r="AC310" i="16"/>
  <c r="AB310" i="16"/>
  <c r="AA310" i="16"/>
  <c r="Z310" i="16"/>
  <c r="AG309" i="16"/>
  <c r="AD309" i="16"/>
  <c r="AC309" i="16"/>
  <c r="AB309" i="16"/>
  <c r="AA309" i="16"/>
  <c r="Z309" i="16"/>
  <c r="AG308" i="16"/>
  <c r="AD308" i="16"/>
  <c r="AC308" i="16"/>
  <c r="AB308" i="16"/>
  <c r="AA308" i="16"/>
  <c r="Z308" i="16"/>
  <c r="AG307" i="16"/>
  <c r="AD307" i="16"/>
  <c r="AC307" i="16"/>
  <c r="AB307" i="16"/>
  <c r="AA307" i="16"/>
  <c r="Z307" i="16"/>
  <c r="AG306" i="16"/>
  <c r="AD306" i="16"/>
  <c r="AC306" i="16"/>
  <c r="AB306" i="16"/>
  <c r="AA306" i="16"/>
  <c r="Z306" i="16"/>
  <c r="AG305" i="16"/>
  <c r="AD305" i="16"/>
  <c r="AC305" i="16"/>
  <c r="AB305" i="16"/>
  <c r="AA305" i="16"/>
  <c r="Z305" i="16"/>
  <c r="AG304" i="16"/>
  <c r="AD304" i="16"/>
  <c r="AC304" i="16"/>
  <c r="AB304" i="16"/>
  <c r="AA304" i="16"/>
  <c r="Z304" i="16"/>
  <c r="AG303" i="16"/>
  <c r="AD303" i="16"/>
  <c r="AC303" i="16"/>
  <c r="AB303" i="16"/>
  <c r="AA303" i="16"/>
  <c r="Z303" i="16"/>
  <c r="AG302" i="16"/>
  <c r="AD302" i="16"/>
  <c r="AC302" i="16"/>
  <c r="AB302" i="16"/>
  <c r="AA302" i="16"/>
  <c r="Z302" i="16"/>
  <c r="AG301" i="16"/>
  <c r="AD301" i="16"/>
  <c r="AC301" i="16"/>
  <c r="AB301" i="16"/>
  <c r="AA301" i="16"/>
  <c r="Z301" i="16"/>
  <c r="AG300" i="16"/>
  <c r="AD300" i="16"/>
  <c r="AC300" i="16"/>
  <c r="AB300" i="16"/>
  <c r="AA300" i="16"/>
  <c r="Z300" i="16"/>
  <c r="AG299" i="16"/>
  <c r="AD299" i="16"/>
  <c r="AC299" i="16"/>
  <c r="AB299" i="16"/>
  <c r="AA299" i="16"/>
  <c r="Z299" i="16"/>
  <c r="AG298" i="16"/>
  <c r="AD298" i="16"/>
  <c r="AC298" i="16"/>
  <c r="AB298" i="16"/>
  <c r="AA298" i="16"/>
  <c r="Z298" i="16"/>
  <c r="AG297" i="16"/>
  <c r="AD297" i="16"/>
  <c r="AC297" i="16"/>
  <c r="AB297" i="16"/>
  <c r="AA297" i="16"/>
  <c r="Z297" i="16"/>
  <c r="AG296" i="16"/>
  <c r="AD296" i="16"/>
  <c r="AC296" i="16"/>
  <c r="AB296" i="16"/>
  <c r="AA296" i="16"/>
  <c r="Z296" i="16"/>
  <c r="AG295" i="16"/>
  <c r="AD295" i="16"/>
  <c r="AC295" i="16"/>
  <c r="AB295" i="16"/>
  <c r="AA295" i="16"/>
  <c r="Z295" i="16"/>
  <c r="AG294" i="16"/>
  <c r="AD294" i="16"/>
  <c r="AC294" i="16"/>
  <c r="AB294" i="16"/>
  <c r="AA294" i="16"/>
  <c r="Z294" i="16"/>
  <c r="AG293" i="16"/>
  <c r="AD293" i="16"/>
  <c r="AC293" i="16"/>
  <c r="AB293" i="16"/>
  <c r="AA293" i="16"/>
  <c r="Z293" i="16"/>
  <c r="AG292" i="16"/>
  <c r="AD292" i="16"/>
  <c r="AC292" i="16"/>
  <c r="AB292" i="16"/>
  <c r="AA292" i="16"/>
  <c r="Z292" i="16"/>
  <c r="AG291" i="16"/>
  <c r="AD291" i="16"/>
  <c r="AC291" i="16"/>
  <c r="AB291" i="16"/>
  <c r="AA291" i="16"/>
  <c r="Z291" i="16"/>
  <c r="AG290" i="16"/>
  <c r="AD290" i="16"/>
  <c r="AC290" i="16"/>
  <c r="AB290" i="16"/>
  <c r="AA290" i="16"/>
  <c r="Z290" i="16"/>
  <c r="AG289" i="16"/>
  <c r="AD289" i="16"/>
  <c r="AC289" i="16"/>
  <c r="AB289" i="16"/>
  <c r="AA289" i="16"/>
  <c r="Z289" i="16"/>
  <c r="AG288" i="16"/>
  <c r="AD288" i="16"/>
  <c r="AC288" i="16"/>
  <c r="AB288" i="16"/>
  <c r="AA288" i="16"/>
  <c r="Z288" i="16"/>
  <c r="AG287" i="16"/>
  <c r="AD287" i="16"/>
  <c r="AC287" i="16"/>
  <c r="AB287" i="16"/>
  <c r="AA287" i="16"/>
  <c r="Z287" i="16"/>
  <c r="AG286" i="16"/>
  <c r="AD286" i="16"/>
  <c r="AC286" i="16"/>
  <c r="AB286" i="16"/>
  <c r="AA286" i="16"/>
  <c r="Z286" i="16"/>
  <c r="AG285" i="16"/>
  <c r="AD285" i="16"/>
  <c r="AC285" i="16"/>
  <c r="AB285" i="16"/>
  <c r="AA285" i="16"/>
  <c r="Z285" i="16"/>
  <c r="AG284" i="16"/>
  <c r="AD284" i="16"/>
  <c r="AC284" i="16"/>
  <c r="AB284" i="16"/>
  <c r="AA284" i="16"/>
  <c r="Z284" i="16"/>
  <c r="AG283" i="16"/>
  <c r="AD283" i="16"/>
  <c r="AC283" i="16"/>
  <c r="AB283" i="16"/>
  <c r="AA283" i="16"/>
  <c r="Z283" i="16"/>
  <c r="AG282" i="16"/>
  <c r="AD282" i="16"/>
  <c r="AC282" i="16"/>
  <c r="AB282" i="16"/>
  <c r="AA282" i="16"/>
  <c r="Z282" i="16"/>
  <c r="AG281" i="16"/>
  <c r="AD281" i="16"/>
  <c r="AC281" i="16"/>
  <c r="AB281" i="16"/>
  <c r="AA281" i="16"/>
  <c r="Z281" i="16"/>
  <c r="AG280" i="16"/>
  <c r="AD280" i="16"/>
  <c r="AC280" i="16"/>
  <c r="AB280" i="16"/>
  <c r="AA280" i="16"/>
  <c r="Z280" i="16"/>
  <c r="AG279" i="16"/>
  <c r="AD279" i="16"/>
  <c r="AC279" i="16"/>
  <c r="AB279" i="16"/>
  <c r="AA279" i="16"/>
  <c r="Z279" i="16"/>
  <c r="AG278" i="16"/>
  <c r="AF278" i="16"/>
  <c r="AD278" i="16"/>
  <c r="AC278" i="16"/>
  <c r="AB278" i="16"/>
  <c r="AA278" i="16"/>
  <c r="Z278" i="16"/>
  <c r="AG277" i="16"/>
  <c r="AF277" i="16"/>
  <c r="AD277" i="16"/>
  <c r="AC277" i="16"/>
  <c r="AB277" i="16"/>
  <c r="AA277" i="16"/>
  <c r="Z277" i="16"/>
  <c r="AE1115" i="16" l="1"/>
  <c r="AE1098" i="16"/>
  <c r="AE1106" i="16"/>
  <c r="AE1114" i="16"/>
  <c r="AE1108" i="16"/>
  <c r="AE1099" i="16"/>
  <c r="AE1107" i="16"/>
  <c r="AE1100" i="16"/>
  <c r="AE1101" i="16"/>
  <c r="AE1109" i="16"/>
  <c r="W12" i="16" l="1"/>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W55" i="16"/>
  <c r="W56" i="16"/>
  <c r="W57" i="16"/>
  <c r="W58" i="16"/>
  <c r="W59" i="16"/>
  <c r="W60" i="16"/>
  <c r="W61" i="16"/>
  <c r="W62" i="16"/>
  <c r="W63" i="16"/>
  <c r="W64" i="16"/>
  <c r="W65" i="16"/>
  <c r="W66" i="16"/>
  <c r="W67" i="16"/>
  <c r="W68" i="16"/>
  <c r="W69" i="16"/>
  <c r="W70" i="16"/>
  <c r="W71" i="16"/>
  <c r="W72" i="16"/>
  <c r="W73" i="16"/>
  <c r="W74" i="16"/>
  <c r="W75" i="16"/>
  <c r="W76" i="16"/>
  <c r="W77" i="16"/>
  <c r="W78" i="16"/>
  <c r="W79" i="16"/>
  <c r="W80" i="16"/>
  <c r="W81" i="16"/>
  <c r="W82" i="16"/>
  <c r="W83" i="16"/>
  <c r="W84" i="16"/>
  <c r="W85" i="16"/>
  <c r="W86" i="16"/>
  <c r="W87" i="16"/>
  <c r="W88" i="16"/>
  <c r="W89" i="16"/>
  <c r="W90" i="16"/>
  <c r="W91" i="16"/>
  <c r="W92" i="16"/>
  <c r="W93" i="16"/>
  <c r="W94" i="16"/>
  <c r="W95" i="16"/>
  <c r="W96" i="16"/>
  <c r="W97" i="16"/>
  <c r="W98" i="16"/>
  <c r="W99" i="16"/>
  <c r="W100" i="16"/>
  <c r="W101" i="16"/>
  <c r="W102" i="16"/>
  <c r="W103" i="16"/>
  <c r="W104" i="16"/>
  <c r="W105" i="16"/>
  <c r="W106" i="16"/>
  <c r="W107" i="16"/>
  <c r="W108" i="16"/>
  <c r="W109" i="16"/>
  <c r="W11" i="16"/>
  <c r="Z12" i="16" l="1"/>
  <c r="AA12" i="16"/>
  <c r="AB12" i="16"/>
  <c r="AC12" i="16"/>
  <c r="AD12" i="16"/>
  <c r="AF12" i="16"/>
  <c r="AG12" i="16"/>
  <c r="Z13" i="16"/>
  <c r="AA13" i="16"/>
  <c r="AB13" i="16"/>
  <c r="AC13" i="16"/>
  <c r="AD13" i="16"/>
  <c r="AF13" i="16"/>
  <c r="AG13" i="16"/>
  <c r="Z14" i="16"/>
  <c r="AA14" i="16"/>
  <c r="AB14" i="16"/>
  <c r="AC14" i="16"/>
  <c r="AD14" i="16"/>
  <c r="AF14" i="16"/>
  <c r="AG14" i="16"/>
  <c r="Z15" i="16"/>
  <c r="AA15" i="16"/>
  <c r="AB15" i="16"/>
  <c r="AC15" i="16"/>
  <c r="AD15" i="16"/>
  <c r="AF15" i="16"/>
  <c r="AG15" i="16"/>
  <c r="Z16" i="16"/>
  <c r="AA16" i="16"/>
  <c r="AB16" i="16"/>
  <c r="AC16" i="16"/>
  <c r="AD16" i="16"/>
  <c r="AF16" i="16"/>
  <c r="AG16" i="16"/>
  <c r="Z17" i="16"/>
  <c r="AA17" i="16"/>
  <c r="AB17" i="16"/>
  <c r="AC17" i="16"/>
  <c r="AD17" i="16"/>
  <c r="AF17" i="16"/>
  <c r="AG17" i="16"/>
  <c r="Z18" i="16"/>
  <c r="AA18" i="16"/>
  <c r="AB18" i="16"/>
  <c r="AC18" i="16"/>
  <c r="AD18" i="16"/>
  <c r="AF18" i="16"/>
  <c r="AG18" i="16"/>
  <c r="Z19" i="16"/>
  <c r="AA19" i="16"/>
  <c r="AB19" i="16"/>
  <c r="AC19" i="16"/>
  <c r="AD19" i="16"/>
  <c r="AF19" i="16"/>
  <c r="AG19" i="16"/>
  <c r="Z20" i="16"/>
  <c r="AA20" i="16"/>
  <c r="AB20" i="16"/>
  <c r="AC20" i="16"/>
  <c r="AD20" i="16"/>
  <c r="AF20" i="16"/>
  <c r="AG20" i="16"/>
  <c r="Z21" i="16"/>
  <c r="AA21" i="16"/>
  <c r="AB21" i="16"/>
  <c r="AC21" i="16"/>
  <c r="AD21" i="16"/>
  <c r="AF21" i="16"/>
  <c r="AG21" i="16"/>
  <c r="Z22" i="16"/>
  <c r="AA22" i="16"/>
  <c r="AB22" i="16"/>
  <c r="AC22" i="16"/>
  <c r="AD22" i="16"/>
  <c r="AF22" i="16"/>
  <c r="AG22" i="16"/>
  <c r="Z23" i="16"/>
  <c r="AA23" i="16"/>
  <c r="AB23" i="16"/>
  <c r="AC23" i="16"/>
  <c r="AD23" i="16"/>
  <c r="AF23" i="16"/>
  <c r="AG23" i="16"/>
  <c r="Z24" i="16"/>
  <c r="AA24" i="16"/>
  <c r="AB24" i="16"/>
  <c r="AC24" i="16"/>
  <c r="AD24" i="16"/>
  <c r="AF24" i="16"/>
  <c r="AG24" i="16"/>
  <c r="Z25" i="16"/>
  <c r="AA25" i="16"/>
  <c r="AB25" i="16"/>
  <c r="AC25" i="16"/>
  <c r="AD25" i="16"/>
  <c r="AF25" i="16"/>
  <c r="AG25" i="16"/>
  <c r="Z26" i="16"/>
  <c r="AA26" i="16"/>
  <c r="AB26" i="16"/>
  <c r="AC26" i="16"/>
  <c r="AD26" i="16"/>
  <c r="AF26" i="16"/>
  <c r="AG26" i="16"/>
  <c r="Z27" i="16"/>
  <c r="AA27" i="16"/>
  <c r="AB27" i="16"/>
  <c r="AC27" i="16"/>
  <c r="AD27" i="16"/>
  <c r="AF27" i="16"/>
  <c r="AG27" i="16"/>
  <c r="Z28" i="16"/>
  <c r="AA28" i="16"/>
  <c r="AB28" i="16"/>
  <c r="AC28" i="16"/>
  <c r="AD28" i="16"/>
  <c r="AF28" i="16"/>
  <c r="AG28" i="16"/>
  <c r="Z29" i="16"/>
  <c r="AA29" i="16"/>
  <c r="AB29" i="16"/>
  <c r="AC29" i="16"/>
  <c r="AD29" i="16"/>
  <c r="AF29" i="16"/>
  <c r="AG29" i="16"/>
  <c r="Z30" i="16"/>
  <c r="AA30" i="16"/>
  <c r="AB30" i="16"/>
  <c r="AC30" i="16"/>
  <c r="AD30" i="16"/>
  <c r="AF30" i="16"/>
  <c r="AG30" i="16"/>
  <c r="Z31" i="16"/>
  <c r="AA31" i="16"/>
  <c r="AB31" i="16"/>
  <c r="AC31" i="16"/>
  <c r="AD31" i="16"/>
  <c r="AF31" i="16"/>
  <c r="AG31" i="16"/>
  <c r="Z32" i="16"/>
  <c r="AA32" i="16"/>
  <c r="AB32" i="16"/>
  <c r="AC32" i="16"/>
  <c r="AD32" i="16"/>
  <c r="AF32" i="16"/>
  <c r="AG32" i="16"/>
  <c r="Z33" i="16"/>
  <c r="AA33" i="16"/>
  <c r="AB33" i="16"/>
  <c r="AC33" i="16"/>
  <c r="AD33" i="16"/>
  <c r="AF33" i="16"/>
  <c r="AG33" i="16"/>
  <c r="Z34" i="16"/>
  <c r="AA34" i="16"/>
  <c r="AB34" i="16"/>
  <c r="AC34" i="16"/>
  <c r="AD34" i="16"/>
  <c r="AF34" i="16"/>
  <c r="AG34" i="16"/>
  <c r="Z35" i="16"/>
  <c r="AA35" i="16"/>
  <c r="AB35" i="16"/>
  <c r="AC35" i="16"/>
  <c r="AD35" i="16"/>
  <c r="AF35" i="16"/>
  <c r="AG35" i="16"/>
  <c r="Z36" i="16"/>
  <c r="AA36" i="16"/>
  <c r="AB36" i="16"/>
  <c r="AC36" i="16"/>
  <c r="AD36" i="16"/>
  <c r="AF36" i="16"/>
  <c r="AG36" i="16"/>
  <c r="Z37" i="16"/>
  <c r="AA37" i="16"/>
  <c r="AB37" i="16"/>
  <c r="AC37" i="16"/>
  <c r="AD37" i="16"/>
  <c r="AF37" i="16"/>
  <c r="AG37" i="16"/>
  <c r="Z38" i="16"/>
  <c r="AA38" i="16"/>
  <c r="AB38" i="16"/>
  <c r="AC38" i="16"/>
  <c r="AD38" i="16"/>
  <c r="AF38" i="16"/>
  <c r="AG38" i="16"/>
  <c r="Z39" i="16"/>
  <c r="AA39" i="16"/>
  <c r="AB39" i="16"/>
  <c r="AC39" i="16"/>
  <c r="AD39" i="16"/>
  <c r="AF39" i="16"/>
  <c r="AG39" i="16"/>
  <c r="Z40" i="16"/>
  <c r="AA40" i="16"/>
  <c r="AB40" i="16"/>
  <c r="AC40" i="16"/>
  <c r="AD40" i="16"/>
  <c r="AF40" i="16"/>
  <c r="AG40" i="16"/>
  <c r="Z41" i="16"/>
  <c r="AA41" i="16"/>
  <c r="AB41" i="16"/>
  <c r="AC41" i="16"/>
  <c r="AD41" i="16"/>
  <c r="AF41" i="16"/>
  <c r="AG41" i="16"/>
  <c r="Z42" i="16"/>
  <c r="AA42" i="16"/>
  <c r="AB42" i="16"/>
  <c r="AC42" i="16"/>
  <c r="AD42" i="16"/>
  <c r="AF42" i="16"/>
  <c r="AG42" i="16"/>
  <c r="Z43" i="16"/>
  <c r="AA43" i="16"/>
  <c r="AB43" i="16"/>
  <c r="AC43" i="16"/>
  <c r="AD43" i="16"/>
  <c r="AF43" i="16"/>
  <c r="AG43" i="16"/>
  <c r="Z44" i="16"/>
  <c r="AA44" i="16"/>
  <c r="AB44" i="16"/>
  <c r="AC44" i="16"/>
  <c r="AD44" i="16"/>
  <c r="AF44" i="16"/>
  <c r="AG44" i="16"/>
  <c r="Z45" i="16"/>
  <c r="AA45" i="16"/>
  <c r="AB45" i="16"/>
  <c r="AC45" i="16"/>
  <c r="AD45" i="16"/>
  <c r="AF45" i="16"/>
  <c r="AG45" i="16"/>
  <c r="Z46" i="16"/>
  <c r="AA46" i="16"/>
  <c r="AB46" i="16"/>
  <c r="AC46" i="16"/>
  <c r="AD46" i="16"/>
  <c r="AF46" i="16"/>
  <c r="AG46" i="16"/>
  <c r="Z47" i="16"/>
  <c r="AA47" i="16"/>
  <c r="AB47" i="16"/>
  <c r="AC47" i="16"/>
  <c r="AD47" i="16"/>
  <c r="AF47" i="16"/>
  <c r="AG47" i="16"/>
  <c r="Z48" i="16"/>
  <c r="AA48" i="16"/>
  <c r="AB48" i="16"/>
  <c r="AC48" i="16"/>
  <c r="AD48" i="16"/>
  <c r="AF48" i="16"/>
  <c r="AG48" i="16"/>
  <c r="Z49" i="16"/>
  <c r="AA49" i="16"/>
  <c r="AB49" i="16"/>
  <c r="AC49" i="16"/>
  <c r="AD49" i="16"/>
  <c r="AF49" i="16"/>
  <c r="AG49" i="16"/>
  <c r="Z50" i="16"/>
  <c r="AA50" i="16"/>
  <c r="AB50" i="16"/>
  <c r="AC50" i="16"/>
  <c r="AD50" i="16"/>
  <c r="AF50" i="16"/>
  <c r="AG50" i="16"/>
  <c r="Z51" i="16"/>
  <c r="AA51" i="16"/>
  <c r="AB51" i="16"/>
  <c r="AC51" i="16"/>
  <c r="AD51" i="16"/>
  <c r="AF51" i="16"/>
  <c r="AG51" i="16"/>
  <c r="Z52" i="16"/>
  <c r="AA52" i="16"/>
  <c r="AB52" i="16"/>
  <c r="AC52" i="16"/>
  <c r="AD52" i="16"/>
  <c r="AF52" i="16"/>
  <c r="AG52" i="16"/>
  <c r="Z53" i="16"/>
  <c r="AA53" i="16"/>
  <c r="AB53" i="16"/>
  <c r="AC53" i="16"/>
  <c r="AD53" i="16"/>
  <c r="AF53" i="16"/>
  <c r="AG53" i="16"/>
  <c r="Z54" i="16"/>
  <c r="AA54" i="16"/>
  <c r="AB54" i="16"/>
  <c r="AC54" i="16"/>
  <c r="AD54" i="16"/>
  <c r="AF54" i="16"/>
  <c r="AG54" i="16"/>
  <c r="Z55" i="16"/>
  <c r="AA55" i="16"/>
  <c r="AB55" i="16"/>
  <c r="AC55" i="16"/>
  <c r="AD55" i="16"/>
  <c r="AF55" i="16"/>
  <c r="AG55" i="16"/>
  <c r="Z56" i="16"/>
  <c r="AA56" i="16"/>
  <c r="AB56" i="16"/>
  <c r="AC56" i="16"/>
  <c r="AD56" i="16"/>
  <c r="AF56" i="16"/>
  <c r="AG56" i="16"/>
  <c r="Z57" i="16"/>
  <c r="AA57" i="16"/>
  <c r="AB57" i="16"/>
  <c r="AC57" i="16"/>
  <c r="AD57" i="16"/>
  <c r="AF57" i="16"/>
  <c r="AG57" i="16"/>
  <c r="Z58" i="16"/>
  <c r="AA58" i="16"/>
  <c r="AB58" i="16"/>
  <c r="AC58" i="16"/>
  <c r="AD58" i="16"/>
  <c r="AF58" i="16"/>
  <c r="AG58" i="16"/>
  <c r="Z59" i="16"/>
  <c r="AA59" i="16"/>
  <c r="AB59" i="16"/>
  <c r="AC59" i="16"/>
  <c r="AD59" i="16"/>
  <c r="AF59" i="16"/>
  <c r="AG59" i="16"/>
  <c r="Z60" i="16"/>
  <c r="AA60" i="16"/>
  <c r="AB60" i="16"/>
  <c r="AC60" i="16"/>
  <c r="AD60" i="16"/>
  <c r="AF60" i="16"/>
  <c r="AG60" i="16"/>
  <c r="Z61" i="16"/>
  <c r="AA61" i="16"/>
  <c r="AB61" i="16"/>
  <c r="AC61" i="16"/>
  <c r="AD61" i="16"/>
  <c r="AF61" i="16"/>
  <c r="AG61" i="16"/>
  <c r="Z62" i="16"/>
  <c r="AA62" i="16"/>
  <c r="AB62" i="16"/>
  <c r="AC62" i="16"/>
  <c r="AD62" i="16"/>
  <c r="AF62" i="16"/>
  <c r="AG62" i="16"/>
  <c r="Z63" i="16"/>
  <c r="AA63" i="16"/>
  <c r="AB63" i="16"/>
  <c r="AC63" i="16"/>
  <c r="AD63" i="16"/>
  <c r="AF63" i="16"/>
  <c r="AG63" i="16"/>
  <c r="Z64" i="16"/>
  <c r="AA64" i="16"/>
  <c r="AB64" i="16"/>
  <c r="AC64" i="16"/>
  <c r="AD64" i="16"/>
  <c r="AF64" i="16"/>
  <c r="AG64" i="16"/>
  <c r="Z65" i="16"/>
  <c r="AA65" i="16"/>
  <c r="AB65" i="16"/>
  <c r="AC65" i="16"/>
  <c r="AD65" i="16"/>
  <c r="AF65" i="16"/>
  <c r="AG65" i="16"/>
  <c r="Z66" i="16"/>
  <c r="AA66" i="16"/>
  <c r="AB66" i="16"/>
  <c r="AC66" i="16"/>
  <c r="AD66" i="16"/>
  <c r="AF66" i="16"/>
  <c r="AG66" i="16"/>
  <c r="Z67" i="16"/>
  <c r="AA67" i="16"/>
  <c r="AB67" i="16"/>
  <c r="AC67" i="16"/>
  <c r="AD67" i="16"/>
  <c r="AF67" i="16"/>
  <c r="AG67" i="16"/>
  <c r="Z68" i="16"/>
  <c r="AA68" i="16"/>
  <c r="AB68" i="16"/>
  <c r="AC68" i="16"/>
  <c r="AD68" i="16"/>
  <c r="AF68" i="16"/>
  <c r="AG68" i="16"/>
  <c r="Z69" i="16"/>
  <c r="AA69" i="16"/>
  <c r="AB69" i="16"/>
  <c r="AC69" i="16"/>
  <c r="AD69" i="16"/>
  <c r="AF69" i="16"/>
  <c r="AG69" i="16"/>
  <c r="Z70" i="16"/>
  <c r="AA70" i="16"/>
  <c r="AB70" i="16"/>
  <c r="AC70" i="16"/>
  <c r="AD70" i="16"/>
  <c r="AF70" i="16"/>
  <c r="AG70" i="16"/>
  <c r="Z71" i="16"/>
  <c r="AA71" i="16"/>
  <c r="AB71" i="16"/>
  <c r="AC71" i="16"/>
  <c r="AD71" i="16"/>
  <c r="AF71" i="16"/>
  <c r="AG71" i="16"/>
  <c r="Z72" i="16"/>
  <c r="AA72" i="16"/>
  <c r="AB72" i="16"/>
  <c r="AC72" i="16"/>
  <c r="AD72" i="16"/>
  <c r="AF72" i="16"/>
  <c r="AG72" i="16"/>
  <c r="Z73" i="16"/>
  <c r="AA73" i="16"/>
  <c r="AB73" i="16"/>
  <c r="AC73" i="16"/>
  <c r="AD73" i="16"/>
  <c r="AF73" i="16"/>
  <c r="AG73" i="16"/>
  <c r="Z74" i="16"/>
  <c r="AA74" i="16"/>
  <c r="AB74" i="16"/>
  <c r="AC74" i="16"/>
  <c r="AD74" i="16"/>
  <c r="AF74" i="16"/>
  <c r="AG74" i="16"/>
  <c r="Z75" i="16"/>
  <c r="AA75" i="16"/>
  <c r="AB75" i="16"/>
  <c r="AC75" i="16"/>
  <c r="AD75" i="16"/>
  <c r="AF75" i="16"/>
  <c r="AG75" i="16"/>
  <c r="Z76" i="16"/>
  <c r="AA76" i="16"/>
  <c r="AB76" i="16"/>
  <c r="AC76" i="16"/>
  <c r="AD76" i="16"/>
  <c r="AF76" i="16"/>
  <c r="AG76" i="16"/>
  <c r="Z77" i="16"/>
  <c r="AA77" i="16"/>
  <c r="AB77" i="16"/>
  <c r="AC77" i="16"/>
  <c r="AD77" i="16"/>
  <c r="AF77" i="16"/>
  <c r="AG77" i="16"/>
  <c r="Z78" i="16"/>
  <c r="AA78" i="16"/>
  <c r="AB78" i="16"/>
  <c r="AC78" i="16"/>
  <c r="AD78" i="16"/>
  <c r="AF78" i="16"/>
  <c r="AG78" i="16"/>
  <c r="Z79" i="16"/>
  <c r="AA79" i="16"/>
  <c r="AB79" i="16"/>
  <c r="AC79" i="16"/>
  <c r="AD79" i="16"/>
  <c r="AF79" i="16"/>
  <c r="AG79" i="16"/>
  <c r="Z80" i="16"/>
  <c r="AA80" i="16"/>
  <c r="AB80" i="16"/>
  <c r="AC80" i="16"/>
  <c r="AD80" i="16"/>
  <c r="AF80" i="16"/>
  <c r="AG80" i="16"/>
  <c r="Z81" i="16"/>
  <c r="AA81" i="16"/>
  <c r="AB81" i="16"/>
  <c r="AC81" i="16"/>
  <c r="AD81" i="16"/>
  <c r="AF81" i="16"/>
  <c r="AG81" i="16"/>
  <c r="Z82" i="16"/>
  <c r="AA82" i="16"/>
  <c r="AB82" i="16"/>
  <c r="AC82" i="16"/>
  <c r="AD82" i="16"/>
  <c r="AF82" i="16"/>
  <c r="AG82" i="16"/>
  <c r="Z83" i="16"/>
  <c r="AA83" i="16"/>
  <c r="AB83" i="16"/>
  <c r="AC83" i="16"/>
  <c r="AD83" i="16"/>
  <c r="AF83" i="16"/>
  <c r="AG83" i="16"/>
  <c r="Z84" i="16"/>
  <c r="AA84" i="16"/>
  <c r="AB84" i="16"/>
  <c r="AC84" i="16"/>
  <c r="AD84" i="16"/>
  <c r="AF84" i="16"/>
  <c r="AG84" i="16"/>
  <c r="Z85" i="16"/>
  <c r="AA85" i="16"/>
  <c r="AB85" i="16"/>
  <c r="AC85" i="16"/>
  <c r="AD85" i="16"/>
  <c r="AF85" i="16"/>
  <c r="AG85" i="16"/>
  <c r="Z86" i="16"/>
  <c r="AA86" i="16"/>
  <c r="AB86" i="16"/>
  <c r="AC86" i="16"/>
  <c r="AD86" i="16"/>
  <c r="AF86" i="16"/>
  <c r="AG86" i="16"/>
  <c r="Z87" i="16"/>
  <c r="AA87" i="16"/>
  <c r="AB87" i="16"/>
  <c r="AC87" i="16"/>
  <c r="AD87" i="16"/>
  <c r="AF87" i="16"/>
  <c r="AG87" i="16"/>
  <c r="Z88" i="16"/>
  <c r="AA88" i="16"/>
  <c r="AB88" i="16"/>
  <c r="AC88" i="16"/>
  <c r="AD88" i="16"/>
  <c r="AF88" i="16"/>
  <c r="AG88" i="16"/>
  <c r="Z89" i="16"/>
  <c r="AA89" i="16"/>
  <c r="AB89" i="16"/>
  <c r="AC89" i="16"/>
  <c r="AD89" i="16"/>
  <c r="AF89" i="16"/>
  <c r="AG89" i="16"/>
  <c r="Z90" i="16"/>
  <c r="AA90" i="16"/>
  <c r="AB90" i="16"/>
  <c r="AC90" i="16"/>
  <c r="AD90" i="16"/>
  <c r="AF90" i="16"/>
  <c r="AG90" i="16"/>
  <c r="Z91" i="16"/>
  <c r="AA91" i="16"/>
  <c r="AB91" i="16"/>
  <c r="AC91" i="16"/>
  <c r="AD91" i="16"/>
  <c r="AF91" i="16"/>
  <c r="AG91" i="16"/>
  <c r="Z92" i="16"/>
  <c r="AA92" i="16"/>
  <c r="AB92" i="16"/>
  <c r="AC92" i="16"/>
  <c r="AD92" i="16"/>
  <c r="AF92" i="16"/>
  <c r="AG92" i="16"/>
  <c r="Z93" i="16"/>
  <c r="AA93" i="16"/>
  <c r="AB93" i="16"/>
  <c r="AC93" i="16"/>
  <c r="AD93" i="16"/>
  <c r="AF93" i="16"/>
  <c r="AG93" i="16"/>
  <c r="Z94" i="16"/>
  <c r="AA94" i="16"/>
  <c r="AB94" i="16"/>
  <c r="AC94" i="16"/>
  <c r="AD94" i="16"/>
  <c r="AF94" i="16"/>
  <c r="AG94" i="16"/>
  <c r="Z95" i="16"/>
  <c r="AA95" i="16"/>
  <c r="AB95" i="16"/>
  <c r="AC95" i="16"/>
  <c r="AD95" i="16"/>
  <c r="AF95" i="16"/>
  <c r="AG95" i="16"/>
  <c r="Z96" i="16"/>
  <c r="AA96" i="16"/>
  <c r="AB96" i="16"/>
  <c r="AC96" i="16"/>
  <c r="AD96" i="16"/>
  <c r="AF96" i="16"/>
  <c r="AG96" i="16"/>
  <c r="Z97" i="16"/>
  <c r="AA97" i="16"/>
  <c r="AB97" i="16"/>
  <c r="AC97" i="16"/>
  <c r="AD97" i="16"/>
  <c r="AF97" i="16"/>
  <c r="AG97" i="16"/>
  <c r="Z98" i="16"/>
  <c r="AA98" i="16"/>
  <c r="AB98" i="16"/>
  <c r="AC98" i="16"/>
  <c r="AD98" i="16"/>
  <c r="AF98" i="16"/>
  <c r="AG98" i="16"/>
  <c r="Z99" i="16"/>
  <c r="AA99" i="16"/>
  <c r="AB99" i="16"/>
  <c r="AC99" i="16"/>
  <c r="AD99" i="16"/>
  <c r="AF99" i="16"/>
  <c r="AG99" i="16"/>
  <c r="Z100" i="16"/>
  <c r="AA100" i="16"/>
  <c r="AB100" i="16"/>
  <c r="AC100" i="16"/>
  <c r="AD100" i="16"/>
  <c r="AF100" i="16"/>
  <c r="AG100" i="16"/>
  <c r="Z101" i="16"/>
  <c r="AA101" i="16"/>
  <c r="AB101" i="16"/>
  <c r="AC101" i="16"/>
  <c r="AD101" i="16"/>
  <c r="AF101" i="16"/>
  <c r="AG101" i="16"/>
  <c r="Z102" i="16"/>
  <c r="AA102" i="16"/>
  <c r="AB102" i="16"/>
  <c r="AC102" i="16"/>
  <c r="AD102" i="16"/>
  <c r="AF102" i="16"/>
  <c r="AG102" i="16"/>
  <c r="Z103" i="16"/>
  <c r="AA103" i="16"/>
  <c r="AB103" i="16"/>
  <c r="AC103" i="16"/>
  <c r="AD103" i="16"/>
  <c r="AF103" i="16"/>
  <c r="AG103" i="16"/>
  <c r="Z104" i="16"/>
  <c r="AA104" i="16"/>
  <c r="AB104" i="16"/>
  <c r="AC104" i="16"/>
  <c r="AD104" i="16"/>
  <c r="AF104" i="16"/>
  <c r="AG104" i="16"/>
  <c r="Z105" i="16"/>
  <c r="AA105" i="16"/>
  <c r="AB105" i="16"/>
  <c r="AC105" i="16"/>
  <c r="AD105" i="16"/>
  <c r="AF105" i="16"/>
  <c r="AG105" i="16"/>
  <c r="Z106" i="16"/>
  <c r="AA106" i="16"/>
  <c r="AB106" i="16"/>
  <c r="AC106" i="16"/>
  <c r="AD106" i="16"/>
  <c r="AF106" i="16"/>
  <c r="AG106" i="16"/>
  <c r="Z107" i="16"/>
  <c r="AA107" i="16"/>
  <c r="AB107" i="16"/>
  <c r="AC107" i="16"/>
  <c r="AD107" i="16"/>
  <c r="AF107" i="16"/>
  <c r="AG107" i="16"/>
  <c r="Z108" i="16"/>
  <c r="AA108" i="16"/>
  <c r="AB108" i="16"/>
  <c r="AC108" i="16"/>
  <c r="AD108" i="16"/>
  <c r="AF108" i="16"/>
  <c r="AG108" i="16"/>
  <c r="Z109" i="16"/>
  <c r="AA109" i="16"/>
  <c r="AB109" i="16"/>
  <c r="AC109" i="16"/>
  <c r="AD109" i="16"/>
  <c r="AF109" i="16"/>
  <c r="AG109" i="16"/>
  <c r="Z110" i="16"/>
  <c r="AA110" i="16"/>
  <c r="AB110" i="16"/>
  <c r="AC110" i="16"/>
  <c r="AD110" i="16"/>
  <c r="AF110" i="16"/>
  <c r="AG110" i="16"/>
  <c r="Z111" i="16"/>
  <c r="AA111" i="16"/>
  <c r="AB111" i="16"/>
  <c r="AC111" i="16"/>
  <c r="AD111" i="16"/>
  <c r="AF111" i="16"/>
  <c r="AG111" i="16"/>
  <c r="Z112" i="16"/>
  <c r="AA112" i="16"/>
  <c r="AB112" i="16"/>
  <c r="AC112" i="16"/>
  <c r="AD112" i="16"/>
  <c r="AF112" i="16"/>
  <c r="AG112" i="16"/>
  <c r="Z113" i="16"/>
  <c r="AA113" i="16"/>
  <c r="AB113" i="16"/>
  <c r="AC113" i="16"/>
  <c r="AD113" i="16"/>
  <c r="AF113" i="16"/>
  <c r="AG113" i="16"/>
  <c r="Z114" i="16"/>
  <c r="AA114" i="16"/>
  <c r="AB114" i="16"/>
  <c r="AC114" i="16"/>
  <c r="AD114" i="16"/>
  <c r="AF114" i="16"/>
  <c r="AG114" i="16"/>
  <c r="Z115" i="16"/>
  <c r="AA115" i="16"/>
  <c r="AB115" i="16"/>
  <c r="AC115" i="16"/>
  <c r="AD115" i="16"/>
  <c r="AF115" i="16"/>
  <c r="AG115" i="16"/>
  <c r="Z116" i="16"/>
  <c r="AA116" i="16"/>
  <c r="AB116" i="16"/>
  <c r="AC116" i="16"/>
  <c r="AD116" i="16"/>
  <c r="AF116" i="16"/>
  <c r="AG116" i="16"/>
  <c r="Z117" i="16"/>
  <c r="AA117" i="16"/>
  <c r="AB117" i="16"/>
  <c r="AC117" i="16"/>
  <c r="AD117" i="16"/>
  <c r="AF117" i="16"/>
  <c r="AG117" i="16"/>
  <c r="Z118" i="16"/>
  <c r="AA118" i="16"/>
  <c r="AB118" i="16"/>
  <c r="AC118" i="16"/>
  <c r="AD118" i="16"/>
  <c r="AF118" i="16"/>
  <c r="AG118" i="16"/>
  <c r="Z119" i="16"/>
  <c r="AA119" i="16"/>
  <c r="AB119" i="16"/>
  <c r="AC119" i="16"/>
  <c r="AD119" i="16"/>
  <c r="AF119" i="16"/>
  <c r="AG119" i="16"/>
  <c r="Z120" i="16"/>
  <c r="AA120" i="16"/>
  <c r="AB120" i="16"/>
  <c r="AC120" i="16"/>
  <c r="AD120" i="16"/>
  <c r="AF120" i="16"/>
  <c r="AG120" i="16"/>
  <c r="Z121" i="16"/>
  <c r="AA121" i="16"/>
  <c r="AB121" i="16"/>
  <c r="AC121" i="16"/>
  <c r="AD121" i="16"/>
  <c r="AF121" i="16"/>
  <c r="AG121" i="16"/>
  <c r="Z122" i="16"/>
  <c r="AA122" i="16"/>
  <c r="AB122" i="16"/>
  <c r="AC122" i="16"/>
  <c r="AD122" i="16"/>
  <c r="AF122" i="16"/>
  <c r="AG122" i="16"/>
  <c r="Z123" i="16"/>
  <c r="AA123" i="16"/>
  <c r="AB123" i="16"/>
  <c r="AC123" i="16"/>
  <c r="AD123" i="16"/>
  <c r="AF123" i="16"/>
  <c r="AG123" i="16"/>
  <c r="Z124" i="16"/>
  <c r="AA124" i="16"/>
  <c r="AB124" i="16"/>
  <c r="AC124" i="16"/>
  <c r="AD124" i="16"/>
  <c r="AF124" i="16"/>
  <c r="AG124" i="16"/>
  <c r="Z125" i="16"/>
  <c r="AA125" i="16"/>
  <c r="AB125" i="16"/>
  <c r="AC125" i="16"/>
  <c r="AD125" i="16"/>
  <c r="AF125" i="16"/>
  <c r="AG125" i="16"/>
  <c r="Z126" i="16"/>
  <c r="AA126" i="16"/>
  <c r="AB126" i="16"/>
  <c r="AC126" i="16"/>
  <c r="AD126" i="16"/>
  <c r="AF126" i="16"/>
  <c r="AG126" i="16"/>
  <c r="Z127" i="16"/>
  <c r="AA127" i="16"/>
  <c r="AB127" i="16"/>
  <c r="AC127" i="16"/>
  <c r="AD127" i="16"/>
  <c r="AF127" i="16"/>
  <c r="AG127" i="16"/>
  <c r="Z128" i="16"/>
  <c r="AA128" i="16"/>
  <c r="AB128" i="16"/>
  <c r="AC128" i="16"/>
  <c r="AD128" i="16"/>
  <c r="AF128" i="16"/>
  <c r="AG128" i="16"/>
  <c r="Z129" i="16"/>
  <c r="AA129" i="16"/>
  <c r="AB129" i="16"/>
  <c r="AC129" i="16"/>
  <c r="AD129" i="16"/>
  <c r="AF129" i="16"/>
  <c r="AG129" i="16"/>
  <c r="Z130" i="16"/>
  <c r="AA130" i="16"/>
  <c r="AB130" i="16"/>
  <c r="AC130" i="16"/>
  <c r="AD130" i="16"/>
  <c r="AF130" i="16"/>
  <c r="AG130" i="16"/>
  <c r="Z131" i="16"/>
  <c r="AA131" i="16"/>
  <c r="AB131" i="16"/>
  <c r="AC131" i="16"/>
  <c r="AD131" i="16"/>
  <c r="AF131" i="16"/>
  <c r="AG131" i="16"/>
  <c r="Z132" i="16"/>
  <c r="AA132" i="16"/>
  <c r="AB132" i="16"/>
  <c r="AC132" i="16"/>
  <c r="AD132" i="16"/>
  <c r="AF132" i="16"/>
  <c r="AG132" i="16"/>
  <c r="Z133" i="16"/>
  <c r="AA133" i="16"/>
  <c r="AB133" i="16"/>
  <c r="AC133" i="16"/>
  <c r="AD133" i="16"/>
  <c r="AF133" i="16"/>
  <c r="AG133" i="16"/>
  <c r="Z134" i="16"/>
  <c r="AA134" i="16"/>
  <c r="AB134" i="16"/>
  <c r="AC134" i="16"/>
  <c r="AD134" i="16"/>
  <c r="AF134" i="16"/>
  <c r="AG134" i="16"/>
  <c r="Z135" i="16"/>
  <c r="AA135" i="16"/>
  <c r="AB135" i="16"/>
  <c r="AC135" i="16"/>
  <c r="AD135" i="16"/>
  <c r="AF135" i="16"/>
  <c r="AG135" i="16"/>
  <c r="Z136" i="16"/>
  <c r="AA136" i="16"/>
  <c r="AB136" i="16"/>
  <c r="AC136" i="16"/>
  <c r="AD136" i="16"/>
  <c r="AF136" i="16"/>
  <c r="AG136" i="16"/>
  <c r="Z137" i="16"/>
  <c r="AA137" i="16"/>
  <c r="AB137" i="16"/>
  <c r="AC137" i="16"/>
  <c r="AD137" i="16"/>
  <c r="AF137" i="16"/>
  <c r="AG137" i="16"/>
  <c r="Z138" i="16"/>
  <c r="AA138" i="16"/>
  <c r="AB138" i="16"/>
  <c r="AC138" i="16"/>
  <c r="AD138" i="16"/>
  <c r="AF138" i="16"/>
  <c r="AG138" i="16"/>
  <c r="Z139" i="16"/>
  <c r="AA139" i="16"/>
  <c r="AB139" i="16"/>
  <c r="AC139" i="16"/>
  <c r="AD139" i="16"/>
  <c r="AF139" i="16"/>
  <c r="AG139" i="16"/>
  <c r="Z140" i="16"/>
  <c r="AA140" i="16"/>
  <c r="AB140" i="16"/>
  <c r="AC140" i="16"/>
  <c r="AD140" i="16"/>
  <c r="AF140" i="16"/>
  <c r="AG140" i="16"/>
  <c r="Z141" i="16"/>
  <c r="AA141" i="16"/>
  <c r="AB141" i="16"/>
  <c r="AC141" i="16"/>
  <c r="AD141" i="16"/>
  <c r="AF141" i="16"/>
  <c r="AG141" i="16"/>
  <c r="Z142" i="16"/>
  <c r="AA142" i="16"/>
  <c r="AB142" i="16"/>
  <c r="AC142" i="16"/>
  <c r="AD142" i="16"/>
  <c r="AF142" i="16"/>
  <c r="AG142" i="16"/>
  <c r="Z143" i="16"/>
  <c r="AA143" i="16"/>
  <c r="AB143" i="16"/>
  <c r="AC143" i="16"/>
  <c r="AD143" i="16"/>
  <c r="AF143" i="16"/>
  <c r="AG143" i="16"/>
  <c r="Z144" i="16"/>
  <c r="AA144" i="16"/>
  <c r="AB144" i="16"/>
  <c r="AC144" i="16"/>
  <c r="AD144" i="16"/>
  <c r="AF144" i="16"/>
  <c r="AG144" i="16"/>
  <c r="Z145" i="16"/>
  <c r="AA145" i="16"/>
  <c r="AB145" i="16"/>
  <c r="AC145" i="16"/>
  <c r="AD145" i="16"/>
  <c r="AF145" i="16"/>
  <c r="AG145" i="16"/>
  <c r="Z146" i="16"/>
  <c r="AA146" i="16"/>
  <c r="AB146" i="16"/>
  <c r="AC146" i="16"/>
  <c r="AD146" i="16"/>
  <c r="AF146" i="16"/>
  <c r="AG146" i="16"/>
  <c r="Z147" i="16"/>
  <c r="AA147" i="16"/>
  <c r="AB147" i="16"/>
  <c r="AC147" i="16"/>
  <c r="AD147" i="16"/>
  <c r="AF147" i="16"/>
  <c r="AG147" i="16"/>
  <c r="Z148" i="16"/>
  <c r="AA148" i="16"/>
  <c r="AB148" i="16"/>
  <c r="AC148" i="16"/>
  <c r="AD148" i="16"/>
  <c r="AF148" i="16"/>
  <c r="AG148" i="16"/>
  <c r="Z149" i="16"/>
  <c r="AA149" i="16"/>
  <c r="AB149" i="16"/>
  <c r="AC149" i="16"/>
  <c r="AD149" i="16"/>
  <c r="AF149" i="16"/>
  <c r="AG149" i="16"/>
  <c r="Z150" i="16"/>
  <c r="AA150" i="16"/>
  <c r="AB150" i="16"/>
  <c r="AC150" i="16"/>
  <c r="AD150" i="16"/>
  <c r="AF150" i="16"/>
  <c r="AG150" i="16"/>
  <c r="Z151" i="16"/>
  <c r="AA151" i="16"/>
  <c r="AB151" i="16"/>
  <c r="AC151" i="16"/>
  <c r="AD151" i="16"/>
  <c r="AF151" i="16"/>
  <c r="AG151" i="16"/>
  <c r="Z152" i="16"/>
  <c r="AA152" i="16"/>
  <c r="AB152" i="16"/>
  <c r="AC152" i="16"/>
  <c r="AD152" i="16"/>
  <c r="AF152" i="16"/>
  <c r="AG152" i="16"/>
  <c r="Z153" i="16"/>
  <c r="AA153" i="16"/>
  <c r="AB153" i="16"/>
  <c r="AC153" i="16"/>
  <c r="AD153" i="16"/>
  <c r="AF153" i="16"/>
  <c r="AG153" i="16"/>
  <c r="Z154" i="16"/>
  <c r="AA154" i="16"/>
  <c r="AB154" i="16"/>
  <c r="AC154" i="16"/>
  <c r="AD154" i="16"/>
  <c r="AF154" i="16"/>
  <c r="AG154" i="16"/>
  <c r="Z155" i="16"/>
  <c r="AA155" i="16"/>
  <c r="AB155" i="16"/>
  <c r="AC155" i="16"/>
  <c r="AD155" i="16"/>
  <c r="AF155" i="16"/>
  <c r="AG155" i="16"/>
  <c r="Z156" i="16"/>
  <c r="AA156" i="16"/>
  <c r="AB156" i="16"/>
  <c r="AC156" i="16"/>
  <c r="AD156" i="16"/>
  <c r="AF156" i="16"/>
  <c r="AG156" i="16"/>
  <c r="Z157" i="16"/>
  <c r="AA157" i="16"/>
  <c r="AB157" i="16"/>
  <c r="AC157" i="16"/>
  <c r="AD157" i="16"/>
  <c r="AF157" i="16"/>
  <c r="AG157" i="16"/>
  <c r="Z158" i="16"/>
  <c r="AA158" i="16"/>
  <c r="AB158" i="16"/>
  <c r="AC158" i="16"/>
  <c r="AD158" i="16"/>
  <c r="AF158" i="16"/>
  <c r="AG158" i="16"/>
  <c r="Z159" i="16"/>
  <c r="AA159" i="16"/>
  <c r="AB159" i="16"/>
  <c r="AC159" i="16"/>
  <c r="AD159" i="16"/>
  <c r="AF159" i="16"/>
  <c r="AG159" i="16"/>
  <c r="Z160" i="16"/>
  <c r="AA160" i="16"/>
  <c r="AB160" i="16"/>
  <c r="AC160" i="16"/>
  <c r="AD160" i="16"/>
  <c r="AF160" i="16"/>
  <c r="AG160" i="16"/>
  <c r="Z161" i="16"/>
  <c r="AA161" i="16"/>
  <c r="AB161" i="16"/>
  <c r="AC161" i="16"/>
  <c r="AD161" i="16"/>
  <c r="AF161" i="16"/>
  <c r="AG161" i="16"/>
  <c r="Z162" i="16"/>
  <c r="AA162" i="16"/>
  <c r="AB162" i="16"/>
  <c r="AC162" i="16"/>
  <c r="AD162" i="16"/>
  <c r="AF162" i="16"/>
  <c r="AG162" i="16"/>
  <c r="Z163" i="16"/>
  <c r="AA163" i="16"/>
  <c r="AB163" i="16"/>
  <c r="AC163" i="16"/>
  <c r="AD163" i="16"/>
  <c r="AF163" i="16"/>
  <c r="AG163" i="16"/>
  <c r="Z164" i="16"/>
  <c r="AA164" i="16"/>
  <c r="AB164" i="16"/>
  <c r="AC164" i="16"/>
  <c r="AD164" i="16"/>
  <c r="AF164" i="16"/>
  <c r="AG164" i="16"/>
  <c r="Z165" i="16"/>
  <c r="AA165" i="16"/>
  <c r="AB165" i="16"/>
  <c r="AC165" i="16"/>
  <c r="AD165" i="16"/>
  <c r="AF165" i="16"/>
  <c r="AG165" i="16"/>
  <c r="Z166" i="16"/>
  <c r="AA166" i="16"/>
  <c r="AB166" i="16"/>
  <c r="AC166" i="16"/>
  <c r="AD166" i="16"/>
  <c r="AF166" i="16"/>
  <c r="AG166" i="16"/>
  <c r="Z167" i="16"/>
  <c r="AA167" i="16"/>
  <c r="AB167" i="16"/>
  <c r="AC167" i="16"/>
  <c r="AD167" i="16"/>
  <c r="AF167" i="16"/>
  <c r="AG167" i="16"/>
  <c r="Z168" i="16"/>
  <c r="AA168" i="16"/>
  <c r="AB168" i="16"/>
  <c r="AC168" i="16"/>
  <c r="AD168" i="16"/>
  <c r="AF168" i="16"/>
  <c r="AG168" i="16"/>
  <c r="Z169" i="16"/>
  <c r="AA169" i="16"/>
  <c r="AB169" i="16"/>
  <c r="AC169" i="16"/>
  <c r="AD169" i="16"/>
  <c r="AF169" i="16"/>
  <c r="AG169" i="16"/>
  <c r="Z170" i="16"/>
  <c r="AA170" i="16"/>
  <c r="AB170" i="16"/>
  <c r="AC170" i="16"/>
  <c r="AD170" i="16"/>
  <c r="AF170" i="16"/>
  <c r="AG170" i="16"/>
  <c r="Z171" i="16"/>
  <c r="AA171" i="16"/>
  <c r="AB171" i="16"/>
  <c r="AC171" i="16"/>
  <c r="AD171" i="16"/>
  <c r="AF171" i="16"/>
  <c r="AG171" i="16"/>
  <c r="Z172" i="16"/>
  <c r="AA172" i="16"/>
  <c r="AB172" i="16"/>
  <c r="AC172" i="16"/>
  <c r="AD172" i="16"/>
  <c r="AF172" i="16"/>
  <c r="AG172" i="16"/>
  <c r="Z173" i="16"/>
  <c r="AA173" i="16"/>
  <c r="AB173" i="16"/>
  <c r="AC173" i="16"/>
  <c r="AD173" i="16"/>
  <c r="AF173" i="16"/>
  <c r="AG173" i="16"/>
  <c r="Z174" i="16"/>
  <c r="AA174" i="16"/>
  <c r="AB174" i="16"/>
  <c r="AC174" i="16"/>
  <c r="AD174" i="16"/>
  <c r="AF174" i="16"/>
  <c r="AG174" i="16"/>
  <c r="Z175" i="16"/>
  <c r="AA175" i="16"/>
  <c r="AB175" i="16"/>
  <c r="AC175" i="16"/>
  <c r="AD175" i="16"/>
  <c r="AF175" i="16"/>
  <c r="AG175" i="16"/>
  <c r="Z176" i="16"/>
  <c r="AA176" i="16"/>
  <c r="AB176" i="16"/>
  <c r="AC176" i="16"/>
  <c r="AD176" i="16"/>
  <c r="AF176" i="16"/>
  <c r="AG176" i="16"/>
  <c r="Z177" i="16"/>
  <c r="AA177" i="16"/>
  <c r="AB177" i="16"/>
  <c r="AC177" i="16"/>
  <c r="AD177" i="16"/>
  <c r="AF177" i="16"/>
  <c r="AG177" i="16"/>
  <c r="Z178" i="16"/>
  <c r="AA178" i="16"/>
  <c r="AB178" i="16"/>
  <c r="AC178" i="16"/>
  <c r="AD178" i="16"/>
  <c r="AF178" i="16"/>
  <c r="AG178" i="16"/>
  <c r="Z179" i="16"/>
  <c r="AA179" i="16"/>
  <c r="AB179" i="16"/>
  <c r="AC179" i="16"/>
  <c r="AD179" i="16"/>
  <c r="AF179" i="16"/>
  <c r="AG179" i="16"/>
  <c r="Z180" i="16"/>
  <c r="AA180" i="16"/>
  <c r="AB180" i="16"/>
  <c r="AC180" i="16"/>
  <c r="AD180" i="16"/>
  <c r="AF180" i="16"/>
  <c r="AG180" i="16"/>
  <c r="Z181" i="16"/>
  <c r="AA181" i="16"/>
  <c r="AB181" i="16"/>
  <c r="AC181" i="16"/>
  <c r="AD181" i="16"/>
  <c r="AF181" i="16"/>
  <c r="AG181" i="16"/>
  <c r="Z182" i="16"/>
  <c r="AA182" i="16"/>
  <c r="AB182" i="16"/>
  <c r="AC182" i="16"/>
  <c r="AD182" i="16"/>
  <c r="AF182" i="16"/>
  <c r="AG182" i="16"/>
  <c r="Z183" i="16"/>
  <c r="AA183" i="16"/>
  <c r="AB183" i="16"/>
  <c r="AC183" i="16"/>
  <c r="AD183" i="16"/>
  <c r="AF183" i="16"/>
  <c r="AG183" i="16"/>
  <c r="Z184" i="16"/>
  <c r="AA184" i="16"/>
  <c r="AB184" i="16"/>
  <c r="AC184" i="16"/>
  <c r="AD184" i="16"/>
  <c r="AF184" i="16"/>
  <c r="AG184" i="16"/>
  <c r="Z185" i="16"/>
  <c r="AA185" i="16"/>
  <c r="AB185" i="16"/>
  <c r="AC185" i="16"/>
  <c r="AD185" i="16"/>
  <c r="AF185" i="16"/>
  <c r="AG185" i="16"/>
  <c r="Z186" i="16"/>
  <c r="AA186" i="16"/>
  <c r="AB186" i="16"/>
  <c r="AC186" i="16"/>
  <c r="AD186" i="16"/>
  <c r="AF186" i="16"/>
  <c r="AG186" i="16"/>
  <c r="Z187" i="16"/>
  <c r="AA187" i="16"/>
  <c r="AB187" i="16"/>
  <c r="AC187" i="16"/>
  <c r="AD187" i="16"/>
  <c r="AF187" i="16"/>
  <c r="AG187" i="16"/>
  <c r="Z188" i="16"/>
  <c r="AA188" i="16"/>
  <c r="AB188" i="16"/>
  <c r="AC188" i="16"/>
  <c r="AD188" i="16"/>
  <c r="AF188" i="16"/>
  <c r="AG188" i="16"/>
  <c r="Z189" i="16"/>
  <c r="AA189" i="16"/>
  <c r="AB189" i="16"/>
  <c r="AC189" i="16"/>
  <c r="AD189" i="16"/>
  <c r="AF189" i="16"/>
  <c r="AG189" i="16"/>
  <c r="Z190" i="16"/>
  <c r="AA190" i="16"/>
  <c r="AB190" i="16"/>
  <c r="AC190" i="16"/>
  <c r="AD190" i="16"/>
  <c r="AF190" i="16"/>
  <c r="AG190" i="16"/>
  <c r="Z191" i="16"/>
  <c r="AA191" i="16"/>
  <c r="AB191" i="16"/>
  <c r="AC191" i="16"/>
  <c r="AD191" i="16"/>
  <c r="AF191" i="16"/>
  <c r="AG191" i="16"/>
  <c r="Z192" i="16"/>
  <c r="AA192" i="16"/>
  <c r="AB192" i="16"/>
  <c r="AC192" i="16"/>
  <c r="AD192" i="16"/>
  <c r="AF192" i="16"/>
  <c r="AG192" i="16"/>
  <c r="Z193" i="16"/>
  <c r="AA193" i="16"/>
  <c r="AB193" i="16"/>
  <c r="AC193" i="16"/>
  <c r="AD193" i="16"/>
  <c r="AF193" i="16"/>
  <c r="AG193" i="16"/>
  <c r="Z194" i="16"/>
  <c r="AA194" i="16"/>
  <c r="AB194" i="16"/>
  <c r="AC194" i="16"/>
  <c r="AD194" i="16"/>
  <c r="AF194" i="16"/>
  <c r="AG194" i="16"/>
  <c r="Z195" i="16"/>
  <c r="AA195" i="16"/>
  <c r="AB195" i="16"/>
  <c r="AC195" i="16"/>
  <c r="AD195" i="16"/>
  <c r="AF195" i="16"/>
  <c r="AG195" i="16"/>
  <c r="Z196" i="16"/>
  <c r="AA196" i="16"/>
  <c r="AB196" i="16"/>
  <c r="AC196" i="16"/>
  <c r="AD196" i="16"/>
  <c r="AF196" i="16"/>
  <c r="AG196" i="16"/>
  <c r="Z197" i="16"/>
  <c r="AA197" i="16"/>
  <c r="AB197" i="16"/>
  <c r="AC197" i="16"/>
  <c r="AD197" i="16"/>
  <c r="AF197" i="16"/>
  <c r="AG197" i="16"/>
  <c r="Z198" i="16"/>
  <c r="AA198" i="16"/>
  <c r="AB198" i="16"/>
  <c r="AC198" i="16"/>
  <c r="AD198" i="16"/>
  <c r="AF198" i="16"/>
  <c r="AG198" i="16"/>
  <c r="Z199" i="16"/>
  <c r="AA199" i="16"/>
  <c r="AB199" i="16"/>
  <c r="AC199" i="16"/>
  <c r="AD199" i="16"/>
  <c r="AF199" i="16"/>
  <c r="AG199" i="16"/>
  <c r="Z200" i="16"/>
  <c r="AA200" i="16"/>
  <c r="AB200" i="16"/>
  <c r="AC200" i="16"/>
  <c r="AD200" i="16"/>
  <c r="AF200" i="16"/>
  <c r="AG200" i="16"/>
  <c r="Z201" i="16"/>
  <c r="AA201" i="16"/>
  <c r="AB201" i="16"/>
  <c r="AC201" i="16"/>
  <c r="AD201" i="16"/>
  <c r="AF201" i="16"/>
  <c r="AG201" i="16"/>
  <c r="Z202" i="16"/>
  <c r="AA202" i="16"/>
  <c r="AB202" i="16"/>
  <c r="AC202" i="16"/>
  <c r="AD202" i="16"/>
  <c r="AF202" i="16"/>
  <c r="AG202" i="16"/>
  <c r="Z203" i="16"/>
  <c r="AA203" i="16"/>
  <c r="AB203" i="16"/>
  <c r="AC203" i="16"/>
  <c r="AD203" i="16"/>
  <c r="AF203" i="16"/>
  <c r="AG203" i="16"/>
  <c r="Z204" i="16"/>
  <c r="AA204" i="16"/>
  <c r="AB204" i="16"/>
  <c r="AC204" i="16"/>
  <c r="AD204" i="16"/>
  <c r="AF204" i="16"/>
  <c r="AG204" i="16"/>
  <c r="Z205" i="16"/>
  <c r="AA205" i="16"/>
  <c r="AB205" i="16"/>
  <c r="AC205" i="16"/>
  <c r="AD205" i="16"/>
  <c r="AF205" i="16"/>
  <c r="AG205" i="16"/>
  <c r="Z206" i="16"/>
  <c r="AA206" i="16"/>
  <c r="AB206" i="16"/>
  <c r="AC206" i="16"/>
  <c r="AD206" i="16"/>
  <c r="AF206" i="16"/>
  <c r="AG206" i="16"/>
  <c r="Z207" i="16"/>
  <c r="AA207" i="16"/>
  <c r="AB207" i="16"/>
  <c r="AC207" i="16"/>
  <c r="AD207" i="16"/>
  <c r="AF207" i="16"/>
  <c r="AG207" i="16"/>
  <c r="Z208" i="16"/>
  <c r="AA208" i="16"/>
  <c r="AB208" i="16"/>
  <c r="AC208" i="16"/>
  <c r="AD208" i="16"/>
  <c r="AF208" i="16"/>
  <c r="AG208" i="16"/>
  <c r="Z209" i="16"/>
  <c r="AA209" i="16"/>
  <c r="AB209" i="16"/>
  <c r="AC209" i="16"/>
  <c r="AD209" i="16"/>
  <c r="AF209" i="16"/>
  <c r="AG209" i="16"/>
  <c r="Z210" i="16"/>
  <c r="AA210" i="16"/>
  <c r="AB210" i="16"/>
  <c r="AC210" i="16"/>
  <c r="AD210" i="16"/>
  <c r="AF210" i="16"/>
  <c r="AG210" i="16"/>
  <c r="Z211" i="16"/>
  <c r="AA211" i="16"/>
  <c r="AB211" i="16"/>
  <c r="AC211" i="16"/>
  <c r="AD211" i="16"/>
  <c r="AF211" i="16"/>
  <c r="AG211" i="16"/>
  <c r="AA11" i="16"/>
  <c r="AB11" i="16"/>
  <c r="AC11" i="16"/>
  <c r="AD11" i="16"/>
  <c r="AF11" i="16"/>
  <c r="AG11" i="16"/>
  <c r="Z11" i="16"/>
  <c r="W379" i="17" l="1"/>
  <c r="AE379" i="17" s="1"/>
  <c r="W378" i="17"/>
  <c r="AE378" i="17" s="1"/>
  <c r="W377" i="17"/>
  <c r="W376" i="17"/>
  <c r="W375" i="17"/>
  <c r="W374" i="17"/>
  <c r="W373" i="17"/>
  <c r="W372" i="17"/>
  <c r="W371" i="17"/>
  <c r="W370" i="17"/>
  <c r="W369" i="17"/>
  <c r="W368" i="17"/>
  <c r="W367" i="17"/>
  <c r="W366" i="17"/>
  <c r="W365" i="17"/>
  <c r="W364" i="17"/>
  <c r="W363" i="17"/>
  <c r="W362" i="17"/>
  <c r="W361" i="17"/>
  <c r="W360" i="17"/>
  <c r="W359" i="17"/>
  <c r="W358" i="17"/>
  <c r="W357" i="17"/>
  <c r="W356" i="17"/>
  <c r="W355" i="17"/>
  <c r="W354" i="17"/>
  <c r="W353" i="17"/>
  <c r="W352" i="17"/>
  <c r="W351" i="17"/>
  <c r="W350" i="17"/>
  <c r="W349" i="17"/>
  <c r="W348" i="17"/>
  <c r="W347" i="17"/>
  <c r="W346" i="17"/>
  <c r="W345" i="17"/>
  <c r="W344" i="17"/>
  <c r="W343" i="17"/>
  <c r="W342" i="17"/>
  <c r="W341" i="17"/>
  <c r="W340" i="17"/>
  <c r="W339" i="17"/>
  <c r="W338" i="17"/>
  <c r="W337" i="17"/>
  <c r="W336" i="17"/>
  <c r="W335" i="17"/>
  <c r="W334" i="17"/>
  <c r="W333" i="17"/>
  <c r="W332" i="17"/>
  <c r="W331" i="17"/>
  <c r="W330" i="17"/>
  <c r="W329" i="17"/>
  <c r="W328" i="17"/>
  <c r="W327" i="17"/>
  <c r="W11" i="17"/>
  <c r="AE143" i="16" l="1"/>
  <c r="AE144" i="16"/>
  <c r="AE145" i="16"/>
  <c r="AE146" i="16"/>
  <c r="AE147" i="16"/>
  <c r="AE115" i="16"/>
  <c r="AE116" i="16"/>
  <c r="AE117" i="16"/>
  <c r="AE118" i="16"/>
  <c r="AE119" i="16"/>
  <c r="AE1094" i="16" l="1"/>
  <c r="AE1093" i="16"/>
  <c r="AE1092" i="16"/>
  <c r="AE1091" i="16"/>
  <c r="AE1090" i="16"/>
  <c r="AE1089" i="16"/>
  <c r="AE1088" i="16"/>
  <c r="AE1087" i="16"/>
  <c r="AE1086" i="16"/>
  <c r="AE1085" i="16"/>
  <c r="AE1084" i="16"/>
  <c r="AE1083" i="16"/>
  <c r="AE1082" i="16"/>
  <c r="AE1081" i="16"/>
  <c r="AE1080" i="16"/>
  <c r="AE1079" i="16"/>
  <c r="AE1078" i="16"/>
  <c r="AE1077" i="16"/>
  <c r="AE1076" i="16"/>
  <c r="AE1075" i="16"/>
  <c r="AE1074" i="16"/>
  <c r="AE1073" i="16"/>
  <c r="AE1072" i="16"/>
  <c r="AE1071" i="16"/>
  <c r="AE1070" i="16"/>
  <c r="AE1069" i="16"/>
  <c r="AE1068" i="16"/>
  <c r="AE1067" i="16"/>
  <c r="AE1066" i="16"/>
  <c r="AE1065" i="16"/>
  <c r="AE1064" i="16"/>
  <c r="AE1063" i="16"/>
  <c r="AE1062" i="16"/>
  <c r="AE1061" i="16"/>
  <c r="AE1060" i="16"/>
  <c r="AE1059" i="16"/>
  <c r="AE1058" i="16"/>
  <c r="AE1057" i="16"/>
  <c r="AE1056" i="16"/>
  <c r="AE1055" i="16"/>
  <c r="AE1054" i="16"/>
  <c r="AE1053" i="16"/>
  <c r="AE1052" i="16"/>
  <c r="AE1051" i="16"/>
  <c r="AE1050" i="16"/>
  <c r="AE1049" i="16"/>
  <c r="AE1048" i="16"/>
  <c r="AE1047" i="16"/>
  <c r="AE1046" i="16"/>
  <c r="AE1045" i="16"/>
  <c r="AE1044" i="16"/>
  <c r="AE1043" i="16"/>
  <c r="AE1042" i="16"/>
  <c r="AE1041" i="16"/>
  <c r="AE1040" i="16"/>
  <c r="AE1039" i="16"/>
  <c r="AE1038" i="16"/>
  <c r="AE1037" i="16"/>
  <c r="AE1036" i="16"/>
  <c r="AE1035" i="16"/>
  <c r="AE1034" i="16"/>
  <c r="AE1033" i="16"/>
  <c r="AE1032" i="16"/>
  <c r="AE1031" i="16"/>
  <c r="AE1030" i="16"/>
  <c r="AE1029" i="16"/>
  <c r="AE1028" i="16"/>
  <c r="AE1027" i="16"/>
  <c r="AE1026" i="16"/>
  <c r="AE1025" i="16"/>
  <c r="AE1024" i="16"/>
  <c r="AE1023" i="16"/>
  <c r="AE1022" i="16"/>
  <c r="AE1021" i="16"/>
  <c r="AE1020" i="16"/>
  <c r="AE1019" i="16"/>
  <c r="AE1018" i="16"/>
  <c r="AE1017" i="16"/>
  <c r="AE1016" i="16"/>
  <c r="AE1015" i="16"/>
  <c r="AE1014" i="16"/>
  <c r="AE1013" i="16"/>
  <c r="AE1012" i="16"/>
  <c r="AE1011" i="16"/>
  <c r="AE1010" i="16"/>
  <c r="AE1009" i="16"/>
  <c r="AE1008" i="16"/>
  <c r="AE1007" i="16"/>
  <c r="AE1006" i="16"/>
  <c r="AE1005" i="16"/>
  <c r="AE1004" i="16"/>
  <c r="AE1003" i="16"/>
  <c r="AE1002" i="16"/>
  <c r="AE1001" i="16"/>
  <c r="AE1000" i="16"/>
  <c r="AE999" i="16"/>
  <c r="AE998" i="16"/>
  <c r="AE997" i="16"/>
  <c r="AE996" i="16"/>
  <c r="AE995" i="16"/>
  <c r="AE994" i="16"/>
  <c r="AE993" i="16"/>
  <c r="AE992" i="16"/>
  <c r="AE991" i="16"/>
  <c r="AE990" i="16"/>
  <c r="AE989" i="16"/>
  <c r="AE988" i="16"/>
  <c r="AE987" i="16"/>
  <c r="AE986" i="16"/>
  <c r="AE985" i="16"/>
  <c r="AE984" i="16"/>
  <c r="AE983" i="16"/>
  <c r="AE982" i="16"/>
  <c r="AE981" i="16"/>
  <c r="AE980" i="16"/>
  <c r="AE979" i="16"/>
  <c r="AE978" i="16"/>
  <c r="AE977" i="16"/>
  <c r="AE976" i="16"/>
  <c r="AE975" i="16"/>
  <c r="AE974" i="16"/>
  <c r="AE973" i="16"/>
  <c r="AE972" i="16"/>
  <c r="AE971" i="16"/>
  <c r="AE970" i="16"/>
  <c r="AE969" i="16"/>
  <c r="AE968" i="16"/>
  <c r="AE967" i="16"/>
  <c r="AE966" i="16"/>
  <c r="AE965" i="16"/>
  <c r="AE964" i="16"/>
  <c r="AE963" i="16"/>
  <c r="AE962" i="16"/>
  <c r="AE961" i="16"/>
  <c r="AE960" i="16"/>
  <c r="AE959" i="16"/>
  <c r="AE958" i="16"/>
  <c r="AE957" i="16"/>
  <c r="AE956" i="16"/>
  <c r="AE955" i="16"/>
  <c r="AE954" i="16"/>
  <c r="AE953" i="16"/>
  <c r="AE952" i="16"/>
  <c r="AE951" i="16"/>
  <c r="AE950" i="16"/>
  <c r="AE949" i="16"/>
  <c r="AE948" i="16"/>
  <c r="AE947" i="16"/>
  <c r="AE946" i="16"/>
  <c r="AE945" i="16"/>
  <c r="AE944" i="16"/>
  <c r="AE943" i="16"/>
  <c r="AE942" i="16"/>
  <c r="AE941" i="16"/>
  <c r="AE940" i="16"/>
  <c r="AE939" i="16"/>
  <c r="AE938" i="16"/>
  <c r="AE937" i="16"/>
  <c r="AE936" i="16"/>
  <c r="AE935" i="16"/>
  <c r="AE934" i="16"/>
  <c r="AE933" i="16"/>
  <c r="AE932" i="16"/>
  <c r="AE931" i="16"/>
  <c r="AE930" i="16"/>
  <c r="AE929" i="16"/>
  <c r="AE928" i="16"/>
  <c r="AE927" i="16"/>
  <c r="AE926" i="16"/>
  <c r="AE925" i="16"/>
  <c r="AE924" i="16"/>
  <c r="AE923" i="16"/>
  <c r="AE922" i="16"/>
  <c r="AE921" i="16"/>
  <c r="AE920" i="16"/>
  <c r="AE919" i="16"/>
  <c r="AE918" i="16"/>
  <c r="AE917" i="16"/>
  <c r="AE916" i="16"/>
  <c r="AE915" i="16"/>
  <c r="AE914" i="16"/>
  <c r="AE913" i="16"/>
  <c r="AE912" i="16"/>
  <c r="AE911" i="16"/>
  <c r="AE910" i="16"/>
  <c r="AE909" i="16"/>
  <c r="AE908" i="16"/>
  <c r="AE907" i="16"/>
  <c r="AE906" i="16"/>
  <c r="AE905" i="16"/>
  <c r="AE904" i="16"/>
  <c r="AE903" i="16"/>
  <c r="AE902" i="16"/>
  <c r="AE901" i="16"/>
  <c r="AE900" i="16"/>
  <c r="AE899" i="16"/>
  <c r="AE898" i="16"/>
  <c r="AE897" i="16"/>
  <c r="AE896" i="16"/>
  <c r="AE895" i="16"/>
  <c r="AE894" i="16"/>
  <c r="AE893" i="16"/>
  <c r="AE892" i="16"/>
  <c r="AE891" i="16"/>
  <c r="AE890" i="16"/>
  <c r="AE889" i="16"/>
  <c r="AE888" i="16"/>
  <c r="AE887" i="16"/>
  <c r="AE886" i="16"/>
  <c r="AE885" i="16"/>
  <c r="AE884" i="16"/>
  <c r="AE883" i="16"/>
  <c r="AE882" i="16"/>
  <c r="AE881" i="16"/>
  <c r="AE880" i="16"/>
  <c r="AE879" i="16"/>
  <c r="AE878" i="16"/>
  <c r="AE877" i="16"/>
  <c r="AE876" i="16"/>
  <c r="AE875" i="16"/>
  <c r="AE874" i="16"/>
  <c r="AE873" i="16"/>
  <c r="AE872" i="16"/>
  <c r="AE871" i="16"/>
  <c r="AE870" i="16"/>
  <c r="AE869" i="16"/>
  <c r="AE868" i="16"/>
  <c r="AE867" i="16"/>
  <c r="AE866" i="16"/>
  <c r="AE865" i="16"/>
  <c r="AE864" i="16"/>
  <c r="AE863" i="16"/>
  <c r="AE862" i="16"/>
  <c r="AE861" i="16"/>
  <c r="AE860" i="16"/>
  <c r="AE859" i="16"/>
  <c r="AE858" i="16"/>
  <c r="AE857" i="16"/>
  <c r="AE856" i="16"/>
  <c r="AE855" i="16"/>
  <c r="AE854" i="16"/>
  <c r="AE853" i="16"/>
  <c r="AE852" i="16"/>
  <c r="AE851" i="16"/>
  <c r="AE850" i="16"/>
  <c r="AE849" i="16"/>
  <c r="AE848" i="16"/>
  <c r="AE847" i="16"/>
  <c r="AE846" i="16"/>
  <c r="AE845" i="16"/>
  <c r="AE844" i="16"/>
  <c r="AE843" i="16"/>
  <c r="AE842" i="16"/>
  <c r="AE841" i="16"/>
  <c r="AE840" i="16"/>
  <c r="AE839" i="16"/>
  <c r="AE838" i="16"/>
  <c r="AE837" i="16"/>
  <c r="AE836" i="16"/>
  <c r="AE835" i="16"/>
  <c r="AE834" i="16"/>
  <c r="AE833" i="16"/>
  <c r="AE832" i="16"/>
  <c r="AE831" i="16"/>
  <c r="AE830" i="16"/>
  <c r="AE829" i="16"/>
  <c r="AE828" i="16"/>
  <c r="AE827" i="16"/>
  <c r="AE826" i="16"/>
  <c r="AE825" i="16"/>
  <c r="AE824" i="16"/>
  <c r="AE823" i="16"/>
  <c r="AE822" i="16"/>
  <c r="AE821" i="16"/>
  <c r="AE820" i="16"/>
  <c r="AE819" i="16"/>
  <c r="AE818" i="16"/>
  <c r="AE817" i="16"/>
  <c r="AE816" i="16"/>
  <c r="AE815" i="16"/>
  <c r="AE814" i="16"/>
  <c r="AE813" i="16"/>
  <c r="AE812" i="16"/>
  <c r="AE811" i="16"/>
  <c r="AE810" i="16"/>
  <c r="AE809" i="16"/>
  <c r="AE808" i="16"/>
  <c r="AE807" i="16"/>
  <c r="AE806" i="16"/>
  <c r="AE805" i="16"/>
  <c r="AE804" i="16"/>
  <c r="AE803" i="16"/>
  <c r="AE802" i="16"/>
  <c r="AE801" i="16"/>
  <c r="AE800" i="16"/>
  <c r="AE799" i="16"/>
  <c r="AE798" i="16"/>
  <c r="AE797" i="16"/>
  <c r="AE796" i="16"/>
  <c r="AE795" i="16"/>
  <c r="AE794" i="16"/>
  <c r="AE793" i="16"/>
  <c r="AE792" i="16"/>
  <c r="AE791" i="16"/>
  <c r="AE790" i="16"/>
  <c r="AE789" i="16"/>
  <c r="AE788" i="16"/>
  <c r="AE787" i="16"/>
  <c r="AE786" i="16"/>
  <c r="AE785" i="16"/>
  <c r="AE784" i="16"/>
  <c r="AE783" i="16"/>
  <c r="AE782" i="16"/>
  <c r="AE781" i="16"/>
  <c r="AE780" i="16"/>
  <c r="AE779" i="16"/>
  <c r="AE778" i="16"/>
  <c r="AE777" i="16"/>
  <c r="AE776" i="16"/>
  <c r="AE775" i="16"/>
  <c r="AE774" i="16"/>
  <c r="AE773" i="16"/>
  <c r="AE772" i="16"/>
  <c r="AE771" i="16"/>
  <c r="AE770" i="16"/>
  <c r="AE769" i="16"/>
  <c r="AE768" i="16"/>
  <c r="AE767" i="16"/>
  <c r="AE766" i="16"/>
  <c r="AE765" i="16"/>
  <c r="AE764" i="16"/>
  <c r="AE763" i="16"/>
  <c r="AE762" i="16"/>
  <c r="AE761" i="16"/>
  <c r="AE760" i="16"/>
  <c r="AE759" i="16"/>
  <c r="AE758" i="16"/>
  <c r="AE757" i="16"/>
  <c r="AE756" i="16"/>
  <c r="AE755" i="16"/>
  <c r="AE754" i="16"/>
  <c r="AE753" i="16"/>
  <c r="AE752" i="16"/>
  <c r="AE751" i="16"/>
  <c r="AE750" i="16"/>
  <c r="AE749" i="16"/>
  <c r="AE748" i="16"/>
  <c r="AE747" i="16"/>
  <c r="AE746" i="16"/>
  <c r="AE745" i="16"/>
  <c r="AE744" i="16"/>
  <c r="AE743" i="16"/>
  <c r="AE742" i="16"/>
  <c r="AE741" i="16"/>
  <c r="AE740" i="16"/>
  <c r="AE739" i="16"/>
  <c r="AE738" i="16"/>
  <c r="AE737" i="16"/>
  <c r="AE736" i="16"/>
  <c r="AE735" i="16"/>
  <c r="AE734" i="16"/>
  <c r="AE733" i="16"/>
  <c r="AE732" i="16"/>
  <c r="AE731" i="16"/>
  <c r="AE730" i="16"/>
  <c r="AE729" i="16"/>
  <c r="AE728" i="16"/>
  <c r="AE727" i="16"/>
  <c r="AE726" i="16"/>
  <c r="AE725" i="16"/>
  <c r="AE724" i="16"/>
  <c r="AE723" i="16"/>
  <c r="AE722" i="16"/>
  <c r="AE721" i="16"/>
  <c r="AE720" i="16"/>
  <c r="AE719" i="16"/>
  <c r="AE718" i="16"/>
  <c r="AE717" i="16"/>
  <c r="AE716" i="16"/>
  <c r="AE715" i="16"/>
  <c r="AE714" i="16"/>
  <c r="AE713" i="16"/>
  <c r="AE712" i="16"/>
  <c r="AE711" i="16"/>
  <c r="AE710" i="16"/>
  <c r="AE709" i="16"/>
  <c r="AE708" i="16"/>
  <c r="AE707" i="16"/>
  <c r="AE706" i="16"/>
  <c r="AE705" i="16"/>
  <c r="AE704" i="16"/>
  <c r="AE703" i="16"/>
  <c r="AE702" i="16"/>
  <c r="AE701" i="16"/>
  <c r="AE700" i="16"/>
  <c r="AE699" i="16"/>
  <c r="AE698" i="16"/>
  <c r="AE697" i="16"/>
  <c r="AE696" i="16"/>
  <c r="AE695" i="16"/>
  <c r="AE694" i="16"/>
  <c r="AE693" i="16"/>
  <c r="AE692" i="16"/>
  <c r="AE691" i="16"/>
  <c r="AE690" i="16"/>
  <c r="AE689" i="16"/>
  <c r="AE688" i="16"/>
  <c r="AE687" i="16"/>
  <c r="AE686" i="16"/>
  <c r="AE685" i="16"/>
  <c r="AE684" i="16"/>
  <c r="AE683" i="16"/>
  <c r="AE682" i="16"/>
  <c r="AE681" i="16"/>
  <c r="AE680" i="16"/>
  <c r="AE679" i="16"/>
  <c r="AE678" i="16"/>
  <c r="AE677" i="16"/>
  <c r="AE676" i="16"/>
  <c r="AE675" i="16"/>
  <c r="AE674" i="16"/>
  <c r="AE673" i="16"/>
  <c r="AE672" i="16"/>
  <c r="AE671" i="16"/>
  <c r="AE670" i="16"/>
  <c r="AE669" i="16"/>
  <c r="AE668" i="16"/>
  <c r="AE667" i="16"/>
  <c r="AE666" i="16"/>
  <c r="AE665" i="16"/>
  <c r="AE664" i="16"/>
  <c r="AE663" i="16"/>
  <c r="AE662" i="16"/>
  <c r="AE661" i="16"/>
  <c r="AE660" i="16"/>
  <c r="AE659" i="16"/>
  <c r="AE658" i="16"/>
  <c r="AE657" i="16"/>
  <c r="AE656" i="16"/>
  <c r="AE655" i="16"/>
  <c r="AE654" i="16"/>
  <c r="AE653" i="16"/>
  <c r="AE652" i="16"/>
  <c r="AE651" i="16"/>
  <c r="AE650" i="16"/>
  <c r="AE649" i="16"/>
  <c r="AE648" i="16"/>
  <c r="AE647" i="16"/>
  <c r="AE646" i="16"/>
  <c r="AE645" i="16"/>
  <c r="AE644" i="16"/>
  <c r="AE643" i="16"/>
  <c r="AE642" i="16"/>
  <c r="AE641" i="16"/>
  <c r="AE640" i="16"/>
  <c r="AE639" i="16"/>
  <c r="AE638" i="16"/>
  <c r="AE637" i="16"/>
  <c r="AE636" i="16"/>
  <c r="AE635" i="16"/>
  <c r="AE634" i="16"/>
  <c r="AE633" i="16"/>
  <c r="AE632" i="16"/>
  <c r="AE631" i="16"/>
  <c r="AE630" i="16"/>
  <c r="AE629" i="16"/>
  <c r="AE628" i="16"/>
  <c r="AE627" i="16"/>
  <c r="AE626" i="16"/>
  <c r="AE625" i="16"/>
  <c r="AE624" i="16"/>
  <c r="AE623" i="16"/>
  <c r="AE622" i="16"/>
  <c r="AE621" i="16"/>
  <c r="AE620" i="16"/>
  <c r="AE619" i="16"/>
  <c r="AE618" i="16"/>
  <c r="AE617" i="16"/>
  <c r="AE616" i="16"/>
  <c r="AE615" i="16"/>
  <c r="AE614" i="16"/>
  <c r="AE613" i="16"/>
  <c r="AE612" i="16"/>
  <c r="AE611" i="16"/>
  <c r="AE610" i="16"/>
  <c r="AE609" i="16"/>
  <c r="AE608" i="16"/>
  <c r="AE607" i="16"/>
  <c r="AE606" i="16"/>
  <c r="AE605" i="16"/>
  <c r="AE604" i="16"/>
  <c r="AE603" i="16"/>
  <c r="AE602" i="16"/>
  <c r="AE601" i="16"/>
  <c r="AE600" i="16"/>
  <c r="AE599" i="16"/>
  <c r="AE598" i="16"/>
  <c r="AE597" i="16"/>
  <c r="AE596" i="16"/>
  <c r="AE595" i="16"/>
  <c r="AE594" i="16"/>
  <c r="AE593" i="16"/>
  <c r="AE592" i="16"/>
  <c r="AE591" i="16"/>
  <c r="AE590" i="16"/>
  <c r="AE589" i="16"/>
  <c r="AE588" i="16"/>
  <c r="AE587" i="16"/>
  <c r="AE586" i="16"/>
  <c r="AE585" i="16"/>
  <c r="AE584" i="16"/>
  <c r="AE583" i="16"/>
  <c r="AE582" i="16"/>
  <c r="AE581" i="16"/>
  <c r="AE580" i="16"/>
  <c r="AE579" i="16"/>
  <c r="AE578" i="16"/>
  <c r="AE577" i="16"/>
  <c r="AE576" i="16"/>
  <c r="AE575" i="16"/>
  <c r="AE574" i="16"/>
  <c r="AE573" i="16"/>
  <c r="AE572" i="16"/>
  <c r="AE571" i="16"/>
  <c r="AE570" i="16"/>
  <c r="AE569" i="16"/>
  <c r="AE568" i="16"/>
  <c r="AE567" i="16"/>
  <c r="AE566" i="16"/>
  <c r="AE565" i="16"/>
  <c r="AE564" i="16"/>
  <c r="AE563" i="16"/>
  <c r="AE562" i="16"/>
  <c r="AE561" i="16"/>
  <c r="AE560" i="16"/>
  <c r="AE559" i="16"/>
  <c r="AE558" i="16"/>
  <c r="AE557" i="16"/>
  <c r="AE556" i="16"/>
  <c r="AE555" i="16"/>
  <c r="AE554" i="16"/>
  <c r="AE553" i="16"/>
  <c r="AE552" i="16"/>
  <c r="AE551" i="16"/>
  <c r="AE550" i="16"/>
  <c r="AE549" i="16"/>
  <c r="AE548" i="16"/>
  <c r="AE547" i="16"/>
  <c r="AE546" i="16"/>
  <c r="AE545" i="16"/>
  <c r="AE544" i="16"/>
  <c r="AE543" i="16"/>
  <c r="AE542" i="16"/>
  <c r="AE541" i="16"/>
  <c r="AE540" i="16"/>
  <c r="AE539" i="16"/>
  <c r="AE538" i="16"/>
  <c r="AE537" i="16"/>
  <c r="AE536" i="16"/>
  <c r="AE535" i="16"/>
  <c r="AE534" i="16"/>
  <c r="AE533" i="16"/>
  <c r="AE532" i="16"/>
  <c r="AE531" i="16"/>
  <c r="AE530" i="16"/>
  <c r="AE529" i="16"/>
  <c r="AE528" i="16"/>
  <c r="AE527" i="16"/>
  <c r="AE526" i="16"/>
  <c r="AE525" i="16"/>
  <c r="AE524" i="16"/>
  <c r="AE523" i="16"/>
  <c r="AE522" i="16"/>
  <c r="AE521" i="16"/>
  <c r="AE520" i="16"/>
  <c r="AE519" i="16"/>
  <c r="AE518" i="16"/>
  <c r="AE517" i="16"/>
  <c r="AE516" i="16"/>
  <c r="AE515" i="16"/>
  <c r="AE514" i="16"/>
  <c r="AE513" i="16"/>
  <c r="AE512" i="16"/>
  <c r="AE511" i="16"/>
  <c r="AE510" i="16"/>
  <c r="AE509" i="16"/>
  <c r="AE508" i="16"/>
  <c r="AE507" i="16"/>
  <c r="AE506" i="16"/>
  <c r="AE505" i="16"/>
  <c r="AE504" i="16"/>
  <c r="AE503" i="16"/>
  <c r="AE502" i="16"/>
  <c r="AE501" i="16"/>
  <c r="AE500" i="16"/>
  <c r="AE499" i="16"/>
  <c r="AE498" i="16"/>
  <c r="AE497" i="16"/>
  <c r="AE496" i="16"/>
  <c r="AE495" i="16"/>
  <c r="AE494" i="16"/>
  <c r="AE493" i="16"/>
  <c r="AE492" i="16"/>
  <c r="AE491" i="16"/>
  <c r="AE490" i="16"/>
  <c r="AE489" i="16"/>
  <c r="AE488" i="16"/>
  <c r="AE487" i="16"/>
  <c r="AE486" i="16"/>
  <c r="AE485" i="16"/>
  <c r="AE484" i="16"/>
  <c r="AE483" i="16"/>
  <c r="AE482" i="16"/>
  <c r="AE481" i="16"/>
  <c r="AE480" i="16"/>
  <c r="AE479" i="16"/>
  <c r="AE478" i="16"/>
  <c r="AE477" i="16"/>
  <c r="AE476" i="16"/>
  <c r="AE475" i="16"/>
  <c r="AE474" i="16"/>
  <c r="AE473" i="16"/>
  <c r="AE472" i="16"/>
  <c r="AE471" i="16"/>
  <c r="AE470" i="16"/>
  <c r="AE469" i="16"/>
  <c r="AE468" i="16"/>
  <c r="AE467" i="16"/>
  <c r="AE466" i="16"/>
  <c r="AE465" i="16"/>
  <c r="AE464" i="16"/>
  <c r="AE463" i="16"/>
  <c r="AE462" i="16"/>
  <c r="AE461" i="16"/>
  <c r="AE460" i="16"/>
  <c r="AE459" i="16"/>
  <c r="AE458" i="16"/>
  <c r="AE457" i="16"/>
  <c r="AE456" i="16"/>
  <c r="AE455" i="16"/>
  <c r="AE454" i="16"/>
  <c r="AE453" i="16"/>
  <c r="AE452" i="16"/>
  <c r="AE451" i="16"/>
  <c r="AE450" i="16"/>
  <c r="AE449" i="16"/>
  <c r="AE448" i="16"/>
  <c r="AE447" i="16"/>
  <c r="AE446" i="16"/>
  <c r="AE445" i="16"/>
  <c r="AE444" i="16"/>
  <c r="AE443" i="16"/>
  <c r="AE442" i="16"/>
  <c r="AE441" i="16"/>
  <c r="AE440" i="16"/>
  <c r="AE439" i="16"/>
  <c r="AE438" i="16"/>
  <c r="AE437" i="16"/>
  <c r="AE436" i="16"/>
  <c r="AE435" i="16"/>
  <c r="AE434" i="16"/>
  <c r="AE433" i="16"/>
  <c r="AE432" i="16"/>
  <c r="AE431" i="16"/>
  <c r="AE430" i="16"/>
  <c r="AE429" i="16"/>
  <c r="AE428" i="16"/>
  <c r="AE427" i="16"/>
  <c r="AE426" i="16"/>
  <c r="AE425" i="16"/>
  <c r="AE424" i="16"/>
  <c r="AE423" i="16"/>
  <c r="AE422" i="16"/>
  <c r="AE421" i="16"/>
  <c r="AE420" i="16"/>
  <c r="AE419" i="16"/>
  <c r="AE418" i="16"/>
  <c r="AE417" i="16"/>
  <c r="AE416" i="16"/>
  <c r="AE415" i="16"/>
  <c r="AE414" i="16"/>
  <c r="AE413" i="16"/>
  <c r="AE412" i="16"/>
  <c r="AE411" i="16"/>
  <c r="AE410" i="16"/>
  <c r="AE409" i="16"/>
  <c r="AE408" i="16"/>
  <c r="AE407" i="16"/>
  <c r="AE406" i="16"/>
  <c r="AE405" i="16"/>
  <c r="AE404" i="16"/>
  <c r="AE403" i="16"/>
  <c r="AE402" i="16"/>
  <c r="AE401" i="16"/>
  <c r="AE400" i="16"/>
  <c r="AE399" i="16"/>
  <c r="AE398" i="16"/>
  <c r="AE397" i="16"/>
  <c r="AE396" i="16"/>
  <c r="AE395" i="16"/>
  <c r="AE394" i="16"/>
  <c r="AE393" i="16"/>
  <c r="AE392" i="16"/>
  <c r="AE391" i="16"/>
  <c r="AE390" i="16"/>
  <c r="AE389" i="16"/>
  <c r="AE388" i="16"/>
  <c r="AE387" i="16"/>
  <c r="AE386" i="16"/>
  <c r="AE385" i="16"/>
  <c r="AE384" i="16"/>
  <c r="AE383" i="16"/>
  <c r="AE382" i="16"/>
  <c r="AE381" i="16"/>
  <c r="AE380" i="16"/>
  <c r="AE379" i="16"/>
  <c r="AE378" i="16"/>
  <c r="AE377" i="16"/>
  <c r="AE376" i="16"/>
  <c r="AE375" i="16"/>
  <c r="AE374" i="16"/>
  <c r="AE373" i="16"/>
  <c r="AE372" i="16"/>
  <c r="AE371" i="16"/>
  <c r="AE370" i="16"/>
  <c r="AE369" i="16"/>
  <c r="AE368" i="16"/>
  <c r="AE367" i="16"/>
  <c r="AE366" i="16"/>
  <c r="AE365" i="16"/>
  <c r="AE364" i="16"/>
  <c r="AE363" i="16"/>
  <c r="AE362" i="16"/>
  <c r="AE361" i="16"/>
  <c r="AE360" i="16"/>
  <c r="AE359" i="16"/>
  <c r="AE358" i="16"/>
  <c r="AE357" i="16"/>
  <c r="AE356" i="16"/>
  <c r="AE355" i="16"/>
  <c r="AE354" i="16"/>
  <c r="AE353" i="16"/>
  <c r="AE352" i="16"/>
  <c r="AE351" i="16"/>
  <c r="AE350" i="16"/>
  <c r="AE349" i="16"/>
  <c r="AE348" i="16"/>
  <c r="AE347" i="16"/>
  <c r="AE346" i="16"/>
  <c r="AE345" i="16"/>
  <c r="AE344" i="16"/>
  <c r="AE343" i="16"/>
  <c r="AE342" i="16"/>
  <c r="AE341" i="16"/>
  <c r="AE340" i="16"/>
  <c r="AE339" i="16"/>
  <c r="AE338" i="16"/>
  <c r="AE337" i="16"/>
  <c r="AE336" i="16"/>
  <c r="AE335" i="16"/>
  <c r="AE334" i="16"/>
  <c r="AE333" i="16"/>
  <c r="AE332" i="16"/>
  <c r="AE331" i="16"/>
  <c r="AE330" i="16"/>
  <c r="AE329" i="16"/>
  <c r="AE328" i="16"/>
  <c r="AE327" i="16"/>
  <c r="AE326" i="16"/>
  <c r="AE325" i="16"/>
  <c r="AE324" i="16"/>
  <c r="AE323" i="16"/>
  <c r="AE322" i="16"/>
  <c r="AE321" i="16"/>
  <c r="AE320" i="16"/>
  <c r="AE319" i="16"/>
  <c r="AE318" i="16"/>
  <c r="AE317" i="16"/>
  <c r="AE316" i="16"/>
  <c r="AE315" i="16"/>
  <c r="AE314" i="16"/>
  <c r="AE313" i="16"/>
  <c r="AE312" i="16"/>
  <c r="AE311" i="16"/>
  <c r="AE310" i="16"/>
  <c r="AE309" i="16"/>
  <c r="AE308" i="16"/>
  <c r="AE307" i="16"/>
  <c r="AE306" i="16"/>
  <c r="AE305" i="16"/>
  <c r="AE304" i="16"/>
  <c r="AE303" i="16"/>
  <c r="AE302" i="16"/>
  <c r="AE301" i="16"/>
  <c r="AE300" i="16"/>
  <c r="AE299" i="16"/>
  <c r="AE298" i="16"/>
  <c r="AE297" i="16"/>
  <c r="AE296" i="16"/>
  <c r="AE295" i="16"/>
  <c r="AE294" i="16"/>
  <c r="AE293" i="16"/>
  <c r="AE292" i="16"/>
  <c r="AE291" i="16"/>
  <c r="AE290" i="16"/>
  <c r="AE289" i="16"/>
  <c r="AE288" i="16"/>
  <c r="AE287" i="16"/>
  <c r="AE286" i="16"/>
  <c r="AE285" i="16"/>
  <c r="AE284" i="16"/>
  <c r="AE283" i="16"/>
  <c r="AE282" i="16"/>
  <c r="AE281" i="16"/>
  <c r="AE280" i="16"/>
  <c r="AE279" i="16"/>
  <c r="AE278" i="16"/>
  <c r="AE277" i="16"/>
  <c r="AE276" i="16"/>
  <c r="AE275" i="16"/>
  <c r="AE274" i="16"/>
  <c r="AE273" i="16"/>
  <c r="AE272" i="16"/>
  <c r="AE271" i="16"/>
  <c r="AE270" i="16"/>
  <c r="AE269" i="16"/>
  <c r="AE268" i="16"/>
  <c r="AE267" i="16"/>
  <c r="AE266" i="16"/>
  <c r="AE265" i="16"/>
  <c r="AE264" i="16"/>
  <c r="AE263" i="16"/>
  <c r="AE262" i="16"/>
  <c r="AE261" i="16"/>
  <c r="AE260" i="16"/>
  <c r="AE259" i="16"/>
  <c r="AE258" i="16"/>
  <c r="AE257" i="16"/>
  <c r="AE256" i="16"/>
  <c r="AE255" i="16"/>
  <c r="AE254" i="16"/>
  <c r="AE253" i="16"/>
  <c r="AE252" i="16"/>
  <c r="AE251" i="16"/>
  <c r="AE250" i="16"/>
  <c r="AE249" i="16"/>
  <c r="AE248" i="16"/>
  <c r="AE247" i="16"/>
  <c r="AE246" i="16"/>
  <c r="AE245" i="16"/>
  <c r="AE244" i="16"/>
  <c r="AE243" i="16"/>
  <c r="AE242" i="16"/>
  <c r="AE241" i="16"/>
  <c r="AE240" i="16"/>
  <c r="AE239" i="16"/>
  <c r="AE238" i="16"/>
  <c r="AE237" i="16"/>
  <c r="AE236" i="16"/>
  <c r="AE235" i="16"/>
  <c r="AE234" i="16"/>
  <c r="AE233" i="16"/>
  <c r="AE232" i="16"/>
  <c r="AE231" i="16"/>
  <c r="AE230" i="16"/>
  <c r="AE229" i="16"/>
  <c r="AE228" i="16"/>
  <c r="AE227" i="16"/>
  <c r="AE226" i="16"/>
  <c r="AE225" i="16"/>
  <c r="AE224" i="16"/>
  <c r="AE223" i="16"/>
  <c r="AE222" i="16"/>
  <c r="AE221" i="16"/>
  <c r="AE220" i="16"/>
  <c r="AE219" i="16"/>
  <c r="AE218" i="16"/>
  <c r="AE217" i="16"/>
  <c r="AE216" i="16"/>
  <c r="AE215" i="16"/>
  <c r="AE214" i="16"/>
  <c r="AE213" i="16"/>
  <c r="AE212" i="16"/>
  <c r="AE211" i="16"/>
  <c r="AE210" i="16"/>
  <c r="AE209" i="16"/>
  <c r="AE208" i="16"/>
  <c r="AE207" i="16"/>
  <c r="AE206" i="16"/>
  <c r="AE205" i="16"/>
  <c r="AE204" i="16"/>
  <c r="AE203" i="16"/>
  <c r="AE202" i="16"/>
  <c r="AE201" i="16"/>
  <c r="AE200" i="16"/>
  <c r="AE199" i="16"/>
  <c r="AE198" i="16"/>
  <c r="AE197" i="16"/>
  <c r="AE196" i="16"/>
  <c r="AE195" i="16"/>
  <c r="AE194" i="16"/>
  <c r="AE193" i="16"/>
  <c r="AE192" i="16"/>
  <c r="AE191" i="16"/>
  <c r="AE190" i="16"/>
  <c r="AE189" i="16"/>
  <c r="AE188" i="16"/>
  <c r="AE187" i="16"/>
  <c r="AE186" i="16"/>
  <c r="AE185" i="16"/>
  <c r="AE184" i="16"/>
  <c r="AE183" i="16"/>
  <c r="AE182" i="16"/>
  <c r="AE181" i="16"/>
  <c r="AE180" i="16"/>
  <c r="AE179" i="16"/>
  <c r="AE178" i="16"/>
  <c r="AE177" i="16"/>
  <c r="AE176" i="16"/>
  <c r="AE175" i="16"/>
  <c r="AE174" i="16"/>
  <c r="AE173" i="16"/>
  <c r="AE172" i="16"/>
  <c r="AE171" i="16"/>
  <c r="AE170" i="16"/>
  <c r="AE169" i="16"/>
  <c r="AE168" i="16"/>
  <c r="AE167" i="16"/>
  <c r="AE166" i="16"/>
  <c r="AE165" i="16"/>
  <c r="AE164" i="16"/>
  <c r="AE163" i="16"/>
  <c r="AE162" i="16"/>
  <c r="AE161" i="16"/>
  <c r="AE160" i="16"/>
  <c r="AE159" i="16"/>
  <c r="AE158" i="16"/>
  <c r="AE157" i="16"/>
  <c r="AE156" i="16"/>
  <c r="AE155" i="16"/>
  <c r="AE154" i="16"/>
  <c r="AE153" i="16"/>
  <c r="AE152" i="16"/>
  <c r="AE151" i="16"/>
  <c r="AE150" i="16"/>
  <c r="AE149" i="16"/>
  <c r="AE148" i="16"/>
  <c r="AE142" i="16"/>
  <c r="AE141" i="16"/>
  <c r="AE140" i="16"/>
  <c r="AE139" i="16"/>
  <c r="AE138" i="16"/>
  <c r="AE137" i="16"/>
  <c r="AE136" i="16"/>
  <c r="AE135" i="16"/>
  <c r="AE134" i="16"/>
  <c r="AE133" i="16"/>
  <c r="AE132" i="16"/>
  <c r="AE131" i="16"/>
  <c r="AE130" i="16"/>
  <c r="AE129" i="16"/>
  <c r="AE128" i="16"/>
  <c r="AE127" i="16"/>
  <c r="AE126" i="16"/>
  <c r="AE125" i="16"/>
  <c r="AE124" i="16"/>
  <c r="AE123" i="16"/>
  <c r="AE122" i="16"/>
  <c r="AE121" i="16"/>
  <c r="AE120"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6" i="16"/>
  <c r="AE75" i="16"/>
  <c r="AE74" i="16"/>
  <c r="AE73" i="16"/>
  <c r="AE72" i="16"/>
  <c r="AE71" i="16"/>
  <c r="AE70" i="16"/>
  <c r="AE69" i="16"/>
  <c r="AE68" i="16"/>
  <c r="AE67" i="16"/>
  <c r="AE66" i="16"/>
  <c r="AE65" i="16"/>
  <c r="AE64" i="16"/>
  <c r="AE63" i="16"/>
  <c r="AE62" i="16"/>
  <c r="AE61" i="16"/>
  <c r="AE60" i="16"/>
  <c r="AE59" i="16"/>
  <c r="AE58" i="16"/>
  <c r="AE57" i="16"/>
  <c r="AE56" i="16"/>
  <c r="AE55" i="16"/>
  <c r="AE54" i="16"/>
  <c r="AE53" i="16"/>
  <c r="AE52" i="16"/>
  <c r="AE51" i="16"/>
  <c r="AE50" i="16"/>
  <c r="AE49" i="16"/>
  <c r="AE48" i="16"/>
  <c r="AE47" i="16"/>
  <c r="AE46" i="16"/>
  <c r="AE45" i="16"/>
  <c r="AE44" i="16"/>
  <c r="AE43" i="16"/>
  <c r="AE42"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Q5" i="20" l="1"/>
  <c r="Q4" i="20"/>
  <c r="Q6" i="20"/>
  <c r="Q226" i="27" a="1"/>
  <c r="Q585" i="27" a="1"/>
  <c r="Q580" i="27" a="1"/>
  <c r="Q579" i="27" a="1"/>
  <c r="Q565" i="27" a="1"/>
  <c r="Q226" i="27" l="1"/>
  <c r="Q585" i="27"/>
  <c r="Q580" i="27"/>
  <c r="Q579" i="27"/>
  <c r="Q565" i="27"/>
  <c r="AE377" i="17"/>
  <c r="AE376" i="17"/>
  <c r="AE375" i="17"/>
  <c r="AE374" i="17"/>
  <c r="AE373" i="17"/>
  <c r="AE372" i="17"/>
  <c r="AE371" i="17"/>
  <c r="AE370" i="17"/>
  <c r="AE369" i="17"/>
  <c r="AE368" i="17"/>
  <c r="AE367" i="17"/>
  <c r="AE366" i="17"/>
  <c r="AE365" i="17"/>
  <c r="AE364" i="17"/>
  <c r="AE363" i="17"/>
  <c r="AE362" i="17"/>
  <c r="AE361" i="17"/>
  <c r="AE360" i="17"/>
  <c r="AE359" i="17"/>
  <c r="AE358" i="17"/>
  <c r="AE357" i="17"/>
  <c r="AE356" i="17"/>
  <c r="AE355" i="17"/>
  <c r="AE354" i="17"/>
  <c r="AE353" i="17"/>
  <c r="AE352" i="17"/>
  <c r="AE351" i="17"/>
  <c r="AE350" i="17"/>
  <c r="AE349" i="17"/>
  <c r="AE348" i="17"/>
  <c r="AE347" i="17"/>
  <c r="AE346" i="17"/>
  <c r="AE345" i="17"/>
  <c r="AE344" i="17"/>
  <c r="AE343" i="17"/>
  <c r="AE342" i="17"/>
  <c r="AE341" i="17"/>
  <c r="AE340" i="17"/>
  <c r="AE339" i="17"/>
  <c r="AE338" i="17"/>
  <c r="AE337" i="17"/>
  <c r="AE336" i="17"/>
  <c r="AE335" i="17"/>
  <c r="AE334" i="17"/>
  <c r="AE333" i="17"/>
  <c r="AE332" i="17"/>
  <c r="AE331" i="17"/>
  <c r="AE330" i="17"/>
  <c r="AE329" i="17"/>
  <c r="AE328" i="17"/>
  <c r="AE327" i="17"/>
  <c r="AE303" i="17"/>
  <c r="AE302" i="17"/>
  <c r="AE301" i="17"/>
  <c r="AE300" i="17"/>
  <c r="AE299" i="17"/>
  <c r="AE298" i="17"/>
  <c r="AE297" i="17"/>
  <c r="AE296" i="17"/>
  <c r="AE295" i="17"/>
  <c r="AE294" i="17"/>
  <c r="AE293" i="17"/>
  <c r="AE292" i="17"/>
  <c r="AE291" i="17"/>
  <c r="AE290" i="17"/>
  <c r="AE289" i="17"/>
  <c r="AE288" i="17"/>
  <c r="AE287" i="17"/>
  <c r="AE286" i="17"/>
  <c r="AE285" i="17"/>
  <c r="AE284" i="17"/>
  <c r="AE283" i="17"/>
  <c r="AE282" i="17"/>
  <c r="AE281" i="17"/>
  <c r="AE280" i="17"/>
  <c r="AE279" i="17"/>
  <c r="AE278" i="17"/>
  <c r="AE277" i="17"/>
  <c r="AE276" i="17"/>
  <c r="AE275" i="17"/>
  <c r="AE274" i="17"/>
  <c r="AE273" i="17"/>
  <c r="AE272" i="17"/>
  <c r="AE271" i="17"/>
  <c r="AE270" i="17"/>
  <c r="AE269" i="17"/>
  <c r="AE268" i="17"/>
  <c r="AE267" i="17"/>
  <c r="AE266" i="17"/>
  <c r="AE265" i="17"/>
  <c r="AE264" i="17"/>
  <c r="AE263" i="17"/>
  <c r="AE262" i="17"/>
  <c r="AE261" i="17"/>
  <c r="AE260" i="17"/>
  <c r="AE259" i="17"/>
  <c r="AE258" i="17"/>
  <c r="AE257" i="17"/>
  <c r="AE256" i="17"/>
  <c r="AE255" i="17"/>
  <c r="AE254" i="17"/>
  <c r="AE253" i="17"/>
  <c r="AE252" i="17"/>
  <c r="AE251" i="17"/>
  <c r="AE250" i="17"/>
  <c r="AE249" i="17"/>
  <c r="AE248" i="17"/>
  <c r="AE247" i="17"/>
  <c r="AE246" i="17"/>
  <c r="AE245" i="17"/>
  <c r="AE244" i="17"/>
  <c r="AE243" i="17"/>
  <c r="AE242" i="17"/>
  <c r="AE241" i="17"/>
  <c r="AE240" i="17"/>
  <c r="AE239" i="17"/>
  <c r="AE238" i="17"/>
  <c r="AE237" i="17"/>
  <c r="AE236" i="17"/>
  <c r="AE235" i="17"/>
  <c r="AE234" i="17"/>
  <c r="AE233" i="17"/>
  <c r="AE232" i="17"/>
  <c r="AE231" i="17"/>
  <c r="AE230" i="17"/>
  <c r="AE229" i="17"/>
  <c r="AE228" i="17"/>
  <c r="AE227" i="17"/>
  <c r="AE226" i="17"/>
  <c r="AE225" i="17"/>
  <c r="AE224" i="17"/>
  <c r="AE223" i="17"/>
  <c r="AE222" i="17"/>
  <c r="AE221" i="17"/>
  <c r="AE220" i="17"/>
  <c r="AE219" i="17"/>
  <c r="AE218" i="17"/>
  <c r="AE217" i="17"/>
  <c r="AE216" i="17"/>
  <c r="AE215" i="17"/>
  <c r="AE214" i="17"/>
  <c r="AE213" i="17"/>
  <c r="AE212" i="17"/>
  <c r="AE211" i="17"/>
  <c r="AE210" i="17"/>
  <c r="AE209" i="17"/>
  <c r="AE208" i="17"/>
  <c r="AE207" i="17"/>
  <c r="AE206" i="17"/>
  <c r="AE205" i="17"/>
  <c r="AE204" i="17"/>
  <c r="AE203" i="17"/>
  <c r="AE202" i="17"/>
  <c r="AE201" i="17"/>
  <c r="AE200" i="17"/>
  <c r="AE199" i="17"/>
  <c r="AE198" i="17"/>
  <c r="AE197" i="17"/>
  <c r="AE196" i="17"/>
  <c r="AE195" i="17"/>
  <c r="AE194" i="17"/>
  <c r="AE193" i="17"/>
  <c r="AE192" i="17"/>
  <c r="AE191" i="17"/>
  <c r="AE190" i="17"/>
  <c r="AE189" i="17"/>
  <c r="AE188" i="17"/>
  <c r="AE187" i="17"/>
  <c r="AE186" i="17"/>
  <c r="AE185" i="17"/>
  <c r="AE184" i="17"/>
  <c r="AE183" i="17"/>
  <c r="AE182" i="17"/>
  <c r="AE181" i="17"/>
  <c r="AE180" i="17"/>
  <c r="AE179" i="17"/>
  <c r="AE178" i="17"/>
  <c r="AE177" i="17"/>
  <c r="AE176" i="17"/>
  <c r="AE175" i="17"/>
  <c r="AE174" i="17"/>
  <c r="AE173" i="17"/>
  <c r="AE172" i="17"/>
  <c r="AE171" i="17"/>
  <c r="AE170" i="17"/>
  <c r="AE169" i="17"/>
  <c r="AE168" i="17"/>
  <c r="AE167" i="17"/>
  <c r="AE166" i="17"/>
  <c r="AE165" i="17"/>
  <c r="AE164" i="17"/>
  <c r="AE163" i="17"/>
  <c r="AE162" i="17"/>
  <c r="AE161" i="17"/>
  <c r="AE160" i="17"/>
  <c r="AE159" i="17"/>
  <c r="AE158" i="17"/>
  <c r="AE157" i="17"/>
  <c r="AE156" i="17"/>
  <c r="AE155" i="17"/>
  <c r="AE154" i="17"/>
  <c r="AE153" i="17"/>
  <c r="AE152" i="17"/>
  <c r="AE151" i="17"/>
  <c r="AE150" i="17"/>
  <c r="AE149" i="17"/>
  <c r="AE148" i="17"/>
  <c r="AE147" i="17"/>
  <c r="AE146" i="17"/>
  <c r="AE145" i="17"/>
  <c r="AE144" i="17"/>
  <c r="AE143" i="17"/>
  <c r="AE142" i="17"/>
  <c r="AE141" i="17"/>
  <c r="AE140" i="17"/>
  <c r="AE139" i="17"/>
  <c r="AE138" i="17"/>
  <c r="AE137" i="17"/>
  <c r="AE136" i="17"/>
  <c r="AE135" i="17"/>
  <c r="AE134" i="17"/>
  <c r="AE133" i="17"/>
  <c r="AE132" i="17"/>
  <c r="AE131" i="17"/>
  <c r="AE130" i="17"/>
  <c r="AE129" i="17"/>
  <c r="AE128" i="17"/>
  <c r="AE127" i="17"/>
  <c r="AE126" i="17"/>
  <c r="AE125" i="17"/>
  <c r="AE124" i="17"/>
  <c r="AE123" i="17"/>
  <c r="AE122" i="17"/>
  <c r="AE121" i="17"/>
  <c r="AE120" i="17"/>
  <c r="AE119" i="17"/>
  <c r="AE118" i="17"/>
  <c r="AE117" i="17"/>
  <c r="AE116" i="17"/>
  <c r="AE115" i="17"/>
  <c r="AE114" i="17"/>
  <c r="AE113" i="17"/>
  <c r="AE112" i="17"/>
  <c r="AE111" i="17"/>
  <c r="AE110" i="17"/>
  <c r="AE109" i="17"/>
  <c r="AE108" i="17"/>
  <c r="AE107" i="17"/>
  <c r="AE106" i="17"/>
  <c r="AE105" i="17"/>
  <c r="AE104" i="17"/>
  <c r="AE103" i="17"/>
  <c r="AE102" i="17"/>
  <c r="AE101" i="17"/>
  <c r="AE100" i="17"/>
  <c r="AE99" i="17"/>
  <c r="AE98" i="17"/>
  <c r="AE97" i="17"/>
  <c r="AE96" i="17"/>
  <c r="AE95" i="17"/>
  <c r="AE94" i="17"/>
  <c r="AE93" i="17"/>
  <c r="AE92" i="17"/>
  <c r="AE91" i="17"/>
  <c r="AE90" i="17"/>
  <c r="AE89" i="17"/>
  <c r="AE88" i="17"/>
  <c r="AE87" i="17"/>
  <c r="AE86" i="17"/>
  <c r="AE85" i="17"/>
  <c r="AE84" i="17"/>
  <c r="AE83" i="17"/>
  <c r="AE82" i="17"/>
  <c r="AE81" i="17"/>
  <c r="AE80" i="17"/>
  <c r="AE79" i="17"/>
  <c r="AE78" i="17"/>
  <c r="AE77" i="17"/>
  <c r="AE76" i="17"/>
  <c r="AE75" i="17"/>
  <c r="AE74" i="17"/>
  <c r="AE73" i="17"/>
  <c r="AE72" i="17"/>
  <c r="AE71" i="17"/>
  <c r="AE70" i="17"/>
  <c r="AE69" i="17"/>
  <c r="AE68" i="17"/>
  <c r="AE67" i="17"/>
  <c r="AE66" i="17"/>
  <c r="AE65" i="17"/>
  <c r="AE64" i="17"/>
  <c r="AE63" i="17"/>
  <c r="AE62" i="17"/>
  <c r="AE61" i="17"/>
  <c r="AE60" i="17"/>
  <c r="AE59" i="17"/>
  <c r="AE58" i="17"/>
  <c r="AE57" i="17"/>
  <c r="AE56" i="17"/>
  <c r="AE55" i="17"/>
  <c r="AE54" i="17"/>
  <c r="AE53" i="17"/>
  <c r="AE52" i="17"/>
  <c r="AE51" i="17"/>
  <c r="AE50" i="17"/>
  <c r="AE49" i="17"/>
  <c r="AE48" i="17"/>
  <c r="AE47" i="17"/>
  <c r="AE46" i="17"/>
  <c r="AE45" i="17"/>
  <c r="AE44" i="17"/>
  <c r="AE43" i="17"/>
  <c r="AE42" i="17"/>
  <c r="AE41" i="17"/>
  <c r="AE40" i="17"/>
  <c r="AE39" i="17"/>
  <c r="AE38" i="17"/>
  <c r="AE37" i="17"/>
  <c r="AE36" i="17"/>
  <c r="AE35" i="17"/>
  <c r="AE34" i="17"/>
  <c r="AE33" i="17"/>
  <c r="AE32" i="17"/>
  <c r="AE31" i="17"/>
  <c r="AE30" i="17"/>
  <c r="AE29" i="17"/>
  <c r="AE28" i="17"/>
  <c r="AE27" i="17"/>
  <c r="AE26" i="17"/>
  <c r="AE25" i="17"/>
  <c r="AE24" i="17"/>
  <c r="AE23" i="17"/>
  <c r="AE22" i="17"/>
  <c r="AE21" i="17"/>
  <c r="AE20" i="17"/>
  <c r="AE19" i="17"/>
  <c r="AE18" i="17"/>
  <c r="AE17" i="17"/>
  <c r="AE16" i="17"/>
  <c r="AE15" i="17"/>
  <c r="AE14" i="17"/>
  <c r="AE13" i="17"/>
  <c r="AE12" i="17"/>
  <c r="AE11" i="17"/>
  <c r="Q335" i="27" a="1"/>
  <c r="Q304" i="27" a="1"/>
  <c r="Q301" i="27" a="1"/>
  <c r="Q338" i="27" a="1"/>
  <c r="Q341" i="27" a="1"/>
  <c r="Q369" i="27" a="1"/>
  <c r="Q421" i="27" a="1"/>
  <c r="Q530" i="27" a="1"/>
  <c r="Q306" i="27" a="1"/>
  <c r="Q841" i="27" a="1"/>
  <c r="Q548" i="27" a="1"/>
  <c r="Q225" i="27" a="1"/>
  <c r="Q819" i="27" a="1"/>
  <c r="Q534" i="27" a="1"/>
  <c r="Q808" i="27" a="1"/>
  <c r="Q865" i="27" a="1"/>
  <c r="Q531" i="27" a="1"/>
  <c r="Q119" i="27" a="1"/>
  <c r="Q877" i="27" a="1"/>
  <c r="Q274" i="27" a="1"/>
  <c r="Q886" i="27" a="1"/>
  <c r="Q360" i="27" a="1"/>
  <c r="Q236" i="27" a="1"/>
  <c r="Q921" i="27" a="1"/>
  <c r="Q843" i="27" a="1"/>
  <c r="Q516" i="27" a="1"/>
  <c r="Q787" i="27" a="1"/>
  <c r="Q361" i="27" a="1"/>
  <c r="Q763" i="27" a="1"/>
  <c r="Q833" i="27" a="1"/>
  <c r="Q878" i="27" a="1"/>
  <c r="Q546" i="27" a="1"/>
  <c r="Q693" i="27" a="1"/>
  <c r="Q928" i="27" a="1"/>
  <c r="Q820" i="27" a="1"/>
  <c r="Q632" i="27" a="1"/>
  <c r="Q276" i="27" a="1"/>
  <c r="Q200" i="27" a="1"/>
  <c r="Q411" i="27" a="1"/>
  <c r="Q595" i="27" a="1"/>
  <c r="Q125" i="27" a="1"/>
  <c r="Q113" i="27" a="1"/>
  <c r="Q896" i="27" a="1"/>
  <c r="Q926" i="27" a="1"/>
  <c r="Q377" i="27" a="1"/>
  <c r="Q529" i="27" a="1"/>
  <c r="Q540" i="27" a="1"/>
  <c r="Q831" i="27" a="1"/>
  <c r="Q880" i="27" a="1"/>
  <c r="Q566" i="27" a="1"/>
  <c r="Q919" i="27" a="1"/>
  <c r="Q532" i="27" a="1"/>
  <c r="Q922" i="27" a="1"/>
  <c r="Q809" i="27" a="1"/>
  <c r="Q110" i="27" a="1"/>
  <c r="Q487" i="27" a="1"/>
  <c r="Q541" i="27" a="1"/>
  <c r="Q897" i="27" a="1"/>
  <c r="Q774" i="27" a="1"/>
  <c r="Q309" i="27" a="1"/>
  <c r="Q733" i="27" a="1"/>
  <c r="Q908" i="27" a="1"/>
  <c r="Q564" i="27" a="1"/>
  <c r="Q681" i="27" a="1"/>
  <c r="Q239" i="27" a="1"/>
  <c r="Q596" i="27" a="1"/>
  <c r="Q725" i="27" a="1"/>
  <c r="Q551" i="27" a="1"/>
  <c r="Q708" i="27" a="1"/>
  <c r="Q874" i="27" a="1"/>
  <c r="Q604" i="27" a="1"/>
  <c r="Q326" i="27" a="1"/>
  <c r="Q410" i="27" a="1"/>
  <c r="Q864" i="27" a="1"/>
  <c r="Q504" i="27" a="1"/>
  <c r="Q489" i="27" a="1"/>
  <c r="Q517" i="27" a="1"/>
  <c r="Q436" i="27" a="1"/>
  <c r="Q578" i="27" a="1"/>
  <c r="Q514" i="27" a="1"/>
  <c r="Q910" i="27" a="1"/>
  <c r="Q605" i="27" a="1"/>
  <c r="Q917" i="27" a="1"/>
  <c r="Q901" i="27" a="1"/>
  <c r="Q583" i="27" a="1"/>
  <c r="Q887" i="27" a="1"/>
  <c r="Q592" i="27" a="1"/>
  <c r="Q777" i="27" a="1"/>
  <c r="Q495" i="27" a="1"/>
  <c r="Q494" i="27" a="1"/>
  <c r="Q676" i="27" a="1"/>
  <c r="Q234" i="27" a="1"/>
  <c r="Q576" i="27" a="1"/>
  <c r="Q511" i="27" a="1"/>
  <c r="Q524" i="27" a="1"/>
  <c r="Q899" i="27" a="1"/>
  <c r="Q480" i="27" a="1"/>
  <c r="Q553" i="27" a="1"/>
  <c r="Q358" i="27" a="1"/>
  <c r="Q527" i="27" a="1"/>
  <c r="Q496" i="27" a="1"/>
  <c r="Q378" i="27" a="1"/>
  <c r="Q913" i="27" a="1"/>
  <c r="Q807" i="27" a="1"/>
  <c r="Q667" i="27" a="1"/>
  <c r="Q484" i="27" a="1"/>
  <c r="Q918" i="27" a="1"/>
  <c r="Q513" i="27" a="1"/>
  <c r="Q562" i="27" a="1"/>
  <c r="Q858" i="27" a="1"/>
  <c r="Q879" i="27" a="1"/>
  <c r="Q422" i="27" a="1"/>
  <c r="Q537" i="27" a="1"/>
  <c r="Q63" i="27" a="1"/>
  <c r="Q732" i="27" a="1"/>
  <c r="Q797" i="27" a="1"/>
  <c r="Q920" i="27" a="1"/>
  <c r="Q370" i="27" a="1"/>
  <c r="Q855" i="27" a="1"/>
  <c r="Q509" i="27" a="1"/>
  <c r="Q359" i="27" a="1"/>
  <c r="Q724" i="27" a="1"/>
  <c r="Q715" i="27" a="1"/>
  <c r="Q832" i="27" a="1"/>
  <c r="Q388" i="27" a="1"/>
  <c r="Q420" i="27" a="1"/>
  <c r="Q545" i="27" a="1"/>
  <c r="Q479" i="27" a="1"/>
  <c r="Q342" i="27" a="1"/>
  <c r="Q542" i="27" a="1"/>
  <c r="Q483" i="27" a="1"/>
  <c r="Q845" i="27" a="1"/>
  <c r="Q387" i="27" a="1"/>
  <c r="Q547" i="27" a="1"/>
  <c r="Q492" i="27" a="1"/>
  <c r="Q796" i="27" a="1"/>
  <c r="Q493" i="27" a="1"/>
  <c r="Q512" i="27" a="1"/>
  <c r="Q368" i="27" a="1"/>
  <c r="Q894" i="27" a="1"/>
  <c r="Q758" i="27" a="1"/>
  <c r="Q48" i="27" a="1"/>
  <c r="Q522" i="27" a="1"/>
  <c r="Q867" i="27" a="1"/>
  <c r="Q503" i="27" a="1"/>
  <c r="Q409" i="27" a="1"/>
  <c r="Q241" i="27" a="1"/>
  <c r="Q435" i="27" a="1"/>
  <c r="Q798" i="27" a="1"/>
  <c r="Q477" i="27" a="1"/>
  <c r="Q533" i="27" a="1"/>
  <c r="Q327" i="27" a="1"/>
  <c r="Q890" i="27" a="1"/>
  <c r="Q116" i="27" a="1"/>
  <c r="Q528" i="27" a="1"/>
  <c r="Q830" i="27" a="1"/>
  <c r="Q716" i="27" a="1"/>
  <c r="Q505" i="27" a="1"/>
  <c r="Q688" i="27" a="1"/>
  <c r="Q275" i="27" a="1"/>
  <c r="Q707" i="27" a="1"/>
  <c r="Q329" i="27" a="1"/>
  <c r="Q543" i="27" a="1"/>
  <c r="Q888" i="27" a="1"/>
  <c r="Q561" i="27" a="1"/>
  <c r="Q552" i="27" a="1"/>
  <c r="Q818" i="27" a="1"/>
  <c r="Q916" i="27" a="1"/>
  <c r="Q923" i="27" a="1"/>
  <c r="Q776" i="27" a="1"/>
  <c r="Q892" i="27" a="1"/>
  <c r="Q857" i="27" a="1"/>
  <c r="Q584" i="27" a="1"/>
  <c r="Q687" i="27" a="1"/>
  <c r="Q906" i="27" a="1"/>
  <c r="Q437" i="27" a="1"/>
  <c r="Q891" i="27" a="1"/>
  <c r="Q734" i="27" a="1"/>
  <c r="Q815" i="27" a="1"/>
  <c r="Q560" i="27" a="1"/>
  <c r="Q340" i="27" a="1"/>
  <c r="Q603" i="27" a="1"/>
  <c r="Q678" i="27" a="1"/>
  <c r="Q544" i="27" a="1"/>
  <c r="Q521" i="27" a="1"/>
  <c r="Q510" i="27" a="1"/>
  <c r="Q582" i="27" a="1"/>
  <c r="Q602" i="27" a="1"/>
  <c r="Q400" i="27" a="1"/>
  <c r="Q379" i="27" a="1"/>
  <c r="Q709" i="27" a="1"/>
  <c r="Q328" i="27" a="1"/>
  <c r="Q677" i="27" a="1"/>
  <c r="Q390" i="27" a="1"/>
  <c r="Q912" i="27" a="1"/>
  <c r="Q311" i="27" a="1"/>
  <c r="Q717" i="27" a="1"/>
  <c r="Q519" i="27" a="1"/>
  <c r="Q62" i="27" a="1"/>
  <c r="Q574" i="27" a="1"/>
  <c r="Q122" i="27" a="1"/>
  <c r="Q60" i="27" a="1"/>
  <c r="Q593" i="27" a="1"/>
  <c r="Q884" i="27" a="1"/>
  <c r="Q862" i="27" a="1"/>
  <c r="Q853" i="27" a="1"/>
  <c r="Q786" i="27" a="1"/>
  <c r="Q549" i="27" a="1"/>
  <c r="Q925" i="27" a="1"/>
  <c r="Q839" i="27" a="1"/>
  <c r="Q930" i="27" a="1"/>
  <c r="Q859" i="27" a="1"/>
  <c r="Q237" i="27" a="1"/>
  <c r="Q308" i="27" a="1"/>
  <c r="Q785" i="27" a="1"/>
  <c r="Q692" i="27" a="1"/>
  <c r="Q829" i="27" a="1"/>
  <c r="Q666" i="27" a="1"/>
  <c r="Q240" i="27" a="1"/>
  <c r="Q870" i="27" a="1"/>
  <c r="Q844" i="27" a="1"/>
  <c r="Q581" i="27" a="1"/>
  <c r="Q784" i="27" a="1"/>
  <c r="Q380" i="27" a="1"/>
  <c r="Q634" i="27" a="1"/>
  <c r="Q840" i="27" a="1"/>
  <c r="Q900" i="27" a="1"/>
  <c r="Q33" i="27" a="1"/>
  <c r="Q506" i="27" a="1"/>
  <c r="Q924" i="27" a="1"/>
  <c r="Q869" i="27" a="1"/>
  <c r="Q633" i="27" a="1"/>
  <c r="Q866" i="27" a="1"/>
  <c r="Q488" i="27" a="1"/>
  <c r="Q539" i="27" a="1"/>
  <c r="Q810" i="27" a="1"/>
  <c r="Q915" i="27" a="1"/>
  <c r="Q61" i="27" a="1"/>
  <c r="Q848" i="27" a="1"/>
  <c r="Q535" i="27" a="1"/>
  <c r="Q235" i="27" a="1"/>
  <c r="Q277" i="27" a="1"/>
  <c r="Q577" i="27" a="1"/>
  <c r="Q538" i="27" a="1"/>
  <c r="Q486" i="27" a="1"/>
  <c r="Q691" i="27" a="1"/>
  <c r="Q478" i="27" a="1"/>
  <c r="Q594" i="27" a="1"/>
  <c r="Q520" i="27" a="1"/>
  <c r="Q904" i="27" a="1"/>
  <c r="Q525" i="27" a="1"/>
  <c r="Q860" i="27" a="1"/>
  <c r="Q447" i="27" a="1"/>
  <c r="Q398" i="27" a="1"/>
  <c r="Q837" i="27" a="1"/>
  <c r="Q399" i="27" a="1"/>
  <c r="Q907" i="27" a="1"/>
  <c r="Q757" i="27" a="1"/>
  <c r="Q902" i="27" a="1"/>
  <c r="Q35" i="27" a="1"/>
  <c r="Q685" i="27" a="1"/>
  <c r="Q883" i="27" a="1"/>
  <c r="Q205" i="27" a="1"/>
  <c r="Q893" i="27" a="1"/>
  <c r="Q898" i="27" a="1"/>
  <c r="Q905" i="27" a="1"/>
  <c r="Q889" i="27" a="1"/>
  <c r="Q838" i="27" a="1"/>
  <c r="Q668" i="27" a="1"/>
  <c r="Q526" i="27" a="1"/>
  <c r="Q575" i="27" a="1"/>
  <c r="Q485" i="27" a="1"/>
  <c r="Q34" i="27" a="1"/>
  <c r="Q515" i="27" a="1"/>
  <c r="Q775" i="27" a="1"/>
  <c r="Q343" i="27" a="1"/>
  <c r="Q909" i="27" a="1"/>
  <c r="Q723" i="27" a="1"/>
  <c r="Q903" i="27" a="1"/>
  <c r="Q442" i="27" a="1"/>
  <c r="Q523" i="27" a="1"/>
  <c r="Q536" i="27" a="1"/>
  <c r="Q563" i="27" a="1"/>
  <c r="Q882" i="27" a="1"/>
  <c r="Q881" i="27" a="1"/>
  <c r="Q847" i="27" a="1"/>
  <c r="Q914" i="27" a="1"/>
  <c r="Q929" i="27" a="1"/>
  <c r="Q389" i="27" a="1"/>
  <c r="Q238" i="27" a="1"/>
  <c r="Q567" i="27" a="1"/>
  <c r="Q32" i="27" a="1"/>
  <c r="Q307" i="27" a="1"/>
  <c r="Q550" i="27" a="1"/>
  <c r="Q686" i="27" a="1"/>
  <c r="Q911" i="27" a="1"/>
  <c r="Q861" i="27" a="1"/>
  <c r="Q799" i="27" a="1"/>
  <c r="Q545" i="27" l="1"/>
  <c r="Q489" i="27"/>
  <c r="Q304" i="27"/>
  <c r="Q335" i="27"/>
  <c r="Q894" i="27"/>
  <c r="Q306" i="27"/>
  <c r="Q592" i="27"/>
  <c r="Q763" i="27"/>
  <c r="Q492" i="27"/>
  <c r="Q928" i="27"/>
  <c r="Q496" i="27"/>
  <c r="Q122" i="27"/>
  <c r="Q839" i="27"/>
  <c r="Q487" i="27"/>
  <c r="Q668" i="27"/>
  <c r="Q604" i="27"/>
  <c r="Q847" i="27"/>
  <c r="Q919" i="27"/>
  <c r="Q688" i="27"/>
  <c r="Q534" i="27"/>
  <c r="Q520" i="27"/>
  <c r="Q603" i="27"/>
  <c r="Q378" i="27"/>
  <c r="Q921" i="27"/>
  <c r="Q567" i="27"/>
  <c r="Q512" i="27"/>
  <c r="Q595" i="27"/>
  <c r="Q529" i="27"/>
  <c r="Q338" i="27"/>
  <c r="Q61" i="27"/>
  <c r="Q677" i="27"/>
  <c r="Q48" i="27"/>
  <c r="Q870" i="27"/>
  <c r="Q893" i="27"/>
  <c r="Q574" i="27"/>
  <c r="Q276" i="27"/>
  <c r="Q343" i="27"/>
  <c r="Q634" i="27"/>
  <c r="Q923" i="27"/>
  <c r="Q511" i="27"/>
  <c r="Q398" i="27"/>
  <c r="Q477" i="27"/>
  <c r="Q437" i="27"/>
  <c r="Q506" i="27"/>
  <c r="Q785" i="27"/>
  <c r="Q368" i="27"/>
  <c r="Q918" i="27"/>
  <c r="Q553" i="27"/>
  <c r="Q687" i="27"/>
  <c r="Q420" i="27"/>
  <c r="Q888" i="27"/>
  <c r="Q797" i="27"/>
  <c r="Q493" i="27"/>
  <c r="Q504" i="27"/>
  <c r="Q359" i="27"/>
  <c r="Q239" i="27"/>
  <c r="Q862" i="27"/>
  <c r="Q900" i="27"/>
  <c r="Q483" i="27"/>
  <c r="Q361" i="27"/>
  <c r="Q874" i="27"/>
  <c r="Q116" i="27"/>
  <c r="Q110" i="27"/>
  <c r="Q583" i="27"/>
  <c r="Q514" i="27"/>
  <c r="Q390" i="27"/>
  <c r="Q119" i="27"/>
  <c r="Q879" i="27"/>
  <c r="Q387" i="27"/>
  <c r="Q340" i="27"/>
  <c r="Q838" i="27"/>
  <c r="Q236" i="27"/>
  <c r="Q358" i="27"/>
  <c r="Q309" i="27"/>
  <c r="Q777" i="27"/>
  <c r="Q693" i="27"/>
  <c r="Q524" i="27"/>
  <c r="Q686" i="27"/>
  <c r="Q757" i="27"/>
  <c r="Q819" i="27"/>
  <c r="Q311" i="27"/>
  <c r="Q240" i="27"/>
  <c r="Q238" i="27"/>
  <c r="Q530" i="27"/>
  <c r="Q535" i="27"/>
  <c r="Q861" i="27"/>
  <c r="Q916" i="27"/>
  <c r="Q447" i="27"/>
  <c r="Q881" i="27"/>
  <c r="Q538" i="27"/>
  <c r="Q34" i="27"/>
  <c r="Q205" i="27"/>
  <c r="Q594" i="27"/>
  <c r="Q605" i="27"/>
  <c r="Q523" i="27"/>
  <c r="Q848" i="27"/>
  <c r="Q388" i="27"/>
  <c r="Q602" i="27"/>
  <c r="Q582" i="27"/>
  <c r="Q488" i="27"/>
  <c r="Q125" i="27"/>
  <c r="Q864" i="27"/>
  <c r="Q308" i="27"/>
  <c r="Q925" i="27"/>
  <c r="Q884" i="27"/>
  <c r="Q866" i="27"/>
  <c r="Q903" i="27"/>
  <c r="Q901" i="27"/>
  <c r="Q380" i="27"/>
  <c r="Q787" i="27"/>
  <c r="Q543" i="27"/>
  <c r="Q890" i="27"/>
  <c r="Q62" i="27"/>
  <c r="Q200" i="27"/>
  <c r="Q911" i="27"/>
  <c r="Q509" i="27"/>
  <c r="Q505" i="27"/>
  <c r="Q858" i="27"/>
  <c r="Q798" i="27"/>
  <c r="Q820" i="27"/>
  <c r="Q887" i="27"/>
  <c r="Q584" i="27"/>
  <c r="Q889" i="27"/>
  <c r="Q708" i="27"/>
  <c r="Q484" i="27"/>
  <c r="Q633" i="27"/>
  <c r="Q913" i="27"/>
  <c r="Q542" i="27"/>
  <c r="Q400" i="27"/>
  <c r="Q360" i="27"/>
  <c r="Q732" i="27"/>
  <c r="Q774" i="27"/>
  <c r="Q666" i="27"/>
  <c r="Q867" i="27"/>
  <c r="Q225" i="27"/>
  <c r="Q33" i="27"/>
  <c r="Q578" i="27"/>
  <c r="Q883" i="27"/>
  <c r="Q681" i="27"/>
  <c r="Q389" i="27"/>
  <c r="Q809" i="27"/>
  <c r="Q912" i="27"/>
  <c r="Q546" i="27"/>
  <c r="Q926" i="27"/>
  <c r="Q531" i="27"/>
  <c r="Q860" i="27"/>
  <c r="Q421" i="27"/>
  <c r="Q924" i="27"/>
  <c r="Q566" i="27"/>
  <c r="Q818" i="27"/>
  <c r="Q237" i="27"/>
  <c r="Q328" i="27"/>
  <c r="Q882" i="27"/>
  <c r="Q734" i="27"/>
  <c r="Q442" i="27"/>
  <c r="Q485" i="27"/>
  <c r="Q832" i="27"/>
  <c r="Q329" i="27"/>
  <c r="Q907" i="27"/>
  <c r="Q521" i="27"/>
  <c r="Q478" i="27"/>
  <c r="Q540" i="27"/>
  <c r="Q411" i="27"/>
  <c r="Q379" i="27"/>
  <c r="Q539" i="27"/>
  <c r="Q544" i="27"/>
  <c r="Q799" i="27"/>
  <c r="Q410" i="27"/>
  <c r="Q855" i="27"/>
  <c r="Q549" i="27"/>
  <c r="Q593" i="27"/>
  <c r="Q519" i="27"/>
  <c r="Q515" i="27"/>
  <c r="Q775" i="27"/>
  <c r="Q784" i="27"/>
  <c r="Q551" i="27"/>
  <c r="Q716" i="27"/>
  <c r="Q327" i="27"/>
  <c r="Q435" i="27"/>
  <c r="Q857" i="27"/>
  <c r="Q63" i="27"/>
  <c r="Q562" i="27"/>
  <c r="Q667" i="27"/>
  <c r="Q869" i="27"/>
  <c r="Q409" i="27"/>
  <c r="Q886" i="27"/>
  <c r="Q564" i="27"/>
  <c r="Q897" i="27"/>
  <c r="Q891" i="27"/>
  <c r="Q342" i="27"/>
  <c r="Q277" i="27"/>
  <c r="Q547" i="27"/>
  <c r="Q436" i="27"/>
  <c r="Q685" i="27"/>
  <c r="Q865" i="27"/>
  <c r="Q548" i="27"/>
  <c r="Q922" i="27"/>
  <c r="Q516" i="27"/>
  <c r="Q307" i="27"/>
  <c r="Q796" i="27"/>
  <c r="Q235" i="27"/>
  <c r="Q878" i="27"/>
  <c r="Q810" i="27"/>
  <c r="Q399" i="27"/>
  <c r="Q929" i="27"/>
  <c r="Q369" i="27"/>
  <c r="Q880" i="27"/>
  <c r="Q859" i="27"/>
  <c r="Q510" i="27"/>
  <c r="Q525" i="27"/>
  <c r="Q917" i="27"/>
  <c r="Q503" i="27"/>
  <c r="Q575" i="27"/>
  <c r="Q905" i="27"/>
  <c r="Q707" i="27"/>
  <c r="Q786" i="27"/>
  <c r="Q676" i="27"/>
  <c r="Q563" i="27"/>
  <c r="Q113" i="27"/>
  <c r="Q758" i="27"/>
  <c r="Q370" i="27"/>
  <c r="Q691" i="27"/>
  <c r="Q560" i="27"/>
  <c r="Q899" i="27"/>
  <c r="Q829" i="27"/>
  <c r="Q60" i="27"/>
  <c r="Q896" i="27"/>
  <c r="Q840" i="27"/>
  <c r="Q581" i="27"/>
  <c r="Q552" i="27"/>
  <c r="Q725" i="27"/>
  <c r="Q830" i="27"/>
  <c r="Q377" i="27"/>
  <c r="Q274" i="27"/>
  <c r="Q533" i="27"/>
  <c r="Q717" i="27"/>
  <c r="Q815" i="27"/>
  <c r="Q528" i="27"/>
  <c r="Q892" i="27"/>
  <c r="Q715" i="27"/>
  <c r="Q831" i="27"/>
  <c r="Q537" i="27"/>
  <c r="Q241" i="27"/>
  <c r="Q479" i="27"/>
  <c r="Q326" i="27"/>
  <c r="Q807" i="27"/>
  <c r="Q906" i="27"/>
  <c r="Q517" i="27"/>
  <c r="Q35" i="27"/>
  <c r="Q495" i="27"/>
  <c r="Q833" i="27"/>
  <c r="Q843" i="27"/>
  <c r="Q576" i="27"/>
  <c r="Q908" i="27"/>
  <c r="Q513" i="27"/>
  <c r="Q532" i="27"/>
  <c r="Q723" i="27"/>
  <c r="Q527" i="27"/>
  <c r="Q930" i="27"/>
  <c r="Q909" i="27"/>
  <c r="Q904" i="27"/>
  <c r="Q275" i="27"/>
  <c r="Q709" i="27"/>
  <c r="Q422" i="27"/>
  <c r="Q898" i="27"/>
  <c r="Q920" i="27"/>
  <c r="Q808" i="27"/>
  <c r="Q541" i="27"/>
  <c r="Q341" i="27"/>
  <c r="Q632" i="27"/>
  <c r="Q845" i="27"/>
  <c r="Q32" i="27"/>
  <c r="Q536" i="27"/>
  <c r="Q480" i="27"/>
  <c r="Q301" i="27"/>
  <c r="Q915" i="27"/>
  <c r="Q596" i="27"/>
  <c r="Q837" i="27"/>
  <c r="Q841" i="27"/>
  <c r="Q486" i="27"/>
  <c r="Q522" i="27"/>
  <c r="Q844" i="27"/>
  <c r="Q234" i="27"/>
  <c r="Q733" i="27"/>
  <c r="Q577" i="27"/>
  <c r="Q692" i="27"/>
  <c r="Q877" i="27"/>
  <c r="Q678" i="27"/>
  <c r="Q910" i="27"/>
  <c r="Q561" i="27"/>
  <c r="Q550" i="27"/>
  <c r="Q853" i="27"/>
  <c r="Q914" i="27"/>
  <c r="Q494" i="27"/>
  <c r="Q776" i="27"/>
  <c r="Q526" i="27"/>
  <c r="Q724" i="27"/>
  <c r="Q902" i="27"/>
  <c r="Q23" i="19"/>
  <c r="P23" i="19"/>
  <c r="N23" i="19"/>
  <c r="P22" i="19"/>
  <c r="Q22" i="19" s="1"/>
  <c r="N22" i="19"/>
  <c r="P21" i="19"/>
  <c r="Q21" i="19" s="1"/>
  <c r="N21" i="19"/>
  <c r="P20" i="19"/>
  <c r="Q20" i="19" s="1"/>
  <c r="N20" i="19"/>
  <c r="P19" i="19"/>
  <c r="Q19" i="19" s="1"/>
  <c r="N19" i="19"/>
  <c r="P18" i="19"/>
  <c r="Q18" i="19" s="1"/>
  <c r="N18" i="19"/>
  <c r="P17" i="19"/>
  <c r="Q17" i="19" s="1"/>
  <c r="N17" i="19"/>
  <c r="P16" i="19"/>
  <c r="Q16" i="19" s="1"/>
  <c r="N16" i="19"/>
  <c r="Q15" i="19"/>
  <c r="P15" i="19"/>
  <c r="N15" i="19"/>
  <c r="P14" i="19"/>
  <c r="Q14" i="19" s="1"/>
  <c r="N14" i="19"/>
  <c r="P13" i="19"/>
  <c r="Q13" i="19" s="1"/>
  <c r="N13" i="19"/>
  <c r="P12" i="19"/>
  <c r="Q12" i="19" s="1"/>
  <c r="N12" i="19"/>
  <c r="P11" i="19"/>
  <c r="Q11" i="19" s="1"/>
  <c r="N11" i="19"/>
  <c r="AI12" i="22"/>
  <c r="AH12" i="22"/>
  <c r="AG12" i="22"/>
  <c r="AF12" i="22"/>
  <c r="AE12"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Camilo Peña</author>
    <author>Tatiana Martinez</author>
    <author>Raul Leonardo Ladron De Guevara Sanchez</author>
  </authors>
  <commentList>
    <comment ref="K419" authorId="0" shapeId="0" xr:uid="{37CBE63A-9D25-4B61-B3E2-F488A35FD4AA}">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422" authorId="0" shapeId="0" xr:uid="{B1454F53-7F1E-408C-9FDF-42D9C7E2C434}">
      <text>
        <r>
          <rPr>
            <b/>
            <sz val="9"/>
            <color indexed="81"/>
            <rFont val="Tahoma"/>
            <family val="2"/>
          </rPr>
          <t>Javier Camilo Peña:</t>
        </r>
        <r>
          <rPr>
            <sz val="9"/>
            <color indexed="81"/>
            <rFont val="Tahoma"/>
            <family val="2"/>
          </rPr>
          <t xml:space="preserve">
Se especifican las acciones a llevar acabo dentro de esta  actividad.</t>
        </r>
      </text>
    </comment>
    <comment ref="K434" authorId="0" shapeId="0" xr:uid="{3A7F0F72-D60C-47CE-80A9-A65E17AE9559}">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437" authorId="0" shapeId="0" xr:uid="{ABFF1005-52BE-4D03-AD43-181A1510B3AE}">
      <text>
        <r>
          <rPr>
            <b/>
            <sz val="9"/>
            <color indexed="81"/>
            <rFont val="Tahoma"/>
            <family val="2"/>
          </rPr>
          <t>Javier Camilo Peña:</t>
        </r>
        <r>
          <rPr>
            <sz val="9"/>
            <color indexed="81"/>
            <rFont val="Tahoma"/>
            <family val="2"/>
          </rPr>
          <t xml:space="preserve">
Se especifican las acciones a llevar acabo dentro de esta  actividad.</t>
        </r>
      </text>
    </comment>
    <comment ref="J1557" authorId="1" shapeId="0" xr:uid="{A0E11E4C-88B7-430A-A9D1-1E3B20866A97}">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2315" authorId="2" shapeId="0" xr:uid="{BCF7392E-335D-4103-8B3E-24E6292B689A}">
      <text>
        <r>
          <rPr>
            <sz val="11"/>
            <color theme="1"/>
            <rFont val="Calibri"/>
            <family val="2"/>
            <scheme val="minor"/>
          </rPr>
          <t xml:space="preserve">Raul Leonardo Ladron De Guevara Sanchez:
</t>
        </r>
      </text>
    </comment>
    <comment ref="I2324" authorId="2" shapeId="0" xr:uid="{31590C10-D3A1-497B-A66D-8B90A15685AE}">
      <text>
        <r>
          <rPr>
            <sz val="11"/>
            <color theme="1"/>
            <rFont val="Calibri"/>
            <family val="2"/>
            <scheme val="minor"/>
          </rPr>
          <t xml:space="preserve">Raul Leonardo Ladron De Guevara Sanchez: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Javier Camilo Peña</author>
  </authors>
  <commentList>
    <comment ref="K51" authorId="0" shapeId="0" xr:uid="{CF4AED64-23DC-4447-82A0-24B80265E27C}">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U51" authorId="0" shapeId="0" xr:uid="{1B3A8101-5408-4B4C-8648-51846FBB3590}">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54" authorId="0" shapeId="0" xr:uid="{6A8C53B4-BD4B-4849-B664-96067847BD6D}">
      <text>
        <r>
          <rPr>
            <b/>
            <sz val="9"/>
            <color indexed="81"/>
            <rFont val="Tahoma"/>
            <family val="2"/>
          </rPr>
          <t>Javier Camilo Peña:</t>
        </r>
        <r>
          <rPr>
            <sz val="9"/>
            <color indexed="81"/>
            <rFont val="Tahoma"/>
            <family val="2"/>
          </rPr>
          <t xml:space="preserve">
Se especifican las acciones a llevar acabo dentro de esta  actividad.</t>
        </r>
      </text>
    </comment>
    <comment ref="S54" authorId="0" shapeId="0" xr:uid="{A97609EF-096E-4B39-9A57-DC31F4EE545D}">
      <text>
        <r>
          <rPr>
            <b/>
            <sz val="9"/>
            <color indexed="81"/>
            <rFont val="Tahoma"/>
            <family val="2"/>
          </rPr>
          <t>Javier Camilo Peña:</t>
        </r>
        <r>
          <rPr>
            <sz val="9"/>
            <color indexed="81"/>
            <rFont val="Tahoma"/>
            <family val="2"/>
          </rPr>
          <t xml:space="preserve">
Se especifican las acciones a llevar acabo dentro de esta  actividad.</t>
        </r>
      </text>
    </comment>
    <comment ref="K66" authorId="0" shapeId="0" xr:uid="{6E9C268E-F818-460C-BE1D-70B977D41E3E}">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U66" authorId="0" shapeId="0" xr:uid="{115CA361-2227-498A-847B-0AB226643C0A}">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9" authorId="0" shapeId="0" xr:uid="{73E4D3ED-237F-4956-B0A3-A0175B5EC214}">
      <text>
        <r>
          <rPr>
            <b/>
            <sz val="9"/>
            <color indexed="81"/>
            <rFont val="Tahoma"/>
            <family val="2"/>
          </rPr>
          <t>Javier Camilo Peña:</t>
        </r>
        <r>
          <rPr>
            <sz val="9"/>
            <color indexed="81"/>
            <rFont val="Tahoma"/>
            <family val="2"/>
          </rPr>
          <t xml:space="preserve">
Se especifican las acciones a llevar acabo dentro de esta  actividad.</t>
        </r>
      </text>
    </comment>
    <comment ref="S69" authorId="0" shapeId="0" xr:uid="{39124C97-F3EB-4EFC-987E-2BD0F254D483}">
      <text>
        <r>
          <rPr>
            <b/>
            <sz val="9"/>
            <color indexed="81"/>
            <rFont val="Tahoma"/>
            <family val="2"/>
          </rPr>
          <t>Javier Camilo Peña:</t>
        </r>
        <r>
          <rPr>
            <sz val="9"/>
            <color indexed="81"/>
            <rFont val="Tahoma"/>
            <family val="2"/>
          </rPr>
          <t xml:space="preserve">
Se especifican las acciones a llevar acabo dentro de esta  actividad.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J84" authorId="0" shapeId="0" xr:uid="{773ED853-8096-4621-A608-E94582FF44A6}">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842" authorId="1" shapeId="0" xr:uid="{839F9792-971D-4A7C-AF91-1EDD61A52271}">
      <text>
        <r>
          <rPr>
            <sz val="11"/>
            <color theme="1"/>
            <rFont val="Calibri"/>
            <family val="2"/>
            <scheme val="minor"/>
          </rPr>
          <t xml:space="preserve">Raul Leonardo Ladron De Guevara Sanchez:
</t>
        </r>
      </text>
    </comment>
    <comment ref="I851" authorId="1" shapeId="0" xr:uid="{12ACCBB8-23D2-4B54-B793-89C45C40B066}">
      <text>
        <r>
          <rPr>
            <sz val="11"/>
            <color theme="1"/>
            <rFont val="Calibri"/>
            <family val="2"/>
            <scheme val="minor"/>
          </rPr>
          <t xml:space="preserve">Raul Leonardo Ladron De Guevara Sanchez: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<sst xmlns="http://schemas.openxmlformats.org/spreadsheetml/2006/main" count="36151" uniqueCount="4400">
  <si>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</si>
  <si>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</si>
  <si>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</si>
  <si>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</si>
  <si>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</si>
  <si>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</si>
  <si>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</si>
  <si>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</si>
  <si>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</si>
  <si>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</si>
  <si>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Cuenta de DESCRIPCIÓN DEL HALLAZGO/OBSERVACIÓN/INDICIO</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</si>
  <si>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</si>
  <si>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</si>
  <si>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</si>
  <si>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</si>
  <si>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</si>
  <si>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</si>
  <si>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</si>
  <si>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</si>
  <si>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</si>
  <si>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</si>
  <si>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</si>
  <si>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</si>
  <si>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</si>
  <si>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</si>
  <si>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RESUMEN DE A CCIONES DE MEJORA POR DIRECCIÓN/OFICINA</t>
  </si>
  <si>
    <t xml:space="preserve">RESUMEN DE ACCIONES DE MEJORA POR ENTE DE CONTROL </t>
  </si>
  <si>
    <t>DIRECCIÓN/
OFICINA</t>
  </si>
  <si>
    <t>TOTAL ACCIONES DE MEJORA</t>
  </si>
  <si>
    <t xml:space="preserve"> TOTAL ACCIONES DE MEJORA</t>
  </si>
  <si>
    <t>RESUMEN DE ACTIVIDADES POR ENTE DE CONTROL</t>
  </si>
  <si>
    <t>RESUMEN DE ACTIVIDADES POR ESTADO</t>
  </si>
  <si>
    <t>Cuenta de FECHA TERMINACIÓN ACTIVIDADES</t>
  </si>
  <si>
    <t>ESTADO DE CUMPLIMIENTO</t>
  </si>
  <si>
    <t>TOTAL ESTADO DE CUMPLIMIENTO</t>
  </si>
  <si>
    <t>CUMPLIDA</t>
  </si>
  <si>
    <t>PROCESO</t>
  </si>
  <si>
    <t>INCUMPLIDA</t>
  </si>
  <si>
    <t>RESUMEN DE ACTIVIDADES POR ENTE DE CONTROL Y POR ESTADO</t>
  </si>
  <si>
    <t>Cuenta de ESTADO DE CUMPLIMIENTO</t>
  </si>
  <si>
    <t>POR CombinadaS fila (CUENTA ESTADO EN BLANCO) en ITRC</t>
  </si>
  <si>
    <t>Total general</t>
  </si>
  <si>
    <t>RESUMEN ACTIVIDADES  POR DIRECCIÓN DE GESTIÓN Y ESTADO DE CUMPLIMIENTO</t>
  </si>
  <si>
    <t>ITRC: PARA ESTE CUADRO SE CONSOLIDA POR UNIDAD DE MEDIDA DE ACTIVIDADES COMO ACCIONES</t>
  </si>
  <si>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</si>
  <si>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</si>
  <si>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</si>
  <si>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</si>
  <si>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</si>
  <si>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LUIS EDUARDO LLINÁS CHICA</t>
  </si>
  <si>
    <t>Fecha de corte cumplimiento OCI</t>
  </si>
  <si>
    <t>Entes de Control Externo y Oficina de Control Interno</t>
  </si>
  <si>
    <t xml:space="preserve">Fecha actualización Plan de Mejoramiento Institucional </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</si>
  <si>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</si>
  <si>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</si>
  <si>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</si>
  <si>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</si>
  <si>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</si>
  <si>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</si>
  <si>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</si>
  <si>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</si>
  <si>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</si>
  <si>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</si>
  <si>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</si>
  <si>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</si>
  <si>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</si>
  <si>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</si>
  <si>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INSP. 1707022404 
H 1,2,3,4,5,6,7,8,9
 Valoración de Riesgos en la Disposición y Destrucción de Mercancías Aprehendidas.</t>
  </si>
  <si>
    <t>RG1</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</si>
  <si>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</si>
  <si>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</si>
  <si>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</si>
  <si>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</si>
  <si>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</si>
  <si>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</si>
  <si>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</si>
  <si>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</si>
  <si>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</si>
  <si>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</si>
  <si>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</si>
  <si>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</si>
  <si>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</si>
  <si>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</si>
  <si>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</si>
  <si>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</si>
  <si>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</si>
  <si>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</si>
  <si>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</si>
  <si>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</si>
  <si>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</si>
  <si>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</si>
  <si>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</si>
  <si>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</si>
  <si>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</si>
  <si>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</si>
  <si>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</si>
  <si>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</si>
  <si>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</si>
  <si>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</si>
  <si>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</si>
  <si>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</si>
  <si>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</si>
  <si>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</si>
  <si>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</si>
  <si>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</si>
  <si>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</si>
  <si>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</si>
  <si>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</si>
  <si>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</si>
  <si>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</si>
  <si>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</si>
  <si>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</si>
  <si>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</si>
  <si>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</si>
  <si>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</si>
  <si>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</si>
  <si>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</si>
  <si>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</si>
  <si>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</si>
  <si>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</si>
  <si>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</si>
  <si>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</si>
  <si>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</si>
  <si>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</si>
  <si>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</si>
  <si>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</si>
  <si>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</si>
  <si>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</si>
  <si>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</si>
  <si>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</si>
  <si>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</si>
  <si>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</si>
  <si>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</si>
  <si>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</si>
  <si>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</si>
  <si>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</si>
  <si>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</si>
  <si>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</si>
  <si>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</si>
  <si>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</si>
  <si>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</si>
  <si>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</si>
  <si>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</si>
  <si>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</si>
  <si>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</si>
  <si>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</si>
  <si>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</si>
  <si>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</si>
  <si>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</si>
  <si>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</si>
  <si>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</si>
  <si>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</si>
  <si>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</si>
  <si>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</si>
  <si>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</si>
  <si>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t>Realizar el proceso de
contratación de acuerdo
con sus etapas</t>
  </si>
  <si>
    <t xml:space="preserve">Contrato Firmado </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</si>
  <si>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</si>
  <si>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 xml:space="preserve">22. Definir un plan de trabajo de desarrollo de la solución tecnológica </t>
  </si>
  <si>
    <t>Definir  el plan de
trabajo de la solución
tecnológica</t>
  </si>
  <si>
    <t xml:space="preserve">Plan de trabajo </t>
  </si>
  <si>
    <t>23. Iniciar el desarrollo de la solución tecnológica.</t>
  </si>
  <si>
    <t>Desarrollo de la solución tecnológica</t>
  </si>
  <si>
    <t>Informes de seguimiento/actas de reunión</t>
  </si>
  <si>
    <t>24. Poner en producción la solución tecnológica
tecnológica</t>
  </si>
  <si>
    <t xml:space="preserve">Definir la puesta producción de la  solución tecnoloógica </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</si>
  <si>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</si>
  <si>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Hallazgo 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</si>
  <si>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</si>
  <si>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</si>
  <si>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</si>
  <si>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</si>
  <si>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</si>
  <si>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</si>
  <si>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</si>
  <si>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</si>
  <si>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</si>
  <si>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</si>
  <si>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</si>
  <si>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</si>
  <si>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</si>
  <si>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</si>
  <si>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</si>
  <si>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</si>
  <si>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</si>
  <si>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</si>
  <si>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t>Procedimiento ajustado</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</si>
  <si>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</si>
  <si>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</si>
  <si>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</si>
  <si>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</si>
  <si>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</si>
  <si>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</si>
  <si>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</si>
  <si>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</si>
  <si>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</si>
  <si>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</si>
  <si>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</si>
  <si>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</si>
  <si>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</si>
  <si>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</si>
  <si>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</si>
  <si>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</si>
  <si>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</si>
  <si>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</si>
  <si>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</si>
  <si>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</si>
  <si>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</si>
  <si>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</si>
  <si>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</si>
  <si>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</si>
  <si>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</si>
  <si>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</si>
  <si>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</si>
  <si>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</si>
  <si>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</si>
  <si>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</si>
  <si>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 xml:space="preserve">Informes de seguimiento </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</si>
  <si>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</si>
  <si>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</si>
  <si>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</si>
  <si>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</si>
  <si>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</si>
  <si>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</si>
  <si>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</si>
  <si>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</si>
  <si>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</si>
  <si>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</si>
  <si>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</si>
  <si>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</si>
  <si>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</si>
  <si>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</si>
  <si>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</si>
  <si>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</si>
  <si>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</si>
  <si>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r>
      <rPr>
        <b/>
        <sz val="12"/>
        <rFont val="Arial"/>
        <family val="2"/>
      </rPr>
      <t>DGC</t>
    </r>
    <r>
      <rPr>
        <sz val="12"/>
        <rFont val="Arial"/>
        <family val="2"/>
      </rPr>
      <t xml:space="preserve">
NC - Subproceso Innovación y Tecnología 
Dirección de Gestión de Innovación y Tecnología
ACTUALIZADO
30112021</t>
    </r>
  </si>
  <si>
    <t>4. Iniciar el proyecto con la definición de  los requerimientos funcionales</t>
  </si>
  <si>
    <t>Definir los requerimientos funcionales</t>
  </si>
  <si>
    <t>Documento de requerimientos funcionales V1</t>
  </si>
  <si>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</si>
  <si>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5. Definir los requerimientos no funcionales </t>
  </si>
  <si>
    <t xml:space="preserve">Definir los requerimientos no funcionales </t>
  </si>
  <si>
    <t>Documento de requerimientos no funcionales V1</t>
  </si>
  <si>
    <r>
      <t xml:space="preserve">DGC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</si>
  <si>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</si>
  <si>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Validar o aceptar el proceso de contratación</t>
  </si>
  <si>
    <t>Documento de validación o aceptación del proceso de contratación</t>
  </si>
  <si>
    <t>7. Definir la priorización funcional de la implementación</t>
  </si>
  <si>
    <t>Definir la priorización funcional de la implementación</t>
  </si>
  <si>
    <t>Mapa de historias con la priorización funcional de la implementación V1</t>
  </si>
  <si>
    <t xml:space="preserve">8. Definir un plan de trabajo de desarrollo de la solución tecnológica </t>
  </si>
  <si>
    <t xml:space="preserve">Definir un plan de trabajo de desarrollo de la solución tecnológica </t>
  </si>
  <si>
    <t>Plan de trabajo V1</t>
  </si>
  <si>
    <t xml:space="preserve">9. Aprobar o validar el plan de trabajo de la implementación de la solución tecnológica </t>
  </si>
  <si>
    <t xml:space="preserve">Aprobar o validar el plan de trabajo de la implementación de la solución tecnológica </t>
  </si>
  <si>
    <t>Plan de trabajo aprobado V1</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</si>
  <si>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</si>
  <si>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</si>
  <si>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Desarrollo de la solución</t>
  </si>
  <si>
    <t>Informes de seguimiento</t>
  </si>
  <si>
    <t>11. Iniciar la implementación de la solución tecnológica</t>
  </si>
  <si>
    <t>Pruebas y evaluación funcional</t>
  </si>
  <si>
    <t xml:space="preserve"> (01) Un  formato de Aceptación de Pruebas funcionales y salida a producción - FT-IIT-1851.</t>
  </si>
  <si>
    <t>12. Poner en  producción la solución tecnológica</t>
  </si>
  <si>
    <t xml:space="preserve">Definir la puesta en producción de la solución tecnológica </t>
  </si>
  <si>
    <t>Puesta en producción de la solución tecnologica: 
a. (01) Un formato información de versión             FT-IIT-2180
b. (01) Un Acta de comité de gestión de Cambios de Tecnología del correspondiente software instalado y en producción</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</si>
  <si>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</si>
  <si>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</si>
  <si>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</si>
  <si>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</si>
  <si>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</si>
  <si>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</si>
  <si>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</si>
  <si>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</si>
  <si>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</si>
  <si>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</si>
  <si>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</si>
  <si>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</si>
  <si>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</si>
  <si>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</si>
  <si>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</si>
  <si>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INSP. 1707022425
 H 1, 2, 3, 4</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</si>
  <si>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</si>
  <si>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</si>
  <si>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</si>
  <si>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</si>
  <si>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</si>
  <si>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</si>
  <si>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</si>
  <si>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</si>
  <si>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</si>
  <si>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</si>
  <si>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</si>
  <si>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</si>
  <si>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</si>
  <si>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</si>
  <si>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</si>
  <si>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</si>
  <si>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</si>
  <si>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</si>
  <si>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</si>
  <si>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</si>
  <si>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</si>
  <si>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</si>
  <si>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</si>
  <si>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</si>
  <si>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</si>
  <si>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</si>
  <si>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</si>
  <si>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</si>
  <si>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</si>
  <si>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</si>
  <si>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</si>
  <si>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</si>
  <si>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</si>
  <si>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</si>
  <si>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</si>
  <si>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</si>
  <si>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</si>
  <si>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</si>
  <si>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</si>
  <si>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</si>
  <si>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</si>
  <si>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</si>
  <si>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</si>
  <si>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</si>
  <si>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</si>
  <si>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</si>
  <si>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</si>
  <si>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</si>
  <si>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</si>
  <si>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</si>
  <si>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</si>
  <si>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</si>
  <si>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</si>
  <si>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</si>
  <si>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</si>
  <si>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</si>
  <si>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</si>
  <si>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</si>
  <si>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</si>
  <si>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</si>
  <si>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</si>
  <si>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</si>
  <si>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</si>
  <si>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</si>
  <si>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</si>
  <si>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</si>
  <si>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</si>
  <si>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</si>
  <si>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</si>
  <si>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</si>
  <si>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</si>
  <si>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</si>
  <si>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</si>
  <si>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</si>
  <si>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</si>
  <si>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</si>
  <si>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</si>
  <si>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</si>
  <si>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</si>
  <si>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</si>
  <si>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</si>
  <si>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</si>
  <si>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</si>
  <si>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</si>
  <si>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</si>
  <si>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</si>
  <si>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</si>
  <si>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</si>
  <si>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</si>
  <si>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</si>
  <si>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</si>
  <si>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</si>
  <si>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</si>
  <si>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</si>
  <si>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</si>
  <si>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</si>
  <si>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</si>
  <si>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</si>
  <si>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</si>
  <si>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</si>
  <si>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</si>
  <si>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</si>
  <si>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</si>
  <si>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</si>
  <si>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</si>
  <si>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</si>
  <si>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</si>
  <si>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</si>
  <si>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</si>
  <si>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</si>
  <si>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</si>
  <si>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</si>
  <si>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</si>
  <si>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</si>
  <si>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</si>
  <si>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</si>
  <si>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</si>
  <si>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</si>
  <si>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</si>
  <si>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</si>
  <si>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</si>
  <si>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</si>
  <si>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</si>
  <si>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</si>
  <si>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</si>
  <si>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</si>
  <si>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</si>
  <si>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</si>
  <si>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</si>
  <si>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</si>
  <si>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</si>
  <si>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</si>
  <si>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</si>
  <si>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</si>
  <si>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</si>
  <si>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</si>
  <si>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</si>
  <si>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t>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</si>
  <si>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</si>
  <si>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</si>
  <si>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</si>
  <si>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</si>
  <si>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</si>
  <si>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</si>
  <si>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</si>
  <si>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</si>
  <si>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</si>
  <si>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</si>
  <si>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</si>
  <si>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</si>
  <si>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</si>
  <si>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</si>
  <si>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</si>
  <si>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</si>
  <si>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</si>
  <si>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</si>
  <si>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</si>
  <si>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</si>
  <si>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</si>
  <si>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</si>
  <si>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</si>
  <si>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</si>
  <si>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</si>
  <si>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</si>
  <si>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</si>
  <si>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</si>
  <si>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</si>
  <si>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INSP. 1707022427
H 1,2</t>
  </si>
  <si>
    <t>ID del hallazgo I.Falta oportunidad en la expedición del Auto de Apertura, Plan de auditoría y verificación de requisitos formales.</t>
  </si>
  <si>
    <t xml:space="preserve">ID del Riesgo de Gestión  :  Adelantar Investigaciones tributarias sin el cumplimiento a las actividades definidas en el procedimiento PR_FL_0220 INVESTIGACIÓN DE OBLIGACIONES TRIBUTARIAS SUSTANCIALES Y FORMALES.
ID del Riesgo de Corrupción : Omisión y/o dilación de las actuaciones en la Determinación Oficial de impuestos. </t>
  </si>
  <si>
    <r>
      <t>1. Ajustar el procedimiento PR-FL-0220 «</t>
    </r>
    <r>
      <rPr>
        <i/>
        <sz val="12"/>
        <rFont val="Arial"/>
        <family val="2"/>
      </rPr>
      <t>Investigación de Obligaciones Tributarias Sustanciales y Formales</t>
    </r>
    <r>
      <rPr>
        <sz val="12"/>
        <rFont val="Arial"/>
        <family val="2"/>
      </rPr>
      <t>»,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t>
    </r>
  </si>
  <si>
    <t xml:space="preserve">Elaborar, aprobar, publicar y socializar en el listado maestro de documentos del subproceso de control tributario, el procedimiento PR-FL-0220 Investigación de Obligaciones Tributarias Sustanciales y Formales ajustado con las modificaciones, para nueva versión.
</t>
  </si>
  <si>
    <t>Publicación en el listado maestro de documentos del procedimiento PR-FL-0220 que contemple todo lo mencionado en el punto de 4.2. “acciones”</t>
  </si>
  <si>
    <r>
      <rPr>
        <b/>
        <sz val="12"/>
        <rFont val="Arial"/>
        <family val="2"/>
      </rPr>
      <t>DGF</t>
    </r>
    <r>
      <rPr>
        <sz val="12"/>
        <rFont val="Arial"/>
        <family val="2"/>
      </rPr>
      <t xml:space="preserve">
NC - Subproceso Fiscalización y Liquidación
Subdirección de Fiscalización Tributaria
ACTUALIZADO
30112021
</t>
    </r>
  </si>
  <si>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
</t>
    </r>
  </si>
  <si>
    <r>
      <rPr>
        <b/>
        <sz val="12"/>
        <rFont val="Arial"/>
        <family val="2"/>
      </rPr>
      <t>DGF</t>
    </r>
    <r>
      <rPr>
        <sz val="12"/>
        <rFont val="Arial"/>
        <family val="2"/>
      </rPr>
      <t xml:space="preserve">
DS - Subproceso Fiscalización y Liquidación
División de Fiscalización y Liquidación Tributaria Extensiva
División de Fiscalización y Liquidación Tributaria Intensiva
de las Direcciones Seccionales de:
Pereira y Valledupar
ACTUALIZADO
30112021</t>
    </r>
  </si>
  <si>
    <t xml:space="preserve">ID del hallazgo I. Autos de archivo proferidos sin justificación en las Direcciones Seccionales de Impuestos y Aduanas de Pereira y Valledupar.            </t>
  </si>
  <si>
    <r>
      <rPr>
        <b/>
        <sz val="12"/>
        <rFont val="Arial"/>
        <family val="2"/>
      </rPr>
      <t>DGF</t>
    </r>
    <r>
      <rPr>
        <sz val="12"/>
        <rFont val="Arial"/>
        <family val="2"/>
      </rPr>
      <t xml:space="preserve">
NC - Subproceso Fiscalización y Liquidación
Coordinación de Sistemas de Información y Procedimiento de Fiscalización Tributaria.
Subdirección de Fiscalización Tributaria
ACTUALIZADO
30112021</t>
    </r>
  </si>
  <si>
    <r>
      <t>2. Incluir en las visitas o ejercicios de seguimiento de que trata el procedimiento PR-CI-0339  «</t>
    </r>
    <r>
      <rPr>
        <i/>
        <sz val="12"/>
        <rFont val="Arial"/>
        <family val="2"/>
      </rPr>
      <t>Autoevaluación al Control de la Gestión</t>
    </r>
    <r>
      <rPr>
        <sz val="12"/>
        <rFont val="Arial"/>
        <family val="2"/>
      </rPr>
      <t>» la revisión puntual de expedientes con actuación final «</t>
    </r>
    <r>
      <rPr>
        <i/>
        <sz val="12"/>
        <rFont val="Arial"/>
        <family val="2"/>
      </rPr>
      <t>Auto de Archivo</t>
    </r>
    <r>
      <rPr>
        <sz val="12"/>
        <rFont val="Arial"/>
        <family val="2"/>
      </rPr>
      <t>»</t>
    </r>
  </si>
  <si>
    <t>Revisar los expedientes con Auto de Archivo  en las visitas de Autoevaluación que se realicen.</t>
  </si>
  <si>
    <t>Informes Finales de la Autoevaluación.</t>
  </si>
  <si>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t>
    </r>
  </si>
  <si>
    <t>3. Monitorear que las diligencias sean practicadas por los funcionarios comisionados y dentro de los términos previstos en los Autos Comisorios.</t>
  </si>
  <si>
    <t>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t>
  </si>
  <si>
    <t>Informe trimestral del resultado del control aleatorio efectuado</t>
  </si>
  <si>
    <r>
      <rPr>
        <b/>
        <sz val="12"/>
        <rFont val="Arial"/>
        <family val="2"/>
      </rPr>
      <t>DGF</t>
    </r>
    <r>
      <rPr>
        <sz val="12"/>
        <rFont val="Arial"/>
        <family val="2"/>
      </rPr>
      <t xml:space="preserve">
NC - Subproceso Fiscalización y Liquidación
División de Gestión de Fiscalización de las Direcciones Seccionales de Pereira y Valledupar.</t>
    </r>
  </si>
  <si>
    <t>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t>
  </si>
  <si>
    <t>Realizar una videoconferencia para divulgar las herramientas, convenios y fuentes de información para realizar la revisión de antecedentes previo a la apertura de las investigaciones.</t>
  </si>
  <si>
    <t>Correo de remisión de la presentación y de las conclusiones del evento</t>
  </si>
  <si>
    <r>
      <rPr>
        <b/>
        <sz val="12"/>
        <rFont val="Arial"/>
        <family val="2"/>
      </rPr>
      <t>DGF</t>
    </r>
    <r>
      <rPr>
        <sz val="12"/>
        <rFont val="Arial"/>
        <family val="2"/>
      </rPr>
      <t xml:space="preserve">
NC - Subproceso Fiscalización y Liquidación
Coordinación de Gestión Proyectos Especiales de la Subdirección de Gestión de Fiscalización Tributaria.</t>
    </r>
  </si>
  <si>
    <t>5. Capacitar a los servidores públicos del proceso de Fiscalización y Liquidación en las Direcciones Seccionales sobre las modificaciones efectuada a los procedimientos del Subproceso de Control Tributario.</t>
  </si>
  <si>
    <t xml:space="preserve">Realizar jornada de divulgación de los ajustes a los procedimientos con énfasis en la elaboración de documento que sustenta la decisión final en los Autos de Archivo, Plan de Auditoría y criterios de depuración </t>
  </si>
  <si>
    <t>Cronograma de las capacitaciones</t>
  </si>
  <si>
    <r>
      <rPr>
        <b/>
        <sz val="12"/>
        <rFont val="Arial"/>
        <family val="2"/>
      </rPr>
      <t>DGF</t>
    </r>
    <r>
      <rPr>
        <sz val="12"/>
        <rFont val="Arial"/>
        <family val="2"/>
      </rPr>
      <t xml:space="preserve">
NC - Subproceso Fiscalización y Liquidación
Coordinación de Gestión Operativa y Coordinación de Gestión Técnica de la Subdirección de Gestión de Fiscalización Tributaria.</t>
    </r>
  </si>
  <si>
    <t xml:space="preserve">ID del hallazgo II. Gestión de funcionarios sin competencia en las actuaciones de la Investigación Tributaria            </t>
  </si>
  <si>
    <t xml:space="preserve">Material de estudio de la Presentación efectuada, para la capacitación </t>
  </si>
  <si>
    <t xml:space="preserve">Listado de asistencia a la capacitación </t>
  </si>
  <si>
    <t>Evaluación de aprendizaje.</t>
  </si>
  <si>
    <r>
      <rPr>
        <b/>
        <sz val="12"/>
        <rFont val="Arial"/>
        <family val="2"/>
      </rPr>
      <t>DGF</t>
    </r>
    <r>
      <rPr>
        <sz val="12"/>
        <rFont val="Arial"/>
        <family val="2"/>
      </rPr>
      <t xml:space="preserve">
NC - Subproceso Fiscalización y Liquidación
Coordinación de Sistemas de Información y Procedimiento de Fiscalización Tributaria
ACTUALIZADO
30112021</t>
    </r>
  </si>
  <si>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</si>
  <si>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</si>
  <si>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</si>
  <si>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</si>
  <si>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</si>
  <si>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</si>
  <si>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</si>
  <si>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</si>
  <si>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</si>
  <si>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</si>
  <si>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</si>
  <si>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</si>
  <si>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</si>
  <si>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</si>
  <si>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</si>
  <si>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</si>
  <si>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</si>
  <si>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</si>
  <si>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</si>
  <si>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</si>
  <si>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</si>
  <si>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</si>
  <si>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</si>
  <si>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</si>
  <si>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</si>
  <si>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</si>
  <si>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</si>
  <si>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</si>
  <si>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</si>
  <si>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</si>
  <si>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</si>
  <si>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</si>
  <si>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</si>
  <si>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</si>
  <si>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</si>
  <si>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</si>
  <si>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</si>
  <si>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</si>
  <si>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</si>
  <si>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</si>
  <si>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</si>
  <si>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</si>
  <si>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</si>
  <si>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</si>
  <si>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</si>
  <si>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</si>
  <si>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</si>
  <si>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</si>
  <si>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</si>
  <si>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</si>
  <si>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</si>
  <si>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</si>
  <si>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</si>
  <si>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</si>
  <si>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</si>
  <si>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</si>
  <si>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</si>
  <si>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</si>
  <si>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</si>
  <si>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</si>
  <si>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</si>
  <si>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</si>
  <si>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</si>
  <si>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</si>
  <si>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</si>
  <si>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</si>
  <si>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</si>
  <si>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t>Registro de asistencia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</si>
  <si>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</si>
  <si>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</si>
  <si>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</si>
  <si>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</si>
  <si>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</si>
  <si>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</si>
  <si>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</si>
  <si>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</si>
  <si>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</si>
  <si>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</si>
  <si>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</si>
  <si>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</si>
  <si>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</si>
  <si>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</si>
  <si>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</si>
  <si>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</si>
  <si>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</si>
  <si>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</si>
  <si>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</si>
  <si>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</si>
  <si>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</si>
  <si>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</si>
  <si>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</si>
  <si>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</si>
  <si>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</si>
  <si>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</si>
  <si>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</si>
  <si>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</si>
  <si>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</si>
  <si>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</si>
  <si>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</si>
  <si>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</si>
  <si>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</si>
  <si>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</si>
  <si>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</si>
  <si>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</si>
  <si>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</si>
  <si>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</si>
  <si>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</si>
  <si>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</si>
  <si>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r>
      <t>Verificar</t>
    </r>
    <r>
      <rPr>
        <b/>
        <sz val="12"/>
        <rFont val="Arial"/>
        <family val="2"/>
      </rPr>
      <t xml:space="preserve"> diariamente</t>
    </r>
    <r>
      <rPr>
        <sz val="12"/>
        <rFont val="Arial"/>
        <family val="2"/>
      </rPr>
      <t xml:space="preserve"> el control de términos en la gestión de solicitudes de devolución</t>
    </r>
  </si>
  <si>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</si>
  <si>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</si>
  <si>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</si>
  <si>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</si>
  <si>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</si>
  <si>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</si>
  <si>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</si>
  <si>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</si>
  <si>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</si>
  <si>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</si>
  <si>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</si>
  <si>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</si>
  <si>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</si>
  <si>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</si>
  <si>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</si>
  <si>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</si>
  <si>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</si>
  <si>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</si>
  <si>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</si>
  <si>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</si>
  <si>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</si>
  <si>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</si>
  <si>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</si>
  <si>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</si>
  <si>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</si>
  <si>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</si>
  <si>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</si>
  <si>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</si>
  <si>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</si>
  <si>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</si>
  <si>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1707022435
 H 1,2</t>
  </si>
  <si>
    <t>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t>
  </si>
  <si>
    <t>ID del Riesgo de Gestión  :  RG 1. Efectuar el control aduanero sin el cumplimiento de los requisitos establecidos en la normativa aplicable
ID del Riesgo de Corrupción :  RFC 1. Direccionamiento de las actuaciones en el control aduanero</t>
  </si>
  <si>
    <t xml:space="preserve">Capacitación sobre requisitos y formalidades en la elaboración y diligenciamiento de las actas de inspección, de aprehensión y autos comisorios gestionados en inspección aduanera. </t>
  </si>
  <si>
    <t xml:space="preserve">Capacitación  sobre el correcto diligenciamiento de las actas de inspección, de aprehensión y autos comisorios gestionados en inspección aduanera. </t>
  </si>
  <si>
    <t>Lista de asistencia a la capacitación</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</si>
  <si>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Dirección Seccional de Impuestos y Aduanas de Buenaventura 
ACTUALIZADO
30112021</t>
    </r>
  </si>
  <si>
    <t>Verificación mensual de las actas de hechos, inspección y aprehensión; actuaciones que deben contar con su respectivo auto comisorio para lo cual el funcionario que actúa en dicha diligencia deberá estar debidamente comisionado.</t>
  </si>
  <si>
    <t>Realizar verificación mensual aleatoria de las actas de hechos, inspección y aprehensión; cuyas actuaciones deben contar con su respectivo auto comisorio donde se evidencie que el funcionario fue comisionado.</t>
  </si>
  <si>
    <t>Informe de resultados de la verificación</t>
  </si>
  <si>
    <r>
      <rPr>
        <b/>
        <sz val="12"/>
        <rFont val="Arial"/>
        <family val="2"/>
      </rPr>
      <t>DGF</t>
    </r>
    <r>
      <rPr>
        <sz val="12"/>
        <rFont val="Arial"/>
        <family val="2"/>
      </rPr>
      <t xml:space="preserve">
DS - Subproceso Operación Aduanera
Dirección Seccional de Impuestos y Aduanas de Santa Marta
Dirección Seccional de Impuestos y Aduanas de Buenaventura
ACTUALIZADO
30112021</t>
    </r>
  </si>
  <si>
    <t xml:space="preserve">Capacitación encaminadas al cumplimiento de los requisitos y formalidades que se encuentren en los procedimientos nacionalización de mercancías PR-COA-0188, Medidas Cautelares PR-COA-0396 y en el instructivo IN-COA-0151.  </t>
  </si>
  <si>
    <t>Capacitación sobre los procedimiento Nacionalización de Mercancías PR-COA-0188, Medidas Cautelares PR-COA-0396 y el instructivo IN-COA-0151 en lo concerniente a las actuaciones en la diligencia de inspección aduanera.</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</si>
  <si>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ACTUALIZADO
30112021</t>
    </r>
  </si>
  <si>
    <t>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t>
  </si>
  <si>
    <t xml:space="preserve">Capacitación sobre requisitos y formalidades en la elaboración y diligenciamiento del formato Control y Seguimiento Aprehensiones FT-FL-2205 . </t>
  </si>
  <si>
    <t xml:space="preserve">Capacitación sobre el correcto diligenciamiento y registro de la información en el formato Control y Seguimiento Aprehensiones FT-FL-2205  . </t>
  </si>
  <si>
    <r>
      <rPr>
        <b/>
        <sz val="12"/>
        <rFont val="Arial"/>
        <family val="2"/>
      </rPr>
      <t>DGF</t>
    </r>
    <r>
      <rPr>
        <sz val="12"/>
        <rFont val="Arial"/>
        <family val="2"/>
      </rPr>
      <t xml:space="preserve">
DS - Subproceso Operación Aduanera
DS- Subproceso: Fiscalización y Liquidación
Dirección Seccional de Aduanas Bogotá
ACTUALIZADO
30112021</t>
    </r>
  </si>
  <si>
    <t xml:space="preserve">Retroalimentación por parte de Fiscalización Aduanera, sobre la entrega de los insumos para conformar los expedientes.
 </t>
  </si>
  <si>
    <t>Reunión y retroalimentación trimestral conjunta para la revisión sobre la completitud de la entrega de los insumos para conformar los expedientes.</t>
  </si>
  <si>
    <t>1. Lista de asistencia 
2. Acta de los puntos tratados.</t>
  </si>
  <si>
    <r>
      <rPr>
        <b/>
        <sz val="12"/>
        <rFont val="Arial"/>
        <family val="2"/>
      </rPr>
      <t>DGF</t>
    </r>
    <r>
      <rPr>
        <sz val="12"/>
        <rFont val="Arial"/>
        <family val="2"/>
      </rPr>
      <t xml:space="preserve">
DS- Subproceso Operación Aduanera
DS- Subproceso: Fiscalización y Liquidación
Dirección Seccional de Aduanas Bogotá
Dirección Seccional de Aduanas Cali 
Dirección Seccional de Impuestos y Aduanas de Santa Marta
Dirección Seccional de Aduanas de Barranquilla 
Dirección Seccional de Aduanas de Medellín
ACTUALIZADO
30112021
</t>
    </r>
  </si>
  <si>
    <t>Cumplimiento memorando expedido por la Subdirección de Operación Aduanera</t>
  </si>
  <si>
    <t>Elaborar memorando impartiendo lineamientos para el control de la radicación del acta de aprehensión y sus insumos entregados a Fiscalización</t>
  </si>
  <si>
    <t>1. Memorando 
2. Lista de socialización memorando</t>
  </si>
  <si>
    <r>
      <rPr>
        <b/>
        <sz val="12"/>
        <rFont val="Arial"/>
        <family val="2"/>
      </rPr>
      <t>DGF</t>
    </r>
    <r>
      <rPr>
        <sz val="12"/>
        <rFont val="Arial"/>
        <family val="2"/>
      </rPr>
      <t xml:space="preserve">
NC – Subproceso Operación Aduanera
Subdirección de Operación Aduanera
ACTUALIZADO
30112021</t>
    </r>
  </si>
  <si>
    <t>INSP. 1707022435
H 3</t>
  </si>
  <si>
    <t>RG2
RFC2</t>
  </si>
  <si>
    <t>ID del hallazgo III. Fallas en la aplicación de la normativa relacionada con el decomiso de mercancías en contravía de lo establecido en el procedimiento PR-COA-0395 “Decomiso de mercancías” versión 2</t>
  </si>
  <si>
    <t>ID del hallazgo III. Fallas en la aplicación de la normativa relacionada con el decomiso de mercancías en contravía de lo establecido en el procedimiento PR-COA-0395 “Decomiso de mercancías” versión 2
ID del Riesgo de Corrupción :  RFC 2.  Decisión final del decomiso de mercancías omitiendo información relevante</t>
  </si>
  <si>
    <t>Revisión del cumplimiento de requisitos de los insumos generados por las unidades aprehensoras y verificación de la aplicación correcta de la normativa en el procedimiento de decomiso de mercancías</t>
  </si>
  <si>
    <t>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t>
  </si>
  <si>
    <t>Informes (3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</si>
  <si>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
</t>
    </r>
  </si>
  <si>
    <t>Ejecución de reuniones trimestrales por un período de seis meses para la socialización de lineamientos de las acciones de control y decomisos,  así como el direccionamiento estratégico necesario para mejorar el proceso de decomiso.</t>
  </si>
  <si>
    <t>Cada Dirección Seccional debe coordinar y ejecutar 2 capacitaciones, una cada trimestre, con los funcionarios de las unidades aprehensoras de su Dirección Seccional</t>
  </si>
  <si>
    <t>Registros de asistencia (2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</si>
  <si>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t>
    </r>
  </si>
  <si>
    <t>Puesta en producción de un Servicio Informático para el control del Decomiso</t>
  </si>
  <si>
    <t>Levantar requerimientos funcionales del servicio solicitado</t>
  </si>
  <si>
    <t>Documento con requerimientos funcionales</t>
  </si>
  <si>
    <r>
      <rPr>
        <b/>
        <sz val="12"/>
        <rFont val="Arial"/>
        <family val="2"/>
      </rPr>
      <t>DGF</t>
    </r>
    <r>
      <rPr>
        <sz val="12"/>
        <rFont val="Arial"/>
        <family val="2"/>
      </rPr>
      <t xml:space="preserve">
NC - Subproceso Innovación y Tecnología
Subdirección de Soluciones y Desarrollo 
ACTUALIZADO
30112021</t>
    </r>
  </si>
  <si>
    <t>Establecer el análisis y diseño de la solución</t>
  </si>
  <si>
    <t>Documento con el análisis y diseño</t>
  </si>
  <si>
    <t>Desarrollar, probar e implementar la solución planeada</t>
  </si>
  <si>
    <t>Puesta en producción de la solución</t>
  </si>
  <si>
    <t>Elaboración de un lineamiento dirigido a las Divisiones de Fiscalización y Liquidación o las que hagan sus veces con el fin de realizar énfasis en el envío de insumos al proceso de fiscalización cambiaria respectiva.</t>
  </si>
  <si>
    <t>Elaborar el documento con los lineamientos para el cumplimiento de todas las Divisiones de Fiscalización</t>
  </si>
  <si>
    <t>Lineamiento</t>
  </si>
  <si>
    <r>
      <rPr>
        <b/>
        <sz val="12"/>
        <rFont val="Arial"/>
        <family val="2"/>
      </rPr>
      <t>DGF</t>
    </r>
    <r>
      <rPr>
        <sz val="12"/>
        <rFont val="Arial"/>
        <family val="2"/>
      </rPr>
      <t xml:space="preserve">
NC - Subproceso: Fiscalización y Liquidación
Subdirección de Fiscalización Aduanera
ACTUALIZADO
30112021</t>
    </r>
  </si>
  <si>
    <t>Socializar el lineamiento a todas las Divisiones de Fiscalización que ejecuten el proceso de decomiso.</t>
  </si>
  <si>
    <t>Correo electrónico</t>
  </si>
  <si>
    <t>Revisión del procedimiento de Decomiso</t>
  </si>
  <si>
    <t>Efectuar la revisión del procedimiento, tanto en sus acápites textuales como en el flujograma.</t>
  </si>
  <si>
    <t>Procedimiento Revisado</t>
  </si>
  <si>
    <t>INSP. 170700-29-2024-02-03 
H1, OB1, OB2 y OB3</t>
  </si>
  <si>
    <t>RG01
RFC01</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</si>
  <si>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</si>
  <si>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</si>
  <si>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</si>
  <si>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</si>
  <si>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</si>
  <si>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</si>
  <si>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</si>
  <si>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</si>
  <si>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</si>
  <si>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</si>
  <si>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</si>
  <si>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</si>
  <si>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</si>
  <si>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</si>
  <si>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</si>
  <si>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</si>
  <si>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AUTOEVALUACIÓN DEL CONTROL Y GESTION PR-CI-0339 y el PR-COT-0465 “Investigación y determinación de tributos e imposición de sanciones” .</t>
  </si>
  <si>
    <t>Informes gerenciales de autoevaluación y seguimiento a la gestión de las 5 visitas de autoevaluación realizadas.</t>
  </si>
  <si>
    <r>
      <rPr>
        <b/>
        <sz val="12"/>
        <rFont val="Arial"/>
        <family val="2"/>
      </rPr>
      <t>DGF</t>
    </r>
    <r>
      <rPr>
        <sz val="12"/>
        <rFont val="Arial"/>
        <family val="2"/>
      </rPr>
      <t xml:space="preserve">
NC - Subproceso: Fiscalización y Liquidación
Subdirección de Fiscalización Internacional</t>
    </r>
  </si>
  <si>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</si>
  <si>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</si>
  <si>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</si>
  <si>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</si>
  <si>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</si>
  <si>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</si>
  <si>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</si>
  <si>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</si>
  <si>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</si>
  <si>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</si>
  <si>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</si>
  <si>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</si>
  <si>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</si>
  <si>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</si>
  <si>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</si>
  <si>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</si>
  <si>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</si>
  <si>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H6: Se evidencian fallas en los controles tendientes a salvaguardar la integridad, confiabilidad y trazabilidad de la información.</t>
  </si>
  <si>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</si>
  <si>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r>
      <rPr>
        <b/>
        <sz val="12"/>
        <rFont val="Arial"/>
        <family val="2"/>
      </rPr>
      <t>DGF</t>
    </r>
    <r>
      <rPr>
        <sz val="12"/>
        <rFont val="Arial"/>
        <family val="2"/>
      </rPr>
      <t xml:space="preserve">
NC - Subproceso: Fiscalización y Liquidación
Subdirección de Fiscalización Internacional
Subdirección de Fiscalización Tributaria</t>
    </r>
  </si>
  <si>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</si>
  <si>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</si>
  <si>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</si>
  <si>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</si>
  <si>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</si>
  <si>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</si>
  <si>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170700-29-2024-02-04
I1, H1, H2, H3, H4, H5, OB1 y OB2</t>
  </si>
  <si>
    <t>RG01
RFC02</t>
  </si>
  <si>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</si>
  <si>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RG01: Caducidad de facultades de control y prescripción de obligaciones
RFC01: Exclusión de un contribuyente de un proceso de control.</t>
  </si>
  <si>
    <t>A1: Implementar el Sistema Informático de Registro, Seguimiento y Control de los contribuyentes ZESE.</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</si>
  <si>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</si>
  <si>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</si>
  <si>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</si>
  <si>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</si>
  <si>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</si>
  <si>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</si>
  <si>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</si>
  <si>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</si>
  <si>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</si>
  <si>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</si>
  <si>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</si>
  <si>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</si>
  <si>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</si>
  <si>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</si>
  <si>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</si>
  <si>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</si>
  <si>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</si>
  <si>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</si>
  <si>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</si>
  <si>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</si>
  <si>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</si>
  <si>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</si>
  <si>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</si>
  <si>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</si>
  <si>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</si>
  <si>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</si>
  <si>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</si>
  <si>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</si>
  <si>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</si>
  <si>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</si>
  <si>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</si>
  <si>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</si>
  <si>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</si>
  <si>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</si>
  <si>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</si>
  <si>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</si>
  <si>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</si>
  <si>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</si>
  <si>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</si>
  <si>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</si>
  <si>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</si>
  <si>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t>INSP. 1707022411  
H1</t>
  </si>
  <si>
    <t>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</si>
  <si>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t xml:space="preserve">ID del Riesgo de Gestión  :  RG 1. Pérdida de validez de los actos administrativos por medio de los cuales se declara sin vigencia una facilidad de pago
ID del Riesgo de Corrupción :  RFC 1.  Inactividad procesal injustificada en el control de las facilidades de pago
</t>
  </si>
  <si>
    <t>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"Gestión de obligaciones nuevas por parte del Centro Nacional de Cobro" de fecha 14 de marzo de 2017.</t>
  </si>
  <si>
    <t>Establecer las actualizaciones al procedimiento y solicitar la publicación del mismo</t>
  </si>
  <si>
    <t>Procedimiento actualizado</t>
  </si>
  <si>
    <r>
      <rPr>
        <b/>
        <sz val="12"/>
        <rFont val="Arial"/>
        <family val="2"/>
      </rPr>
      <t>DGI</t>
    </r>
    <r>
      <rPr>
        <sz val="12"/>
        <rFont val="Arial"/>
        <family val="2"/>
      </rPr>
      <t xml:space="preserve">
NC-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</si>
  <si>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Publicar la nueva versión del procedimiento en el Sistema de Gestión de Calidad</t>
  </si>
  <si>
    <t xml:space="preserve">Correo informando la publicación </t>
  </si>
  <si>
    <t>Socializar el procedimiento a las dependencias de cobranzas a nivel nacional</t>
  </si>
  <si>
    <t>Correo electrónico socializando el procedimiento</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</si>
  <si>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</si>
  <si>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2. Crear un formato que permita realizar seguimiento mensual al cumplimiento del PR-CA-272, en especial lo descrito en la actividad 34 y ajustar la actividad dentro del procedimiento con el fin de impartir los lineamientos del caso.</t>
  </si>
  <si>
    <t>Diseñar formato y establecer las actualizaciones al procedimiento y solicitar la publicación del mismo</t>
  </si>
  <si>
    <t>Formato y procedimiento actualizado</t>
  </si>
  <si>
    <t>Publicar el formato y la nueva versión del procedimiento en el Sistema de Gestión de Calidad</t>
  </si>
  <si>
    <t>Socializar el formato y la nueva versión del procedimiento a las dependencias de cobranzas a nivel nacional</t>
  </si>
  <si>
    <t>Correo electrónico socializando el formato</t>
  </si>
  <si>
    <t>3. Realizar control y seguimiento al cumplimiento del término establecido en la actividad 48 del procedimiento PR-CA-272 Facilidades de Pago.</t>
  </si>
  <si>
    <t>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</si>
  <si>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Documento de resultado</t>
  </si>
  <si>
    <t>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</si>
  <si>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</si>
  <si>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4. Realizar control y seguimiento al cumplimiento de lo establecido en la actividad 58 del procedimiento PR-CA-272 Facilidades de Pago.</t>
  </si>
  <si>
    <t>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</si>
  <si>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</si>
  <si>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</si>
  <si>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5. Realizar control y seguimiento al cumplimiento del término establecido en la actividad 65 del procedimiento PR-CA-272 Facilidades de Pago.</t>
  </si>
  <si>
    <t>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</si>
  <si>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</si>
  <si>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</si>
  <si>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6. Crear plantilla de la Resolución que declara sin vigencia una facilidad de pago con el fin de que este contenga lo establecido en la actividad 58 del procedimiento PR-CA-0272 Facilidades de Pago</t>
  </si>
  <si>
    <t>Diseñar la plantilla del acto administrativo</t>
  </si>
  <si>
    <t>Plantilla</t>
  </si>
  <si>
    <t>Publicar la plantilla en el Sistema de Gestión de Calidad</t>
  </si>
  <si>
    <t>Correo informando la publicación</t>
  </si>
  <si>
    <t>Socializar la plantilla a las dependencias de cobranzas a nivel nacional</t>
  </si>
  <si>
    <t>Correo electrónico socializando la plantilla</t>
  </si>
  <si>
    <t>7. Modificar el Procedimiento PR-CA-0270 Cobro Coactivo – Mandamiento de pago, para Incluir en la actividad 5 el termino para proferir el Mandamiento de pago</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</si>
  <si>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</si>
  <si>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</si>
  <si>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</si>
  <si>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</si>
  <si>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</si>
  <si>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r>
      <rPr>
        <b/>
        <sz val="12"/>
        <rFont val="Arial"/>
        <family val="2"/>
      </rPr>
      <t>DGI</t>
    </r>
    <r>
      <rPr>
        <sz val="12"/>
        <rFont val="Arial"/>
        <family val="2"/>
      </rPr>
      <t xml:space="preserve">
Dirección de Gestión de Innovación y Tecnología</t>
    </r>
  </si>
  <si>
    <t>2.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</si>
  <si>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</si>
  <si>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</si>
  <si>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</si>
  <si>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</si>
  <si>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</si>
  <si>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</si>
  <si>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</si>
  <si>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8. Iniciar el desarrollo de la solución tecnológica.</t>
  </si>
  <si>
    <t>9. Iniciar la implementación de la solución tecnológica</t>
  </si>
  <si>
    <t>10. Poner en  producción la solución tecnológica</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</si>
  <si>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</si>
  <si>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</si>
  <si>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</si>
  <si>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</si>
  <si>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</si>
  <si>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</si>
  <si>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</si>
  <si>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</si>
  <si>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</si>
  <si>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ID del Hallazgo III.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</si>
  <si>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</si>
  <si>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</si>
  <si>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</si>
  <si>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</si>
  <si>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</si>
  <si>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</si>
  <si>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</si>
  <si>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</si>
  <si>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</si>
  <si>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</si>
  <si>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</si>
  <si>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</si>
  <si>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</si>
  <si>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</si>
  <si>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</si>
  <si>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</si>
  <si>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</si>
  <si>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</si>
  <si>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</si>
  <si>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</si>
  <si>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</si>
  <si>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</si>
  <si>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</si>
  <si>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</si>
  <si>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</si>
  <si>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</si>
  <si>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</si>
  <si>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</si>
  <si>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</si>
  <si>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ID del hallazgo IV.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</si>
  <si>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</si>
  <si>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</si>
  <si>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</si>
  <si>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</si>
  <si>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</si>
  <si>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</si>
  <si>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</si>
  <si>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</si>
  <si>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</si>
  <si>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</si>
  <si>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</si>
  <si>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</si>
  <si>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</si>
  <si>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</si>
  <si>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</si>
  <si>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</si>
  <si>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</si>
  <si>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</si>
  <si>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</si>
  <si>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</si>
  <si>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</si>
  <si>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</si>
  <si>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</si>
  <si>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</si>
  <si>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</si>
  <si>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</si>
  <si>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</si>
  <si>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</si>
  <si>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</si>
  <si>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</si>
  <si>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</si>
  <si>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</si>
  <si>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</si>
  <si>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</si>
  <si>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</si>
  <si>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</si>
  <si>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</si>
  <si>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</si>
  <si>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</si>
  <si>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</si>
  <si>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</si>
  <si>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</si>
  <si>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</si>
  <si>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</si>
  <si>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</si>
  <si>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</si>
  <si>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</si>
  <si>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</si>
  <si>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</si>
  <si>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ID del hallazgo XI. Se evidenciaron inconsistencias y debilidades en la trazabilidad y confiabilidad de la información suministrada por la DIAN.       </t>
  </si>
  <si>
    <t xml:space="preserve">21. Definir los requerimientos no funcionales </t>
  </si>
  <si>
    <r>
      <rPr>
        <b/>
        <sz val="12"/>
        <rFont val="Arial"/>
        <family val="2"/>
      </rPr>
      <t>DGI</t>
    </r>
    <r>
      <rPr>
        <sz val="12"/>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</si>
  <si>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</si>
  <si>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</si>
  <si>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</si>
  <si>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</si>
  <si>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</si>
  <si>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</si>
  <si>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</si>
  <si>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</si>
  <si>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27. Iniciar la implementación de la solución tecnológica</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</si>
  <si>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</si>
  <si>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28. Poner en  producción la solución tecnológica</t>
  </si>
  <si>
    <t>29. Realizar auditoría de escritorio a la gestión de las solicitudes de devoluciones.</t>
  </si>
  <si>
    <t>Mejorar la confiabilidad de la gestión realizada a las solicitudes de devoluciones y/o compensación</t>
  </si>
  <si>
    <t>Expedientes de las auditorías de escritorio.</t>
  </si>
  <si>
    <r>
      <rPr>
        <b/>
        <sz val="12"/>
        <rFont val="Arial"/>
        <family val="2"/>
      </rPr>
      <t>DGI</t>
    </r>
    <r>
      <rPr>
        <sz val="12"/>
        <rFont val="Arial"/>
        <family val="2"/>
      </rPr>
      <t xml:space="preserve">
Subdirección de Devoluciones</t>
    </r>
  </si>
  <si>
    <t>30. Fortalecer la gestión del proceso documental de la entidad por medio de la implemetación del sistema Gestión Documental.</t>
  </si>
  <si>
    <t>Implementacion del sistema Gestor Documental, el cual permitira integrar tecnologica y operativamente la gestion masiva de documentos tanto fisicos como digitales.</t>
  </si>
  <si>
    <t>Puesta en producción del sistema de gestión documental 
a. (01) Un acta de comité de gestión de Cambios Tecnología del correspondiente software instalado y en producción</t>
  </si>
  <si>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</si>
  <si>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</si>
  <si>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</si>
  <si>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</si>
  <si>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</si>
  <si>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</si>
  <si>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</si>
  <si>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</si>
  <si>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</si>
  <si>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</si>
  <si>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</si>
  <si>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</si>
  <si>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</si>
  <si>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</si>
  <si>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</si>
  <si>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</si>
  <si>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</si>
  <si>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</si>
  <si>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</si>
  <si>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</si>
  <si>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</si>
  <si>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</si>
  <si>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</si>
  <si>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RFC1
RFC2</t>
  </si>
  <si>
    <t xml:space="preserve">N/A
RG: Pérdida de oportunidad y efectividad para ejercer la acción de cobro             
RFC: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</si>
  <si>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</si>
  <si>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</si>
  <si>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</si>
  <si>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</si>
  <si>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</si>
  <si>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</si>
  <si>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</si>
  <si>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</si>
  <si>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</si>
  <si>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</si>
  <si>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t>Documento de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</si>
  <si>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</si>
  <si>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</si>
  <si>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</si>
  <si>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</si>
  <si>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</si>
  <si>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</si>
  <si>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</si>
  <si>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</si>
  <si>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</si>
  <si>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</si>
  <si>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</si>
  <si>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</si>
  <si>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</si>
  <si>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</si>
  <si>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</si>
  <si>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</si>
  <si>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</si>
  <si>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</si>
  <si>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</si>
  <si>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r>
      <rPr>
        <b/>
        <sz val="12"/>
        <rFont val="Arial"/>
        <family val="2"/>
      </rPr>
      <t>DGI</t>
    </r>
    <r>
      <rPr>
        <sz val="12"/>
        <rFont val="Arial"/>
        <family val="2"/>
      </rPr>
      <t xml:space="preserve">
NC-Subproceso Innovacion y Tecnologia
Subdireccion de Innovacion y Proyectos</t>
    </r>
  </si>
  <si>
    <t>Definir los requerimientos funcionales V1</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</si>
  <si>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</si>
  <si>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</si>
  <si>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</si>
  <si>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</si>
  <si>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</si>
  <si>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</si>
  <si>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</si>
  <si>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</si>
  <si>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</si>
  <si>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Reporte</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</si>
  <si>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</si>
  <si>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</si>
  <si>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</si>
  <si>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</si>
  <si>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</si>
  <si>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</si>
  <si>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</si>
  <si>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</si>
  <si>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</si>
  <si>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</si>
  <si>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</si>
  <si>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</si>
  <si>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</si>
  <si>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t>
  </si>
  <si>
    <t xml:space="preserve">1. 2401-RG1: Vencimiento de términos: Posibilidad de incumplimiento de los términos legales (prescripción, caducidad) en las actuaciones que debe realizar la DIAN en cumplimiento de sus funciones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</si>
  <si>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</si>
  <si>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</si>
  <si>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</si>
  <si>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r>
      <t xml:space="preserve">DGI 
</t>
    </r>
    <r>
      <rPr>
        <sz val="12"/>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</si>
  <si>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</si>
  <si>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</si>
  <si>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</si>
  <si>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</si>
  <si>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</si>
  <si>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</si>
  <si>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t xml:space="preserve">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</si>
  <si>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</si>
  <si>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</si>
  <si>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</si>
  <si>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</si>
  <si>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</si>
  <si>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</si>
  <si>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</si>
  <si>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</si>
  <si>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</si>
  <si>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</si>
  <si>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t>Auditoría insitu y/o de escritorio</t>
  </si>
  <si>
    <t>Informe de auditoria</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</si>
  <si>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</si>
  <si>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</si>
  <si>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</si>
  <si>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</si>
  <si>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</si>
  <si>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</si>
  <si>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</si>
  <si>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</si>
  <si>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</si>
  <si>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</si>
  <si>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</si>
  <si>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</si>
  <si>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</si>
  <si>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</si>
  <si>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</si>
  <si>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</si>
  <si>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</si>
  <si>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</si>
  <si>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</si>
  <si>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</si>
  <si>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</si>
  <si>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</si>
  <si>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</si>
  <si>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</si>
  <si>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</si>
  <si>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</si>
  <si>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</si>
  <si>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</si>
  <si>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</si>
  <si>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</si>
  <si>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</si>
  <si>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</si>
  <si>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</si>
  <si>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</si>
  <si>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</si>
  <si>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</si>
  <si>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</si>
  <si>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</si>
  <si>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</si>
  <si>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</si>
  <si>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</si>
  <si>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</si>
  <si>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</si>
  <si>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</si>
  <si>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</si>
  <si>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</si>
  <si>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</si>
  <si>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</si>
  <si>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</si>
  <si>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</si>
  <si>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</si>
  <si>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</si>
  <si>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</si>
  <si>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</si>
  <si>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</si>
  <si>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</si>
  <si>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</si>
  <si>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</si>
  <si>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t>Documento</t>
  </si>
  <si>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</si>
  <si>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</si>
  <si>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</si>
  <si>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</si>
  <si>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</si>
  <si>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</si>
  <si>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</si>
  <si>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</si>
  <si>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</si>
  <si>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</si>
  <si>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</si>
  <si>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</si>
  <si>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</si>
  <si>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</si>
  <si>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</si>
  <si>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</si>
  <si>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</si>
  <si>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</si>
  <si>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</si>
  <si>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</si>
  <si>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A8.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</si>
  <si>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</si>
  <si>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</si>
  <si>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de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</si>
  <si>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</si>
  <si>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</si>
  <si>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</si>
  <si>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</si>
  <si>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</si>
  <si>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</si>
  <si>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</si>
  <si>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</si>
  <si>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</si>
  <si>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</si>
  <si>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</si>
  <si>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</si>
  <si>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</si>
  <si>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</si>
  <si>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</si>
  <si>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</si>
  <si>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</si>
  <si>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</si>
  <si>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</si>
  <si>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</si>
  <si>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</si>
  <si>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</si>
  <si>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</si>
  <si>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</si>
  <si>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</si>
  <si>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</si>
  <si>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</si>
  <si>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</si>
  <si>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</si>
  <si>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</si>
  <si>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</si>
  <si>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</si>
  <si>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</si>
  <si>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</si>
  <si>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</si>
  <si>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</si>
  <si>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</si>
  <si>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</si>
  <si>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</si>
  <si>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</si>
  <si>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</si>
  <si>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</si>
  <si>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</si>
  <si>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</si>
  <si>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</si>
  <si>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</si>
  <si>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</si>
  <si>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</si>
  <si>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</si>
  <si>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</si>
  <si>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</si>
  <si>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</si>
  <si>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</si>
  <si>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</si>
  <si>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</si>
  <si>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</si>
  <si>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</si>
  <si>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</si>
  <si>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</si>
  <si>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</si>
  <si>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</si>
  <si>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</si>
  <si>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</si>
  <si>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</si>
  <si>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</si>
  <si>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</si>
  <si>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</si>
  <si>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Priorizar y detallar requerimientos funcionales necesarios para la solución tecnológica</t>
  </si>
  <si>
    <t>Documento s             de requerimien tos funcionales</t>
  </si>
  <si>
    <r>
      <rPr>
        <b/>
        <sz val="12"/>
        <rFont val="Arial"/>
        <family val="2"/>
      </rPr>
      <t>DGI</t>
    </r>
    <r>
      <rPr>
        <sz val="12"/>
        <rFont val="Arial"/>
        <family val="2"/>
      </rPr>
      <t xml:space="preserve">
Dirección de Gestion de Innovación y Tecnología</t>
    </r>
  </si>
  <si>
    <t>Análisis  y  diseño de    la    solución tecnológica</t>
  </si>
  <si>
    <t>Plan        de trabajo   del desarrollo de            la solución tecnológica</t>
  </si>
  <si>
    <t>Implementación de    la    solución tecnológica</t>
  </si>
  <si>
    <t>Seguimient o  trimestral a              la implementa ción   de   la solución tecnológica</t>
  </si>
  <si>
    <t>Despliegue       en
producción         y estabilización   de la solución</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</si>
  <si>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</si>
  <si>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</si>
  <si>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</si>
  <si>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</si>
  <si>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</si>
  <si>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</si>
  <si>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Documentos de requerimientos funcionales</t>
  </si>
  <si>
    <t>Análisis y diseño de la solución tecnológica</t>
  </si>
  <si>
    <t>Plan de trabajo del desarrollo de la solución tecnológica</t>
  </si>
  <si>
    <t>Seguimient o  trimestral a la implementa ción   de   la solución tecnológica</t>
  </si>
  <si>
    <t xml:space="preserve">Despliegue       en producción         y estabilización   de la solución </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</si>
  <si>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</si>
  <si>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</si>
  <si>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</si>
  <si>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</si>
  <si>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</si>
  <si>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</si>
  <si>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</si>
  <si>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</si>
  <si>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</si>
  <si>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</si>
  <si>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</si>
  <si>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</si>
  <si>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</si>
  <si>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</si>
  <si>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</si>
  <si>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</si>
  <si>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</si>
  <si>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</si>
  <si>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</si>
  <si>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</si>
  <si>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</si>
  <si>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Documentos    de requerimien tos funcionales</t>
  </si>
  <si>
    <t>Análisis  y  Diseño de     a     solución tecnológica</t>
  </si>
  <si>
    <t>Seguimient o  trimestral a     la implementa ción   de   la solución tecnológica</t>
  </si>
  <si>
    <t>Despliegue   en Producción  y Estabilización   de la solución</t>
  </si>
  <si>
    <t>a.  (01)  Un formato información de    versión 30001-FT-IT-2180
b.  (01)  Un formato   de aceptación de   pruebas funcionales y   salida   a producción - FT-IT-1851.
c.   (01)   Un acta        de comité     de gestión    de cambios   de tecnología del correspondi ente software instalado   y en producción.</t>
  </si>
  <si>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</si>
  <si>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</si>
  <si>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</si>
  <si>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</si>
  <si>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r>
      <rPr>
        <b/>
        <sz val="12"/>
        <rFont val="Arial"/>
        <family val="2"/>
      </rPr>
      <t>DGI</t>
    </r>
    <r>
      <rPr>
        <sz val="12"/>
        <rFont val="Arial"/>
        <family val="2"/>
      </rPr>
      <t xml:space="preserve">
Coordinación Control Extensivo de Obligaciones</t>
    </r>
  </si>
  <si>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</si>
  <si>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</si>
  <si>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</si>
  <si>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</si>
  <si>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INSP.170700-29-2024-02-06
 H1, H2, H3, H4, H5, H6, OB1,  OB2,OB3 Y OB4
Obras por impuestos</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</si>
  <si>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</si>
  <si>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</si>
  <si>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</si>
  <si>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</si>
  <si>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</si>
  <si>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r>
      <rPr>
        <b/>
        <sz val="12"/>
        <rFont val="Arial"/>
        <family val="2"/>
      </rPr>
      <t>DGI</t>
    </r>
    <r>
      <rPr>
        <sz val="12"/>
        <rFont val="Arial"/>
        <family val="2"/>
      </rPr>
      <t xml:space="preserve">
Dirección de Gestión de Impuestos
Subdirección de Devoluciones</t>
    </r>
  </si>
  <si>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</si>
  <si>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</si>
  <si>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</si>
  <si>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</si>
  <si>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</si>
  <si>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</si>
  <si>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</si>
  <si>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</si>
  <si>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</si>
  <si>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</si>
  <si>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t xml:space="preserve">A4. Solicitar trimestralmente a través del PST al área de tecnología la información </t>
    </r>
    <r>
      <rPr>
        <b/>
        <sz val="12"/>
        <rFont val="Arial"/>
        <family val="2"/>
      </rPr>
      <t>de los contribuyentes vinculados al mecanismo de pago de obras por impuestos que presenten saldos excedentes en la renta vinculada registrada en el SIE de Obligación financiera</t>
    </r>
    <r>
      <rPr>
        <sz val="12"/>
        <rFont val="Arial"/>
        <family val="2"/>
      </rPr>
      <t>. Una vez verificada dicha información, se remitirá a la dirección seccional de impuestos o dirección operativa correspondiente para su corrección.</t>
    </r>
  </si>
  <si>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</si>
  <si>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</si>
  <si>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</si>
  <si>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t xml:space="preserve">A5. Trimestralmente, se solicitará a través del PST al área de tecnología la información de </t>
    </r>
    <r>
      <rPr>
        <b/>
        <sz val="12"/>
        <rFont val="Arial"/>
        <family val="2"/>
      </rPr>
      <t>los contribuyentes que en su declaración de renta en la casilla "obras por impuestos" que presenten valor diferente a cero (o).</t>
    </r>
    <r>
      <rPr>
        <sz val="12"/>
        <rFont val="Arial"/>
        <family val="2"/>
      </rPr>
      <t xml:space="preserve"> Una vez verificada dicha información, se remitirá a la dirección seccional de impuestos o dirección operativa para que realice el tramite de verificación.</t>
    </r>
  </si>
  <si>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</si>
  <si>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</si>
  <si>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</si>
  <si>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</si>
  <si>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</si>
  <si>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</si>
  <si>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</si>
  <si>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</si>
  <si>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</si>
  <si>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</si>
  <si>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</si>
  <si>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</si>
  <si>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</si>
  <si>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</si>
  <si>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</si>
  <si>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</si>
  <si>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r>
      <t xml:space="preserve">A10. Trimestralmente,  se solicitará a través del PST al área de tecnología la información </t>
    </r>
    <r>
      <rPr>
        <b/>
        <sz val="12"/>
        <rFont val="Arial"/>
        <family val="2"/>
      </rPr>
      <t>de los contribuyentes vinculados al mecanismo de pago de obras por impuestos que presenten saldos excedentes en la renta vinculada registrada en el SIE de Obligación financiera</t>
    </r>
    <r>
      <rPr>
        <sz val="12"/>
        <rFont val="Arial"/>
        <family val="2"/>
      </rPr>
      <t>. Una vez verificada dicha información, se remitirá a la dirección seccional de impuestos o dirección operativa correspondiente para su corrección.</t>
    </r>
  </si>
  <si>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</si>
  <si>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</si>
  <si>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</si>
  <si>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</si>
  <si>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</si>
  <si>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</si>
  <si>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t>Hoja de trabajo de las operaciones recíprocas y formatos FT-ADF-2701 correspondientes</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</si>
  <si>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</si>
  <si>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</si>
  <si>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</si>
  <si>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</si>
  <si>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</si>
  <si>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</si>
  <si>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</si>
  <si>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</si>
  <si>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</si>
  <si>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</si>
  <si>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</si>
  <si>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</si>
  <si>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</si>
  <si>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</si>
  <si>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</si>
  <si>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</si>
  <si>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</si>
  <si>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</si>
  <si>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</si>
  <si>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</si>
  <si>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t>Formato FT-TAH-1722
"Registro de Asistencia Capacitación Interna"</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</si>
  <si>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</si>
  <si>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</si>
  <si>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</si>
  <si>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</si>
  <si>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</si>
  <si>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</si>
  <si>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</si>
  <si>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</si>
  <si>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</si>
  <si>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</si>
  <si>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</si>
  <si>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</si>
  <si>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t>OB2. No se evidenció en las unidades documentales el listado de contribuyentes aprobados y no aprobados en la modalidad de pago de obras por impuestos, expedidos por la Agencia de Renovación del Territorio ART</t>
  </si>
  <si>
    <t xml:space="preserve">27. Presentar a la Subdirección de Procesos, la propuesta de actualización del procedimiento  PR-COT-0452 "Obras por impuestos" y del Instructivo IN-COT-0200 "Forma de Extinción de Obligaciones"  </t>
  </si>
  <si>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</si>
  <si>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</si>
  <si>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</si>
  <si>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</si>
  <si>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</si>
  <si>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</si>
  <si>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</si>
  <si>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</si>
  <si>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A32. Presentar a la Subdirección de Procesos, la propuesta de actualización del procedimiento  PR-COT-0452 "Obras por impuestos" y del Instructivo IN-COT-0200 "Forma de Extinción de Obligaciones"  </t>
  </si>
  <si>
    <t>A33.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</si>
  <si>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</si>
  <si>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</si>
  <si>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</si>
  <si>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</si>
  <si>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</si>
  <si>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</si>
  <si>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</si>
  <si>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</si>
  <si>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</si>
  <si>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</si>
  <si>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</si>
  <si>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</si>
  <si>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</si>
  <si>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</si>
  <si>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</si>
  <si>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</si>
  <si>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</si>
  <si>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</si>
  <si>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</si>
  <si>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</si>
  <si>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INSP. 1707022417 
H 1,2,3,4
Reconocimiento de Carga</t>
  </si>
  <si>
    <t>RF1</t>
  </si>
  <si>
    <t xml:space="preserve">Hallazgo I. Fallas en el seguimiento y control por parte de la Dirección de Impuestos y Aduanas Nacionales - DIAN al cumplimiento de lo establecido en el procedimiento de Reconocimiento de carga Código PR-OA-0177 Versión 2 y en el artículo 73-1 de la Resolución 4240 de 2000.
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</si>
  <si>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ID del Riesgo de Corrupción :  RFC006 Direccionamiento de las actividades de control a la carga que ingresa al Territorio Aduanero Nacional (TAN) para beneficio propio o de terceros</t>
  </si>
  <si>
    <t>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</si>
  <si>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</si>
  <si>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r>
      <rPr>
        <b/>
        <sz val="12"/>
        <rFont val="Arial"/>
        <family val="2"/>
      </rPr>
      <t>DGA</t>
    </r>
    <r>
      <rPr>
        <sz val="12"/>
        <rFont val="Arial"/>
        <family val="2"/>
      </rPr>
      <t xml:space="preserve">
NC - Subproceso de innovación y Tecnología
Dirección de Gestión de Innovación y Tecnología </t>
    </r>
  </si>
  <si>
    <t xml:space="preserve">Iniciar el proceso de contratación </t>
  </si>
  <si>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</si>
  <si>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t>Iniciar el desarrollo de la solución tecnológica.</t>
  </si>
  <si>
    <t>Iniciar la implementación de la solución tecnológica</t>
  </si>
  <si>
    <t>Poner en  producción la solución tecnológica</t>
  </si>
  <si>
    <t>Expedir memorando con los lineamientos para el perfilamiento de carga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</si>
  <si>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</si>
  <si>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</si>
  <si>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</si>
  <si>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</si>
  <si>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</si>
  <si>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Subdirección de Gestión de Comercio Exterior 
</t>
    </r>
  </si>
  <si>
    <t xml:space="preserve">Actualizar la matriz de riesgos del Proceso de Operación Aduanera </t>
  </si>
  <si>
    <t>Actualizar las matrices de operación aduanera.</t>
  </si>
  <si>
    <t xml:space="preserve">Matriz de Riesgos actualizada </t>
  </si>
  <si>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</si>
  <si>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t xml:space="preserve"> 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</si>
  <si>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</si>
  <si>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t>Oficio</t>
  </si>
  <si>
    <r>
      <rPr>
        <b/>
        <sz val="12"/>
        <rFont val="Arial"/>
        <family val="2"/>
      </rPr>
      <t>DGA</t>
    </r>
    <r>
      <rPr>
        <sz val="12"/>
        <rFont val="Arial"/>
        <family val="2"/>
      </rPr>
      <t xml:space="preserve">
DS- Subproceso Operación Aduanera
Subdirección de Gestión de Comercio Exterior
ACTUALIZADO
30112021
REFORMULADO
09122022</t>
    </r>
  </si>
  <si>
    <t>Realizar seguimiento mensual del (5%) dando cumplimiento del oficio mencionado en la acción 2 de este plan</t>
  </si>
  <si>
    <t>Realizar el control y seguimiento establecido en la oportunidad prevista</t>
  </si>
  <si>
    <t>Informe de seguimiento</t>
  </si>
  <si>
    <r>
      <rPr>
        <b/>
        <sz val="12"/>
        <rFont val="Arial"/>
        <family val="2"/>
      </rPr>
      <t>DGA</t>
    </r>
    <r>
      <rPr>
        <sz val="12"/>
        <rFont val="Arial"/>
        <family val="2"/>
      </rPr>
      <t xml:space="preserve">
DS- Subproceso Operación Aduanera
Direcciones Seccionales de Aduanas de Barranquilla, Bogota y Cartagena</t>
    </r>
  </si>
  <si>
    <t xml:space="preserve">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</si>
  <si>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</si>
  <si>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Dirección Seccional de Aduanas de Bogotá
ACTUALIZADO
30112021
REFORMULADO 
09122022
</t>
    </r>
  </si>
  <si>
    <t>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</si>
  <si>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</si>
  <si>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</si>
  <si>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Realizar seguimiento mensual de muestras aleatorias de por lo menos el (5%) de los documentos soportes para la movilización de la carga</t>
  </si>
  <si>
    <t>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</si>
  <si>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</si>
  <si>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</si>
  <si>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rFont val="Arial"/>
        <family val="2"/>
      </rPr>
      <t>Dirección Seccional de Aduanas Bogotá
GIT Asistencia Tecnologica</t>
    </r>
  </si>
  <si>
    <t>Crear carpeta  en el servidor central para los coordinadores de carga y trafico postal de la Dirección Seccional de Impuestos y Aduanas Bogotá.</t>
  </si>
  <si>
    <t>Carpeta pública en servidor de nivel central</t>
  </si>
  <si>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</si>
  <si>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t>Migrar la información de la base de datos de macroperfilamiento de la Dirección Seccional de Impuestos y Aduanas Bogotá a la carpeta del servidor de nivel central.</t>
  </si>
  <si>
    <t>Información migrada</t>
  </si>
  <si>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</si>
  <si>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</si>
  <si>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</si>
  <si>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Dirección Seccional de Aduanas Bogotá
GIT Asistencia Tecnologica
ACTUALIZADO
30112021
REFORMULADO 
09122022</t>
    </r>
  </si>
  <si>
    <t xml:space="preserve">Realizar acuerdos de confidencialidad a los funcionarios que tendran acceso a la carpeta pública. </t>
  </si>
  <si>
    <t>Informe de los acuerdos de confidencialidad suscritos</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</si>
  <si>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</si>
  <si>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</si>
  <si>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</si>
  <si>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</si>
  <si>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</si>
  <si>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</si>
  <si>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</si>
  <si>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</si>
  <si>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</si>
  <si>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VII. Autorizaciones de tránsitos aduaneros nacionales en la Dirección Seccional de Impuestos y Aduanas de Buenaventura sin el cumplimiento de requisitos, en contravía de lo establecido en el procedimiento PR-OA-0178 “Autorización de tránsito</t>
  </si>
  <si>
    <t>ID del Riesgo de Corrupción :  RFC 1. Direccionamiento de las actividades relacionadas con tránsito aduanero nacional para beneficio propio o de terceros</t>
  </si>
  <si>
    <t>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</si>
  <si>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</si>
  <si>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t>Plan de trabajo</t>
  </si>
  <si>
    <r>
      <rPr>
        <b/>
        <sz val="12"/>
        <rFont val="Arial"/>
        <family val="2"/>
      </rPr>
      <t>DGA</t>
    </r>
    <r>
      <rPr>
        <sz val="12"/>
        <rFont val="Arial"/>
        <family val="2"/>
      </rPr>
      <t xml:space="preserve">
NC - Subproceso Seguridad de la Información
Oficina de Seguridad de la Información
ACTUALIZADO
30112021</t>
    </r>
  </si>
  <si>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</si>
  <si>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</si>
  <si>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</si>
  <si>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</si>
  <si>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</si>
  <si>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</si>
  <si>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</si>
  <si>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</si>
  <si>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</si>
  <si>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</si>
  <si>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</si>
  <si>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</si>
  <si>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</si>
  <si>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</si>
  <si>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r>
      <rPr>
        <b/>
        <sz val="12"/>
        <rFont val="Arial"/>
        <family val="2"/>
      </rPr>
      <t>DGA</t>
    </r>
    <r>
      <rPr>
        <sz val="12"/>
        <rFont val="Arial"/>
        <family val="2"/>
      </rPr>
      <t xml:space="preserve">
NC – Subproceso Operación Aduanera
Subdirección de Operación Aduanera
</t>
    </r>
  </si>
  <si>
    <r>
      <rPr>
        <b/>
        <sz val="12"/>
        <rFont val="Arial"/>
        <family val="2"/>
      </rPr>
      <t>DGA</t>
    </r>
    <r>
      <rPr>
        <sz val="12"/>
        <rFont val="Arial"/>
        <family val="2"/>
      </rPr>
      <t xml:space="preserve">
NC - Subproceso Innovación y Tecnología
Dirección de Gestión de Innovación y Tecnología
</t>
    </r>
  </si>
  <si>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</si>
  <si>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t xml:space="preserve">1.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</si>
  <si>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</si>
  <si>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</si>
  <si>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</si>
  <si>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t>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</si>
  <si>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</si>
  <si>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</si>
  <si>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rFont val="Arial"/>
        <family val="2"/>
      </rPr>
      <t>DGA</t>
    </r>
    <r>
      <rPr>
        <sz val="12"/>
        <rFont val="Arial"/>
        <family val="2"/>
      </rPr>
      <t xml:space="preserve">
NC – Subproceso Operación Aduanera
Subdirección de Operación Aduanera</t>
    </r>
  </si>
  <si>
    <t xml:space="preserve">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</si>
  <si>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</si>
  <si>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Operación Aduanera
Coordinación de Organización y Gestión de Calidad</t>
    </r>
  </si>
  <si>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</si>
  <si>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</si>
  <si>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</si>
  <si>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</si>
  <si>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</si>
  <si>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</si>
  <si>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</si>
  <si>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</si>
  <si>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</si>
  <si>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</si>
  <si>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</si>
  <si>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</si>
  <si>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</si>
  <si>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</si>
  <si>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</si>
  <si>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</si>
  <si>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</si>
  <si>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</si>
  <si>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</si>
  <si>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</si>
  <si>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</si>
  <si>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</si>
  <si>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</si>
  <si>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</si>
  <si>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</si>
  <si>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</si>
  <si>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</si>
  <si>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</si>
  <si>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</si>
  <si>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</si>
  <si>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</si>
  <si>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</si>
  <si>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</si>
  <si>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</si>
  <si>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</si>
  <si>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</si>
  <si>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</si>
  <si>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</si>
  <si>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</si>
  <si>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</si>
  <si>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</si>
  <si>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</si>
  <si>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</si>
  <si>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</si>
  <si>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</si>
  <si>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</si>
  <si>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</si>
  <si>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</si>
  <si>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</si>
  <si>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</si>
  <si>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</si>
  <si>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</si>
  <si>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</si>
  <si>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</si>
  <si>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</si>
  <si>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</si>
  <si>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</si>
  <si>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</si>
  <si>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</si>
  <si>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</si>
  <si>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</si>
  <si>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</si>
  <si>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t>Documento de Estrategia</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</si>
  <si>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</si>
  <si>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</si>
  <si>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</si>
  <si>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</si>
  <si>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</si>
  <si>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</si>
  <si>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t>7. Iniciar el desarrollo de la solución tecnológica.</t>
  </si>
  <si>
    <t>8. Iniciar la implementación de la solución tecnológica</t>
  </si>
  <si>
    <t>9. Poner en  producción la solución tecnológica</t>
  </si>
  <si>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</si>
  <si>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</si>
  <si>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</si>
  <si>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</si>
  <si>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</si>
  <si>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</si>
  <si>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</si>
  <si>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</si>
  <si>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</si>
  <si>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</si>
  <si>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</si>
  <si>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</si>
  <si>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</si>
  <si>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</si>
  <si>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</si>
  <si>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</si>
  <si>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</si>
  <si>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</si>
  <si>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</si>
  <si>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</si>
  <si>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</si>
  <si>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</si>
  <si>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</si>
  <si>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</si>
  <si>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</si>
  <si>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</si>
  <si>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</si>
  <si>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</si>
  <si>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</si>
  <si>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</si>
  <si>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</si>
  <si>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</si>
  <si>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</si>
  <si>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 xml:space="preserve"> 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</si>
  <si>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</si>
  <si>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 34.00</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</si>
  <si>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</si>
  <si>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</si>
  <si>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</si>
  <si>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</si>
  <si>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</si>
  <si>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</si>
  <si>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</si>
  <si>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</si>
  <si>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</si>
  <si>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</si>
  <si>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</si>
  <si>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</si>
  <si>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</si>
  <si>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</si>
  <si>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</si>
  <si>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</si>
  <si>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</si>
  <si>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</si>
  <si>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</si>
  <si>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</si>
  <si>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</si>
  <si>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</si>
  <si>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</si>
  <si>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</si>
  <si>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</si>
  <si>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</si>
  <si>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</si>
  <si>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</si>
  <si>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</si>
  <si>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</si>
  <si>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</si>
  <si>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</si>
  <si>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</si>
  <si>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</si>
  <si>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</si>
  <si>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</si>
  <si>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</si>
  <si>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</si>
  <si>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</si>
  <si>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</si>
  <si>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</si>
  <si>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</si>
  <si>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
Indicar el nombre de la inspección tal como aparece en el encabezado del PPFC formalizado</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</si>
  <si>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</si>
  <si>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</si>
  <si>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</si>
  <si>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</si>
  <si>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</si>
  <si>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</si>
  <si>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</si>
  <si>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</si>
  <si>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</si>
  <si>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</si>
  <si>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</si>
  <si>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</si>
  <si>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</si>
  <si>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 xml:space="preserve">Definir los requerimientos funcionales </t>
  </si>
  <si>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</si>
  <si>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</si>
  <si>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</si>
  <si>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ID del Hallazgo 5. Se encontraron ciento noventa y dos (192) documentos de treinta y nueve (39) expedientes que no contaron con un registro en el archivo de LOGS suministrado por la DIAN archivo “Anexo 1. CargaBquillaformatos.xlsx” del SIE de Tránsito.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</si>
  <si>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</si>
  <si>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</si>
  <si>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</si>
  <si>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</si>
  <si>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</si>
  <si>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</si>
  <si>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</si>
  <si>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</si>
  <si>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</si>
  <si>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16. Iniciar el desarrollo de la solución tecnológica.</t>
  </si>
  <si>
    <t>17. Iniciar la implementación de la solución tecnológica</t>
  </si>
  <si>
    <t>18. Poner en  producción la solución tecnológica</t>
  </si>
  <si>
    <t>19. Iniciar el proyecto con la definición de  los requerimientos funcionales</t>
  </si>
  <si>
    <t xml:space="preserve">20. Definir los requerimientos no funcionales </t>
  </si>
  <si>
    <t>21. Definir la priorización funcional de la implementación</t>
  </si>
  <si>
    <t xml:space="preserve">23. Aprobar o validar el plan de trabajo de la implementación de la solución tecnológica </t>
  </si>
  <si>
    <t>24. Iniciar el desarrollo de la solución tecnológica.</t>
  </si>
  <si>
    <t>25. Iniciar la implementación de la solución tecnológica</t>
  </si>
  <si>
    <t>26. Poner en  producción la solución tecnológica</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</si>
  <si>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</si>
  <si>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</si>
  <si>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</si>
  <si>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</si>
  <si>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</si>
  <si>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</si>
  <si>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</si>
  <si>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</si>
  <si>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</si>
  <si>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33. Iniciar el desarrollo de la solución tecnológica.</t>
  </si>
  <si>
    <t>34. Iniciar la implementación de la solución tecnológica</t>
  </si>
  <si>
    <t>35. Poner en  producción la solución tecnológica</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</si>
  <si>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</si>
  <si>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</si>
  <si>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</si>
  <si>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</si>
  <si>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</si>
  <si>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</si>
  <si>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</si>
  <si>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</si>
  <si>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</si>
  <si>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</si>
  <si>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</si>
  <si>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</si>
  <si>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</si>
  <si>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</si>
  <si>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</si>
  <si>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</si>
  <si>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</si>
  <si>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</si>
  <si>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</si>
  <si>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</si>
  <si>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</si>
  <si>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</si>
  <si>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</si>
  <si>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</si>
  <si>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</si>
  <si>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</si>
  <si>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</si>
  <si>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</si>
  <si>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</si>
  <si>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Reporte de inconsistencias  o reporte de no inconsistencias encontradas en el registro de la información en el SIE CARGA MUISCA.</t>
  </si>
  <si>
    <t xml:space="preserve">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</si>
  <si>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</si>
  <si>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</si>
  <si>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</si>
  <si>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</si>
  <si>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</si>
  <si>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</si>
  <si>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</si>
  <si>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</si>
  <si>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Reporte de inconsistencias  o reporte de no inconsistencias encontradas en el registro de la información en el SIE CARGA MUISCA.</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</si>
  <si>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</si>
  <si>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</si>
  <si>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</si>
  <si>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Informe sobre los correctivos aplicados respecto de las posibles inconsistencias encontradas en las actuaciones y formatos.</t>
  </si>
  <si>
    <t xml:space="preserve">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</si>
  <si>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</si>
  <si>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</si>
  <si>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</si>
  <si>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</si>
  <si>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</si>
  <si>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</si>
  <si>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</si>
  <si>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Seguimiento mensual  y correctivo aplicado</t>
  </si>
  <si>
    <t xml:space="preserve">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</si>
  <si>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</si>
  <si>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</si>
  <si>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</si>
  <si>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t>
  </si>
  <si>
    <t xml:space="preserve">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</si>
  <si>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</si>
  <si>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</si>
  <si>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t>
  </si>
  <si>
    <t xml:space="preserve">1. Una (1) actualización del manual.
2. Una (1) capacitación sobre los ajustes del manual de CARGA
</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</si>
  <si>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</si>
  <si>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</si>
  <si>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t>
  </si>
  <si>
    <t>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</si>
  <si>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</si>
  <si>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</si>
  <si>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</si>
  <si>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t>
  </si>
  <si>
    <t>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</si>
  <si>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</si>
  <si>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</si>
  <si>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t>
  </si>
  <si>
    <t>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</si>
  <si>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</si>
  <si>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</si>
  <si>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</si>
  <si>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t>
  </si>
  <si>
    <t>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</si>
  <si>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</si>
  <si>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</si>
  <si>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t>
  </si>
  <si>
    <t>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</si>
  <si>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</si>
  <si>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</si>
  <si>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t>
  </si>
  <si>
    <t>Un  (1)  informe bimestral  sobre la presentaciòn de inconsistencias o no.</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</si>
  <si>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</si>
  <si>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</si>
  <si>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</si>
  <si>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</si>
  <si>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</si>
  <si>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</si>
  <si>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</si>
  <si>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</si>
  <si>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</si>
  <si>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</si>
  <si>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</si>
  <si>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r>
      <rPr>
        <b/>
        <sz val="12"/>
        <rFont val="Arial"/>
        <family val="2"/>
      </rPr>
      <t>DGA</t>
    </r>
    <r>
      <rPr>
        <sz val="12"/>
        <rFont val="Arial"/>
        <family val="2"/>
      </rPr>
      <t xml:space="preserve">
Dirección de Gestión de Aduanas
Subdirección de Operación Aduanera</t>
    </r>
  </si>
  <si>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</si>
  <si>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</si>
  <si>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</si>
  <si>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</si>
  <si>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</si>
  <si>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</si>
  <si>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</si>
  <si>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</si>
  <si>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</si>
  <si>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</si>
  <si>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</si>
  <si>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</si>
  <si>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</si>
  <si>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</si>
  <si>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</si>
  <si>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</si>
  <si>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</si>
  <si>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</si>
  <si>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</si>
  <si>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</si>
  <si>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</si>
  <si>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</si>
  <si>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</si>
  <si>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</si>
  <si>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</si>
  <si>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</si>
  <si>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</si>
  <si>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</si>
  <si>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</si>
  <si>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</si>
  <si>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</si>
  <si>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</si>
  <si>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</si>
  <si>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</si>
  <si>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</si>
  <si>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</si>
  <si>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 xml:space="preserve">DGA
Dirección de Innovación y Tecnología </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</si>
  <si>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</si>
  <si>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</si>
  <si>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</si>
  <si>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</si>
  <si>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</si>
  <si>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</si>
  <si>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</si>
  <si>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</si>
  <si>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</si>
  <si>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</si>
  <si>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</si>
  <si>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</si>
  <si>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</si>
  <si>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</si>
  <si>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</si>
  <si>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</si>
  <si>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</si>
  <si>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</si>
  <si>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</si>
  <si>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</si>
  <si>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</si>
  <si>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</si>
  <si>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</si>
  <si>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</si>
  <si>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</si>
  <si>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</si>
  <si>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</si>
  <si>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</si>
  <si>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</si>
  <si>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</si>
  <si>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</si>
  <si>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</si>
  <si>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</si>
  <si>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estructuración y recursos necesarios para el proyecto de migración de datos.
1/05/2024	31/08/2024
2) Solicitud de proyecto
1/09/2024	30/11/2024
3) Seguimiento del proyecto
1/12/2024	31/08/2025
4) Despliegue del proyecto
1/09/2024	31/12/2025</t>
  </si>
  <si>
    <t>1) Estudio
2) Solicitud
3) Informe trimestral de seguimiento
4) Acta de cambios</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</si>
  <si>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</si>
  <si>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</si>
  <si>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</si>
  <si>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</si>
  <si>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</si>
  <si>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</si>
  <si>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</si>
  <si>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</si>
  <si>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</si>
  <si>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</si>
  <si>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</si>
  <si>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</si>
  <si>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</si>
  <si>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</si>
  <si>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</si>
  <si>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</si>
  <si>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</si>
  <si>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</si>
  <si>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</si>
  <si>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</si>
  <si>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</si>
  <si>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</si>
  <si>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</si>
  <si>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</si>
  <si>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</si>
  <si>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</si>
  <si>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</si>
  <si>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</si>
  <si>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</si>
  <si>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</si>
  <si>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9. Elevar solicitud  a la Oficina de Comunicaciones y a la Subdirección de Facilitación  sobre la posibilidad de agilizar la  publicación del reparto.</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</si>
  <si>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</si>
  <si>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</si>
  <si>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</si>
  <si>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</si>
  <si>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</si>
  <si>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</si>
  <si>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 xml:space="preserve"> 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</si>
  <si>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</si>
  <si>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</si>
  <si>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r>
      <rPr>
        <b/>
        <sz val="12"/>
        <rFont val="Arial"/>
        <family val="2"/>
      </rPr>
      <t>DGA</t>
    </r>
    <r>
      <rPr>
        <sz val="12"/>
        <rFont val="Arial"/>
        <family val="2"/>
      </rPr>
      <t xml:space="preserve">
DS – Subproceso Operación Aduanera
Direcciones Seccionales a nivel nacionaL
Divisiòn de Operaciòn Aduanera  o quien haga sus veces</t>
    </r>
  </si>
  <si>
    <t xml:space="preserve">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</si>
  <si>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</si>
  <si>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</si>
  <si>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</si>
  <si>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 xml:space="preserve">13. Gestionar reunión para recordar  a los  funcionarios inspectores el cumplimiento del artículo 182 del Decreto 1165  de 2019, sobre la obligación de suscribir las actas de Inspección en conjunto con el declararante.
</t>
  </si>
  <si>
    <t>1) Firmar el acta de reuniòn con el compromiso de cumplimiento.</t>
  </si>
  <si>
    <t xml:space="preserve"> Acta </t>
  </si>
  <si>
    <t>13. Adelantar autocontrol al 1% de las actas de inspección generadas, las cuales deben cumplir con lo determinado artículo 182 dle Decreto 1165  de 2019</t>
  </si>
  <si>
    <t>1) Realizar autocontrol
2) Generar informe</t>
  </si>
  <si>
    <t>Informe de autocontrol sobre el 1% de las actas de inspección trimestral debidamente suscritas por el declarante e importador.</t>
  </si>
  <si>
    <t xml:space="preserve">14. Implementar en el modulo de aduanas    herramienta o funcionalidad " firma electronica simple" tanto para usuarios internos como externos  </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</si>
  <si>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</si>
  <si>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</si>
  <si>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1.00
1.00
3.00
2.00
1.00</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</si>
  <si>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</si>
  <si>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 xml:space="preserve">15. Implementar en el modulo de aduanas ajuste o funcionalidad " ampliacion de terminos"   </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</si>
  <si>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</si>
  <si>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</si>
  <si>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</si>
  <si>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</si>
  <si>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 xml:space="preserve">16. Implementar en el modulo de aduanas    ajuste o validacion " pago de tributo" </t>
  </si>
  <si>
    <t>2) Acta de aprobación del proyecto</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</si>
  <si>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</si>
  <si>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</si>
  <si>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</si>
  <si>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</si>
  <si>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</si>
  <si>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</si>
  <si>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</si>
  <si>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</si>
  <si>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</si>
  <si>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18.Implementar una nueva versión o sistema de Importaciones de la Entidad que permita mitigar los riesgos evidenciados por el ente de control 
</t>
  </si>
  <si>
    <t xml:space="preserve">1) Solicitud PST mediante la herramienta dispuesta
2) Aprobación de proyecto
3) Seguimiento del proyecto
4) Despliegue del proyecto
	</t>
  </si>
  <si>
    <t>1) PST solicitud 
1/05/2024 - 31/10/2025
2) Acta de aprobación del proyecto.
1/05/2024 - 31/10/2025
3) Informe trimestral de seguimiento.
1/05/2024 - 31/10/2025
4) Formato de Aceptación de Pruebas y
Acta comité de cambios.
1/05/2024 - 31/10/2025</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</si>
  <si>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</si>
  <si>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</si>
  <si>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</si>
  <si>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Reporte de transacciones anómalas</t>
  </si>
  <si>
    <t>reporte</t>
  </si>
  <si>
    <r>
      <rPr>
        <b/>
        <sz val="12"/>
        <rFont val="Arial"/>
        <family val="2"/>
      </rPr>
      <t>DGA</t>
    </r>
    <r>
      <rPr>
        <sz val="12"/>
        <rFont val="Arial"/>
        <family val="2"/>
      </rPr>
      <t xml:space="preserve">
NC – Seguridad de la Informaación
Oficina de Seguridad de la Informacion</t>
    </r>
  </si>
  <si>
    <t>20. Realizar mesas de trabajo conjuntas con las áreas involucradas, con el objeto de determinar si con ocasión al informe final de esta auditoría, hay lugar para adelantar eventuales procesos administrativos de decomiso o sancionatorios según corresponda.</t>
  </si>
  <si>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</si>
  <si>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</si>
  <si>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INSP. 1707022460
I1, H1, I2, OB1, OB2, OB3, OB4y OB5</t>
  </si>
  <si>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</si>
  <si>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t>RG1: Posible decisión final del proceso de control fuera de la norma
RFC1: Posible decisión final de un proceso de control basado en hechos falsos y/o información inexistente</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</si>
  <si>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</si>
  <si>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</si>
  <si>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t>Proyecto de norma</t>
  </si>
  <si>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</si>
  <si>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</si>
  <si>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Actualizacion procedimiento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</si>
  <si>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</si>
  <si>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</si>
  <si>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</si>
  <si>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</si>
  <si>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</si>
  <si>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</si>
  <si>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</si>
  <si>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</si>
  <si>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</si>
  <si>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</si>
  <si>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</si>
  <si>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</si>
  <si>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</si>
  <si>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</si>
  <si>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</si>
  <si>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</si>
  <si>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</si>
  <si>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</si>
  <si>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</si>
  <si>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</si>
  <si>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</si>
  <si>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</si>
  <si>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</si>
  <si>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entrenamienton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</si>
  <si>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4,Evaluar la necesidad de inclusión de la subpartida 2709000000 por selectividad aduanera, al momento de la nacionalizacion.                                                                                                                                                                                                                                                                                                                                                                                                                                                                                                                                                                                                                                                                                                                                                     </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</si>
  <si>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</si>
  <si>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</si>
  <si>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</si>
  <si>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</si>
  <si>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</si>
  <si>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</si>
  <si>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</si>
  <si>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</si>
  <si>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</si>
  <si>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</si>
  <si>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</si>
  <si>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</si>
  <si>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</si>
  <si>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</si>
  <si>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</si>
  <si>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</si>
  <si>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</si>
  <si>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</si>
  <si>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</si>
  <si>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</si>
  <si>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OB3. Los formatos y los documentos que soportan las operaciones en Zona Franca Barranquilla no generan una adecuada trazabilidad de los movimientos de mercancía, de sus elementos y de sus condiciones para poder garantizar su correcta ejecución.</t>
  </si>
  <si>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</si>
  <si>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</si>
  <si>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</si>
  <si>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</si>
  <si>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OB4. De los 4 expedientes de fiscalización tributaria analizados, los cuales se encuentran en términos, 3 presentan falta de celeridad en las actuaciones procesales</t>
  </si>
  <si>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</si>
  <si>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</si>
  <si>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</si>
  <si>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</si>
  <si>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</si>
  <si>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</si>
  <si>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</si>
  <si>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t>INSP. 170700-29-2024-02-01
I1, H1, H2, H3, H4, H5, H6, H7 OB1, OB2 y OB3</t>
  </si>
  <si>
    <t>RG1 
RFC01</t>
  </si>
  <si>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</si>
  <si>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RG1: Decisión final del proceso de control por fuera de la norma.
RFC01: Decisión final de un proceso de control basado en hechos falsos o información inexistente</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</si>
  <si>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</si>
  <si>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</si>
  <si>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</si>
  <si>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</si>
  <si>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</si>
  <si>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</si>
  <si>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</si>
  <si>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</si>
  <si>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</si>
  <si>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</si>
  <si>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</si>
  <si>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</si>
  <si>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</si>
  <si>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</si>
  <si>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</si>
  <si>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</si>
  <si>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</si>
  <si>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</si>
  <si>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</si>
  <si>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</si>
  <si>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</si>
  <si>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</si>
  <si>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</si>
  <si>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</si>
  <si>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</si>
  <si>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</si>
  <si>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</si>
  <si>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</si>
  <si>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</si>
  <si>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</si>
  <si>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</si>
  <si>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</si>
  <si>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</si>
  <si>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</si>
  <si>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</si>
  <si>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</si>
  <si>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</si>
  <si>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</si>
  <si>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</si>
  <si>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</si>
  <si>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</si>
  <si>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</si>
  <si>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</si>
  <si>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</si>
  <si>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</si>
  <si>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</si>
  <si>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</si>
  <si>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</si>
  <si>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</si>
  <si>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</si>
  <si>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</si>
  <si>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</si>
  <si>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</si>
  <si>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</si>
  <si>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</si>
  <si>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</si>
  <si>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</si>
  <si>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</si>
  <si>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</si>
  <si>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</si>
  <si>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</si>
  <si>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</si>
  <si>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</si>
  <si>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</si>
  <si>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</si>
  <si>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</si>
  <si>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</si>
  <si>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</si>
  <si>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</si>
  <si>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</si>
  <si>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</si>
  <si>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</si>
  <si>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</si>
  <si>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</si>
  <si>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</si>
  <si>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</si>
  <si>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</si>
  <si>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</si>
  <si>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</si>
  <si>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</si>
  <si>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</si>
  <si>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</si>
  <si>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</si>
  <si>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</si>
  <si>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</si>
  <si>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</si>
  <si>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</si>
  <si>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</si>
  <si>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</si>
  <si>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</si>
  <si>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</si>
  <si>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</si>
  <si>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</si>
  <si>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</si>
  <si>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</si>
  <si>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</si>
  <si>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</si>
  <si>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</si>
  <si>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</si>
  <si>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</si>
  <si>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</si>
  <si>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</si>
  <si>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</si>
  <si>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</si>
  <si>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</si>
  <si>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</si>
  <si>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</si>
  <si>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</si>
  <si>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</si>
  <si>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</si>
  <si>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</si>
  <si>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</si>
  <si>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</si>
  <si>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</si>
  <si>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</si>
  <si>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</si>
  <si>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</si>
  <si>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</si>
  <si>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</si>
  <si>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</si>
  <si>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</si>
  <si>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1.00
1.00
22.00
3.00</t>
  </si>
  <si>
    <t>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t>
  </si>
  <si>
    <t xml:space="preserve"> *Correo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t>
  </si>
  <si>
    <t xml:space="preserve">*Correo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 </t>
  </si>
  <si>
    <t>1.00
3.00</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</si>
  <si>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</si>
  <si>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</si>
  <si>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</si>
  <si>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</si>
  <si>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</si>
  <si>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</si>
  <si>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rFont val="Arial"/>
        <family val="2"/>
      </rPr>
      <t xml:space="preserve">DGA
</t>
    </r>
    <r>
      <rPr>
        <sz val="12"/>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</si>
  <si>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</si>
  <si>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</si>
  <si>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</si>
  <si>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</si>
  <si>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</si>
  <si>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</si>
  <si>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</si>
  <si>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</si>
  <si>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</si>
  <si>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</si>
  <si>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</si>
  <si>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</si>
  <si>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</si>
  <si>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</si>
  <si>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</si>
  <si>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</si>
  <si>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</si>
  <si>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</si>
  <si>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</si>
  <si>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</si>
  <si>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rFont val="Arial"/>
        <family val="2"/>
      </rPr>
      <t>DGA</t>
    </r>
    <r>
      <rPr>
        <sz val="12"/>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</si>
  <si>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</si>
  <si>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</si>
  <si>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</si>
  <si>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</si>
  <si>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</si>
  <si>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</si>
  <si>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rFont val="Arial"/>
        <family val="2"/>
      </rPr>
      <t>DGA</t>
    </r>
    <r>
      <rPr>
        <sz val="12"/>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</si>
  <si>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</si>
  <si>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</si>
  <si>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</si>
  <si>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</si>
  <si>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</si>
  <si>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</si>
  <si>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</si>
  <si>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</si>
  <si>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</si>
  <si>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</si>
  <si>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t xml:space="preserve">Informe de resultados </t>
  </si>
  <si>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</si>
  <si>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</si>
  <si>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</si>
  <si>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</si>
  <si>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</si>
  <si>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</si>
  <si>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</si>
  <si>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</si>
  <si>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</si>
  <si>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</si>
  <si>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</si>
  <si>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</si>
  <si>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</si>
  <si>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</si>
  <si>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</si>
  <si>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</si>
  <si>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</si>
  <si>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</si>
  <si>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</si>
  <si>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</si>
  <si>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</si>
  <si>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</si>
  <si>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</si>
  <si>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rFont val="Arial"/>
        <family val="2"/>
      </rPr>
      <t>DGA</t>
    </r>
    <r>
      <rPr>
        <sz val="12"/>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</si>
  <si>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</si>
  <si>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</si>
  <si>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</si>
  <si>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</si>
  <si>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</si>
  <si>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Lista de asistencia</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</si>
  <si>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</si>
  <si>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</si>
  <si>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</si>
  <si>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</si>
  <si>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</si>
  <si>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</si>
  <si>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</si>
  <si>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</si>
  <si>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</si>
  <si>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</si>
  <si>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rFont val="Arial"/>
        <family val="2"/>
      </rPr>
      <t>DGA</t>
    </r>
    <r>
      <rPr>
        <sz val="12"/>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</si>
  <si>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</si>
  <si>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</si>
  <si>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</si>
  <si>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rFont val="Arial"/>
        <family val="2"/>
      </rPr>
      <t>DGA</t>
    </r>
    <r>
      <rPr>
        <sz val="12"/>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</si>
  <si>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</si>
  <si>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</si>
  <si>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</si>
  <si>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DGA
</t>
    </r>
    <r>
      <rPr>
        <sz val="12"/>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</si>
  <si>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</si>
  <si>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r>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t>
    </r>
    <r>
      <rPr>
        <b/>
        <sz val="12"/>
        <rFont val="Arial"/>
        <family val="2"/>
      </rPr>
      <t xml:space="preserve">Nota: </t>
    </r>
    <r>
      <rPr>
        <sz val="12"/>
        <rFont val="Arial"/>
        <family val="2"/>
      </rPr>
      <t xml:space="preserve">Acompañamiento de la OSI		
</t>
    </r>
  </si>
  <si>
    <t>Reportes mensuales</t>
  </si>
  <si>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</si>
  <si>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</si>
  <si>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</si>
  <si>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</si>
  <si>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rFont val="Arial"/>
        <family val="2"/>
      </rPr>
      <t>DGA</t>
    </r>
    <r>
      <rPr>
        <sz val="12"/>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</si>
  <si>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</si>
  <si>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</si>
  <si>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rFont val="Arial"/>
        <family val="2"/>
      </rPr>
      <t>DGA</t>
    </r>
    <r>
      <rPr>
        <sz val="12"/>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</si>
  <si>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</si>
  <si>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</si>
  <si>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rFont val="Arial"/>
        <family val="2"/>
      </rPr>
      <t>DGA</t>
    </r>
    <r>
      <rPr>
        <sz val="12"/>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</si>
  <si>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</si>
  <si>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</si>
  <si>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rFont val="Arial"/>
        <family val="2"/>
      </rPr>
      <t>DGA</t>
    </r>
    <r>
      <rPr>
        <sz val="12"/>
        <rFont val="Arial"/>
        <family val="2"/>
      </rPr>
      <t xml:space="preserve">
Oficina de Seguridad de la Información - OSI
Dirección de Innovación y Técnologia </t>
    </r>
  </si>
  <si>
    <r>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t>
    </r>
    <r>
      <rPr>
        <b/>
        <sz val="12"/>
        <rFont val="Arial"/>
        <family val="2"/>
      </rPr>
      <t>Nota:</t>
    </r>
    <r>
      <rPr>
        <sz val="12"/>
        <rFont val="Arial"/>
        <family val="2"/>
      </rPr>
      <t xml:space="preserve"> Acompañamiento de la OSI"		</t>
    </r>
  </si>
  <si>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</si>
  <si>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</si>
  <si>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</si>
  <si>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</si>
  <si>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</si>
  <si>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</si>
  <si>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</si>
  <si>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</si>
  <si>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</si>
  <si>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</si>
  <si>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rFont val="Arial"/>
        <family val="2"/>
      </rPr>
      <t>DGA</t>
    </r>
    <r>
      <rPr>
        <sz val="12"/>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</si>
  <si>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</si>
  <si>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</si>
  <si>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</si>
  <si>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</si>
  <si>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</si>
  <si>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</si>
  <si>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</si>
  <si>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</si>
  <si>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</si>
  <si>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</si>
  <si>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</si>
  <si>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</si>
  <si>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</si>
  <si>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Auditoría al Trámite de Insumos de Fiscalización remitidos a las Direcciones Seccionales ATI 2024-003
Periodo: 01/01/2021 - 31/12/2023</t>
  </si>
  <si>
    <t>ATI 2024-003
H1</t>
  </si>
  <si>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</si>
  <si>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</si>
  <si>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</si>
  <si>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</si>
  <si>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</si>
  <si>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</si>
  <si>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</si>
  <si>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</si>
  <si>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</si>
  <si>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rFont val="Arial"/>
        <family val="2"/>
      </rPr>
      <t>DGF</t>
    </r>
    <r>
      <rPr>
        <sz val="12"/>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</si>
  <si>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</si>
  <si>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</si>
  <si>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</si>
  <si>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</si>
  <si>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</si>
  <si>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</si>
  <si>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</si>
  <si>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</si>
  <si>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r>
      <rPr>
        <b/>
        <sz val="12"/>
        <rFont val="Arial"/>
        <family val="2"/>
      </rPr>
      <t>DGF</t>
    </r>
    <r>
      <rPr>
        <sz val="12"/>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</si>
  <si>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</si>
  <si>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</si>
  <si>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</si>
  <si>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</si>
  <si>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</si>
  <si>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</si>
  <si>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</si>
  <si>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</si>
  <si>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</si>
  <si>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</si>
  <si>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</si>
  <si>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rFont val="Arial"/>
        <family val="2"/>
      </rPr>
      <t>DGF</t>
    </r>
    <r>
      <rPr>
        <sz val="12"/>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</si>
  <si>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</si>
  <si>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</si>
  <si>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</si>
  <si>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</si>
  <si>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</si>
  <si>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</si>
  <si>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</si>
  <si>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</si>
  <si>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</si>
  <si>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</si>
  <si>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</si>
  <si>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</si>
  <si>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</si>
  <si>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</si>
  <si>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</si>
  <si>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rFont val="Arial"/>
        <family val="2"/>
      </rPr>
      <t xml:space="preserve">DGF
</t>
    </r>
    <r>
      <rPr>
        <sz val="12"/>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</si>
  <si>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</si>
  <si>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rFont val="Arial"/>
        <family val="2"/>
      </rPr>
      <t xml:space="preserve">         </t>
    </r>
    <r>
      <rPr>
        <sz val="12"/>
        <rFont val="Arial"/>
        <family val="2"/>
      </rPr>
      <t xml:space="preserve">                                                                 </t>
    </r>
  </si>
  <si>
    <t>Procedimientos publicados</t>
  </si>
  <si>
    <r>
      <rPr>
        <b/>
        <sz val="12"/>
        <rFont val="Arial"/>
        <family val="2"/>
      </rPr>
      <t>DGF</t>
    </r>
    <r>
      <rPr>
        <sz val="12"/>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</si>
  <si>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</si>
  <si>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</si>
  <si>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</si>
  <si>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</si>
  <si>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</si>
  <si>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</si>
  <si>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</si>
  <si>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t xml:space="preserve"> Mesas de trabajo para revisar la matriz, ajustes respectivos y publicación
</t>
  </si>
  <si>
    <t>Matriz publicada</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</si>
  <si>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</si>
  <si>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</si>
  <si>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</si>
  <si>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</si>
  <si>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H4</t>
  </si>
  <si>
    <r>
      <rPr>
        <b/>
        <sz val="12"/>
        <rFont val="Arial"/>
        <family val="2"/>
      </rPr>
      <t>Hallazgo No. 4 - Inoportunidad en el trámite de insumos para la apertura de la investigación, respecto al trámite de aceptación de allanamiento - DSA Bogotá (D)</t>
    </r>
    <r>
      <rPr>
        <sz val="12"/>
        <rFont val="Arial"/>
        <family val="2"/>
      </rPr>
      <t xml:space="preserve">
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
•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
• 13 insumos no fueron entregados al equipo de auditoría, por tanto, no fue posible determinar el estado actual de las solicitudes presentadas por los usuarios con pago de sanción reducida. (Anexo 27 FA) </t>
    </r>
  </si>
  <si>
    <t>1.- Falta de control, monitoreo y seguimiento por parte de los líderes del proceso</t>
  </si>
  <si>
    <t xml:space="preserve">2. Elaborar un Plan de Trabajo por parte de la DSA de Bogotá para la evacuación de los casos detectados en la Auditoria respecto al tramite de aceptación de allanamiento.
</t>
  </si>
  <si>
    <t xml:space="preserve">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t>
  </si>
  <si>
    <t xml:space="preserve">Plan de Trabajo
</t>
  </si>
  <si>
    <r>
      <rPr>
        <b/>
        <sz val="12"/>
        <rFont val="Arial"/>
        <family val="2"/>
      </rPr>
      <t>DGF</t>
    </r>
    <r>
      <rPr>
        <sz val="12"/>
        <rFont val="Arial"/>
        <family val="2"/>
      </rPr>
      <t xml:space="preserve">
DS-Subproceso de Fiscalización y Liquidación
Dirección Seccional de Aduanas de Bogotá
División de Fiscalización y Liquidación de Determinación de Tributos y Gravámenes Aduaneros</t>
    </r>
  </si>
  <si>
    <t>ATI 2024-003
H5</t>
  </si>
  <si>
    <r>
      <rPr>
        <b/>
        <sz val="12"/>
        <rFont val="Arial"/>
        <family val="2"/>
      </rPr>
      <t xml:space="preserve">Hallazgo No. 5 - Deficiencias en la gestión de roles de acceso y el incumplimiento de las normas, políticas y procedimientos de seguridad de la información </t>
    </r>
    <r>
      <rPr>
        <sz val="12"/>
        <rFont val="Arial"/>
        <family val="2"/>
      </rPr>
      <t xml:space="preserve">
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"Roles de las soluciones tecnológicas según procedimientos y procesos_V3_R054” publicado en el Listado Maestro de Documentos, de los roles activos en los sistemas de información INTEGRA  e IRIS , se encontraron las siguientes situaciones:
• Existen roles relacionados en el archivo de “Anexo de Roles de las soluciones tecnológicas…” que deben ser asignados al nivel central dado que permiten la consulta nacional y que en el archivo Roles_Muisca_Corte_9_Mayo_2024.xlsx” están asignados al nivel seccional así:
El Rol 2640 “…Generación de Reportes SI INTEGRA Nivel Central", asignado a 10    funcionarios del nivel seccional.
El Rol 1420 “…consulta del Estado de los Expedientes de Fiscalización, de las Planillas Múltiples de Remisión, de los actos enviados a Notificar y de la Información Paramétrica …", asignado a 91 funcionarios de nivel seccional. (Anexo 28 SD)
• Desactualización de los campos (dirección_seccional y nombre_cargo) en el archivo Roles_Muisca_Corte_9_Mayo_2024.xlsx publicado por la Coordinación de Soporte Técnico al usuario en DIANNET, referente a:
Inconsistencias presentadas respecto al campo dirección_seccional: 10 funcionarios con 33 roles. (Anexo 29 SD) 
Inconsistencias presentadas respecto al campo nombre_cargo: 17 funcionarios con 49 roles, de los cuales siete corresponden a roles del SI IRIS y 42 del SI INTEGRA. (Anexo 30 SD) 
• Existen ocho funcionarios con 21 roles del SI INTEGRA no pertenecientes al proceso de Fiscalización y Liquidación. (Anexo 31 SD)
 </t>
    </r>
  </si>
  <si>
    <t>1.- Falta de cumplimiento a los controles establecidos por parte de la primera y segunda línea de defensa en relación con la gestión y seguimiento de roles de acceso a los sistemas de información</t>
  </si>
  <si>
    <t xml:space="preserve">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
</t>
  </si>
  <si>
    <t>1.1. Colocar un PST para obtener el listado para verificar trimestralmente los roles a cargo de los servidores publicos del area</t>
  </si>
  <si>
    <t>PST generado por trimestre</t>
  </si>
  <si>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t>
    </r>
  </si>
  <si>
    <t>1.2. Solicitar la Depuración del listado aplicando el procedimiento una vez se haya Verificardo el listado teniendo en cuenta la situacion y/o ubicacion del servidor público.</t>
  </si>
  <si>
    <t>Solicitud de depuracion o actualización al area de tecnología</t>
  </si>
  <si>
    <t>1.3. Verificar trimestralmente la actualización de los roles de los servidores públicos del area antes requeridos al area de tecnología</t>
  </si>
  <si>
    <t>Listado de roles actualizado de manera trimestral generado por Tecnología</t>
  </si>
  <si>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
NC Proceso de Información,  Innovación y Tecnología
Dirección de Gestión de Innovación y Tecnología 
Subdirección de Innovación y Proyectos</t>
    </r>
  </si>
  <si>
    <r>
      <t>2. Realizar mensualmente seguimiento al cumplimiento del procedimiento PR-I</t>
    </r>
    <r>
      <rPr>
        <b/>
        <sz val="12"/>
        <rFont val="Arial"/>
        <family val="2"/>
      </rPr>
      <t>T-0445</t>
    </r>
    <r>
      <rPr>
        <sz val="12"/>
        <rFont val="Arial"/>
        <family val="2"/>
      </rPr>
      <t xml:space="preserve"> e instructivo IN-IT-0202 de los roles informaticos a las Direcciones Seccionales con competencia cambiaria.
</t>
    </r>
  </si>
  <si>
    <t>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t>
  </si>
  <si>
    <t xml:space="preserve">Informe mensual </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</si>
  <si>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con competencia cambiaria </t>
    </r>
  </si>
  <si>
    <r>
      <t xml:space="preserve">3. Registrar un PST por parte de las Direcciones seccionales, trimestralmente para obtener el listado actualizado de roles del SI INTEGRA de los funcionarios pertenecientes al </t>
    </r>
    <r>
      <rPr>
        <u/>
        <sz val="12"/>
        <rFont val="Arial"/>
        <family val="2"/>
      </rPr>
      <t>á</t>
    </r>
    <r>
      <rPr>
        <sz val="12"/>
        <rFont val="Arial"/>
        <family val="2"/>
      </rPr>
      <t>rea y con base en el listado   solicitar la depuración  teniendo en cuenta si el servidor p</t>
    </r>
    <r>
      <rPr>
        <u/>
        <sz val="12"/>
        <rFont val="Arial"/>
        <family val="2"/>
      </rPr>
      <t>ú</t>
    </r>
    <r>
      <rPr>
        <sz val="12"/>
        <rFont val="Arial"/>
        <family val="2"/>
      </rPr>
      <t xml:space="preserve">blico permanece en el </t>
    </r>
    <r>
      <rPr>
        <u/>
        <sz val="12"/>
        <rFont val="Arial"/>
        <family val="2"/>
      </rPr>
      <t>á</t>
    </r>
    <r>
      <rPr>
        <sz val="12"/>
        <rFont val="Arial"/>
        <family val="2"/>
      </rPr>
      <t xml:space="preserve">rea, fue trasladado o se encuentra en situación administrativa, etc para contar con el listado actualizado.
</t>
    </r>
  </si>
  <si>
    <t xml:space="preserve">3.1. Colocar un PST para obtener el listado para verificar trimestralmente los roles a cargo de los servidores publicos del area
</t>
  </si>
  <si>
    <r>
      <rPr>
        <b/>
        <sz val="12"/>
        <rFont val="Arial"/>
        <family val="2"/>
      </rPr>
      <t>DGF</t>
    </r>
    <r>
      <rPr>
        <sz val="12"/>
        <rFont val="Arial"/>
        <family val="2"/>
      </rPr>
      <t xml:space="preserve">
NC-  Subproceso de Fiscalización y liquidación
Subdirección de Fiscalización Tributaria
NC - Proceso de Información,  Innovación y Tecnología
Dirección de Gestión de Innovación y Tecnología 
Subdirección de Innovación y Proyectos 
DS- Subproceso de Fiscalización y liquidación 
Dirección Seccional de Impuestos y Aduanas de Armenia 
DSI de Medellín</t>
    </r>
  </si>
  <si>
    <t>3.2. Solicitar la Depuración del listado aplicando el procedimiento una vez se haya Verificardo el listado teniendo en cuenta la situacion y/o ubicacion del servidor público.</t>
  </si>
  <si>
    <t>Solicitud de depuración o actualización trimestral</t>
  </si>
  <si>
    <r>
      <rPr>
        <b/>
        <sz val="12"/>
        <rFont val="Arial"/>
        <family val="2"/>
      </rPr>
      <t>DGF</t>
    </r>
    <r>
      <rPr>
        <sz val="12"/>
        <rFont val="Arial"/>
        <family val="2"/>
      </rPr>
      <t xml:space="preserve">
NC  Subproceso de Fiscalización y liquidación
Subdirección de Fiscalización Tributaria
NC Proceso de Información,  Innovación y Tecnología
Dirección de Gestión de Innovación y Tecnología 
Subdirección de Innovación y Proyectos 
DS - Subproceso de Fiscalización y liquidación
Dirección Seccional de Impuestos y Aduanas de Armenia 
DSI de Medellín</t>
    </r>
  </si>
  <si>
    <t xml:space="preserve">3.3. Verificar trimestralmente la actualización de los roles de los servidores públicos del area 
</t>
  </si>
  <si>
    <t>Listado de roles actualizado de manera trimestral de las DSIA de Armenia y DSI de Medellín</t>
  </si>
  <si>
    <r>
      <rPr>
        <b/>
        <sz val="12"/>
        <rFont val="Arial"/>
        <family val="2"/>
      </rPr>
      <t>DGF</t>
    </r>
    <r>
      <rPr>
        <sz val="12"/>
        <rFont val="Arial"/>
        <family val="2"/>
      </rPr>
      <t xml:space="preserve">
NC  Subproceso de Fiscalización y liquidación
Subdirección de Fiscalización Tributaria
DS- Dirección Seccional de Impuestos y Aduanas de Armenia 
DSI de Medellín</t>
    </r>
  </si>
  <si>
    <t>ATI 2024-003
H6</t>
  </si>
  <si>
    <r>
      <rPr>
        <b/>
        <sz val="12"/>
        <rFont val="Arial"/>
        <family val="2"/>
      </rPr>
      <t>Hallazgo No. 6 - Requerimientos funcionales y nuevos desarrollos sin avance de gestión, reportados en la herramienta JIRA para los sistemas INTEGRA e IRIS</t>
    </r>
    <r>
      <rPr>
        <sz val="12"/>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rFont val="Arial"/>
        <family val="2"/>
      </rPr>
      <t>Registro de requerimientos funcionales y nuevos desarrollos INTEGRA.</t>
    </r>
    <r>
      <rPr>
        <sz val="12"/>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</si>
  <si>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</si>
  <si>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</si>
  <si>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</si>
  <si>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</si>
  <si>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</si>
  <si>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</si>
  <si>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</si>
  <si>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</si>
  <si>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</si>
  <si>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</si>
  <si>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</si>
  <si>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</si>
  <si>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</si>
  <si>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</si>
  <si>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</si>
  <si>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</si>
  <si>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</si>
  <si>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</si>
  <si>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</si>
  <si>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</si>
  <si>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</si>
  <si>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</si>
  <si>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</si>
  <si>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</si>
  <si>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</si>
  <si>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</si>
  <si>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</si>
  <si>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</si>
  <si>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</si>
  <si>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</si>
  <si>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</si>
  <si>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</si>
  <si>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</si>
  <si>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H7</t>
  </si>
  <si>
    <r>
      <rPr>
        <b/>
        <sz val="12"/>
        <rFont val="Arial"/>
        <family val="2"/>
      </rPr>
      <t>Hallazgo No. 7</t>
    </r>
    <r>
      <rPr>
        <sz val="12"/>
        <rFont val="Arial"/>
        <family val="2"/>
      </rPr>
      <t xml:space="preserve"> -</t>
    </r>
    <r>
      <rPr>
        <b/>
        <sz val="12"/>
        <rFont val="Arial"/>
        <family val="2"/>
      </rPr>
      <t xml:space="preserve"> Controles de seguridad y privacidad de la información</t>
    </r>
    <r>
      <rPr>
        <sz val="12"/>
        <rFont val="Arial"/>
        <family val="2"/>
      </rPr>
      <t xml:space="preserve">
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"Transparencia" del portal institucional, no se evidencia la publicación del SI IRIS. </t>
    </r>
  </si>
  <si>
    <t xml:space="preserve">1.- Incumplimiento en la actualización del inventario de activos de información </t>
  </si>
  <si>
    <t xml:space="preserve">Realizar la revisión de los activos de la dependencia y  generar los ajustes correspondientes y Publicar el listado de activos de información y el índice de información Calsificada y reservada en el botón de transparencia de la  DIAN y en el portal de datos abiertos
</t>
  </si>
  <si>
    <t>° Reuniones de revisión y ajuste de los activos de información de la depedencia.
° Realizar la publicación de los Activos de información en la página de transparencia y datos abiertos.</t>
  </si>
  <si>
    <t xml:space="preserve">Listado de activos de información actualizado y  Publicación del registro de activos de información en el botón de transparencia de la entidad y en el portal de datos abiertos. </t>
  </si>
  <si>
    <r>
      <rPr>
        <b/>
        <sz val="12"/>
        <rFont val="Arial"/>
        <family val="2"/>
      </rPr>
      <t>DGF</t>
    </r>
    <r>
      <rPr>
        <sz val="12"/>
        <rFont val="Arial"/>
        <family val="2"/>
      </rPr>
      <t xml:space="preserve">
NC – Subproceso de Fiscalización y Liquidación
Dirección de Gestión de Fiscalización
Subdirección de Fiscalización  Aduanera
NC – Proceso de Información,  Innovación y Tecnología  
Oficina de Seguridad de la Información</t>
    </r>
  </si>
  <si>
    <t>ATI2024-003
H8</t>
  </si>
  <si>
    <r>
      <rPr>
        <b/>
        <sz val="12"/>
        <rFont val="Arial"/>
        <family val="2"/>
      </rPr>
      <t>Hallazgo No. 8 - Funcionalidades de los sistemas de información</t>
    </r>
    <r>
      <rPr>
        <sz val="12"/>
        <rFont val="Arial"/>
        <family val="2"/>
      </rPr>
      <t xml:space="preserve">
</t>
    </r>
    <r>
      <rPr>
        <b/>
        <sz val="12"/>
        <rFont val="Arial"/>
        <family val="2"/>
      </rPr>
      <t xml:space="preserve">Sistema INTEGRA  </t>
    </r>
    <r>
      <rPr>
        <sz val="12"/>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rFont val="Arial"/>
        <family val="2"/>
      </rPr>
      <t>Sistema IRIS</t>
    </r>
    <r>
      <rPr>
        <sz val="12"/>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FT-1561.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</si>
  <si>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</si>
  <si>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
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</si>
  <si>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</si>
  <si>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</si>
  <si>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</si>
  <si>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</si>
  <si>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</si>
  <si>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</si>
  <si>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</si>
  <si>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</si>
  <si>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
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</si>
  <si>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</si>
  <si>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</si>
  <si>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</si>
  <si>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</si>
  <si>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</si>
  <si>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</si>
  <si>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</si>
  <si>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</si>
  <si>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</si>
  <si>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</si>
  <si>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</si>
  <si>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</si>
  <si>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</si>
  <si>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</si>
  <si>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</si>
  <si>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</si>
  <si>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</si>
  <si>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</si>
  <si>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</si>
  <si>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</si>
  <si>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</si>
  <si>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</si>
  <si>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</si>
  <si>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</si>
  <si>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</si>
  <si>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rFont val="Arial"/>
        <family val="2"/>
      </rPr>
      <t>Hallazgo No. 9 - Deficiencias en la gestión de datos (NC DG Fiscalización y Subdirecciones TAC)</t>
    </r>
    <r>
      <rPr>
        <sz val="12"/>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</si>
  <si>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</si>
  <si>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</si>
  <si>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</si>
  <si>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</si>
  <si>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</si>
  <si>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</si>
  <si>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</si>
  <si>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rFont val="Arial"/>
        <family val="2"/>
      </rPr>
      <t>DGF</t>
    </r>
    <r>
      <rPr>
        <sz val="12"/>
        <rFont val="Arial"/>
        <family val="2"/>
      </rPr>
      <t xml:space="preserve">
NC – Subproceso de Fiscalización y Liquidación
Dirección de Gestión de Fiscalización
Subdirecciónes de Fiscalización  Aduanera, Tributaria, Cambiaria, internacional y de Apoyo </t>
    </r>
  </si>
  <si>
    <t xml:space="preserve">Auditoría de Seguimiento a Planes Integrados de Mejoramiento del Proceso de Administración de Cartera - ASA 2017005
Período
01/01/2016 a 30/01/02017
</t>
  </si>
  <si>
    <t>ASA 2017005</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</si>
  <si>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</si>
  <si>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</si>
  <si>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</si>
  <si>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Definir estrategia de Digitalización del proyecto</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</si>
  <si>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</si>
  <si>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</si>
  <si>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</si>
  <si>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</si>
  <si>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t xml:space="preserve">Iniciar el proyecto con la definición de  los requerimientos funcionales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</si>
  <si>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</si>
  <si>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</si>
  <si>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</si>
  <si>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</si>
  <si>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</si>
  <si>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</si>
  <si>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</si>
  <si>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</si>
  <si>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</si>
  <si>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</si>
  <si>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</si>
  <si>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</si>
  <si>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</si>
  <si>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</si>
  <si>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</si>
  <si>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</si>
  <si>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</si>
  <si>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Auditoría de Seguimiento a Planes Integrados de Mejoramiento del Proceso de Administración de Cartera - ASA 2017005
01/01/2016 a 30/01/02017</t>
  </si>
  <si>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</si>
  <si>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</si>
  <si>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</si>
  <si>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</si>
  <si>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</si>
  <si>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</si>
  <si>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H7
Periodo 01/01/2016 al 30/09/2016</t>
  </si>
  <si>
    <t xml:space="preserve"> ARC 2016008</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</si>
  <si>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</si>
  <si>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</si>
  <si>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</si>
  <si>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</si>
  <si>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</si>
  <si>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</si>
  <si>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</si>
  <si>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</si>
  <si>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</si>
  <si>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</si>
  <si>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</si>
  <si>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</si>
  <si>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</si>
  <si>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</si>
  <si>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</si>
  <si>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</si>
  <si>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
H3</t>
  </si>
  <si>
    <t>ACC 2018002</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</si>
  <si>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</si>
  <si>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</si>
  <si>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</si>
  <si>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</si>
  <si>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</si>
  <si>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 xml:space="preserve">Auditoría al flujo de la información contable que impacta la Función Recaudadora AFR 2023-003
Periodo: 01/01/2022 al 30/03/2023
H1
</t>
  </si>
  <si>
    <t>AFR 2023-003</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</si>
  <si>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</si>
  <si>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</si>
  <si>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</si>
  <si>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</si>
  <si>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</si>
  <si>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</si>
  <si>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</si>
  <si>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</si>
  <si>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</si>
  <si>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</si>
  <si>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</si>
  <si>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</si>
  <si>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</si>
  <si>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</si>
  <si>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Diagnóstico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</si>
  <si>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</si>
  <si>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</si>
  <si>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Plan de Trabajo aprobado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</si>
  <si>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</si>
  <si>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Aprobar e implentar  la realización de ajustes y/o alternativas de solución de las fallas identificadas en los   servicios informaticos que proveen información al SIE de Contabilidad.</t>
  </si>
  <si>
    <t>Acta de aprobación  Formato de aceptación puesta en producción</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</si>
  <si>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</si>
  <si>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Realizar los ajustes contables a que haya lugar, derivados de las actualizaciones a los Sistemas de información</t>
  </si>
  <si>
    <t>Comprobantes de contabilidad</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</si>
  <si>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</si>
  <si>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</si>
  <si>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 xml:space="preserve">Auditoría al flujo de la información contable que impacta la Función Recaudadora AFR 2023-003
Periodo: 01/01/2022 al 30/03/2023
H2
</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</si>
  <si>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</si>
  <si>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</si>
  <si>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</si>
  <si>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</si>
  <si>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</si>
  <si>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</si>
  <si>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</si>
  <si>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</si>
  <si>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</si>
  <si>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</si>
  <si>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</si>
  <si>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</si>
  <si>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</si>
  <si>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Auditoría al flujo de la información contable que impacta la Función Recaudadora AFR 2023-003
Periodo: 01/01/2022 al 30/03/2023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</si>
  <si>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</si>
  <si>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</si>
  <si>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</si>
  <si>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</si>
  <si>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</si>
  <si>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</si>
  <si>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</si>
  <si>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</si>
  <si>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Auditoría al flujo de la información contable que impacta la Función Recaudadora AFR 2023-003
Periodo: 01/01/2022 al 30/03/2023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</si>
  <si>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</si>
  <si>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</si>
  <si>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</si>
  <si>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</si>
  <si>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</si>
  <si>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</si>
  <si>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</si>
  <si>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</si>
  <si>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</si>
  <si>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</si>
  <si>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</si>
  <si>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t>Actualizar, como resulte procedente, la documentación del proceso contable, de la Función Recaudadora en los aspectos relativos a la baja en cuenta y a la clasificación de cartera contenida en la política operativa.</t>
  </si>
  <si>
    <t>Documentación del proceso contable FR, actualizada y publicada</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</si>
  <si>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</si>
  <si>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Auditoría al flujo de la información contable que impacta la Función Recaudadora AFR 2023-003
Periodo: 01/01/2022 al 30/03/2023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</si>
  <si>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</si>
  <si>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</si>
  <si>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</si>
  <si>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</si>
  <si>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</si>
  <si>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 xml:space="preserve">Plan de trabajo aprobado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</si>
  <si>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</si>
  <si>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</si>
  <si>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Auditoría al flujo de la información contable que impacta la Función Recaudadora AFR 2023-003
Periodo: 01/01/2022 al 30/03/2023
H5</t>
  </si>
  <si>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</si>
  <si>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</si>
  <si>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</si>
  <si>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</si>
  <si>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</si>
  <si>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</si>
  <si>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</si>
  <si>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</si>
  <si>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</si>
  <si>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</si>
  <si>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</si>
  <si>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</si>
  <si>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</si>
  <si>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</si>
  <si>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</si>
  <si>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</si>
  <si>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</si>
  <si>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</si>
  <si>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rFont val="Arial"/>
        <family val="2"/>
      </rPr>
      <t xml:space="preserve">Hallazgo 1. Desactualización de procedimiento, cartillas, formatos, así como de la información dispuesta para la atención del ciudadano cliente 
</t>
    </r>
    <r>
      <rPr>
        <sz val="12"/>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</si>
  <si>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</si>
  <si>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</si>
  <si>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</si>
  <si>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</si>
  <si>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</si>
  <si>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t>
  </si>
  <si>
    <t xml:space="preserve">
Revisar los cambios técnicos que requiere El procedimiento PR-CAC-0265 V8, Atención en Canales, para que contemple la atención virtual.
</t>
  </si>
  <si>
    <t>Procedimiento técnicamente ajustado en escrito dirigido a la dependencia competente para proceder con las actualizaciones correspondientes.</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</si>
  <si>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</si>
  <si>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</si>
  <si>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</si>
  <si>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</si>
  <si>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</si>
  <si>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</si>
  <si>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</si>
  <si>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</si>
  <si>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</si>
  <si>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</si>
  <si>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</si>
  <si>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</si>
  <si>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</si>
  <si>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</si>
  <si>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</si>
  <si>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</si>
  <si>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rFont val="Arial"/>
        <family val="2"/>
      </rPr>
      <t>DGI</t>
    </r>
    <r>
      <rPr>
        <sz val="12"/>
        <rFont val="Arial"/>
        <family val="2"/>
      </rPr>
      <t xml:space="preserve">
NC - Subproceso Innovación y Tecnología
Dirección de Gestión Innovación y Tecnología</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</si>
  <si>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</si>
  <si>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</si>
  <si>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rFont val="Arial"/>
        <family val="2"/>
      </rPr>
      <t>documentos relacionados</t>
    </r>
    <r>
      <rPr>
        <sz val="12"/>
        <rFont val="Arial"/>
        <family val="2"/>
      </rPr>
      <t xml:space="preserve">" con el procedimiento adecuado, que es el PR-IIT-0342  “Gestión de trámites, otros procedimientos administrativos (OPA) y/o consultas". El procedimiento PR-PEC-0342  no existe.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</si>
  <si>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</si>
  <si>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</si>
  <si>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</si>
  <si>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</si>
  <si>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</si>
  <si>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</si>
  <si>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</si>
  <si>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</si>
  <si>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rFont val="Arial"/>
        <family val="2"/>
      </rPr>
      <t>DGI</t>
    </r>
    <r>
      <rPr>
        <sz val="12"/>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</si>
  <si>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</si>
  <si>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</si>
  <si>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</si>
  <si>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</si>
  <si>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</si>
  <si>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</si>
  <si>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</si>
  <si>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</si>
  <si>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</si>
  <si>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</si>
  <si>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rFont val="Arial"/>
        <family val="2"/>
      </rPr>
      <t>DGI</t>
    </r>
    <r>
      <rPr>
        <sz val="12"/>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</si>
  <si>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</si>
  <si>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</si>
  <si>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</si>
  <si>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</si>
  <si>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</si>
  <si>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</si>
  <si>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</si>
  <si>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</si>
  <si>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</si>
  <si>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</si>
  <si>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 xml:space="preserve">Resolución 484 de 2013 actualizada 
Resolución 121 de 2014 actualizada
MN-ITT-0072 Manual de Políticas y Lineamientos de Seguridad de la Información Actualizado </t>
  </si>
  <si>
    <t xml:space="preserve"> Gestionar la actualización del procedimiento  PR-CAC 0265 V8 “Atención en Canales” en las actividades 7, 8, 9 y 10 </t>
  </si>
  <si>
    <t xml:space="preserve">Revisar los cambios técnicos que se requieren para ajustar el procedimiento  de atención en canales PR-CAC 0265 V8 “Atención en Canales” en las actividades 7, 8, 9 y 10 . Para complementar las fallas que se presentan en la atención presencial de las actividades descritas. 
 </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</si>
  <si>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</si>
  <si>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</si>
  <si>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</si>
  <si>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</si>
  <si>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</si>
  <si>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</si>
  <si>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</si>
  <si>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</si>
  <si>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</si>
  <si>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</si>
  <si>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</si>
  <si>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</si>
  <si>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</si>
  <si>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</si>
  <si>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rFont val="Arial"/>
        <family val="2"/>
      </rPr>
      <t xml:space="preserve">Hallazgo 3. Deficiencia de controles en las publicaciones de los documentos del Subproceso Asistencia al Usuario
</t>
    </r>
    <r>
      <rPr>
        <sz val="12"/>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</si>
  <si>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</si>
  <si>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</si>
  <si>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rFont val="Arial"/>
        <family val="2"/>
      </rPr>
      <t>Proyectó y reviso</t>
    </r>
    <r>
      <rPr>
        <sz val="12"/>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</si>
  <si>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</si>
  <si>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</si>
  <si>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</si>
  <si>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</si>
  <si>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</si>
  <si>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</si>
  <si>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</si>
  <si>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 Gestionar la actualización la cartilla de agendamiento CT-CAC-0052 </t>
  </si>
  <si>
    <t xml:space="preserve">Revisar los cambios técnicos que requieren para ajustar cartilla de agendamiento CT-CAC -0052 para subsanar los enlaces afectados.
</t>
  </si>
  <si>
    <t>AMA2024-002 
H4</t>
  </si>
  <si>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</si>
  <si>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</si>
  <si>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</si>
  <si>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</si>
  <si>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</si>
  <si>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</si>
  <si>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</si>
  <si>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</si>
  <si>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</si>
  <si>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</si>
  <si>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</si>
  <si>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</si>
  <si>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</si>
  <si>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</si>
  <si>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</si>
  <si>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</si>
  <si>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AMA2024-002 
H5</t>
  </si>
  <si>
    <r>
      <rPr>
        <b/>
        <sz val="12"/>
        <rFont val="Arial"/>
        <family val="2"/>
      </rPr>
      <t xml:space="preserve">Hallazgo 5. Deficiencia en el control de la información registrada en la aplicación  Digiturno
</t>
    </r>
    <r>
      <rPr>
        <sz val="12"/>
        <rFont val="Arial"/>
        <family val="2"/>
      </rPr>
      <t xml:space="preserve">
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
a)	Identificación errada y con registros en blanco del ciudadano cliente.
b)	Razón social errada y con registros en blanco.
c)	Resultado del trámite con registros en blanco.
d)	Trámites en blanco.
 </t>
    </r>
    <r>
      <rPr>
        <b/>
        <sz val="12"/>
        <rFont val="Arial"/>
        <family val="2"/>
      </rPr>
      <t>(Ver Tabla Nro. 6  Registros con inconsistencias en reporte A18- Digiturno, página 22 - INFORME AUDITORÍA A LOS MECANISMOS DE ATENCIÓN AL CIUDADANO AMA2024-002)</t>
    </r>
  </si>
  <si>
    <t>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t>
  </si>
  <si>
    <t>Definición de los requerimientos técnicos para ajustar el servicio de agendamiento, digiturno y evaluación de experiencia de usuario.</t>
  </si>
  <si>
    <t>Requerimiento técnico a la Subdirección de Soluciones y Desarrollo</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</si>
  <si>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Dirección de Gestión Innovación y Tecnología</t>
    </r>
  </si>
  <si>
    <t xml:space="preserve">Desarrollo  del proceso de contratación  en sus diferentes etapas </t>
  </si>
  <si>
    <r>
      <rPr>
        <b/>
        <sz val="12"/>
        <rFont val="Arial"/>
        <family val="2"/>
      </rPr>
      <t>DGI</t>
    </r>
    <r>
      <rPr>
        <sz val="12"/>
        <rFont val="Arial"/>
        <family val="2"/>
      </rPr>
      <t xml:space="preserve">
NS - Subproceso Innovación y Tecnología
Dirección de Gestión de Innovación y Tecnología – DGIT</t>
    </r>
  </si>
  <si>
    <t xml:space="preserve">Informe de implementación y puesta en producción de la solución tecnólogica </t>
  </si>
  <si>
    <r>
      <rPr>
        <b/>
        <sz val="12"/>
        <rFont val="Arial"/>
        <family val="2"/>
      </rPr>
      <t>DGI</t>
    </r>
    <r>
      <rPr>
        <sz val="12"/>
        <rFont val="Arial"/>
        <family val="2"/>
      </rPr>
      <t xml:space="preserve">
Subproceso Innovación y Tecnología
NC - Dirección de Gestión de Innovación y Tecnología – DGIT 
NC - Subproceso Asistencia al Usuario
Dirección de Gestión de Impuestos
Subdirección de Servicio al Ciudadano en Asuntos Tributarios.</t>
    </r>
  </si>
  <si>
    <t>Auditoría a los Mecanismos de Atención al Ciudadano - AMA2024-002 Periodo 01/07/2023 al 29/02/2025</t>
  </si>
  <si>
    <t>AMA2024-002 
H6</t>
  </si>
  <si>
    <r>
      <rPr>
        <b/>
        <sz val="12"/>
        <rFont val="Arial"/>
        <family val="2"/>
      </rPr>
      <t xml:space="preserve">Hallazgo 6. Incumplimiento de características de operatividad de las zonas de acceso público a internet inalámbrico y señalética en los Puntos de Contacto auditados
</t>
    </r>
    <r>
      <rPr>
        <sz val="12"/>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rFont val="Arial"/>
        <family val="2"/>
      </rPr>
      <t xml:space="preserve">DSI Bogotá, DSI Medellín y DSI Cali
</t>
    </r>
    <r>
      <rPr>
        <sz val="12"/>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</si>
  <si>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</si>
  <si>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</si>
  <si>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</si>
  <si>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</si>
  <si>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rFont val="Arial"/>
        <family val="2"/>
      </rPr>
      <t>DGI</t>
    </r>
    <r>
      <rPr>
        <sz val="12"/>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</si>
  <si>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</si>
  <si>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</si>
  <si>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</si>
  <si>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rFont val="Arial"/>
        <family val="2"/>
      </rPr>
      <t xml:space="preserve">DGI
</t>
    </r>
    <r>
      <rPr>
        <sz val="12"/>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</si>
  <si>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</si>
  <si>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rFont val="Arial"/>
        <family val="2"/>
      </rPr>
      <t>DGI</t>
    </r>
    <r>
      <rPr>
        <sz val="12"/>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</si>
  <si>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</si>
  <si>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</si>
  <si>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t>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</si>
  <si>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</si>
  <si>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Auditoría a la Gestión de Cartera 2024-001
Periodo 01/01/2023 al 30/03/2024</t>
  </si>
  <si>
    <t>AGC2024-001
H1</t>
  </si>
  <si>
    <r>
      <rPr>
        <b/>
        <sz val="12"/>
        <rFont val="Arial"/>
        <family val="2"/>
      </rPr>
      <t xml:space="preserve">Hallazgo No.1 Deficiencias en la expedición y notificación de los mandamientos de pago y de la resolución que ordena seguir adelante la ejecución </t>
    </r>
    <r>
      <rPr>
        <sz val="12"/>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rFont val="Arial"/>
        <family val="2"/>
      </rPr>
      <t xml:space="preserve">(Ver anexo No.1 MP Sin Notificar). DSI Bogotá.
</t>
    </r>
    <r>
      <rPr>
        <sz val="12"/>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rFont val="Arial"/>
        <family val="2"/>
      </rPr>
      <t xml:space="preserve">(Ver anexo No.2 MP Sin Notificar). DSI Barranquilla	
</t>
    </r>
    <r>
      <rPr>
        <sz val="12"/>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rFont val="Arial"/>
        <family val="2"/>
      </rPr>
      <t>(Ver anexo No.3 MP Sin Notificar). DSIA Valledupar</t>
    </r>
    <r>
      <rPr>
        <sz val="12"/>
        <rFont val="Arial"/>
        <family val="2"/>
      </rPr>
      <t xml:space="preserve">	
d.	En el expediente no obra el mandamiento de pago, están sin firmas y/o la constancia de notificación no reposa en este, que demuestre que se haya librado el mandamiento de pago y su debida notificación.</t>
    </r>
    <r>
      <rPr>
        <b/>
        <sz val="12"/>
        <rFont val="Arial"/>
        <family val="2"/>
      </rPr>
      <t xml:space="preserve"> DSI Barranquilla</t>
    </r>
    <r>
      <rPr>
        <sz val="12"/>
        <rFont val="Arial"/>
        <family val="2"/>
      </rPr>
      <t xml:space="preserve"> NIT 27.001.732, 72.211.845, 901.172.637, 19.367.732, 88.060.131, 72.195.546, 900.646.311, 800.177.119, 890.113.551, 5.764.861, 72.211.845, 901.172.637, 19.367.732</t>
    </r>
    <r>
      <rPr>
        <b/>
        <sz val="12"/>
        <rFont val="Arial"/>
        <family val="2"/>
      </rPr>
      <t xml:space="preserve"> DSIA Valledupar</t>
    </r>
    <r>
      <rPr>
        <sz val="12"/>
        <rFont val="Arial"/>
        <family val="2"/>
      </rPr>
      <t xml:space="preserve"> NIT 901.058.547, 92.258.957, 824.002.380, 824.000.795.  </t>
    </r>
    <r>
      <rPr>
        <b/>
        <sz val="12"/>
        <rFont val="Arial"/>
        <family val="2"/>
      </rPr>
      <t>DSI Bogotá</t>
    </r>
    <r>
      <rPr>
        <sz val="12"/>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rFont val="Arial"/>
        <family val="2"/>
      </rPr>
      <t>DSIA Valledupar</t>
    </r>
    <r>
      <rPr>
        <sz val="12"/>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rFont val="Arial"/>
        <family val="2"/>
      </rPr>
      <t>DSI Bogotá:</t>
    </r>
    <r>
      <rPr>
        <sz val="12"/>
        <rFont val="Arial"/>
        <family val="2"/>
      </rPr>
      <t xml:space="preserve"> NIT 830.061.338, 1.158.833, 900.664.939, 900.223.901 Similar situación se observó en la</t>
    </r>
    <r>
      <rPr>
        <b/>
        <sz val="12"/>
        <rFont val="Arial"/>
        <family val="2"/>
      </rPr>
      <t xml:space="preserve"> DSI Barranquilla: </t>
    </r>
    <r>
      <rPr>
        <sz val="12"/>
        <rFont val="Arial"/>
        <family val="2"/>
      </rPr>
      <t xml:space="preserve">NIT 27.001.732, 72.211.845, 900.389.024, 22.368.763, 72.195.546, 900.527.429, 72.211.845, 900.389.024 y </t>
    </r>
    <r>
      <rPr>
        <b/>
        <sz val="12"/>
        <rFont val="Arial"/>
        <family val="2"/>
      </rPr>
      <t>DSIA Valledupar</t>
    </r>
    <r>
      <rPr>
        <sz val="12"/>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rFont val="Arial"/>
        <family val="2"/>
      </rPr>
      <t xml:space="preserve"> DSI Bogotá:</t>
    </r>
    <r>
      <rPr>
        <sz val="12"/>
        <rFont val="Arial"/>
        <family val="2"/>
      </rPr>
      <t xml:space="preserve"> NIT 80.469.963, 1.158.833, 830.049.117, 900.664.939, 19.129.919, 79.857.283, 900.223.901, 39.775.456, 93.396.253, 860.079.278, 900.209.137, 800.249.401, 830.050.525, 79.555.471, 900.662.664. </t>
    </r>
    <r>
      <rPr>
        <b/>
        <sz val="12"/>
        <rFont val="Arial"/>
        <family val="2"/>
      </rPr>
      <t>DSI Barranquilla</t>
    </r>
    <r>
      <rPr>
        <sz val="12"/>
        <rFont val="Arial"/>
        <family val="2"/>
      </rPr>
      <t xml:space="preserve"> NIT 5.764.861, 900.527.429, 7.448.225, 27.001.732, 19.367.732, 72.211.845, 900.389.024, 901.172.637. </t>
    </r>
    <r>
      <rPr>
        <b/>
        <sz val="12"/>
        <rFont val="Arial"/>
        <family val="2"/>
      </rPr>
      <t>DSIA Valledupar</t>
    </r>
    <r>
      <rPr>
        <sz val="12"/>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</si>
  <si>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</si>
  <si>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</si>
  <si>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</si>
  <si>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</si>
  <si>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</si>
  <si>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</si>
  <si>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</si>
  <si>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</si>
  <si>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rFont val="Arial"/>
        <family val="2"/>
      </rPr>
      <t xml:space="preserve">DGI
</t>
    </r>
    <r>
      <rPr>
        <sz val="12"/>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</si>
  <si>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</si>
  <si>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</si>
  <si>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</si>
  <si>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</si>
  <si>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</si>
  <si>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</si>
  <si>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rFont val="Arial"/>
        <family val="2"/>
      </rPr>
      <t xml:space="preserve">DGI
</t>
    </r>
    <r>
      <rPr>
        <sz val="12"/>
        <rFont val="Arial"/>
        <family val="2"/>
      </rPr>
      <t>DS - Subproceso Administración de Cartera
Dirección Seccional de Impuestos de Bogotá, Barranquilla y Valledupar
División de Cobranzas y/o Recaudo y Cobranzas</t>
    </r>
  </si>
  <si>
    <t>AGC2024-001
H2</t>
  </si>
  <si>
    <r>
      <rPr>
        <b/>
        <sz val="12"/>
        <rFont val="Arial"/>
        <family val="2"/>
      </rPr>
      <t>Hallazgo No. 2 Dilaciones en las actuaciones que se deben surtir en la gestión de cobro</t>
    </r>
    <r>
      <rPr>
        <sz val="12"/>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rFont val="Arial"/>
        <family val="2"/>
      </rPr>
      <t>DSI Barranquilla</t>
    </r>
    <r>
      <rPr>
        <sz val="12"/>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rFont val="Arial"/>
        <family val="2"/>
      </rPr>
      <t>DSI Barranquilla</t>
    </r>
    <r>
      <rPr>
        <sz val="12"/>
        <rFont val="Arial"/>
        <family val="2"/>
      </rPr>
      <t xml:space="preserve"> NIT 900.335.216, 72.195.546, 72.211.845, 900.043.191, 19.088.860, 19.367.732, 900.047.321, 901.172.637, 8.531.547. </t>
    </r>
    <r>
      <rPr>
        <b/>
        <sz val="12"/>
        <rFont val="Arial"/>
        <family val="2"/>
      </rPr>
      <t xml:space="preserve">DSIA Valledupar </t>
    </r>
    <r>
      <rPr>
        <sz val="12"/>
        <rFont val="Arial"/>
        <family val="2"/>
      </rPr>
      <t xml:space="preserve">NIT 901.092.583, 900.932.959, 900.679.774, 824.000.795. </t>
    </r>
    <r>
      <rPr>
        <b/>
        <sz val="12"/>
        <rFont val="Arial"/>
        <family val="2"/>
      </rPr>
      <t>DSI Bogotá</t>
    </r>
    <r>
      <rPr>
        <sz val="12"/>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rFont val="Arial"/>
        <family val="2"/>
      </rPr>
      <t>DSI Barranquilla</t>
    </r>
    <r>
      <rPr>
        <sz val="12"/>
        <rFont val="Arial"/>
        <family val="2"/>
      </rPr>
      <t xml:space="preserve"> NIT 88.060.131, 72.195.546, 900.527.429, 900.047.321, 901.172.637, 900.389.024, 901.172.637,72.211.845. </t>
    </r>
    <r>
      <rPr>
        <b/>
        <sz val="12"/>
        <rFont val="Arial"/>
        <family val="2"/>
      </rPr>
      <t>DSIA Valledupar</t>
    </r>
    <r>
      <rPr>
        <sz val="12"/>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rFont val="Arial"/>
        <family val="2"/>
      </rPr>
      <t>DSI Barranquilla</t>
    </r>
    <r>
      <rPr>
        <sz val="12"/>
        <rFont val="Arial"/>
        <family val="2"/>
      </rPr>
      <t xml:space="preserve"> NIT 8.531.547, 82.330.349, </t>
    </r>
    <r>
      <rPr>
        <b/>
        <sz val="12"/>
        <rFont val="Arial"/>
        <family val="2"/>
      </rPr>
      <t>900.047.321 (D) (F).</t>
    </r>
    <r>
      <rPr>
        <sz val="12"/>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rFont val="Arial"/>
        <family val="2"/>
      </rPr>
      <t>DSI Valledupar</t>
    </r>
    <r>
      <rPr>
        <sz val="12"/>
        <rFont val="Arial"/>
        <family val="2"/>
      </rPr>
      <t xml:space="preserve"> NIT 900.008.328, 12.720.906, 900.129.765, 900.664.250, 900.221.435, 824.001.382, 822.006.210. </t>
    </r>
    <r>
      <rPr>
        <b/>
        <sz val="12"/>
        <rFont val="Arial"/>
        <family val="2"/>
      </rPr>
      <t>DSI Barranquill</t>
    </r>
    <r>
      <rPr>
        <sz val="12"/>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rFont val="Arial"/>
        <family val="2"/>
      </rPr>
      <t>DSI Valledupar</t>
    </r>
    <r>
      <rPr>
        <sz val="12"/>
        <rFont val="Arial"/>
        <family val="2"/>
      </rPr>
      <t xml:space="preserve"> NIT 901.308.124, 900.008.328, 900.542.303, 822.006.210, 19.379.230, 17.123.009, 824.001.382, 901.059.733.  </t>
    </r>
    <r>
      <rPr>
        <b/>
        <sz val="12"/>
        <rFont val="Arial"/>
        <family val="2"/>
      </rPr>
      <t>DSI Barranquilla</t>
    </r>
    <r>
      <rPr>
        <sz val="12"/>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rFont val="Arial"/>
        <family val="2"/>
      </rPr>
      <t xml:space="preserve">DSI Bogotá </t>
    </r>
    <r>
      <rPr>
        <sz val="12"/>
        <rFont val="Arial"/>
        <family val="2"/>
      </rPr>
      <t xml:space="preserve">NIT 830.061.338, 830.049.117, 80.469.963, 900.664.939, 19.129.919, 79.857.283, 900.223.901, 93.396.253, 860.079.278, 900.209.137, 38.864.317, 800.249.401, 830.050.525, 900.662.664, 79.555.471. </t>
    </r>
    <r>
      <rPr>
        <b/>
        <sz val="12"/>
        <rFont val="Arial"/>
        <family val="2"/>
      </rPr>
      <t>DSI Barranquilla</t>
    </r>
    <r>
      <rPr>
        <sz val="12"/>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rFont val="Arial"/>
        <family val="2"/>
      </rPr>
      <t xml:space="preserve"> DSIA Valledupar</t>
    </r>
    <r>
      <rPr>
        <sz val="12"/>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</si>
  <si>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</si>
  <si>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</si>
  <si>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</si>
  <si>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</si>
  <si>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</si>
  <si>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</si>
  <si>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</si>
  <si>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</si>
  <si>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</si>
  <si>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</si>
  <si>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rFont val="Arial"/>
        <family val="2"/>
      </rPr>
      <t>DGI</t>
    </r>
    <r>
      <rPr>
        <sz val="12"/>
        <rFont val="Arial"/>
        <family val="2"/>
      </rPr>
      <t xml:space="preserve">
DS - Subproceso Administración de Cartera
Dirección Seccional de Impuestos de Bogotá, Barranquilla y Valledupar
División de Cobranzas y/o de Recaudo y Cobranzas</t>
    </r>
  </si>
  <si>
    <t>AGC2024-001
H3</t>
  </si>
  <si>
    <r>
      <rPr>
        <b/>
        <sz val="12"/>
        <rFont val="Arial"/>
        <family val="2"/>
      </rPr>
      <t xml:space="preserve">Hallazgo No.3 Depósitos judiciales (DJ) pendientes de gestionar </t>
    </r>
    <r>
      <rPr>
        <sz val="12"/>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rFont val="Arial"/>
        <family val="2"/>
      </rPr>
      <t xml:space="preserve"> DSI Bogotá</t>
    </r>
    <r>
      <rPr>
        <sz val="12"/>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rFont val="Arial"/>
        <family val="2"/>
      </rPr>
      <t>DSI Bogotá.</t>
    </r>
    <r>
      <rPr>
        <sz val="12"/>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rFont val="Arial"/>
        <family val="2"/>
      </rPr>
      <t xml:space="preserve">DSI Barranquilla.	
</t>
    </r>
    <r>
      <rPr>
        <sz val="12"/>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rFont val="Arial"/>
        <family val="2"/>
      </rPr>
      <t>DSI Valledupar.</t>
    </r>
    <r>
      <rPr>
        <sz val="12"/>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</si>
  <si>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</si>
  <si>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</si>
  <si>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</si>
  <si>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</si>
  <si>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</si>
  <si>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</si>
  <si>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</si>
  <si>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</si>
  <si>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</si>
  <si>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</si>
  <si>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</si>
  <si>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rFont val="Arial"/>
        <family val="2"/>
      </rPr>
      <t xml:space="preserve">Hallazgo No.4 Deficiencias en el seguimiento y control de los procesos concursales
</t>
    </r>
    <r>
      <rPr>
        <sz val="12"/>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rFont val="Arial"/>
        <family val="2"/>
      </rPr>
      <t>DSIA Valledupar</t>
    </r>
    <r>
      <rPr>
        <sz val="12"/>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rFont val="Arial"/>
        <family val="2"/>
      </rPr>
      <t>DSI Bogotá</t>
    </r>
    <r>
      <rPr>
        <sz val="12"/>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rFont val="Arial"/>
        <family val="2"/>
      </rPr>
      <t xml:space="preserve"> DSI Barranquilla</t>
    </r>
    <r>
      <rPr>
        <sz val="12"/>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rFont val="Arial"/>
        <family val="2"/>
      </rPr>
      <t>DSI Valledupar</t>
    </r>
    <r>
      <rPr>
        <sz val="12"/>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rFont val="Arial"/>
        <family val="2"/>
      </rPr>
      <t>DSI Bogotá</t>
    </r>
    <r>
      <rPr>
        <sz val="12"/>
        <rFont val="Arial"/>
        <family val="2"/>
      </rPr>
      <t xml:space="preserve"> NIT 900.127.114, 800.001.075, 860.051.688, 901.440.527, 900.023.512, 900.480.908, 1.073.512.646, 900.177.976, 900.189.751, 900.201.524, 830.101.778, 830.134.871, 41.773.249, 900.457.077, 860.036.856, 19.348.724, 860.001.113, 900.298.200. </t>
    </r>
    <r>
      <rPr>
        <b/>
        <sz val="12"/>
        <rFont val="Arial"/>
        <family val="2"/>
      </rPr>
      <t>DSI Barranquilla</t>
    </r>
    <r>
      <rPr>
        <sz val="12"/>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rFont val="Arial"/>
        <family val="2"/>
      </rPr>
      <t>DSI Bogotá.</t>
    </r>
    <r>
      <rPr>
        <sz val="12"/>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rFont val="Arial"/>
        <family val="2"/>
      </rPr>
      <t>DSI Bogotá</t>
    </r>
    <r>
      <rPr>
        <sz val="12"/>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rFont val="Arial"/>
        <family val="2"/>
      </rPr>
      <t>DSI Bogotá</t>
    </r>
    <r>
      <rPr>
        <sz val="12"/>
        <rFont val="Arial"/>
        <family val="2"/>
      </rPr>
      <t xml:space="preserve"> NIT 830.120.172, 830.060.292. </t>
    </r>
    <r>
      <rPr>
        <b/>
        <sz val="12"/>
        <rFont val="Arial"/>
        <family val="2"/>
      </rPr>
      <t>DSI Barranquilla</t>
    </r>
    <r>
      <rPr>
        <sz val="12"/>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rFont val="Arial"/>
        <family val="2"/>
      </rPr>
      <t xml:space="preserve"> DSI Barranquilla (F) (D).</t>
    </r>
    <r>
      <rPr>
        <sz val="12"/>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</si>
  <si>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</si>
  <si>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</si>
  <si>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</si>
  <si>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</si>
  <si>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</si>
  <si>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</si>
  <si>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</si>
  <si>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</si>
  <si>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rFont val="Arial"/>
        <family val="2"/>
      </rPr>
      <t>DGI</t>
    </r>
    <r>
      <rPr>
        <sz val="12"/>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</si>
  <si>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</si>
  <si>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</si>
  <si>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</si>
  <si>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</si>
  <si>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</si>
  <si>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</si>
  <si>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</si>
  <si>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</si>
  <si>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</si>
  <si>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rFont val="Arial"/>
        <family val="2"/>
      </rPr>
      <t>Hallazgo No. 5 Inadecuada conformación y/o desactualización de unidades documentales y expedientes de cobro</t>
    </r>
    <r>
      <rPr>
        <sz val="12"/>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rFont val="Arial"/>
        <family val="2"/>
      </rPr>
      <t xml:space="preserve">DSI Bogotá, DSI Barranquilla, DSIA Valledupar. 	
</t>
    </r>
    <r>
      <rPr>
        <sz val="12"/>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rFont val="Arial"/>
        <family val="2"/>
      </rPr>
      <t>DSI Bogotá, DSI Barranquilla, DSIA Valledupar.</t>
    </r>
    <r>
      <rPr>
        <sz val="12"/>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</si>
  <si>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</si>
  <si>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rFont val="Arial"/>
        <family val="2"/>
      </rPr>
      <t>BIMESTRALMENTE</t>
    </r>
    <r>
      <rPr>
        <sz val="12"/>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</si>
  <si>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</si>
  <si>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</si>
  <si>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</si>
  <si>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</si>
  <si>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</si>
  <si>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</si>
  <si>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</si>
  <si>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</si>
  <si>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</si>
  <si>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</si>
  <si>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</si>
  <si>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rFont val="Arial"/>
        <family val="2"/>
      </rPr>
      <t xml:space="preserve">Hallazgo No.6 Deficiencias en la gestión para la inactivación de roles en los sistemas de información Obligación Financiera, SIPAC y aplicativo OBLIGA y en la actualización de los listados.
</t>
    </r>
    <r>
      <rPr>
        <sz val="12"/>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rFont val="Arial"/>
        <family val="2"/>
      </rPr>
      <t>(Ver anexo No.5 Roles. Hoja a).</t>
    </r>
    <r>
      <rPr>
        <sz val="12"/>
        <rFont val="Arial"/>
        <family val="2"/>
      </rPr>
      <t xml:space="preserve"> </t>
    </r>
    <r>
      <rPr>
        <b/>
        <sz val="12"/>
        <rFont val="Arial"/>
        <family val="2"/>
      </rPr>
      <t xml:space="preserve">Dirección de Gestión de Innovación y Tecnología, Dirección de Gestión de Impuestos/Coordinación de Cobranzas.								</t>
    </r>
    <r>
      <rPr>
        <sz val="12"/>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rFont val="Arial"/>
        <family val="2"/>
      </rPr>
      <t xml:space="preserve">Dirección de Gestión de Impuestos/ Coordinación de Cobranzas.	</t>
    </r>
    <r>
      <rPr>
        <sz val="12"/>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rFont val="Arial"/>
        <family val="2"/>
      </rPr>
      <t xml:space="preserve">(Ver anexo No.5 Roles. Hoja c). Dirección de Gestión de Impuestos/Coordinación de Cobranzas. Dirección de Gestión de Innovación y Tecnología.	
			</t>
    </r>
    <r>
      <rPr>
        <sz val="12"/>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rFont val="Arial"/>
        <family val="2"/>
      </rPr>
      <t>(Ver anexo No.5 Roles. Hoja d). DSI Bogotá, Dirección de Gestión de Innovación y Tecnología, Coordinación de Administración de Aplicativos de Impuestos.</t>
    </r>
    <r>
      <rPr>
        <sz val="12"/>
        <rFont val="Arial"/>
        <family val="2"/>
      </rPr>
      <t xml:space="preserve">
e. En el aplicativo OBLIGA, el exfuncionario identificado con C.C. 1.042.769.784 mantiene roles activos de consulta, grabación y eliminación. </t>
    </r>
    <r>
      <rPr>
        <b/>
        <sz val="12"/>
        <rFont val="Arial"/>
        <family val="2"/>
      </rPr>
      <t xml:space="preserve">DSI Barranquilla.	</t>
    </r>
    <r>
      <rPr>
        <sz val="12"/>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rFont val="Arial"/>
        <family val="2"/>
      </rPr>
      <t xml:space="preserve"> (Ver anexo No.5 Roles Hoja f). DSI Bogotá, DSI Barranquilla, Dirección de Gestión de Innovación y Tecnología/CO Soporte Técnico al Usuario.	</t>
    </r>
    <r>
      <rPr>
        <sz val="12"/>
        <rFont val="Arial"/>
        <family val="2"/>
      </rPr>
      <t xml:space="preserve">
g. En el Sistema SIPAC, según el listado en mención, 25 exfuncionarios mantienen roles activos, distribuidos así: 24 en DSI Bogotá y uno (1) en DO Grandes Contribuyentes </t>
    </r>
    <r>
      <rPr>
        <b/>
        <sz val="12"/>
        <rFont val="Arial"/>
        <family val="2"/>
      </rPr>
      <t>(Ver anexo No.5 Roles Hoja g). DSI Bogotá, DO Grandes Contribuyentes, Dirección de Gestión de Innovación y Tecnología/CO de Soporte Técnico al Usuario.</t>
    </r>
    <r>
      <rPr>
        <sz val="12"/>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rFont val="Arial"/>
        <family val="2"/>
      </rPr>
      <t>(Ver anexo No.5 Roles. Hoja h)</t>
    </r>
    <r>
      <rPr>
        <sz val="12"/>
        <rFont val="Arial"/>
        <family val="2"/>
      </rPr>
      <t xml:space="preserve">. </t>
    </r>
    <r>
      <rPr>
        <b/>
        <sz val="12"/>
        <rFont val="Arial"/>
        <family val="2"/>
      </rPr>
      <t>DSI Barranquilla, DSI Bogotá, DO Grandes Contribuyentes.</t>
    </r>
    <r>
      <rPr>
        <sz val="12"/>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rFont val="Arial"/>
        <family val="2"/>
      </rPr>
      <t>(Ver anexo No.5 Roles. Hoja i). Dirección de Gestión de Innovación y Tecnología.</t>
    </r>
    <r>
      <rPr>
        <sz val="12"/>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</si>
  <si>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</si>
  <si>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</si>
  <si>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</si>
  <si>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</si>
  <si>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</si>
  <si>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</si>
  <si>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</si>
  <si>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</si>
  <si>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</si>
  <si>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</si>
  <si>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</si>
  <si>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t xml:space="preserve">Documento de requerimientos funcionales V1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</si>
  <si>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</si>
  <si>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</si>
  <si>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Mapa de historias con la priorización funcional de la implementación  V1</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</si>
  <si>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</si>
  <si>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</si>
  <si>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 xml:space="preserve">Plan de trabajo aprobado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</si>
  <si>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</si>
  <si>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</si>
  <si>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</si>
  <si>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t>
  </si>
  <si>
    <t xml:space="preserve">Hallazgo No. 1. Deficiencias en la documentación del sistema de gestión del subproceso y en el seguimiento y control de los actos administrativos proferidos
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1.	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2.	Revisados los pliegos de cargos y autos de archivo no existe segregación de funciones, por cuanto es el mismo subdirector de Facturación Electrónica y Soluciones Operativas, quien revisa, firma y emite estos actos administrativos. 
3.	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t>
  </si>
  <si>
    <t>Lo anterior, obedece a deficiencias en la implementación de autocontroles y seguimiento a los procedimientos auditados y actos administrativos emitidos desde la Subdirección de Factura Electrónica y Soluciones Operativas.</t>
  </si>
  <si>
    <t xml:space="preserve">1. Elaborar, aprobar y publicar en el Sistema de Gestión  el procedimiento de determinación de sanciones a Proveedores Tecnológicos. </t>
  </si>
  <si>
    <t>Procedimiento publicado</t>
  </si>
  <si>
    <r>
      <rPr>
        <b/>
        <sz val="12"/>
        <rFont val="Arial"/>
        <family val="2"/>
      </rPr>
      <t>DGI</t>
    </r>
    <r>
      <rPr>
        <sz val="12"/>
        <rFont val="Arial"/>
        <family val="2"/>
      </rPr>
      <t xml:space="preserve">
Subdirección de Factura Electrónica y Soluciones Operativas</t>
    </r>
  </si>
  <si>
    <t xml:space="preserve">2. Modificar el procedimiento PR-CAC-0466 "Habilitación o renovación de Proveedor Tecnológico" que incluya  un control para verificar el registro de la responsabilidad generada en el RUT por las resoluciones de habilitación y/ o renovación de los proveedores tecnológicos. </t>
  </si>
  <si>
    <t>Nueva versión de Procedimiento publicada</t>
  </si>
  <si>
    <t xml:space="preserve">3. Modificar el procedimiento PR-CAC-0467 "Cancelación de la Habilitación del Proveedor Tecnológico" que incluya  un control para verificar el registro de la responsabilidad generada en el RUT por las resoluciones de cancelación de los proveedores tecnológicos. </t>
  </si>
  <si>
    <t xml:space="preserve">Hallazgo No. 2. Falencias en la conformación y desactualización de unidades documentales 
Revisada la gestión documental de las solicitudes de habilitación, renovación, cancelación, terminación o revocatoria de proveedores tecnológicos- PT se evidenció: 
1.	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2.	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t>
  </si>
  <si>
    <t>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t>
  </si>
  <si>
    <t xml:space="preserve">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</si>
  <si>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Listado de asistencia de capacitaciones</t>
  </si>
  <si>
    <t xml:space="preserve">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
</t>
  </si>
  <si>
    <t>Concertación de compromisos laborales (servidores públicos)
Obligaciones contractuales (contratistas)</t>
  </si>
  <si>
    <t xml:space="preserve">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</si>
  <si>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 xml:space="preserve">Informe trimestral de avance de las Unidades documentales ajustadas.
</t>
  </si>
  <si>
    <t>Hallazgo No. 3. Deficiencias en la planeación y ejecución del premio fiscal 2023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</si>
  <si>
    <t>Lo anterior, debido a deficiencias en la planeación y ejecución del sorteo de premio fiscal por parte de la DIAN, en el autocontrol, monitoreo y seguimiento de las etapas de este.</t>
  </si>
  <si>
    <t xml:space="preserve">1. Elaborar, aprobar y publicar un procedimiento integral y sus documentos conexos para la realización del Premio Fiscal, dentro del Sistema de Gestión bajo los lineamientos del Modelo Integrado de Planeación y Gestión - MIPG
</t>
  </si>
  <si>
    <t>Procedimiento aprobado y publicado en el Sistema de Gestión</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</si>
  <si>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</si>
  <si>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</si>
  <si>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</si>
  <si>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rFont val="Arial"/>
        <family val="2"/>
      </rPr>
      <t>DGI</t>
    </r>
    <r>
      <rPr>
        <sz val="12"/>
        <rFont val="Arial"/>
        <family val="2"/>
      </rPr>
      <t xml:space="preserve">
Subdirección de Factura electrónica y soluciones operativas
Subdirección de Servicio al Ciudadano</t>
    </r>
  </si>
  <si>
    <t>Hallazgo No. 4. Inconsistencias entre la información depurada y el protocolo de la depuración de bases de datos del Premio Fiscal 2023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</si>
  <si>
    <t>Lo anterior, se debe a deficiencias en la elaboración, aplicación, validación y control de correcto uso del protocolo determinado para la depuración de la base de datos del sorteo del Premio Fiscal “La Factura Electrónica Me Premia” 2023.</t>
  </si>
  <si>
    <t xml:space="preserve">Procedimiento aprobado y publicado en el Sistema de Gestión </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</si>
  <si>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</si>
  <si>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r>
      <t xml:space="preserve">Hallazgo No. 6. Deficiencias en la gestión de roles de los activos sistemas de información del subproceso de Factura Electrónica y Servicios Digitales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</si>
  <si>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</si>
  <si>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</si>
  <si>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</si>
  <si>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</si>
  <si>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</si>
  <si>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</si>
  <si>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</si>
  <si>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</si>
  <si>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</si>
  <si>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</si>
  <si>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</si>
  <si>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</si>
  <si>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</si>
  <si>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</si>
  <si>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</si>
  <si>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</si>
  <si>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</si>
  <si>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</si>
  <si>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t>Contrato Firmado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</si>
  <si>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</si>
  <si>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</si>
  <si>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</si>
  <si>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 xml:space="preserve">Hallazgo No. 7. Deficiencias en la documentación y manuales de los sistemas de información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</si>
  <si>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</si>
  <si>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</si>
  <si>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</si>
  <si>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</si>
  <si>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rFont val="Arial"/>
        <family val="2"/>
      </rPr>
      <t>DGI</t>
    </r>
    <r>
      <rPr>
        <sz val="12"/>
        <rFont val="Arial"/>
        <family val="2"/>
      </rPr>
      <t xml:space="preserve">
Subdirección de Factura electrónica y Soluciones Operativas
Subdirección de Innovación y Proyectos
Subdirección de Soluciones y Desarrollo
Subdirección de Procesamiento de Datos</t>
    </r>
  </si>
  <si>
    <t xml:space="preserve">Hallazgo No. 8. Inconsistencias en el cumplimiento de los Acuerdos de Niveles de Servicio - ANS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</si>
  <si>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</si>
  <si>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</si>
  <si>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</si>
  <si>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rFont val="Arial"/>
        <family val="2"/>
      </rPr>
      <t xml:space="preserve">DGI
</t>
    </r>
    <r>
      <rPr>
        <sz val="12"/>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</si>
  <si>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</si>
  <si>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</si>
  <si>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rFont val="Arial"/>
        <family val="2"/>
      </rPr>
      <t>DGI</t>
    </r>
    <r>
      <rPr>
        <sz val="12"/>
        <rFont val="Arial"/>
        <family val="2"/>
      </rPr>
      <t xml:space="preserve">
Subdirección de Factura Electronica y Soluciones Operativas
Subdirección de Soluciones y Desarrollo</t>
    </r>
  </si>
  <si>
    <t xml:space="preserve">Cumplimiento de Obligaciones Formales de Usuarios  Aduaneros AOF2015005
H5
Periodo 01/01/2014 a
31/07/2015  </t>
  </si>
  <si>
    <t>AOF2015005</t>
  </si>
  <si>
    <r>
      <rPr>
        <b/>
        <sz val="12"/>
        <rFont val="Arial"/>
        <family val="2"/>
      </rPr>
      <t>Deficiencias en los sistemas de información para apoyar la gestión de la habilitación, reconocimiento, autorización y control de usuarios.</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</si>
  <si>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</si>
  <si>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</si>
  <si>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</si>
  <si>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</si>
  <si>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</si>
  <si>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t>1. Informe de avance del proceso de contratación.</t>
  </si>
  <si>
    <t>Informe de avance del proceso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</si>
  <si>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</si>
  <si>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</si>
  <si>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</si>
  <si>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</si>
  <si>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rFont val="Arial"/>
        <family val="2"/>
      </rPr>
      <t>NC - Subproceso Innovación y Tecnología
Dirección de Gestión de Innovación y Tecnología
Subdirección de Innovación y Proyectos
Subdirección de Soluciones y Desarrollo</t>
    </r>
  </si>
  <si>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</si>
  <si>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</si>
  <si>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t>Puesta en producción de la solución tecnológica:
a. (01) Un formato información de versión             FT-IIT-2180
b.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</si>
  <si>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</si>
  <si>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</si>
  <si>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</si>
  <si>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</si>
  <si>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</si>
  <si>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</si>
  <si>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</si>
  <si>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</si>
  <si>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</si>
  <si>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</si>
  <si>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</si>
  <si>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</si>
  <si>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</si>
  <si>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AGC2024-001
H7</t>
  </si>
  <si>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</si>
  <si>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</si>
  <si>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</si>
  <si>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</si>
  <si>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</si>
  <si>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</si>
  <si>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Plan de trabajo aprobado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</si>
  <si>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</si>
  <si>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</si>
  <si>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</si>
  <si>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</si>
  <si>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</si>
  <si>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en la Administración de Mercancías ADA y BRDP - AAB 2019003
Periodo 01/01/2018 al 15/03/2019
H8</t>
  </si>
  <si>
    <t>AAB 2019003</t>
  </si>
  <si>
    <r>
      <rPr>
        <b/>
        <sz val="12"/>
        <rFont val="Arial"/>
        <family val="2"/>
      </rPr>
      <t>Deficiencias para la disposición de bienes recibidos en dación de pago - BRDP</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</si>
  <si>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</si>
  <si>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</si>
  <si>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Realizar las actas de entrega de los bienes dispuestos de acuerdo a la modalidad de disposición aplicada.</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</si>
  <si>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</si>
  <si>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</si>
  <si>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</si>
  <si>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</si>
  <si>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rFont val="Arial"/>
        <family val="2"/>
      </rPr>
      <t>1. Inoportunidad en la disposición de las mercancías Aprehendidas, Decomisadas o Abandonadas – ADA a favor de la Nación.</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</si>
  <si>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</si>
  <si>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</si>
  <si>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</si>
  <si>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</si>
  <si>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</si>
  <si>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</si>
  <si>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</si>
  <si>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</si>
  <si>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t>Procedimiento</t>
  </si>
  <si>
    <r>
      <rPr>
        <b/>
        <sz val="12"/>
        <rFont val="Arial"/>
        <family val="2"/>
      </rPr>
      <t xml:space="preserve">DGC
</t>
    </r>
    <r>
      <rPr>
        <sz val="12"/>
        <rFont val="Arial"/>
        <family val="2"/>
      </rPr>
      <t xml:space="preserve">NC - Subproceso Operación Logística
Subdirección Logística.
</t>
    </r>
  </si>
  <si>
    <t>AUDITORÍA AL PROCEDIMIENTO DE NOTIFICACIONES AND 2023 002
Periodo: 1/01/2022 - 28/02/2023
H1</t>
  </si>
  <si>
    <t>AND 2023 002</t>
  </si>
  <si>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</si>
  <si>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</si>
  <si>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</si>
  <si>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</si>
  <si>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</si>
  <si>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</si>
  <si>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</si>
  <si>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</si>
  <si>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</si>
  <si>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</si>
  <si>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</si>
  <si>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</si>
  <si>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</si>
  <si>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</si>
  <si>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</si>
  <si>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</si>
  <si>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</si>
  <si>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</si>
  <si>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</si>
  <si>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</si>
  <si>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</si>
  <si>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</si>
  <si>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</si>
  <si>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</si>
  <si>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</si>
  <si>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</si>
  <si>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</si>
  <si>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</si>
  <si>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</si>
  <si>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</si>
  <si>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</si>
  <si>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</si>
  <si>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</si>
  <si>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</si>
  <si>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</si>
  <si>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</si>
  <si>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</si>
  <si>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</si>
  <si>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</si>
  <si>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</si>
  <si>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</si>
  <si>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</si>
  <si>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</si>
  <si>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</si>
  <si>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</si>
  <si>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rFont val="Arial"/>
        <family val="2"/>
      </rPr>
      <t>DGC</t>
    </r>
    <r>
      <rPr>
        <sz val="12"/>
        <rFont val="Arial"/>
        <family val="2"/>
      </rPr>
      <t xml:space="preserve">
NC - Subproceso Recursos Administrativos
Dirección de Gestión Corporativa
Subdirección Administrativa
ELABORACIÓN (dd/mm/aaaa)
23/08/2023</t>
    </r>
  </si>
  <si>
    <t xml:space="preserve"> Auditoría a la Contratación de la DIAN - ACD 2023-006
H1</t>
  </si>
  <si>
    <t>ACD 2023-006</t>
  </si>
  <si>
    <r>
      <rPr>
        <b/>
        <sz val="12"/>
        <rFont val="Arial"/>
        <family val="2"/>
      </rPr>
      <t xml:space="preserve">Hallazgo No. 1 Deficiencias en la planeación y ejecución del contrato No. 00-087-2022 Laboratorio Aduanero – Nivel Central. (D)
Subdirección de Laboratorio Aduanero, Subdirección de Compras y Contratos
</t>
    </r>
    <r>
      <rPr>
        <sz val="12"/>
        <rFont val="Arial"/>
        <family val="2"/>
      </rPr>
      <t xml:space="preserve">
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
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
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
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
d. Informes periódicos de supervisión que no cumplen con la periodicidad establecida, el último informe del mes de noviembre del 2022 se elaboró el 15/08/2023, después del levantamiento de la suspensión del contrato.
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
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t>
    </r>
  </si>
  <si>
    <t>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t>
  </si>
  <si>
    <t>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t>
  </si>
  <si>
    <t xml:space="preserve">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t>
  </si>
  <si>
    <t xml:space="preserve">Actas de asistencia a jornadas de actualización </t>
  </si>
  <si>
    <r>
      <rPr>
        <b/>
        <sz val="12"/>
        <rFont val="Arial"/>
        <family val="2"/>
      </rPr>
      <t>DGC</t>
    </r>
    <r>
      <rPr>
        <sz val="12"/>
        <rFont val="Arial"/>
        <family val="2"/>
      </rPr>
      <t xml:space="preserve">
NC - Subproceso Compras y Contratos
Dirección de Gestión Corporativa
Subdirección de Compras y Contratos 
ELABORACIÓN 
18/01/2024</t>
    </r>
  </si>
  <si>
    <t>Elaborar y divulgar tips relacionados la planeación contractual</t>
  </si>
  <si>
    <t xml:space="preserve">Publicación trimestral de Tips en los canales de difusión de comunicación interna de la Entidad, recordando aspectos escenciales sobre planeación contractual. </t>
  </si>
  <si>
    <t xml:space="preserve"> Auditoría a la Contratación de la DIAN - ACD 2023-006
H2</t>
  </si>
  <si>
    <r>
      <t xml:space="preserve">Hallazgo No. 2 Deficiencias en la aplicación de las reglas establecidas en el pliego de condiciones en la subasta pública presencial No. SAEBSU-00-002-2023
Subdirección de Compras y Contratos
</t>
    </r>
    <r>
      <rPr>
        <sz val="12"/>
        <rFont val="Arial"/>
        <family val="2"/>
      </rPr>
      <t>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
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
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t>
    </r>
    <r>
      <rPr>
        <b/>
        <sz val="12"/>
        <rFont val="Arial"/>
        <family val="2"/>
      </rPr>
      <t xml:space="preserve"> </t>
    </r>
    <r>
      <rPr>
        <sz val="12"/>
        <rFont val="Arial"/>
        <family val="2"/>
      </rPr>
      <t>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
De otra parte, en el numeral 7.1 se indica que “se tomará como definitiva la Oferta económica inicial presentada por el Oferente Habilitado que no presentó lances en la Subasta Pública”, lo cual no guarda relación con las reglas establecidas.</t>
    </r>
    <r>
      <rPr>
        <b/>
        <sz val="12"/>
        <rFont val="Arial"/>
        <family val="2"/>
      </rPr>
      <t xml:space="preserve">
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t>
    </r>
  </si>
  <si>
    <t>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t>
  </si>
  <si>
    <t>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t>
  </si>
  <si>
    <t xml:space="preserve">Actualizar el modelo de  pliego de condiciones para que las reglas de las subastas presenciales sean ajustadas al proceso de selección que corresponda.  </t>
  </si>
  <si>
    <t>Modelo de pliego de condiciones ajustado y socializado por correo electrónico con los funcionarios de compras y contratos.</t>
  </si>
  <si>
    <t xml:space="preserve"> Auditoría a la Contratación de la DIAN - ACD 2023-006
H3</t>
  </si>
  <si>
    <r>
      <rPr>
        <b/>
        <sz val="12"/>
        <rFont val="Arial"/>
        <family val="2"/>
      </rPr>
      <t>Hallazgo No. 3 Deficiencias en la identificación, tratamiento y monitoreo de riesgos de las matrices de riesgos de los contratos.
Subdirección de Compras y Contratos y Dirección Seccional de Aduanas de Cúcuta</t>
    </r>
    <r>
      <rPr>
        <sz val="12"/>
        <rFont val="Arial"/>
        <family val="2"/>
      </rPr>
      <t xml:space="preserve">
Verificada la identificación, monitoreo y seguimiento realizado a los riesgos contenidos en la matriz del proceso contractual y el plan de tratamiento de estos; así como, la inclusión del resultado del monitoreo en los informes periódicos de supervisión se evidenció que:
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"Por tratarse de Contratos de Arrendamientos no aplica Matriz de Riesgos basados en el Análisis de Riesgo realizado en los estudios previos".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
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t>
    </r>
  </si>
  <si>
    <t>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t>
  </si>
  <si>
    <t>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t>
  </si>
  <si>
    <t xml:space="preserve">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t>
  </si>
  <si>
    <t xml:space="preserve"> Auditoría a la Contratación de la DIAN - ACD 2023-006
H4</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</si>
  <si>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</si>
  <si>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</si>
  <si>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t>
  </si>
  <si>
    <t xml:space="preserve">Adelantar visitas aleatorias a las Seccionales donde se evidencie mayor dificultad en los procesos de liquidación contractual y cargue de información al SECOP.
En estas visitas se reiterará el Abece del proceso de Supervisión o Interventoria en un Contrato Estatal, el cual fue dado a conocer a los supervisores el pasado mes de agosto de 2023. 
</t>
  </si>
  <si>
    <t xml:space="preserve">Emitir alertas dirigidas a los supervisores respecto de la obligatoriedad en el cumplimiento de las activudades pendientes a la finalización del contrato que se encuentren supervisando. (informe final de supervisión, proyectos de actas de liquidación y actas de cierre) 
</t>
  </si>
  <si>
    <t>Correos electronicos enviados a los supervisores</t>
  </si>
  <si>
    <t xml:space="preserve"> Auditoría a la Contratación de la DIAN - ACD 2023-006
H5</t>
  </si>
  <si>
    <r>
      <rPr>
        <b/>
        <sz val="12"/>
        <rFont val="Arial"/>
        <family val="2"/>
      </rPr>
      <t>Hallazgo No.5 Deficiencias en el contenido y periodicidad de los informes de supervisión e inoportunidad en la publicación en SECOP II y en el cumplimiento de los requisitos de ejecución de los contratos.
Subdirección de Compras y Contratos y Dirección Seccional de Aduanas de Cúcuta</t>
    </r>
    <r>
      <rPr>
        <sz val="12"/>
        <rFont val="Arial"/>
        <family val="2"/>
      </rPr>
      <t xml:space="preserve">
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
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
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
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
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
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
Las situaciones relacionadas con las deficiencias en la supervisión y la publicación de informes en la plataforma SECOP ll son reiterativas tal y como se observa en el informe de auditoría de esta Oficina de Control Interno en la vigencia 2022.
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</si>
  <si>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t>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t>
  </si>
  <si>
    <t>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t>
  </si>
  <si>
    <t xml:space="preserve">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
</t>
  </si>
  <si>
    <t>AUDITORIA A LA GESTIÓN DOCUMENTAL AGD 2024 004
H1</t>
  </si>
  <si>
    <t>AGD 2024 004</t>
  </si>
  <si>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</si>
  <si>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</si>
  <si>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</si>
  <si>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t>1.00</t>
  </si>
  <si>
    <r>
      <rPr>
        <b/>
        <sz val="12"/>
        <rFont val="Arial"/>
        <family val="2"/>
      </rPr>
      <t xml:space="preserve">DGC
</t>
    </r>
    <r>
      <rPr>
        <sz val="12"/>
        <rFont val="Arial"/>
        <family val="2"/>
      </rPr>
      <t xml:space="preserve">NC - Subproceso Innovación y Tecnología
Subdirección de Soluciones y Desarrollo 
Subdirección de Innovación y Proyectos
</t>
    </r>
    <r>
      <rPr>
        <b/>
        <sz val="12"/>
        <rFont val="Arial"/>
        <family val="2"/>
      </rPr>
      <t xml:space="preserve">
</t>
    </r>
    <r>
      <rPr>
        <sz val="12"/>
        <rFont val="Arial"/>
        <family val="2"/>
      </rPr>
      <t>NC - Subproceso Recursos Administrativos
Direción de Gestión Corporativa</t>
    </r>
  </si>
  <si>
    <t xml:space="preserve">Plan de trabajo de
implementación de la solución
tecnológica. </t>
  </si>
  <si>
    <t>2.00</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</si>
  <si>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</si>
  <si>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3.00</t>
  </si>
  <si>
    <t>Documento con la solicitud de retiro del sistema SGDIAN del inventario de las soluciones tecnológicas.
Documento de solicitud de retiro de la placa del sistema SGDIAN del inventario de activos de la DIAN.</t>
  </si>
  <si>
    <r>
      <rPr>
        <b/>
        <sz val="12"/>
        <rFont val="Arial"/>
        <family val="2"/>
      </rPr>
      <t>DGC</t>
    </r>
    <r>
      <rPr>
        <sz val="12"/>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</si>
  <si>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</si>
  <si>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rFont val="Arial"/>
        <family val="2"/>
      </rPr>
      <t>DGC</t>
    </r>
    <r>
      <rPr>
        <sz val="12"/>
        <rFont val="Arial"/>
        <family val="2"/>
      </rPr>
      <t xml:space="preserve">
NC - Subproceso Innovación y Tecnología
Subdirección de Soluciones y Desarrollo 
Coordinación de Soporte Técnico al Usuario</t>
    </r>
  </si>
  <si>
    <t>Auditoría a la Radicación y Trámite de Quejas Disciplinarias ATD 2024-005</t>
  </si>
  <si>
    <t xml:space="preserve"> ATD 2024-005</t>
  </si>
  <si>
    <r>
      <t xml:space="preserve">Hallazgo No. 1. Deficiencias en la gestión, trámite y evaluación de las quejas y/o noticias disciplinarias. </t>
    </r>
    <r>
      <rPr>
        <sz val="12"/>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</si>
  <si>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</si>
  <si>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</si>
  <si>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</si>
  <si>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rFont val="Arial"/>
        <family val="2"/>
      </rPr>
      <t>DGC</t>
    </r>
    <r>
      <rPr>
        <sz val="12"/>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</si>
  <si>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</si>
  <si>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</si>
  <si>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</si>
  <si>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</si>
  <si>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r>
      <t xml:space="preserve">Hallazgo No. 2. Deficiencias en la gestión de comunicación y notificación de actos administrativos proferidos en la etapa de instrucción disciplinaria.
</t>
    </r>
    <r>
      <rPr>
        <sz val="12"/>
        <rFont val="Arial"/>
        <family val="2"/>
      </rPr>
      <t xml:space="preserve">De una muestra de 68 expedientes, asociados a 70 quejas recibidas entre el 01/01/2023 a 30/06/2024 se identificaron deficiencias en la gestión de comunicación y notificación de actos administrativos, así:
</t>
    </r>
    <r>
      <rPr>
        <b/>
        <sz val="12"/>
        <rFont val="Arial"/>
        <family val="2"/>
      </rPr>
      <t>2.1</t>
    </r>
    <r>
      <rPr>
        <sz val="12"/>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rFont val="Arial"/>
        <family val="2"/>
      </rPr>
      <t xml:space="preserve">2.2  </t>
    </r>
    <r>
      <rPr>
        <sz val="12"/>
        <rFont val="Arial"/>
        <family val="2"/>
      </rPr>
      <t xml:space="preserve">	En dos expedientes no se dio cumplimiento a la comunicación del auto de terminación y archivo al quejoso, limitando la posibilidad de recurrir esta decisión. (Anexo 7).
</t>
    </r>
    <r>
      <rPr>
        <b/>
        <sz val="12"/>
        <rFont val="Arial"/>
        <family val="2"/>
      </rPr>
      <t>2.3</t>
    </r>
    <r>
      <rPr>
        <sz val="12"/>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</si>
  <si>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</si>
  <si>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</si>
  <si>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rFont val="Arial"/>
        <family val="2"/>
      </rPr>
      <t>DGC</t>
    </r>
    <r>
      <rPr>
        <sz val="12"/>
        <rFont val="Arial"/>
        <family val="2"/>
      </rPr>
      <t xml:space="preserve">
Dirección de Gestión Corporativa
Subdirección de Asuntos Disciplinarios
Coordinación de Enlace Procesal</t>
    </r>
  </si>
  <si>
    <r>
      <rPr>
        <b/>
        <sz val="12"/>
        <rFont val="Arial"/>
        <family val="2"/>
      </rPr>
      <t>Hallazgo No. 3. Incumplimiento en la conformación, gestión documental y en el manejo de información reservada y/o de datos personales en los expedientes.</t>
    </r>
    <r>
      <rPr>
        <sz val="12"/>
        <rFont val="Arial"/>
        <family val="2"/>
      </rPr>
      <t xml:space="preserve">
</t>
    </r>
    <r>
      <rPr>
        <b/>
        <sz val="12"/>
        <rFont val="Arial"/>
        <family val="2"/>
      </rPr>
      <t>3.1</t>
    </r>
    <r>
      <rPr>
        <sz val="12"/>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rFont val="Arial"/>
        <family val="2"/>
      </rPr>
      <t xml:space="preserve">Quejas contenidas en carpeta digital: </t>
    </r>
    <r>
      <rPr>
        <sz val="12"/>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rFont val="Arial"/>
        <family val="2"/>
      </rPr>
      <t xml:space="preserve">3.2  </t>
    </r>
    <r>
      <rPr>
        <sz val="12"/>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rFont val="Arial"/>
        <family val="2"/>
      </rPr>
      <t>3.3</t>
    </r>
    <r>
      <rPr>
        <sz val="12"/>
        <rFont val="Arial"/>
        <family val="2"/>
      </rPr>
      <t xml:space="preserve">	 67 expedientes no cuentan con el duplicado o copia integral de la actuación disciplinaria.  (Anexo 13) 
</t>
    </r>
    <r>
      <rPr>
        <b/>
        <sz val="12"/>
        <rFont val="Arial"/>
        <family val="2"/>
      </rPr>
      <t xml:space="preserve">3.4 </t>
    </r>
    <r>
      <rPr>
        <sz val="12"/>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</si>
  <si>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</si>
  <si>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</si>
  <si>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</si>
  <si>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</si>
  <si>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</si>
  <si>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</si>
  <si>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</si>
  <si>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</si>
  <si>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</si>
  <si>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</si>
  <si>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</si>
  <si>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</si>
  <si>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rFont val="Arial"/>
        <family val="2"/>
      </rPr>
      <t>DGC</t>
    </r>
    <r>
      <rPr>
        <sz val="12"/>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</si>
  <si>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</si>
  <si>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</si>
  <si>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r>
      <t xml:space="preserve">Hallazgo No. 4. Deficiencias en la gestión de accesos al aplicativo VIGIA. 
</t>
    </r>
    <r>
      <rPr>
        <sz val="12"/>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rFont val="Arial"/>
        <family val="2"/>
      </rPr>
      <t>4.1</t>
    </r>
    <r>
      <rPr>
        <sz val="12"/>
        <rFont val="Arial"/>
        <family val="2"/>
      </rPr>
      <t xml:space="preserve">	Cuatro funcionarios con roles activos en el aplicativo VIGIA, que no aparecen registrados en la planta de personal activa a 01/07/2024. (Anexo 14)
</t>
    </r>
    <r>
      <rPr>
        <b/>
        <sz val="12"/>
        <rFont val="Arial"/>
        <family val="2"/>
      </rPr>
      <t>4.2</t>
    </r>
    <r>
      <rPr>
        <sz val="12"/>
        <rFont val="Arial"/>
        <family val="2"/>
      </rPr>
      <t xml:space="preserve">	Cuatro funcionarios ubicados en Direcciones Seccionales con roles activos del aplicativo VIGIA. (Anexo 15)
</t>
    </r>
    <r>
      <rPr>
        <b/>
        <sz val="12"/>
        <rFont val="Arial"/>
        <family val="2"/>
      </rPr>
      <t>4.3</t>
    </r>
    <r>
      <rPr>
        <sz val="12"/>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</si>
  <si>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</si>
  <si>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</si>
  <si>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</si>
  <si>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rFont val="Arial"/>
        <family val="2"/>
      </rPr>
      <t>DGC</t>
    </r>
    <r>
      <rPr>
        <sz val="12"/>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</si>
  <si>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</si>
  <si>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</si>
  <si>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rFont val="Arial"/>
        <family val="2"/>
      </rPr>
      <t xml:space="preserve">DGC
</t>
    </r>
    <r>
      <rPr>
        <sz val="12"/>
        <rFont val="Arial"/>
        <family val="2"/>
      </rPr>
      <t xml:space="preserve">Dirección de Gestión Corporativa
Subdirección de Asuntos Disciplinarios
Coordinación de Instrucción
Coordinación de Decisiones
Coordinación de Enlace Procesal                                       </t>
    </r>
  </si>
  <si>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</si>
  <si>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</si>
  <si>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</si>
  <si>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t xml:space="preserve">DGC
Dirección de Gestión de Innovación y Tecnología
Coordinación para el apoyo a los sistemas de información.
Dirección de Gestión Corporativa
Subdirección de Asuntos Disciplinarios            </t>
  </si>
  <si>
    <t>Definir un plan de trabajo de desarrollo de la solución tecnológica</t>
  </si>
  <si>
    <t>Definir el plan de
trabajo de la solución
tecnológica</t>
  </si>
  <si>
    <t xml:space="preserve">DGC
Dirección de Gestión de Innovación y Tecnología
Coordinación para el apoyo a los sistemas de información.
Dirección de Gestión Corporativa
Subdirección de Asuntos Disciplinarios </t>
  </si>
  <si>
    <t>Poner en producción la solución tecnológica</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</si>
  <si>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</si>
  <si>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</si>
  <si>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t xml:space="preserve">DGC
Dirección de Gestión de Innovación y Tecnología
Coordinación para el apoyo a los sistemas de información.
Dirección de Gestión Corporativa
Subdirección de Asuntos Disciplinarios             </t>
  </si>
  <si>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</si>
  <si>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</si>
  <si>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rFont val="Arial"/>
        <family val="2"/>
      </rPr>
      <t>DGC</t>
    </r>
    <r>
      <rPr>
        <sz val="12"/>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</si>
  <si>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</si>
  <si>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</si>
  <si>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</si>
  <si>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</si>
  <si>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rFont val="Arial"/>
        <family val="2"/>
      </rPr>
      <t>DGC</t>
    </r>
    <r>
      <rPr>
        <sz val="12"/>
        <rFont val="Arial"/>
        <family val="2"/>
      </rPr>
      <t xml:space="preserve">
Dirección de Gestión Corporativa
Subdirección de Asuntos Disciplinarios</t>
    </r>
  </si>
  <si>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</si>
  <si>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</si>
  <si>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</si>
  <si>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</si>
  <si>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</si>
  <si>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</si>
  <si>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</si>
  <si>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</si>
  <si>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</si>
  <si>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</si>
  <si>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</si>
  <si>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</si>
  <si>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</si>
  <si>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</si>
  <si>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</si>
  <si>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</si>
  <si>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</si>
  <si>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</si>
  <si>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</si>
  <si>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</si>
  <si>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</si>
  <si>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</si>
  <si>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</si>
  <si>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t>Estrategia de Digitalización</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</si>
  <si>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</si>
  <si>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</si>
  <si>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</si>
  <si>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</si>
  <si>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</si>
  <si>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</si>
  <si>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</si>
  <si>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</si>
  <si>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</si>
  <si>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</si>
  <si>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</si>
  <si>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</si>
  <si>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</si>
  <si>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</si>
  <si>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</si>
  <si>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</si>
  <si>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</si>
  <si>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</si>
  <si>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</si>
  <si>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</si>
  <si>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</si>
  <si>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</si>
  <si>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</si>
  <si>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</si>
  <si>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</si>
  <si>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</si>
  <si>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</si>
  <si>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</si>
  <si>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</si>
  <si>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</si>
  <si>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</si>
  <si>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</si>
  <si>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</si>
  <si>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</si>
  <si>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</si>
  <si>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13 Aud Funcion Pagadora y Recaudadora Vig  2015</t>
  </si>
  <si>
    <t>12 01 003</t>
  </si>
  <si>
    <t xml:space="preserve">Hallazgo No. 13  Control de operaciones aduaneras
"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  
</t>
  </si>
  <si>
    <t xml:space="preserve">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t>
  </si>
  <si>
    <t>1. Ejecutar el cronograma de definición funcional de los sistema de información para la operación aduanera que se deban ajustar o desarrollar en el marco del Decreto 390 de 2016, específicamente para el Transito Aduanero- Operaciones de Transporte.</t>
  </si>
  <si>
    <t>1. Presentar, de acuerdo al cronograma, los requerimientos funcionales a la Subdirección de Tecnología de Información y Telecomunicaciones siguiendo el procedimiento PR-SI-0002 Centro de Despacho SIE.</t>
  </si>
  <si>
    <r>
      <rPr>
        <b/>
        <sz val="12"/>
        <rFont val="Arial"/>
        <family val="2"/>
      </rPr>
      <t xml:space="preserve">DGA
</t>
    </r>
    <r>
      <rPr>
        <sz val="12"/>
        <rFont val="Arial"/>
        <family val="2"/>
      </rPr>
      <t>C – Subproceso Operación Aduanera
Dirección de Gestión de Aduanas
Subdirección de Operación Aduanera
REFORMULADO
30092016
ACTUALIZADO
30112021</t>
    </r>
  </si>
  <si>
    <t>2. Implementar dentro del Núcleo Básico - Fase I del Servicio Informático Electrónico de TRANSITO Y OPERACIONES DE TRANSPORTE ,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</si>
  <si>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</si>
  <si>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
</t>
    </r>
  </si>
  <si>
    <t xml:space="preserve">Definir Estrategia de Digitalización del Proyecto de Desaduanamiento.
</t>
  </si>
  <si>
    <r>
      <rPr>
        <b/>
        <sz val="12"/>
        <rFont val="Arial"/>
        <family val="2"/>
      </rPr>
      <t>DGA</t>
    </r>
    <r>
      <rPr>
        <sz val="12"/>
        <rFont val="Arial"/>
        <family val="2"/>
      </rPr>
      <t xml:space="preserve">
NC – Subproceso Operación Aduanera
Dirección de Gestión de Aduanas
Subdirección de Operación Aduanera
REFORMULADO
30092019
ACTUALIZADO
30112021</t>
    </r>
  </si>
  <si>
    <t xml:space="preserve">Priorizar y detallar requermimientos Funcionales tecnologicos necesario para la solucion tecnologica  del Proyecto de Desaduanamiento.
</t>
  </si>
  <si>
    <t>Requerimientos Funcionales</t>
  </si>
  <si>
    <t>Documento de requerimientos funcionales</t>
  </si>
  <si>
    <t xml:space="preserve">Desarrollar o adquirir la solucion tecnologica del Proyecto de Desaduanamiento.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</si>
  <si>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</si>
  <si>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2. Plan de trabajo del desarrollo de la solución tecnológica.</t>
  </si>
  <si>
    <t xml:space="preserve">Implantar la solucion tecnologica del Proyecto de Desaduanamiento.
</t>
  </si>
  <si>
    <t>1. Iniciar el desarrollo de la solución Tecnológica</t>
  </si>
  <si>
    <t>Seguimiento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</si>
  <si>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</si>
  <si>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2. Puesta en producción de la solución tecnológica</t>
  </si>
  <si>
    <t>a. 01) Un Formato  Información de Versión 30001 - FT-IIT-2180
b. (01) Un Formato de Aceptación de Pruebas Funcionales y Salida a Producción  - FT-IIT-1851
c. (01) Un  Acta de Comité de Gestión de  Cambios de Tecnología del correspondiente Software instalado y en Producción.</t>
  </si>
  <si>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</si>
  <si>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</si>
  <si>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</si>
  <si>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</si>
  <si>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</si>
  <si>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</si>
  <si>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</si>
  <si>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</si>
  <si>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</si>
  <si>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</si>
  <si>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</si>
  <si>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</si>
  <si>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</si>
  <si>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</si>
  <si>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</si>
  <si>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</si>
  <si>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</si>
  <si>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</si>
  <si>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</si>
  <si>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</si>
  <si>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</si>
  <si>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</si>
  <si>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</si>
  <si>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</si>
  <si>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</si>
  <si>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</si>
  <si>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</si>
  <si>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</si>
  <si>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2  Aud Operación Aduanera -Importaciones Dirección de Aduanas y Direcciones Seccionales de Aduanas de Bogotá, Cali, Buenaventura, Bucaramanga, Cartagena, Barranquilla y Santa Marta Vigencia 2018 y primer semestre de 2019</t>
  </si>
  <si>
    <t>19 02 003</t>
  </si>
  <si>
    <t xml:space="preserve">Hallazgo 2.  Información Declaraciones de Importación Seccional Bogotá – Nivel Central y Seccional Bucaramanga.  
Efectuada la verificación y cruce de datos del listado en Excel (universo de declaraciones descargadas del portal Web) y el listado extraído de la bitácora, se encontró que existen 633 registros de declaraciones de la bitácora, que no aparecen en el universo de declaraciones.
En la Seccional Bogotá, un total de (676) registros del universo de las declaraciones no se encuentran en el listado extraído de la bitácora.
(…) se encuentran diferencias entre los números de autoadhesivos, en el código de administración y, se encuentra que el campo Tipo de Declaración está diligenciado en blanco o vacío. 
(…) analizadas las Declaraciones de Importación, se observa que se presentan 1.175.287 formularios repetidos.
(…) comparando el archivo de Excel con la relación del aplicativo LUCIA, se evidencia que un total de 1.058.714 registros de la relación de Excel no están en el aplicativo LUCIA.
En la Seccional Bucaramanga, se constató que existen (81) registros de declaraciones de importación en la base de datos Trámites Manuales que no se encuentran en la base de datos suministrada por Nivel Central.
</t>
  </si>
  <si>
    <t>Deficiencias en el control del registro de la información de las declaraciones de importación.</t>
  </si>
  <si>
    <t>1. Impartir instrucción a las direcciones seccionales.</t>
  </si>
  <si>
    <t xml:space="preserve">Expedir lineamientos a las Direcciones Seccionales de Aduanas frente al control de las operaciones relacionados con los trámites manuales. </t>
  </si>
  <si>
    <t>Documento de lineamientos.</t>
  </si>
  <si>
    <t xml:space="preserve">2. Definir Estrategia de Digitalización del Proyecto.
</t>
  </si>
  <si>
    <t xml:space="preserve">3. Desarrollar o adquirir la solucion tecnologica del Proyecto de Desaduanamiento.
</t>
  </si>
  <si>
    <t xml:space="preserve">4. Implantar la solucion tecnologica del Proyecto
</t>
  </si>
  <si>
    <t>Seguimiento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</si>
  <si>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</si>
  <si>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3011202120052022</t>
    </r>
  </si>
  <si>
    <t>14 Aud Funcion Pagadora y Recaudadora Vig  2015</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</si>
  <si>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</si>
  <si>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</si>
  <si>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</si>
  <si>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</si>
  <si>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</si>
  <si>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</si>
  <si>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</si>
  <si>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</si>
  <si>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</si>
  <si>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</si>
  <si>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</si>
  <si>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</si>
  <si>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</si>
  <si>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</si>
  <si>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</si>
  <si>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</si>
  <si>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</si>
  <si>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</si>
  <si>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</si>
  <si>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</si>
  <si>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</si>
  <si>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</si>
  <si>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</si>
  <si>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</si>
  <si>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</si>
  <si>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</si>
  <si>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</si>
  <si>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t xml:space="preserve">Mapa de historias con la priorización funcional de la implementación V1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</si>
  <si>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</si>
  <si>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</si>
  <si>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</si>
  <si>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</si>
  <si>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</si>
  <si>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</si>
  <si>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</si>
  <si>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</si>
  <si>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</si>
  <si>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r>
      <rPr>
        <b/>
        <sz val="12"/>
        <rFont val="Arial"/>
        <family val="2"/>
      </rPr>
      <t>DGA</t>
    </r>
    <r>
      <rPr>
        <sz val="12"/>
        <rFont val="Arial"/>
        <family val="2"/>
      </rPr>
      <t xml:space="preserve">
DS – Subproceso Operación Aduanera
Dirección Seccional de Impuestos y Aduanas de Bucaramanga.
ACTUALIZADO
30112021</t>
    </r>
  </si>
  <si>
    <t>AUDITORÍA DE CUMPLIMIENTO - Proceso Operación Aduanera, vigencia 2022</t>
  </si>
  <si>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</si>
  <si>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</si>
  <si>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</si>
  <si>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</si>
  <si>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</si>
  <si>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</si>
  <si>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</si>
  <si>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</si>
  <si>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</si>
  <si>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</si>
  <si>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</si>
  <si>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</si>
  <si>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</si>
  <si>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</si>
  <si>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</si>
  <si>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</si>
  <si>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</si>
  <si>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</si>
  <si>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</si>
  <si>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</si>
  <si>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</si>
  <si>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</si>
  <si>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</si>
  <si>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</si>
  <si>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</si>
  <si>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</si>
  <si>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</si>
  <si>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</si>
  <si>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</si>
  <si>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</si>
  <si>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</si>
  <si>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</si>
  <si>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</si>
  <si>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</si>
  <si>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</si>
  <si>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</si>
  <si>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</si>
  <si>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</si>
  <si>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</si>
  <si>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</si>
  <si>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</si>
  <si>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</si>
  <si>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</si>
  <si>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</si>
  <si>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</si>
  <si>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</si>
  <si>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</si>
  <si>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</si>
  <si>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</si>
  <si>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</si>
  <si>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r>
      <rPr>
        <b/>
        <sz val="12"/>
        <color rgb="FF000000"/>
        <rFont val="Arial"/>
        <family val="2"/>
      </rPr>
      <t xml:space="preserve">Hallazgo No. 1
</t>
    </r>
    <r>
      <rPr>
        <sz val="12"/>
        <color rgb="FF000000"/>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</si>
  <si>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</si>
  <si>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</si>
  <si>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</si>
  <si>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</si>
  <si>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t xml:space="preserve">DGC
</t>
    </r>
    <r>
      <rPr>
        <sz val="12"/>
        <rFont val="Arial"/>
        <family val="2"/>
      </rPr>
      <t>DS -  Dirección Seccional de Cucúta
División  Administrativa y financiera
GIT de Operación Logística de la 
ACTUALIZADO
30112021</t>
    </r>
  </si>
  <si>
    <t>Consolidar y verificar los informes de gestión presentados, y tramitar lo correspondiente de acuerdo con el resultado obtenido.</t>
  </si>
  <si>
    <t>Informes de resultados y observaciones</t>
  </si>
  <si>
    <r>
      <t xml:space="preserve">DGC
</t>
    </r>
    <r>
      <rPr>
        <sz val="12"/>
        <rFont val="Arial"/>
        <family val="2"/>
      </rPr>
      <t>NC - Dirección de Gestión Corportiva
Subdirección Logística
Coordinación de Optimización de la Operación Logística
ACTUALIZADO
30112021</t>
    </r>
  </si>
  <si>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</si>
  <si>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</si>
  <si>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</si>
  <si>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</si>
  <si>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t>Gestionar la entrega de las mercancías dispuestas bajo la modalidad de donación, destrucción, chatarrización, venta y/o asignación)</t>
  </si>
  <si>
    <t>Egresos de mercancías ADA</t>
  </si>
  <si>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</si>
  <si>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</si>
  <si>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</si>
  <si>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r>
      <t xml:space="preserve">DGC
</t>
    </r>
    <r>
      <rPr>
        <sz val="12"/>
        <rFont val="Arial"/>
        <family val="2"/>
      </rPr>
      <t>NC -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</si>
  <si>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</si>
  <si>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</si>
  <si>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</si>
  <si>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</si>
  <si>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</si>
  <si>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</si>
  <si>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</si>
  <si>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</si>
  <si>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</si>
  <si>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</si>
  <si>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</si>
  <si>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</si>
  <si>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</si>
  <si>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</si>
  <si>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</si>
  <si>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</si>
  <si>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</si>
  <si>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</si>
  <si>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</si>
  <si>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</si>
  <si>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</si>
  <si>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</si>
  <si>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</si>
  <si>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</si>
  <si>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</si>
  <si>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</si>
  <si>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</si>
  <si>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</si>
  <si>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</si>
  <si>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“Auditoría Financiera a la UAE Dirección de Impuestos y Aduanas Nacionales - DIAN vigencia 2022”</t>
  </si>
  <si>
    <t>14  05 00</t>
  </si>
  <si>
    <t>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t>
  </si>
  <si>
    <t>“(…)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t>
  </si>
  <si>
    <t>Realizar el documento ABC de la Supervisión.</t>
  </si>
  <si>
    <t>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t>
  </si>
  <si>
    <t>Documento ABC de la Supervisión</t>
  </si>
  <si>
    <r>
      <rPr>
        <b/>
        <sz val="12"/>
        <rFont val="Arial"/>
        <family val="2"/>
      </rPr>
      <t>DGC</t>
    </r>
    <r>
      <rPr>
        <sz val="12"/>
        <rFont val="Arial"/>
        <family val="2"/>
      </rPr>
      <t xml:space="preserve">
NC - Subproceso Compras y Contratos
Subdirección de Compras y Contratos 
Oficina de Comunicaciones  
ELABORACIÓN 19062023</t>
    </r>
  </si>
  <si>
    <t>Llevar a cabo jornadas de actualización para supervisores ubicados en las distintas unidades ejecutoras de la Entidad</t>
  </si>
  <si>
    <t>Jornadas para actualizar a los supervisores en cambios normativos, problemas frecuentes, recomendaciones, entre otros.</t>
  </si>
  <si>
    <t>Registro de asistencia a las jornadas de actualización-</t>
  </si>
  <si>
    <t>Elaborar y divulgar tips relacionados con el rol de supervisor en la UAE DIAN</t>
  </si>
  <si>
    <t>Publicación trimestral de Tips en los canales de difusión de comunicación interna de la Entidad, con fin recordar a los supervisores el cumplimiento de sus deberes y demás aspectos que deben  tener en cuenta en el desarrollo de la supervisión.</t>
  </si>
  <si>
    <t>Tips publicados trimestralmente</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</si>
  <si>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</si>
  <si>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</si>
  <si>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</si>
  <si>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</si>
  <si>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</si>
  <si>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</si>
  <si>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</si>
  <si>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</si>
  <si>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</si>
  <si>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</si>
  <si>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</si>
  <si>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</si>
  <si>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</si>
  <si>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</si>
  <si>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</si>
  <si>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</si>
  <si>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</si>
  <si>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</si>
  <si>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</si>
  <si>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</si>
  <si>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</si>
  <si>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</si>
  <si>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</si>
  <si>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</si>
  <si>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inspecciones físicas semestrales</t>
  </si>
  <si>
    <t>Actas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</si>
  <si>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</si>
  <si>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 Informe semestral resultado de la inspección física</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</si>
  <si>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</si>
  <si>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</si>
  <si>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</si>
  <si>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</si>
  <si>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</si>
  <si>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</si>
  <si>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</si>
  <si>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</si>
  <si>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</si>
  <si>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</si>
  <si>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</si>
  <si>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</si>
  <si>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</si>
  <si>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</si>
  <si>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</si>
  <si>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</si>
  <si>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 xml:space="preserve">22  03 006   </t>
  </si>
  <si>
    <r>
      <rPr>
        <b/>
        <sz val="12"/>
        <color rgb="FF000000"/>
        <rFont val="Arial"/>
        <family val="2"/>
      </rPr>
      <t xml:space="preserve">HALLAZGO No. 4. Disposición de Mercancías ADA (D-F)- Dirección Seccional de Impuestos y Aduanas de Buenaventura.(F y D)
</t>
    </r>
    <r>
      <rPr>
        <sz val="12"/>
        <color rgb="FF000000"/>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</si>
  <si>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</si>
  <si>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</si>
  <si>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</si>
  <si>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r>
      <rPr>
        <b/>
        <sz val="12"/>
        <rFont val="Arial"/>
        <family val="2"/>
      </rPr>
      <t>DGC</t>
    </r>
    <r>
      <rPr>
        <sz val="12"/>
        <rFont val="Arial"/>
        <family val="2"/>
      </rPr>
      <t xml:space="preserve">
NC - Dirección de Gestión Corporativa
Subdirección Logistica
DS -  Dirección Seccional de Impuestos y Aduanas de Buenaventura
</t>
    </r>
  </si>
  <si>
    <t xml:space="preserve">13  01 002   </t>
  </si>
  <si>
    <r>
      <rPr>
        <b/>
        <sz val="12"/>
        <color rgb="FF000000"/>
        <rFont val="Arial"/>
        <family val="2"/>
      </rPr>
      <t xml:space="preserve">HALLAZGO No. 9. Disposición de Divisas -Dirección Seccional de Aduanas de Bogotá (A)
</t>
    </r>
    <r>
      <rPr>
        <sz val="12"/>
        <color rgb="FF000000"/>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</si>
  <si>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</si>
  <si>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</si>
  <si>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</si>
  <si>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</si>
  <si>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</si>
  <si>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t>Realizar inspección física al inventario de divisas para determinar su estado</t>
  </si>
  <si>
    <t>Actas de inpección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</si>
  <si>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</si>
  <si>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r>
      <rPr>
        <b/>
        <sz val="12"/>
        <color rgb="FF000000"/>
        <rFont val="Arial"/>
        <family val="2"/>
      </rPr>
      <t xml:space="preserve">HALLAZGO No. 10. Mecanismos de Control a Disposición de Mercancías ADA 
Dirección Seccional de Aduanas de Bogotá. (A)
</t>
    </r>
    <r>
      <rPr>
        <sz val="12"/>
        <color rgb="FF000000"/>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</si>
  <si>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</si>
  <si>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</si>
  <si>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Auditoría Financiera DIAN Vigencia 2023 - PNVCF Sem I 2024</t>
  </si>
  <si>
    <t xml:space="preserve">16  01 003   </t>
  </si>
  <si>
    <r>
      <rPr>
        <b/>
        <sz val="12"/>
        <rFont val="Arial"/>
        <family val="2"/>
      </rPr>
      <t>Hallazgo No. 4. Custodia y Control de inventarios Maquina Extrusora (F)</t>
    </r>
    <r>
      <rPr>
        <sz val="12"/>
        <rFont val="Arial"/>
        <family val="2"/>
      </rPr>
      <t xml:space="preserve">
(…) En anexo de dicho informe la OCI – DIAN remite el siguiente caso en el ramo de todo riesgo daños materiales TRDM, referido a pérdida de mercancía aprehendidas, decomisadas o abandonadas ADA (…)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</si>
  <si>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</si>
  <si>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 xml:space="preserve">1. Revisar trimestralmente  y mantener actualizado la totalidad del inventario de mercancías aprehendidas, decomisadas o abandonadas ADA ubicadas en los depósitos sin contrato  </t>
  </si>
  <si>
    <t>Elaborar un  informe Trimestral,  del inventario de mercancias revisadas.</t>
  </si>
  <si>
    <r>
      <rPr>
        <b/>
        <sz val="12"/>
        <rFont val="Arial"/>
        <family val="2"/>
      </rPr>
      <t>DGC</t>
    </r>
    <r>
      <rPr>
        <sz val="12"/>
        <rFont val="Arial"/>
        <family val="2"/>
      </rPr>
      <t xml:space="preserve">
NC - Subproceso Función Pagadora
Dirección de Gestión Corporativa
Subdirección de Logística
DS - Subproceso Función Pagadora
Dirección Seccional de Aduanas de Cali
</t>
    </r>
  </si>
  <si>
    <t xml:space="preserve">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t>
  </si>
  <si>
    <t xml:space="preserve">Remitir el listado de asistencia a la capacitación  y de los temas expuestos para la socialización de los  procedimientos,  a la Subdirección Logísico .  </t>
  </si>
  <si>
    <t>Lista Asistencia</t>
  </si>
  <si>
    <t>3, Realizar 1 (una) jornada de capacitación y sensibilización a los funcionarios del GIT de Operación Logística en el tema de seguros, atendiendo a lo expuesto en el informe de la CGR y aplicando el procedimiento e instructivo establecido por la Entidad.</t>
  </si>
  <si>
    <t>Remitir el  listado de asistencia y socialización en temas de seguros</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</si>
  <si>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</si>
  <si>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</si>
  <si>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t>
    </r>
  </si>
  <si>
    <t xml:space="preserve">16  01 003  </t>
  </si>
  <si>
    <r>
      <rPr>
        <b/>
        <sz val="12"/>
        <rFont val="Arial"/>
        <family val="2"/>
      </rPr>
      <t>Hallazgo No. 6. Custodia y Control de inventarios Pantalonetas (F)</t>
    </r>
    <r>
      <rPr>
        <sz val="12"/>
        <rFont val="Arial"/>
        <family val="2"/>
      </rPr>
      <t xml:space="preserve">
(…) En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
En cuanto al traslado en materia disciplinaria no se considera pertinente dado que la OCI ya adelantó el mismo
</t>
    </r>
  </si>
  <si>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Aduanas de Cúcuta
</t>
    </r>
  </si>
  <si>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</si>
  <si>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</si>
  <si>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</si>
  <si>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</si>
  <si>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</si>
  <si>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</si>
  <si>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</si>
  <si>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</si>
  <si>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</si>
  <si>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</si>
  <si>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</si>
  <si>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</si>
  <si>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</si>
  <si>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</si>
  <si>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</si>
  <si>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</si>
  <si>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</si>
  <si>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</si>
  <si>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</si>
  <si>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</si>
  <si>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</si>
  <si>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</si>
  <si>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</si>
  <si>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</si>
  <si>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</si>
  <si>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</si>
  <si>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</si>
  <si>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</si>
  <si>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</si>
  <si>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</si>
  <si>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Desarrollar o adquirir la solución tecnológica  para el proceso de Comercialización.</t>
  </si>
  <si>
    <t>Adelantar el proceso de contratación de la solución tecnológica.</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</si>
  <si>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</si>
  <si>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Inicio de la
implementación de la
solución tecnológica del
Proyecto.</t>
  </si>
  <si>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</si>
  <si>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Implantación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</si>
  <si>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</si>
  <si>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</si>
  <si>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</si>
  <si>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</si>
  <si>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</si>
  <si>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</si>
  <si>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</si>
  <si>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</si>
  <si>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</si>
  <si>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</si>
  <si>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</si>
  <si>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</si>
  <si>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</si>
  <si>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</si>
  <si>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</si>
  <si>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</si>
  <si>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</si>
  <si>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</si>
  <si>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</si>
  <si>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</si>
  <si>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</si>
  <si>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</si>
  <si>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</si>
  <si>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</si>
  <si>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</si>
  <si>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</si>
  <si>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</si>
  <si>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</si>
  <si>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</si>
  <si>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</si>
  <si>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</si>
  <si>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</si>
  <si>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</si>
  <si>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</si>
  <si>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</si>
  <si>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</si>
  <si>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</si>
  <si>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</si>
  <si>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</si>
  <si>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</si>
  <si>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</si>
  <si>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</si>
  <si>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t xml:space="preserve">Plan de trabajo V1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</si>
  <si>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</si>
  <si>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</si>
  <si>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</si>
  <si>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</si>
  <si>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</si>
  <si>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</si>
  <si>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</si>
  <si>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</si>
  <si>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</si>
  <si>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</si>
  <si>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</si>
  <si>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</si>
  <si>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</si>
  <si>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</si>
  <si>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</si>
  <si>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</si>
  <si>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</si>
  <si>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</si>
  <si>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</si>
  <si>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</si>
  <si>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</si>
  <si>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</si>
  <si>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</si>
  <si>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</si>
  <si>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</si>
  <si>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</si>
  <si>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</si>
  <si>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</si>
  <si>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</si>
  <si>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</si>
  <si>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</si>
  <si>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</si>
  <si>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</si>
  <si>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</si>
  <si>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</si>
  <si>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</si>
  <si>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</si>
  <si>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</si>
  <si>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</si>
  <si>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</si>
  <si>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</si>
  <si>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</si>
  <si>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</si>
  <si>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</si>
  <si>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</si>
  <si>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</si>
  <si>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</si>
  <si>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</si>
  <si>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</si>
  <si>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</si>
  <si>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</si>
  <si>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</si>
  <si>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</si>
  <si>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</si>
  <si>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</si>
  <si>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</si>
  <si>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</si>
  <si>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</si>
  <si>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</si>
  <si>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</si>
  <si>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</si>
  <si>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</si>
  <si>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</si>
  <si>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</si>
  <si>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</si>
  <si>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</si>
  <si>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</si>
  <si>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</si>
  <si>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</si>
  <si>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</si>
  <si>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</si>
  <si>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</si>
  <si>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</si>
  <si>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</si>
  <si>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</si>
  <si>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</si>
  <si>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</si>
  <si>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</si>
  <si>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</si>
  <si>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</si>
  <si>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</si>
  <si>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</si>
  <si>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</si>
  <si>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</si>
  <si>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</si>
  <si>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</si>
  <si>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</si>
  <si>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</si>
  <si>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</si>
  <si>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</si>
  <si>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</si>
  <si>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</si>
  <si>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</si>
  <si>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</si>
  <si>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</si>
  <si>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</si>
  <si>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</si>
  <si>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</si>
  <si>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</si>
  <si>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</si>
  <si>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</si>
  <si>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</si>
  <si>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</si>
  <si>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</si>
  <si>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</si>
  <si>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</si>
  <si>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</si>
  <si>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</si>
  <si>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</si>
  <si>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</si>
  <si>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</si>
  <si>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</si>
  <si>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</si>
  <si>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</si>
  <si>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</si>
  <si>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</si>
  <si>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</si>
  <si>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</si>
  <si>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</si>
  <si>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</si>
  <si>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</si>
  <si>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</si>
  <si>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</si>
  <si>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</si>
  <si>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</si>
  <si>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</si>
  <si>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</si>
  <si>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</si>
  <si>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</si>
  <si>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</si>
  <si>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</si>
  <si>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</si>
  <si>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</si>
  <si>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</si>
  <si>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</si>
  <si>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</si>
  <si>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</si>
  <si>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</si>
  <si>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</si>
  <si>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</si>
  <si>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</si>
  <si>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</si>
  <si>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</si>
  <si>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</si>
  <si>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</si>
  <si>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</si>
  <si>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</si>
  <si>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</si>
  <si>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</si>
  <si>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</si>
  <si>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</si>
  <si>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</si>
  <si>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</si>
  <si>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</si>
  <si>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</si>
  <si>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</si>
  <si>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</si>
  <si>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</si>
  <si>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</si>
  <si>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</si>
  <si>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</si>
  <si>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</si>
  <si>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</si>
  <si>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</si>
  <si>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</si>
  <si>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</si>
  <si>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</si>
  <si>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</si>
  <si>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</si>
  <si>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</si>
  <si>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</si>
  <si>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</si>
  <si>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</si>
  <si>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</si>
  <si>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</si>
  <si>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</si>
  <si>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</si>
  <si>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</si>
  <si>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</si>
  <si>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</si>
  <si>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</si>
  <si>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</si>
  <si>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</si>
  <si>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</si>
  <si>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</si>
  <si>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</si>
  <si>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</si>
  <si>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</si>
  <si>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</si>
  <si>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</si>
  <si>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</si>
  <si>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</si>
  <si>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</si>
  <si>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</si>
  <si>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</si>
  <si>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</si>
  <si>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</si>
  <si>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</si>
  <si>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</si>
  <si>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</si>
  <si>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</si>
  <si>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</si>
  <si>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</si>
  <si>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</si>
  <si>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</si>
  <si>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</si>
  <si>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</si>
  <si>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</si>
  <si>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</si>
  <si>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</si>
  <si>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</si>
  <si>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</si>
  <si>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</si>
  <si>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</si>
  <si>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</si>
  <si>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</si>
  <si>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</si>
  <si>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</si>
  <si>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</si>
  <si>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</si>
  <si>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</si>
  <si>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</si>
  <si>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</si>
  <si>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</si>
  <si>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</si>
  <si>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</si>
  <si>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</si>
  <si>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</si>
  <si>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</si>
  <si>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</si>
  <si>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</si>
  <si>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</si>
  <si>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</si>
  <si>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</si>
  <si>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</si>
  <si>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</si>
  <si>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</si>
  <si>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</si>
  <si>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</si>
  <si>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</si>
  <si>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</si>
  <si>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</si>
  <si>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</si>
  <si>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</si>
  <si>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</si>
  <si>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</si>
  <si>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</si>
  <si>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</si>
  <si>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</si>
  <si>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</si>
  <si>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</si>
  <si>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</si>
  <si>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</si>
  <si>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</si>
  <si>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</si>
  <si>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</si>
  <si>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</si>
  <si>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</si>
  <si>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</si>
  <si>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</si>
  <si>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</si>
  <si>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</si>
  <si>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</si>
  <si>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</si>
  <si>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</si>
  <si>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</si>
  <si>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</si>
  <si>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</si>
  <si>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</si>
  <si>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</si>
  <si>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</si>
  <si>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</si>
  <si>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</si>
  <si>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</si>
  <si>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</si>
  <si>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</si>
  <si>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</si>
  <si>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</si>
  <si>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</si>
  <si>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</si>
  <si>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</si>
  <si>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</si>
  <si>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</si>
  <si>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</si>
  <si>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</si>
  <si>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</si>
  <si>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</si>
  <si>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</si>
  <si>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</si>
  <si>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</si>
  <si>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</si>
  <si>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</si>
  <si>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</si>
  <si>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</si>
  <si>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</si>
  <si>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</si>
  <si>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</si>
  <si>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</si>
  <si>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</si>
  <si>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</si>
  <si>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</si>
  <si>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</si>
  <si>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</si>
  <si>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</si>
  <si>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</si>
  <si>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</si>
  <si>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</si>
  <si>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</si>
  <si>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</si>
  <si>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</si>
  <si>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</si>
  <si>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</si>
  <si>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</si>
  <si>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</si>
  <si>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</si>
  <si>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</si>
  <si>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</si>
  <si>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</si>
  <si>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</si>
  <si>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</si>
  <si>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</si>
  <si>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</si>
  <si>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</si>
  <si>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</si>
  <si>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</si>
  <si>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</si>
  <si>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</si>
  <si>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</si>
  <si>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</si>
  <si>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</si>
  <si>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</si>
  <si>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</si>
  <si>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</si>
  <si>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</si>
  <si>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</si>
  <si>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</si>
  <si>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</si>
  <si>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</si>
  <si>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</si>
  <si>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</si>
  <si>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</si>
  <si>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</si>
  <si>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</si>
  <si>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</si>
  <si>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</si>
  <si>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</si>
  <si>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</si>
  <si>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</si>
  <si>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</si>
  <si>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</si>
  <si>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DGI
NC - Subproceso Innovacion y Tecnologia
Direccion de Gestion de Innovacion y Tecnologia
Subdireccion de Innovacion y Proyectos
Subdireccion de Soluciones y Desarrollo</t>
  </si>
  <si>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</si>
  <si>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</si>
  <si>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</si>
  <si>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</si>
  <si>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t>DGI
NC - Subproceso Innovación y Tecnología
Dirección de Gestión e Innovación y Tecnología
Subdirección de Innovación y Proyectos
Subdirección de Soluciones y Desarrollo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</si>
  <si>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</si>
  <si>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</si>
  <si>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</si>
  <si>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</si>
  <si>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</si>
  <si>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</si>
  <si>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</si>
  <si>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</si>
  <si>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</si>
  <si>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</si>
  <si>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</si>
  <si>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</si>
  <si>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</si>
  <si>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</si>
  <si>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</si>
  <si>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</si>
  <si>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</si>
  <si>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</si>
  <si>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</si>
  <si>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</si>
  <si>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</si>
  <si>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</si>
  <si>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</si>
  <si>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</si>
  <si>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</si>
  <si>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</si>
  <si>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</si>
  <si>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</si>
  <si>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</si>
  <si>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</si>
  <si>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</si>
  <si>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</si>
  <si>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</si>
  <si>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</si>
  <si>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</si>
  <si>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</si>
  <si>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</si>
  <si>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</si>
  <si>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</si>
  <si>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</si>
  <si>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</si>
  <si>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</si>
  <si>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</si>
  <si>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</si>
  <si>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</si>
  <si>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</si>
  <si>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</si>
  <si>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</si>
  <si>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</si>
  <si>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</si>
  <si>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</si>
  <si>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</si>
  <si>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</si>
  <si>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</si>
  <si>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</si>
  <si>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</si>
  <si>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</si>
  <si>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Elaborar un diagnóstico respecto de la pertinencia del tratamiento de la baja en cuentas en los Manuales MN-RE 0044 y ADF-0005, y a la clasificación de la cartera contenida en la política operativa de la DIAN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</si>
  <si>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</si>
  <si>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</si>
  <si>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</si>
  <si>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</si>
  <si>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</si>
  <si>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</si>
  <si>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Hallazgo No. 4. CLASIFICACION DE LA CARTERA
“(…) Insuficiencia del Manual de Políticas Contables y Operativas de la
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t>
  </si>
  <si>
    <t>“(…) debilidades en el control interno contable de la entidad relacionado con la insuficiencia del Manual de Política Contable y Operativa, en los
aspectos que regula la depuración de la cartera y su clasificación (…)"</t>
  </si>
  <si>
    <t>Elaborar y adoptar el documento idóneo que conforme con la Resolución 006004 de 2018 o la que la modifique y que permitirá documentar la ejecución de la clasificación de cartera adoptada por el MN-RE- 0044</t>
  </si>
  <si>
    <t>Documentar y relacionar las actividades administrativas y técnicas que se requieren para aplicar la clasificación de la cartera adoptada por el Manual de Políticas Contables y Operativas  de la Función Recaudadora MN-RE 0044</t>
  </si>
  <si>
    <t xml:space="preserve">Documento publicado </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</si>
  <si>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</si>
  <si>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Auditoría de Cumplimiento. Proceso de Cobro Coactivo, corte a 31 de diciembre de 2021 – DIAN</t>
  </si>
  <si>
    <t xml:space="preserve">17  01 011   </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</si>
  <si>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</si>
  <si>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</si>
  <si>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</si>
  <si>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</si>
  <si>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</si>
  <si>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</si>
  <si>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</si>
  <si>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</si>
  <si>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</si>
  <si>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</si>
  <si>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</si>
  <si>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</si>
  <si>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</si>
  <si>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</si>
  <si>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</si>
  <si>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</si>
  <si>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</si>
  <si>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</si>
  <si>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</si>
  <si>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</si>
  <si>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</si>
  <si>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</si>
  <si>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</si>
  <si>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</si>
  <si>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</si>
  <si>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</si>
  <si>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</si>
  <si>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</si>
  <si>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</si>
  <si>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</si>
  <si>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</si>
  <si>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</si>
  <si>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</si>
  <si>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</si>
  <si>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</si>
  <si>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</si>
  <si>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Realizar audioritas insitu y/o de escritorio para veririfcar la funcionalidad y adecuado registro en los servicios informaticos de administración de cartera por parte de las Direcciones Seccionales y Dirección Operativa de Grandes Contribuyentes.</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</si>
  <si>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</si>
  <si>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</si>
  <si>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</si>
  <si>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</si>
  <si>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</si>
  <si>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</si>
  <si>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</si>
  <si>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</si>
  <si>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</si>
  <si>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</si>
  <si>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</si>
  <si>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</si>
  <si>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</si>
  <si>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</si>
  <si>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</si>
  <si>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</si>
  <si>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</si>
  <si>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</si>
  <si>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</si>
  <si>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</si>
  <si>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</si>
  <si>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</si>
  <si>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</si>
  <si>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</si>
  <si>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</si>
  <si>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</si>
  <si>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</si>
  <si>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</si>
  <si>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</si>
  <si>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</si>
  <si>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</si>
  <si>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</si>
  <si>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</si>
  <si>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</si>
  <si>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</si>
  <si>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</si>
  <si>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</si>
  <si>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</si>
  <si>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</si>
  <si>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</si>
  <si>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</si>
  <si>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</si>
  <si>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</si>
  <si>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</si>
  <si>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</si>
  <si>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</si>
  <si>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</si>
  <si>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</si>
  <si>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</si>
  <si>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</si>
  <si>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</si>
  <si>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</si>
  <si>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</si>
  <si>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</si>
  <si>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</si>
  <si>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</si>
  <si>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</si>
  <si>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</si>
  <si>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</si>
  <si>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</si>
  <si>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</si>
  <si>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</si>
  <si>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</si>
  <si>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</si>
  <si>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</si>
  <si>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</si>
  <si>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</si>
  <si>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</si>
  <si>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</si>
  <si>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</si>
  <si>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</si>
  <si>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</si>
  <si>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</si>
  <si>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</si>
  <si>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</si>
  <si>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</si>
  <si>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</si>
  <si>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</si>
  <si>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</si>
  <si>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</si>
  <si>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</si>
  <si>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</si>
  <si>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</si>
  <si>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</si>
  <si>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</si>
  <si>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</si>
  <si>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</si>
  <si>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</si>
  <si>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</si>
  <si>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</si>
  <si>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</si>
  <si>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</si>
  <si>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</si>
  <si>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</si>
  <si>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</si>
  <si>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</si>
  <si>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</si>
  <si>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</si>
  <si>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</si>
  <si>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</si>
  <si>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</si>
  <si>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</si>
  <si>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</si>
  <si>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</si>
  <si>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</si>
  <si>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</si>
  <si>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</si>
  <si>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</si>
  <si>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</si>
  <si>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</si>
  <si>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</si>
  <si>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</si>
  <si>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</si>
  <si>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</si>
  <si>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</si>
  <si>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</si>
  <si>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</si>
  <si>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</si>
  <si>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</si>
  <si>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</si>
  <si>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</si>
  <si>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</si>
  <si>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</si>
  <si>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</si>
  <si>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</si>
  <si>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</si>
  <si>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</si>
  <si>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</si>
  <si>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</si>
  <si>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</si>
  <si>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</si>
  <si>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</si>
  <si>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</si>
  <si>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</si>
  <si>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</si>
  <si>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</si>
  <si>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</si>
  <si>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</si>
  <si>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</si>
  <si>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</si>
  <si>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</si>
  <si>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</si>
  <si>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</si>
  <si>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</si>
  <si>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</si>
  <si>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</si>
  <si>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</si>
  <si>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</si>
  <si>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</si>
  <si>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</si>
  <si>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</si>
  <si>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</si>
  <si>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</si>
  <si>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</si>
  <si>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</si>
  <si>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</si>
  <si>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</si>
  <si>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</si>
  <si>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</si>
  <si>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</si>
  <si>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</si>
  <si>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</si>
  <si>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</si>
  <si>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</si>
  <si>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</si>
  <si>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</si>
  <si>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</si>
  <si>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</si>
  <si>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</si>
  <si>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</si>
  <si>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</si>
  <si>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</si>
  <si>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</si>
  <si>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</si>
  <si>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</si>
  <si>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</si>
  <si>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</si>
  <si>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</si>
  <si>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r>
      <rPr>
        <b/>
        <sz val="12"/>
        <rFont val="Arial"/>
        <family val="2"/>
      </rPr>
      <t>DGI</t>
    </r>
    <r>
      <rPr>
        <sz val="12"/>
        <rFont val="Arial"/>
        <family val="2"/>
      </rPr>
      <t xml:space="preserve">
NC - Subproceso de Administración de Cartera
Subdirección de Cobranzas y Control Extensivo
Coordinación de Cobranzas
</t>
    </r>
  </si>
  <si>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</si>
  <si>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</si>
  <si>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</si>
  <si>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r>
      <rPr>
        <b/>
        <sz val="12"/>
        <rFont val="Arial"/>
        <family val="2"/>
      </rPr>
      <t>DGI</t>
    </r>
    <r>
      <rPr>
        <sz val="12"/>
        <rFont val="Arial"/>
        <family val="2"/>
      </rPr>
      <t xml:space="preserve">
DS - Subproceso de Administración de Cartera.
Dirección Seccional de Impuestos de Bogotá.
División de Cobranzas </t>
    </r>
  </si>
  <si>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</si>
  <si>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</si>
  <si>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</si>
  <si>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</si>
  <si>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</si>
  <si>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</si>
  <si>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</si>
  <si>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</si>
  <si>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</si>
  <si>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</si>
  <si>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t xml:space="preserve">DGI
Dirección de gestión de impuestos
Subdirección de recaudo
Coordinación de administración de aplicativos de impuestos
</t>
  </si>
  <si>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</si>
  <si>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</si>
  <si>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</si>
  <si>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</si>
  <si>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 xml:space="preserve">DGI
Dirección de gestión de impuestos
Subdirección de recaudo
Coordinación de contabilidad de la función recaudadora
</t>
  </si>
  <si>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</si>
  <si>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</si>
  <si>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</si>
  <si>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</si>
  <si>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</si>
  <si>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t xml:space="preserve">DGI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</si>
  <si>
    <t>Actualizar, como resulte procedente, el catálogo normativo de la entidad en relación con el mecanismo de pago de obras por impuestos.</t>
  </si>
  <si>
    <t>Catálogo normativo actualizado en relación con el mecanismo de pago de obras por impuestos.</t>
  </si>
  <si>
    <t xml:space="preserve">DGI
Dirección de gestión de impuestos
Subdirección de cobranzas y control extensivo
Subdirección de recaudo
Coordinación de cobranzas
Coordinación de administración de aplicativos de impuestos
</t>
  </si>
  <si>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</si>
  <si>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</si>
  <si>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</si>
  <si>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t xml:space="preserve">DGI
Dirección de gestión de impuestos
Subdirección de recaudo
Coordinación de administración de aplicativos de impuestos
Dirección de gestión de innovación y tecnología
Subdirección de innovación y proyectos
Subdirección de soluciones y desarrollo
</t>
  </si>
  <si>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</si>
  <si>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</si>
  <si>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</si>
  <si>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</si>
  <si>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</si>
  <si>
    <t>DGI
Dirección de gestión de impuestos
Subdirección de cobranzas y control extensivo
Subdirección de recaudo
Coordinación de cobranzas
Coordinación de administración de aplicativos de impuestos
Coordinación de contabilidad de la función recaudadora</t>
  </si>
  <si>
    <t>Solicitar la aplicación del concepto 44 en los formularios 490 (saldo no ejecutado por obras por impuestos)</t>
  </si>
  <si>
    <t>Realizar los ajustes contables a que haya lugar, derivados del la corrección de recibos de pago, formularios 490, relativos al pago de impuestos a través del mecanismo de pago de impuestos con obras.</t>
  </si>
  <si>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</si>
  <si>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</si>
  <si>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</si>
  <si>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t xml:space="preserve">DGI
Coordinación de contabilidad de la función recaudadora
Dirección de gestión estratégica y analítica
Subdirección de procesos 
Coordinación de procesos y riesgos operacionales 
</t>
  </si>
  <si>
    <t xml:space="preserve">DGI
Coordinación de contabilidad de la función recaudadora
</t>
  </si>
  <si>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</si>
  <si>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</si>
  <si>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</si>
  <si>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</si>
  <si>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</si>
  <si>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</si>
  <si>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</si>
  <si>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</si>
  <si>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</si>
  <si>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</si>
  <si>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</si>
  <si>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</si>
  <si>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rFont val="Arial"/>
        <family val="2"/>
      </rPr>
      <t xml:space="preserve">Hallazgo No. 18. Reglamentación abonos y reconocimiento de rendimientos financieros.
</t>
    </r>
    <r>
      <rPr>
        <sz val="12"/>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</si>
  <si>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</si>
  <si>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</si>
  <si>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</si>
  <si>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</si>
  <si>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 xml:space="preserve">DGI
Dirección de gestión de impuestos
Subdirección de recaudo
Subdirección de cobranzas y control extensivo
Coordinación de administración de aplicativos de impuestos
Coordinación de cobranzas
Coordinación de contabilidad de la función recaudadora
</t>
  </si>
  <si>
    <t xml:space="preserve">INFORME PLAN DE MEJORAMIENTO INSTITUCIONAL </t>
  </si>
  <si>
    <t>Representante Legal: JAIRO ORLANDO VILLABONA ROBAYO</t>
  </si>
  <si>
    <t>Períodos que cubre: 2005 a 2021</t>
  </si>
  <si>
    <t>Fecha actualización CGR</t>
  </si>
  <si>
    <t>CÓDIGO DELHALLAZGO/
OBSERVACIÓN/ITEM</t>
  </si>
  <si>
    <t>DESCRIPCIÓN DEL HALLAZGO/OBSERVACIÓN/ITEM</t>
  </si>
  <si>
    <t>CAUSA  DEL HALLAZGO/OBSERVACIÓN/ITEM</t>
  </si>
  <si>
    <r>
      <t xml:space="preserve">DGA
</t>
    </r>
    <r>
      <rPr>
        <sz val="12"/>
        <rFont val="Arial"/>
        <family val="2"/>
      </rPr>
      <t>NC – Subproceso Operación Aduanera
Dirección de Gestión de Aduanas
Subdirección de Operación Aduanera
REFORMULADO
30042016
30092016
ACTUALIZADO
30112021</t>
    </r>
  </si>
  <si>
    <t>1,00</t>
  </si>
  <si>
    <t>31/07/2025</t>
  </si>
  <si>
    <t>28/02/2026</t>
  </si>
  <si>
    <t>Períodos que cubre: 2005 a 2022</t>
  </si>
  <si>
    <t>Fecha actualización OCI</t>
  </si>
  <si>
    <t>30/07/2025</t>
  </si>
  <si>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</si>
  <si>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</si>
  <si>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</si>
  <si>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</si>
  <si>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</si>
  <si>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</si>
  <si>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</si>
  <si>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</si>
  <si>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r>
      <rPr>
        <b/>
        <sz val="12"/>
        <color theme="1"/>
        <rFont val="Arial"/>
        <family val="2"/>
      </rPr>
      <t>DGIT</t>
    </r>
    <r>
      <rPr>
        <sz val="12"/>
        <color theme="1"/>
        <rFont val="Arial"/>
        <family val="2"/>
      </rPr>
      <t xml:space="preserve">
NC - Subproceso Innovación y Tecnología
Dirección de Gestión de Innovación y Tecnología
REFORMULADO
24102022</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</si>
  <si>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</si>
  <si>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</si>
  <si>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</si>
  <si>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</si>
  <si>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</si>
  <si>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</si>
  <si>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</si>
  <si>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</si>
  <si>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</si>
  <si>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</si>
  <si>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</si>
  <si>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</si>
  <si>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</si>
  <si>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</si>
  <si>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</si>
  <si>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</si>
  <si>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</si>
  <si>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</si>
  <si>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</si>
  <si>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</si>
  <si>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</si>
  <si>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</si>
  <si>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</si>
  <si>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</si>
  <si>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</si>
  <si>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</si>
  <si>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</si>
  <si>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</si>
  <si>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</si>
  <si>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</si>
  <si>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</si>
  <si>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</si>
  <si>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</si>
  <si>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</si>
  <si>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</si>
  <si>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</si>
  <si>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</si>
  <si>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</si>
  <si>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</si>
  <si>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</si>
  <si>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</si>
  <si>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</si>
  <si>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</si>
  <si>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</si>
  <si>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</si>
  <si>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</si>
  <si>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</si>
  <si>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</si>
  <si>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</si>
  <si>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</si>
  <si>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</si>
  <si>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</si>
  <si>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</si>
  <si>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</si>
  <si>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</si>
  <si>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</si>
  <si>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</si>
  <si>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</si>
  <si>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</si>
  <si>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</si>
  <si>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</si>
  <si>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</si>
  <si>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</si>
  <si>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</si>
  <si>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</si>
  <si>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</si>
  <si>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</si>
  <si>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</si>
  <si>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Períodos que cubre: 2005 a 2024</t>
  </si>
  <si>
    <t>Fecha actualización ITRC</t>
  </si>
  <si>
    <t>ok (ver Pplan 2436)</t>
  </si>
  <si>
    <t>ok(180)</t>
  </si>
  <si>
    <t>Area corregida</t>
  </si>
  <si>
    <t>ajustado área</t>
  </si>
  <si>
    <t>revsado</t>
  </si>
  <si>
    <t>revisado</t>
  </si>
  <si>
    <t>NO SE CORRIGE FECHA</t>
  </si>
  <si>
    <t>verificado</t>
  </si>
  <si>
    <t>verificado area</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</si>
  <si>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</si>
  <si>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</si>
  <si>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</si>
  <si>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rFont val="Arial"/>
        <family val="2"/>
      </rPr>
      <t>DGI</t>
    </r>
    <r>
      <rPr>
        <sz val="12"/>
        <rFont val="Arial"/>
        <family val="2"/>
      </rPr>
      <t xml:space="preserve">
Dirección Seccional de Impuestos de Bogota.
División de Cobranzas</t>
    </r>
  </si>
  <si>
    <t>A16. Revisar estos 7 casos para corregir esta inconsistencia e incluir los formatos que no están incorporados de ser pertinente</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</si>
  <si>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</si>
  <si>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</si>
  <si>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1. Realizar control y seguimiento a la completitud de los expedientes de cobro
2. Presentar en un informe los aspectos observados
3. Remitir informe a la Coord. De Cobranzas</t>
  </si>
  <si>
    <t>Revisión de tabla paramétrica de auxiliares de la justicia en SIPAC</t>
  </si>
  <si>
    <t>Informe PDF que contenga la revisión efectuada</t>
  </si>
  <si>
    <t>Informe PDF que contenga los requerimientos efectuados a los administradores SIPAC y respuesta a estos requerimiento donde se evidencie la actualización efectuada</t>
  </si>
  <si>
    <t>Informe mensual en PDF de la revisión efectuada que contenga los siguientes Ítem: Objetivo, metodología empleada, información puntual de los expedientes revisados y conclusiones.
12 informes en PDF por Dirección Seccional, en total 36 informes</t>
  </si>
  <si>
    <r>
      <rPr>
        <b/>
        <sz val="12"/>
        <rFont val="Arial"/>
        <family val="2"/>
      </rPr>
      <t>DGI</t>
    </r>
    <r>
      <rPr>
        <sz val="12"/>
        <rFont val="Arial"/>
        <family val="2"/>
      </rPr>
      <t xml:space="preserve">
Direcciones Seccionales de Cali, Medellín y Barranquilla
División de Cobranzas 
</t>
    </r>
  </si>
  <si>
    <r>
      <t xml:space="preserve">DGI
</t>
    </r>
    <r>
      <rPr>
        <sz val="12"/>
        <rFont val="Arial"/>
        <family val="2"/>
      </rPr>
      <t>Direcciones Seccionales de Bogotá
ivisión de Cobranzas</t>
    </r>
  </si>
  <si>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</si>
  <si>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</si>
  <si>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</si>
  <si>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</si>
  <si>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t>A14. Obtener certificación bimestral expedida por el Director Seccional respectivo donde se garantiza que esta debidamente actualizada la información registrada en el formato FT-COT-5255 "Inventario de bienes embargados"</t>
  </si>
  <si>
    <r>
      <t>DGI</t>
    </r>
    <r>
      <rPr>
        <sz val="12"/>
        <rFont val="Arial"/>
        <family val="2"/>
      </rPr>
      <t xml:space="preserve">
Direcciones Seccionales de Cali, Medellin y Barranquilla
Division de Cobranzas</t>
    </r>
  </si>
  <si>
    <t>A15. Efectuar capacitación a los funcionarios de los grupos de coactiva que manejan expedientes de remates respecto al cumplimiento del PR-COT-0391 "Remate de bienes" y todos los formatos correspondientes</t>
  </si>
  <si>
    <t>A17. Verificar mensualmente en los procesos de cobro a los que se les va a programar fecha de remate, que esté completa la información en el expediente, incluyendo los formatos correspondientes y el control de legalidad</t>
  </si>
  <si>
    <t>Capacitación procedimiento Remate de Bienes y sus formatos respectivos</t>
  </si>
  <si>
    <t>Formato de capacitación diligenciado</t>
  </si>
  <si>
    <r>
      <rPr>
        <b/>
        <sz val="12"/>
        <rFont val="Arial"/>
        <family val="2"/>
      </rPr>
      <t>DGI</t>
    </r>
    <r>
      <rPr>
        <sz val="12"/>
        <rFont val="Arial"/>
        <family val="2"/>
      </rPr>
      <t xml:space="preserve">
Direcciones Seccionales de Bogota, Medellin y Barranquilla
Division de Cobranzas </t>
    </r>
  </si>
  <si>
    <r>
      <rPr>
        <b/>
        <sz val="12"/>
        <rFont val="Arial"/>
        <family val="2"/>
      </rPr>
      <t>DGI</t>
    </r>
    <r>
      <rPr>
        <sz val="12"/>
        <rFont val="Arial"/>
        <family val="2"/>
      </rPr>
      <t xml:space="preserve">
Direcciones Seccionales de Bogota
Division de Cobranzas </t>
    </r>
  </si>
  <si>
    <t>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</si>
  <si>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A18. Revisión de los 2 casos seleccionados efectuando las correcciones y ajustes a que haya lugar</t>
  </si>
  <si>
    <t>Revisión de los casos en despacho de Cobranzas Seccional Bogotá</t>
  </si>
  <si>
    <t>Informe PDF sobre  los casos en mención</t>
  </si>
  <si>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</si>
  <si>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</si>
  <si>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t>A19. Revisión de los 9 casos seleccionados efectuando las correcciones y ajustes a que haya lugar</t>
  </si>
  <si>
    <t>A20. Realizar una mesa técnica para evaluar desde el ámbito jurídico, procedimental e informático las actuaciones en las que no es posible concentrar funciones en un mismo funcionario, emitiendo un lineamiento a ser socializado con las Divisiones de Cobranzas a nivel nacional</t>
  </si>
  <si>
    <t>Mesa de trabajo para definir lineamientos</t>
  </si>
  <si>
    <t>Lineamiento y soporte de socialización</t>
  </si>
  <si>
    <t>Puesta en producción de la solución tecnológica: 
a. (01) Un formato información de versión             FT-IIT-2180
b. (01) Un Acta de comité de gestión de Cambios de Tecnología del correspondiente software instalado y en producción</t>
  </si>
  <si>
    <r>
      <rPr>
        <b/>
        <sz val="12"/>
        <rFont val="Arial"/>
        <family val="2"/>
      </rPr>
      <t>DGI</t>
    </r>
    <r>
      <rPr>
        <sz val="12"/>
        <rFont val="Arial"/>
        <family val="2"/>
      </rPr>
      <t xml:space="preserve">
Coordinación de Cobranzas</t>
    </r>
  </si>
  <si>
    <t>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t>
  </si>
  <si>
    <t>1. Seleccionar la muestra
2. Revisión del formato FT-COT-5255 validando si las actuaciones están en norma y se ha dado impulso procesal. En caso de encontrar desviaciones, remitir alerta al funcionario competente para el ajuste de la actuación.
3. Consignar lo realizado en el informe y remitir a la Coord. de Cobranzas</t>
  </si>
  <si>
    <t>Informe trimestral en PDF del avance a la revisión de la muestra efectuada que contenga objetivo, metodología empleada, información puntual de expedientes revisados y conclusiones
4 informes por Dirección Seccional, en total 20 informes</t>
  </si>
  <si>
    <r>
      <rPr>
        <b/>
        <sz val="12"/>
        <rFont val="Arial"/>
        <family val="2"/>
      </rPr>
      <t>DGI</t>
    </r>
    <r>
      <rPr>
        <sz val="12"/>
        <rFont val="Arial"/>
        <family val="2"/>
      </rPr>
      <t xml:space="preserve">
Direcciones Seccionales de Bogota, Yopal, Sincelejo, Armenia y Pasto
Division de Cobranzas</t>
    </r>
  </si>
  <si>
    <t>1. Poner en producción a Nivel Nacional la versión Unificada de SYGA</t>
  </si>
  <si>
    <t>A7. Elaborar y/o actualizar el documento dentro del sistema de gestión acorde con lo establecido en el acta.</t>
  </si>
  <si>
    <t>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t>
  </si>
  <si>
    <t>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t>
  </si>
  <si>
    <t>- Elaboración del documento definido para el cumplimiento de la acción.
- Revisión y aprobación por parte de las áreas involucradas.</t>
  </si>
  <si>
    <t>Acta en la que se consigne la decisión tomada en las mesas de trabajo</t>
  </si>
  <si>
    <t>Documento y/o procedimiento modificado</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</si>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</sst>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XDR&quot;#,##0;[Red]\-&quot;XDR&quot;#,##0"/>
    <numFmt numFmtId="7" formatCode="&quot;XDR&quot;#,##0.00;\-&quot;XDR&quot;#,##0.00"/>
    <numFmt numFmtId="42" formatCode="_-&quot;XDR&quot;* #,##0_-;\-&quot;XDR&quot;* #,##0_-;_-&quot;XDR&quot;* &quot;-&quot;_-;_-@_-"/>
    <numFmt numFmtId="41" formatCode="_-* #,##0_-;\-* #,##0_-;_-* &quot;-&quot;_-;_-@_-"/>
    <numFmt numFmtId="44" formatCode="_-&quot;XDR&quot;* #,##0.00_-;\-&quot;XDR&quot;* #,##0.00_-;_-&quot;XDR&quot;* &quot;-&quot;??_-;_-@_-"/>
    <numFmt numFmtId="43" formatCode="_-* #,##0.00_-;\-* #,##0.00_-;_-* &quot;-&quot;??_-;_-@_-"/>
    <numFmt numFmtId="164" formatCode="yyyy/mm/dd"/>
    <numFmt numFmtId="165" formatCode="_ * #,##0.00_ ;_ * \-#,##0.00_ ;_ * &quot;-&quot;??_ ;_ @_ "/>
    <numFmt numFmtId="166" formatCode="_(&quot;XDR&quot;\ * #,##0.00_);_(&quot;XDR&quot;\ * \(#,##0.00\);_(&quot;XDR&quot;\ * &quot;-&quot;??_);_(@_)"/>
    <numFmt numFmtId="167" formatCode="dd/mm/yyyy;@"/>
    <numFmt numFmtId="168" formatCode="[$$-240A]\ #,##0.00;\-[$$-240A]\ #,##0.00"/>
    <numFmt numFmtId="169" formatCode="[$$-240A]\ #,##0.00"/>
    <numFmt numFmtId="170" formatCode="[$$-240A]\ #,##0.00;[Red]\-[$$-240A]\ #,##0.00"/>
  </numFmts>
  <fonts count="58">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sz val="12"/>
      <color rgb="FFFF0000"/>
      <name val="Arial"/>
      <family val="2"/>
    </font>
    <font>
      <sz val="9"/>
      <color indexed="81"/>
      <name val="Tahoma"/>
      <family val="2"/>
    </font>
    <font>
      <b/>
      <sz val="9"/>
      <color indexed="81"/>
      <name val="Tahoma"/>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rgb="FF000000"/>
      <name val="Arial"/>
      <family val="2"/>
    </font>
    <font>
      <sz val="11"/>
      <color rgb="FFFF0000"/>
      <name val="Calibri"/>
      <family val="2"/>
      <scheme val="minor"/>
    </font>
    <font>
      <sz val="11"/>
      <color theme="8" tint="-0.249977111117893"/>
      <name val="Calibri"/>
      <family val="2"/>
      <scheme val="minor"/>
    </font>
    <font>
      <sz val="12"/>
      <color theme="0"/>
      <name val="Arial"/>
      <family val="2"/>
    </font>
    <font>
      <b/>
      <i/>
      <sz val="12"/>
      <name val="Arial"/>
      <family val="2"/>
    </font>
    <font>
      <sz val="11"/>
      <color theme="1"/>
      <name val="Verdana"/>
      <family val="2"/>
    </font>
    <font>
      <sz val="11"/>
      <name val="Verdana"/>
      <family val="2"/>
    </font>
    <font>
      <b/>
      <sz val="11"/>
      <color theme="1"/>
      <name val="Verdana"/>
      <family val="2"/>
    </font>
    <font>
      <sz val="12"/>
      <name val="Verdana"/>
      <family val="2"/>
    </font>
    <font>
      <b/>
      <sz val="11"/>
      <name val="Verdana"/>
      <family val="2"/>
    </font>
  </fonts>
  <fills count="50">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3FFFF"/>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E1FFFF"/>
        <bgColor indexed="64"/>
      </patternFill>
    </fill>
    <fill>
      <patternFill patternType="solid">
        <fgColor rgb="FF66FF66"/>
        <bgColor indexed="64"/>
      </patternFill>
    </fill>
    <fill>
      <patternFill patternType="solid">
        <fgColor theme="7" tint="0.59999389629810485"/>
        <bgColor indexed="64"/>
      </patternFill>
    </fill>
    <fill>
      <patternFill patternType="solid">
        <fgColor rgb="FFE1FFFF"/>
        <bgColor rgb="FF000000"/>
      </patternFill>
    </fill>
    <fill>
      <patternFill patternType="solid">
        <fgColor rgb="FF00B0F0"/>
        <bgColor indexed="64"/>
      </patternFill>
    </fill>
    <fill>
      <patternFill patternType="solid">
        <fgColor theme="4" tint="-0.249977111117893"/>
        <bgColor indexed="64"/>
      </patternFill>
    </fill>
    <fill>
      <patternFill patternType="solid">
        <fgColor rgb="FF66FFFF"/>
        <bgColor indexed="64"/>
      </patternFill>
    </fill>
    <fill>
      <patternFill patternType="solid">
        <fgColor theme="7" tint="0.79998168889431442"/>
        <bgColor indexed="64"/>
      </patternFill>
    </fill>
    <fill>
      <patternFill patternType="solid">
        <fgColor rgb="FFFFFEA8"/>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rgb="FF99FF99"/>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thin">
        <color indexed="64"/>
      </left>
      <right style="thin">
        <color indexed="64"/>
      </right>
      <top style="medium">
        <color rgb="FFFF0000"/>
      </top>
      <bottom style="medium">
        <color rgb="FFFF0000"/>
      </bottom>
      <diagonal/>
    </border>
    <border>
      <left style="thin">
        <color indexed="64"/>
      </left>
      <right/>
      <top style="thin">
        <color indexed="64"/>
      </top>
      <bottom style="medium">
        <color rgb="FFFF0000"/>
      </bottom>
      <diagonal/>
    </border>
    <border>
      <left style="thin">
        <color indexed="64"/>
      </left>
      <right/>
      <top style="medium">
        <color rgb="FFFF0000"/>
      </top>
      <bottom style="medium">
        <color rgb="FFFF0000"/>
      </bottom>
      <diagonal/>
    </border>
    <border>
      <left style="thin">
        <color indexed="64"/>
      </left>
      <right/>
      <top style="medium">
        <color rgb="FFFF0000"/>
      </top>
      <bottom style="thin">
        <color indexed="64"/>
      </bottom>
      <diagonal/>
    </border>
  </borders>
  <cellStyleXfs count="141">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4" applyNumberFormat="0" applyAlignment="0" applyProtection="0"/>
    <xf numFmtId="0" fontId="7" fillId="18" borderId="5" applyNumberFormat="0" applyAlignment="0" applyProtection="0"/>
    <xf numFmtId="0" fontId="8" fillId="0" borderId="6"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4" applyNumberFormat="0" applyAlignment="0" applyProtection="0"/>
    <xf numFmtId="0" fontId="11" fillId="4" borderId="0" applyNumberFormat="0" applyBorder="0" applyAlignment="0" applyProtection="0"/>
    <xf numFmtId="165"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8" applyNumberFormat="0" applyFont="0" applyAlignment="0" applyProtection="0"/>
    <xf numFmtId="0" fontId="2" fillId="24" borderId="8"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9"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7" applyNumberFormat="0" applyFill="0" applyAlignment="0" applyProtection="0"/>
    <xf numFmtId="0" fontId="17" fillId="0" borderId="10" applyNumberFormat="0" applyFill="0" applyAlignment="0" applyProtection="0"/>
    <xf numFmtId="0" fontId="9" fillId="0" borderId="11"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5"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6"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42"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0" fontId="21" fillId="0" borderId="0"/>
    <xf numFmtId="42"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43" fontId="21" fillId="0" borderId="0" applyFont="0" applyFill="0" applyBorder="0" applyAlignment="0" applyProtection="0"/>
  </cellStyleXfs>
  <cellXfs count="900">
    <xf numFmtId="0" fontId="0" fillId="0" borderId="0" xfId="0"/>
    <xf numFmtId="0" fontId="32" fillId="0" borderId="0" xfId="0" applyFont="1"/>
    <xf numFmtId="1" fontId="30" fillId="0" borderId="1" xfId="1" applyNumberFormat="1" applyFont="1" applyFill="1" applyBorder="1" applyAlignment="1" applyProtection="1">
      <alignment horizontal="center" vertical="center" wrapText="1"/>
    </xf>
    <xf numFmtId="0" fontId="28" fillId="2" borderId="18" xfId="0" applyFont="1" applyFill="1" applyBorder="1"/>
    <xf numFmtId="0" fontId="30" fillId="2" borderId="15" xfId="82" applyFont="1" applyFill="1" applyBorder="1" applyAlignment="1">
      <alignment horizontal="center" vertical="center"/>
    </xf>
    <xf numFmtId="0" fontId="28" fillId="2" borderId="16"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3" xfId="82" applyFont="1" applyFill="1" applyBorder="1" applyAlignment="1">
      <alignment horizontal="left" vertical="center"/>
    </xf>
    <xf numFmtId="0" fontId="30" fillId="2" borderId="14" xfId="82" applyFont="1" applyFill="1" applyBorder="1" applyAlignment="1">
      <alignment horizontal="left" vertical="center"/>
    </xf>
    <xf numFmtId="167" fontId="28" fillId="2" borderId="1" xfId="0" applyNumberFormat="1" applyFont="1" applyFill="1" applyBorder="1" applyAlignment="1">
      <alignment horizontal="center"/>
    </xf>
    <xf numFmtId="0" fontId="28" fillId="2" borderId="15" xfId="0" applyFont="1" applyFill="1" applyBorder="1" applyAlignment="1">
      <alignment horizontal="center"/>
    </xf>
    <xf numFmtId="0" fontId="30" fillId="2" borderId="0" xfId="82" applyFont="1" applyFill="1" applyAlignment="1">
      <alignment horizontal="justify" vertical="top"/>
    </xf>
    <xf numFmtId="0" fontId="30" fillId="2" borderId="15" xfId="82" applyFont="1" applyFill="1" applyBorder="1" applyAlignment="1">
      <alignment horizontal="justify" vertical="top"/>
    </xf>
    <xf numFmtId="0" fontId="30" fillId="2" borderId="1" xfId="1" applyFont="1" applyFill="1" applyBorder="1" applyAlignment="1" applyProtection="1">
      <alignment horizontal="center" vertical="center" wrapText="1"/>
    </xf>
    <xf numFmtId="0" fontId="30" fillId="2" borderId="1" xfId="0" applyFont="1" applyFill="1" applyBorder="1" applyAlignment="1">
      <alignment horizontal="center" vertical="center" wrapText="1"/>
    </xf>
    <xf numFmtId="1" fontId="30" fillId="2" borderId="1" xfId="1" applyNumberFormat="1" applyFont="1" applyFill="1" applyBorder="1" applyAlignment="1" applyProtection="1">
      <alignment horizontal="center" vertical="center" wrapText="1"/>
    </xf>
    <xf numFmtId="0" fontId="32" fillId="0" borderId="0" xfId="0" applyFont="1" applyAlignment="1">
      <alignment horizontal="justify" vertical="top"/>
    </xf>
    <xf numFmtId="0" fontId="30" fillId="2" borderId="1" xfId="52" applyFont="1" applyFill="1" applyBorder="1" applyAlignment="1">
      <alignment horizontal="center" vertical="center" wrapText="1"/>
    </xf>
    <xf numFmtId="0" fontId="27" fillId="29" borderId="1" xfId="1" applyFont="1" applyFill="1" applyBorder="1" applyAlignment="1" applyProtection="1">
      <alignment horizontal="left" vertical="center" wrapText="1"/>
    </xf>
    <xf numFmtId="167" fontId="28" fillId="25" borderId="1" xfId="0" applyNumberFormat="1" applyFont="1" applyFill="1" applyBorder="1" applyAlignment="1">
      <alignment horizontal="right" vertical="center"/>
    </xf>
    <xf numFmtId="0" fontId="0" fillId="0" borderId="0" xfId="0" applyAlignment="1">
      <alignment vertical="center"/>
    </xf>
    <xf numFmtId="0" fontId="0" fillId="2" borderId="21" xfId="0" applyFill="1" applyBorder="1" applyAlignment="1">
      <alignment vertical="center"/>
    </xf>
    <xf numFmtId="0" fontId="0" fillId="2" borderId="26" xfId="0" applyFill="1" applyBorder="1" applyAlignment="1">
      <alignment vertical="center"/>
    </xf>
    <xf numFmtId="0" fontId="0" fillId="2" borderId="22" xfId="0" applyFill="1" applyBorder="1" applyAlignment="1">
      <alignment vertical="center"/>
    </xf>
    <xf numFmtId="0" fontId="0" fillId="2" borderId="20" xfId="0" applyFill="1" applyBorder="1" applyAlignment="1">
      <alignment vertical="center"/>
    </xf>
    <xf numFmtId="0" fontId="0" fillId="2" borderId="23" xfId="0" applyFill="1" applyBorder="1" applyAlignment="1">
      <alignment vertical="center"/>
    </xf>
    <xf numFmtId="0" fontId="0" fillId="2" borderId="19" xfId="0" applyFill="1" applyBorder="1" applyAlignment="1">
      <alignment vertical="center"/>
    </xf>
    <xf numFmtId="0" fontId="0" fillId="2" borderId="25" xfId="0" applyFill="1" applyBorder="1" applyAlignment="1">
      <alignment vertical="center"/>
    </xf>
    <xf numFmtId="0" fontId="36" fillId="0" borderId="0" xfId="0" applyFont="1" applyAlignment="1">
      <alignment vertical="center"/>
    </xf>
    <xf numFmtId="0" fontId="27" fillId="27" borderId="1" xfId="0" applyFont="1" applyFill="1" applyBorder="1" applyAlignment="1">
      <alignment horizontal="center" vertical="center" wrapText="1"/>
    </xf>
    <xf numFmtId="0" fontId="27" fillId="27" borderId="1" xfId="52" applyFont="1" applyFill="1" applyBorder="1" applyAlignment="1">
      <alignment horizontal="justify" vertical="top" wrapText="1"/>
    </xf>
    <xf numFmtId="0" fontId="27" fillId="27" borderId="1" xfId="0" applyFont="1" applyFill="1" applyBorder="1" applyAlignment="1">
      <alignment horizontal="justify" vertical="top" wrapText="1"/>
    </xf>
    <xf numFmtId="2" fontId="27" fillId="27" borderId="1" xfId="0" applyNumberFormat="1" applyFont="1" applyFill="1" applyBorder="1" applyAlignment="1">
      <alignment horizontal="center" vertical="center"/>
    </xf>
    <xf numFmtId="1" fontId="27" fillId="27" borderId="1" xfId="0" applyNumberFormat="1" applyFont="1" applyFill="1" applyBorder="1" applyAlignment="1">
      <alignment horizontal="center" vertical="center"/>
    </xf>
    <xf numFmtId="0" fontId="0" fillId="0" borderId="39" xfId="0" applyBorder="1" applyAlignment="1">
      <alignment vertical="center"/>
    </xf>
    <xf numFmtId="0" fontId="27" fillId="29" borderId="1" xfId="1" applyFont="1" applyFill="1" applyBorder="1" applyAlignment="1" applyProtection="1">
      <alignment horizontal="center" vertical="center" wrapText="1"/>
    </xf>
    <xf numFmtId="167" fontId="28" fillId="29" borderId="1" xfId="0" applyNumberFormat="1" applyFont="1" applyFill="1" applyBorder="1" applyAlignment="1">
      <alignment horizontal="right" vertical="center"/>
    </xf>
    <xf numFmtId="0" fontId="27" fillId="29" borderId="1" xfId="0" applyFont="1" applyFill="1" applyBorder="1" applyAlignment="1">
      <alignment horizontal="justify" vertical="top" wrapText="1"/>
    </xf>
    <xf numFmtId="9" fontId="27" fillId="29" borderId="1" xfId="0" applyNumberFormat="1" applyFont="1" applyFill="1" applyBorder="1" applyAlignment="1">
      <alignment horizontal="justify" vertical="top" wrapText="1"/>
    </xf>
    <xf numFmtId="1" fontId="32" fillId="29" borderId="1" xfId="0" applyNumberFormat="1" applyFont="1" applyFill="1" applyBorder="1" applyAlignment="1">
      <alignment horizontal="center" vertical="center"/>
    </xf>
    <xf numFmtId="10" fontId="32" fillId="29" borderId="1" xfId="0" applyNumberFormat="1" applyFont="1" applyFill="1" applyBorder="1" applyAlignment="1">
      <alignment horizontal="center" vertical="center"/>
    </xf>
    <xf numFmtId="0" fontId="32" fillId="29" borderId="1" xfId="0" applyFont="1" applyFill="1" applyBorder="1" applyAlignment="1">
      <alignment horizontal="center" vertical="center" wrapText="1"/>
    </xf>
    <xf numFmtId="0" fontId="27" fillId="29" borderId="1" xfId="0" applyFont="1" applyFill="1" applyBorder="1" applyAlignment="1">
      <alignment horizontal="left" vertical="top" wrapText="1"/>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167" fontId="30" fillId="2" borderId="1" xfId="1" applyNumberFormat="1" applyFont="1" applyFill="1" applyBorder="1" applyAlignment="1" applyProtection="1">
      <alignment horizontal="center" vertical="center" wrapText="1"/>
    </xf>
    <xf numFmtId="10" fontId="30" fillId="2" borderId="1" xfId="1" applyNumberFormat="1" applyFont="1" applyFill="1" applyBorder="1" applyAlignment="1" applyProtection="1">
      <alignment horizontal="center" vertical="center" wrapText="1"/>
    </xf>
    <xf numFmtId="0" fontId="27" fillId="0" borderId="0" xfId="0" applyFont="1" applyAlignment="1">
      <alignment horizontal="left" vertical="top"/>
    </xf>
    <xf numFmtId="0" fontId="27" fillId="0" borderId="1" xfId="0" applyFont="1" applyBorder="1" applyAlignment="1">
      <alignment horizontal="justify" vertical="top" wrapText="1"/>
    </xf>
    <xf numFmtId="10" fontId="27" fillId="0" borderId="1" xfId="72" applyNumberFormat="1" applyFont="1" applyFill="1" applyBorder="1" applyAlignment="1" applyProtection="1">
      <alignment horizontal="center" vertical="center"/>
    </xf>
    <xf numFmtId="164" fontId="26" fillId="29" borderId="1" xfId="0" applyNumberFormat="1" applyFont="1" applyFill="1" applyBorder="1" applyAlignment="1">
      <alignment horizontal="center" vertical="center"/>
    </xf>
    <xf numFmtId="0" fontId="0" fillId="0" borderId="35" xfId="0" pivotButton="1" applyBorder="1"/>
    <xf numFmtId="0" fontId="0" fillId="0" borderId="50" xfId="0" applyBorder="1"/>
    <xf numFmtId="0" fontId="0" fillId="0" borderId="37" xfId="0" pivotButton="1" applyBorder="1"/>
    <xf numFmtId="0" fontId="0" fillId="0" borderId="49" xfId="0" applyBorder="1"/>
    <xf numFmtId="0" fontId="22" fillId="33" borderId="38" xfId="0" applyFont="1" applyFill="1" applyBorder="1" applyAlignment="1">
      <alignment horizontal="left"/>
    </xf>
    <xf numFmtId="0" fontId="22" fillId="33" borderId="45" xfId="0" applyFont="1" applyFill="1" applyBorder="1"/>
    <xf numFmtId="0" fontId="22" fillId="33" borderId="39" xfId="0" applyFont="1" applyFill="1" applyBorder="1"/>
    <xf numFmtId="0" fontId="0" fillId="0" borderId="37" xfId="0" applyBorder="1" applyAlignment="1">
      <alignment horizontal="left"/>
    </xf>
    <xf numFmtId="41" fontId="0" fillId="2" borderId="23" xfId="0" applyNumberFormat="1" applyFill="1" applyBorder="1"/>
    <xf numFmtId="0" fontId="30" fillId="0" borderId="0" xfId="82" applyFont="1" applyAlignment="1">
      <alignment horizontal="center" vertical="center"/>
    </xf>
    <xf numFmtId="167" fontId="27" fillId="0" borderId="1" xfId="0" applyNumberFormat="1" applyFont="1" applyBorder="1" applyAlignment="1">
      <alignment horizontal="center" vertical="center"/>
    </xf>
    <xf numFmtId="0" fontId="30" fillId="0" borderId="14" xfId="82" applyFont="1" applyBorder="1" applyAlignment="1">
      <alignment horizontal="left" vertical="center"/>
    </xf>
    <xf numFmtId="0" fontId="30" fillId="0" borderId="15" xfId="82" applyFont="1" applyBorder="1" applyAlignment="1">
      <alignment horizontal="center" vertical="center"/>
    </xf>
    <xf numFmtId="0" fontId="30" fillId="0" borderId="15" xfId="82" applyFont="1" applyBorder="1" applyAlignment="1">
      <alignment horizontal="justify" vertical="top"/>
    </xf>
    <xf numFmtId="0" fontId="27" fillId="0" borderId="15" xfId="0" applyFont="1" applyBorder="1" applyAlignment="1">
      <alignment horizontal="center" vertical="center"/>
    </xf>
    <xf numFmtId="0" fontId="30" fillId="0" borderId="1" xfId="1" applyFont="1" applyFill="1" applyBorder="1" applyAlignment="1" applyProtection="1">
      <alignment horizontal="center" vertical="center" wrapText="1"/>
    </xf>
    <xf numFmtId="0" fontId="45" fillId="29" borderId="1" xfId="0" applyFont="1" applyFill="1" applyBorder="1" applyAlignment="1">
      <alignment horizontal="justify" vertical="top" wrapText="1"/>
    </xf>
    <xf numFmtId="0" fontId="0" fillId="2" borderId="19" xfId="0" applyFill="1" applyBorder="1"/>
    <xf numFmtId="0" fontId="22" fillId="0" borderId="38" xfId="0" pivotButton="1" applyFont="1" applyBorder="1" applyAlignment="1">
      <alignment vertical="center"/>
    </xf>
    <xf numFmtId="0" fontId="0" fillId="0" borderId="51" xfId="0" applyBorder="1" applyAlignment="1">
      <alignment vertical="center"/>
    </xf>
    <xf numFmtId="0" fontId="0" fillId="0" borderId="43" xfId="0" applyBorder="1" applyAlignment="1">
      <alignment vertical="center"/>
    </xf>
    <xf numFmtId="0" fontId="42" fillId="0" borderId="40" xfId="0" applyFont="1" applyBorder="1" applyAlignment="1">
      <alignment vertical="center"/>
    </xf>
    <xf numFmtId="0" fontId="0" fillId="0" borderId="41" xfId="0" applyBorder="1" applyAlignment="1">
      <alignment vertical="center"/>
    </xf>
    <xf numFmtId="0" fontId="0" fillId="0" borderId="28" xfId="0" applyBorder="1" applyAlignment="1">
      <alignment vertical="center"/>
    </xf>
    <xf numFmtId="0" fontId="0" fillId="0" borderId="42" xfId="0" applyBorder="1" applyAlignment="1">
      <alignment vertical="center"/>
    </xf>
    <xf numFmtId="0" fontId="0" fillId="2" borderId="51" xfId="0" applyFill="1" applyBorder="1"/>
    <xf numFmtId="0" fontId="0" fillId="2" borderId="43" xfId="0" applyFill="1" applyBorder="1"/>
    <xf numFmtId="0" fontId="30" fillId="0" borderId="13" xfId="82" applyFont="1" applyBorder="1" applyAlignment="1">
      <alignment horizontal="left" vertical="center"/>
    </xf>
    <xf numFmtId="167" fontId="30" fillId="0" borderId="1" xfId="1" applyNumberFormat="1" applyFont="1" applyFill="1" applyBorder="1" applyAlignment="1" applyProtection="1">
      <alignment horizontal="center" vertical="center" wrapText="1"/>
    </xf>
    <xf numFmtId="10" fontId="30" fillId="0" borderId="1" xfId="1" applyNumberFormat="1" applyFont="1" applyFill="1" applyBorder="1" applyAlignment="1" applyProtection="1">
      <alignment horizontal="center" vertical="center" wrapText="1"/>
    </xf>
    <xf numFmtId="0" fontId="0" fillId="0" borderId="35" xfId="0" pivotButton="1" applyBorder="1" applyAlignment="1">
      <alignment vertical="center"/>
    </xf>
    <xf numFmtId="0" fontId="0" fillId="0" borderId="35" xfId="0" applyBorder="1" applyAlignment="1">
      <alignment horizontal="center" vertical="center"/>
    </xf>
    <xf numFmtId="0" fontId="0" fillId="0" borderId="52" xfId="0" applyBorder="1" applyAlignment="1">
      <alignment horizontal="left" vertical="center"/>
    </xf>
    <xf numFmtId="0" fontId="0" fillId="0" borderId="53" xfId="0" applyBorder="1" applyAlignment="1">
      <alignment horizontal="left" vertical="center"/>
    </xf>
    <xf numFmtId="0" fontId="0" fillId="0" borderId="33" xfId="0" applyBorder="1" applyAlignment="1">
      <alignment horizontal="left" vertical="center"/>
    </xf>
    <xf numFmtId="0" fontId="0" fillId="0" borderId="35" xfId="0" applyBorder="1" applyAlignment="1">
      <alignment horizontal="left" vertical="center"/>
    </xf>
    <xf numFmtId="0" fontId="22" fillId="0" borderId="35" xfId="0" pivotButton="1" applyFont="1" applyBorder="1" applyAlignment="1">
      <alignment vertical="center"/>
    </xf>
    <xf numFmtId="0" fontId="0" fillId="0" borderId="35" xfId="0" applyBorder="1" applyAlignment="1">
      <alignment vertical="center"/>
    </xf>
    <xf numFmtId="0" fontId="22" fillId="0" borderId="31" xfId="0" pivotButton="1" applyFont="1" applyBorder="1" applyAlignment="1">
      <alignment vertical="center"/>
    </xf>
    <xf numFmtId="0" fontId="22" fillId="0" borderId="32" xfId="0" applyFont="1" applyBorder="1" applyAlignment="1">
      <alignment vertical="center"/>
    </xf>
    <xf numFmtId="0" fontId="0" fillId="0" borderId="54" xfId="0" applyBorder="1" applyAlignment="1">
      <alignment horizontal="left" vertical="center"/>
    </xf>
    <xf numFmtId="0" fontId="0" fillId="0" borderId="36" xfId="0" applyBorder="1" applyAlignment="1">
      <alignment horizontal="left" vertical="center"/>
    </xf>
    <xf numFmtId="0" fontId="0" fillId="0" borderId="37" xfId="0" applyBorder="1" applyAlignment="1">
      <alignment horizontal="left" vertical="center"/>
    </xf>
    <xf numFmtId="0" fontId="0" fillId="0" borderId="32" xfId="0" applyBorder="1" applyAlignment="1">
      <alignment vertical="center"/>
    </xf>
    <xf numFmtId="0" fontId="0" fillId="2" borderId="32" xfId="0" applyFill="1" applyBorder="1"/>
    <xf numFmtId="0" fontId="0" fillId="0" borderId="35" xfId="0" applyBorder="1"/>
    <xf numFmtId="0" fontId="22" fillId="2" borderId="31" xfId="0" applyFont="1" applyFill="1" applyBorder="1"/>
    <xf numFmtId="0" fontId="44" fillId="0" borderId="31" xfId="0" pivotButton="1" applyFont="1" applyBorder="1" applyAlignment="1">
      <alignment vertical="center"/>
    </xf>
    <xf numFmtId="41" fontId="0" fillId="0" borderId="35" xfId="0" applyNumberFormat="1" applyBorder="1" applyAlignment="1">
      <alignment horizontal="right" vertical="center"/>
    </xf>
    <xf numFmtId="0" fontId="30" fillId="0" borderId="0" xfId="82" applyFont="1" applyAlignment="1">
      <alignment horizontal="left" vertical="top"/>
    </xf>
    <xf numFmtId="0" fontId="30" fillId="0" borderId="0" xfId="82" applyFont="1" applyAlignment="1">
      <alignment horizontal="left" vertical="center"/>
    </xf>
    <xf numFmtId="0" fontId="30" fillId="0" borderId="15" xfId="82" applyFont="1" applyBorder="1" applyAlignment="1">
      <alignment horizontal="left" vertical="top"/>
    </xf>
    <xf numFmtId="0" fontId="30" fillId="0" borderId="1" xfId="52" applyFont="1" applyBorder="1" applyAlignment="1">
      <alignment horizontal="center" vertical="center" wrapText="1"/>
    </xf>
    <xf numFmtId="0" fontId="30" fillId="0" borderId="1" xfId="0" applyFont="1" applyBorder="1" applyAlignment="1">
      <alignment horizontal="center" vertical="center" wrapText="1"/>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0" borderId="36" xfId="0" applyBorder="1" applyAlignment="1">
      <alignment vertical="center"/>
    </xf>
    <xf numFmtId="0" fontId="27" fillId="27" borderId="1" xfId="0" applyFont="1" applyFill="1" applyBorder="1" applyAlignment="1">
      <alignment horizontal="center" vertical="center"/>
    </xf>
    <xf numFmtId="0" fontId="27" fillId="0" borderId="1" xfId="1" applyFont="1" applyFill="1" applyBorder="1" applyAlignment="1" applyProtection="1">
      <alignment horizontal="center" vertical="center" wrapText="1"/>
    </xf>
    <xf numFmtId="0" fontId="42" fillId="0" borderId="35" xfId="0" applyFont="1" applyBorder="1" applyAlignment="1">
      <alignment horizontal="left"/>
    </xf>
    <xf numFmtId="0" fontId="0" fillId="2" borderId="52" xfId="0" applyFill="1" applyBorder="1" applyAlignment="1">
      <alignment horizontal="left" indent="1"/>
    </xf>
    <xf numFmtId="0" fontId="0" fillId="2" borderId="35" xfId="0" applyFill="1" applyBorder="1"/>
    <xf numFmtId="0" fontId="0" fillId="2" borderId="36" xfId="0" applyFill="1" applyBorder="1" applyAlignment="1">
      <alignment horizontal="left" indent="1"/>
    </xf>
    <xf numFmtId="0" fontId="0" fillId="30" borderId="35" xfId="0" applyFill="1" applyBorder="1" applyAlignment="1">
      <alignment vertical="center"/>
    </xf>
    <xf numFmtId="0" fontId="0" fillId="30" borderId="31" xfId="0" applyFill="1" applyBorder="1" applyAlignment="1">
      <alignment horizontal="left" vertical="center"/>
    </xf>
    <xf numFmtId="0" fontId="0" fillId="0" borderId="35" xfId="0" pivotButton="1" applyBorder="1" applyAlignment="1">
      <alignment horizontal="center" vertical="center"/>
    </xf>
    <xf numFmtId="0" fontId="42" fillId="0" borderId="55" xfId="0" applyFont="1" applyBorder="1" applyAlignment="1">
      <alignment horizontal="left" vertical="center"/>
    </xf>
    <xf numFmtId="0" fontId="42" fillId="0" borderId="54" xfId="0" applyFont="1" applyBorder="1" applyAlignment="1">
      <alignment horizontal="left" vertical="center"/>
    </xf>
    <xf numFmtId="0" fontId="42" fillId="0" borderId="36" xfId="0" applyFont="1" applyBorder="1" applyAlignment="1">
      <alignment vertical="center"/>
    </xf>
    <xf numFmtId="0" fontId="42" fillId="0" borderId="37" xfId="0" applyFont="1" applyBorder="1" applyAlignment="1">
      <alignment vertical="center"/>
    </xf>
    <xf numFmtId="0" fontId="0" fillId="2" borderId="35" xfId="0" applyFill="1" applyBorder="1" applyAlignment="1">
      <alignment horizontal="left"/>
    </xf>
    <xf numFmtId="3" fontId="0" fillId="2" borderId="37" xfId="0" applyNumberFormat="1" applyFill="1" applyBorder="1"/>
    <xf numFmtId="3" fontId="0" fillId="0" borderId="35" xfId="0" applyNumberFormat="1" applyBorder="1" applyAlignment="1">
      <alignment vertical="center"/>
    </xf>
    <xf numFmtId="3" fontId="0" fillId="30" borderId="35" xfId="0" applyNumberFormat="1" applyFill="1" applyBorder="1" applyAlignment="1">
      <alignment vertical="center"/>
    </xf>
    <xf numFmtId="3" fontId="42" fillId="0" borderId="55" xfId="0" applyNumberFormat="1" applyFont="1" applyBorder="1" applyAlignment="1">
      <alignment vertical="center"/>
    </xf>
    <xf numFmtId="0" fontId="27" fillId="0" borderId="18" xfId="0" applyFont="1" applyBorder="1" applyAlignment="1">
      <alignment horizontal="left" vertical="top"/>
    </xf>
    <xf numFmtId="0" fontId="30" fillId="0" borderId="0" xfId="82" applyFont="1" applyAlignment="1">
      <alignment horizontal="justify" vertical="top"/>
    </xf>
    <xf numFmtId="0" fontId="27" fillId="0" borderId="16" xfId="0" applyFont="1" applyBorder="1" applyAlignment="1">
      <alignment horizontal="left" vertical="top"/>
    </xf>
    <xf numFmtId="0" fontId="28" fillId="27" borderId="1" xfId="0" applyFont="1" applyFill="1" applyBorder="1" applyAlignment="1">
      <alignment horizontal="justify" vertical="top" wrapText="1"/>
    </xf>
    <xf numFmtId="0" fontId="28" fillId="27" borderId="1" xfId="0" applyFont="1" applyFill="1" applyBorder="1" applyAlignment="1">
      <alignment horizontal="left" vertical="top" wrapText="1"/>
    </xf>
    <xf numFmtId="2" fontId="28" fillId="27" borderId="1" xfId="0" applyNumberFormat="1" applyFont="1" applyFill="1" applyBorder="1" applyAlignment="1">
      <alignment horizontal="center" vertical="center"/>
    </xf>
    <xf numFmtId="2" fontId="28" fillId="27" borderId="1" xfId="0" applyNumberFormat="1" applyFont="1" applyFill="1" applyBorder="1" applyAlignment="1">
      <alignment horizontal="center" vertical="center" wrapText="1"/>
    </xf>
    <xf numFmtId="1" fontId="28" fillId="27" borderId="1" xfId="0" applyNumberFormat="1" applyFont="1" applyFill="1" applyBorder="1" applyAlignment="1">
      <alignment horizontal="center" vertical="center"/>
    </xf>
    <xf numFmtId="0" fontId="28" fillId="27" borderId="1" xfId="0" applyFont="1" applyFill="1" applyBorder="1" applyAlignment="1">
      <alignment horizontal="justify" vertical="top"/>
    </xf>
    <xf numFmtId="0" fontId="28" fillId="27" borderId="1" xfId="55" applyFont="1" applyFill="1" applyBorder="1" applyAlignment="1">
      <alignment horizontal="justify" vertical="top" wrapText="1"/>
    </xf>
    <xf numFmtId="0" fontId="28" fillId="27" borderId="1" xfId="82" applyFont="1" applyFill="1" applyBorder="1" applyAlignment="1">
      <alignment horizontal="left" vertical="top" wrapText="1"/>
    </xf>
    <xf numFmtId="14" fontId="28" fillId="27" borderId="1" xfId="0" applyNumberFormat="1" applyFont="1" applyFill="1" applyBorder="1" applyAlignment="1">
      <alignment horizontal="center" vertical="center"/>
    </xf>
    <xf numFmtId="0" fontId="28" fillId="28" borderId="1" xfId="0" applyFont="1" applyFill="1" applyBorder="1" applyAlignment="1">
      <alignment horizontal="justify" vertical="top" wrapText="1"/>
    </xf>
    <xf numFmtId="0" fontId="26" fillId="0" borderId="0" xfId="0" applyFont="1" applyAlignment="1">
      <alignment horizontal="justify" vertical="top"/>
    </xf>
    <xf numFmtId="0" fontId="26" fillId="0" borderId="0" xfId="0" applyFont="1" applyAlignment="1">
      <alignment horizontal="left" vertical="top"/>
    </xf>
    <xf numFmtId="0" fontId="27" fillId="0" borderId="0" xfId="0" applyFont="1" applyAlignment="1">
      <alignment horizontal="center"/>
    </xf>
    <xf numFmtId="0" fontId="27" fillId="27" borderId="1" xfId="0" applyFont="1" applyFill="1" applyBorder="1" applyAlignment="1">
      <alignment horizontal="left" vertical="top" wrapText="1"/>
    </xf>
    <xf numFmtId="167" fontId="27" fillId="2" borderId="1" xfId="0" applyNumberFormat="1" applyFont="1" applyFill="1" applyBorder="1" applyAlignment="1">
      <alignment horizontal="center" vertical="center"/>
    </xf>
    <xf numFmtId="0" fontId="27" fillId="2" borderId="18" xfId="0" applyFont="1" applyFill="1" applyBorder="1" applyAlignment="1">
      <alignment horizontal="left" vertical="top"/>
    </xf>
    <xf numFmtId="0" fontId="30" fillId="2" borderId="0" xfId="82" applyFont="1" applyFill="1" applyAlignment="1">
      <alignment horizontal="left" vertical="top"/>
    </xf>
    <xf numFmtId="167" fontId="27" fillId="27" borderId="1" xfId="0" applyNumberFormat="1" applyFont="1" applyFill="1" applyBorder="1" applyAlignment="1">
      <alignment horizontal="right" vertical="center"/>
    </xf>
    <xf numFmtId="167" fontId="27" fillId="2" borderId="1" xfId="0" applyNumberFormat="1" applyFont="1" applyFill="1" applyBorder="1" applyAlignment="1">
      <alignment horizontal="right" vertical="center"/>
    </xf>
    <xf numFmtId="167" fontId="27" fillId="25" borderId="1" xfId="0" applyNumberFormat="1" applyFont="1" applyFill="1" applyBorder="1" applyAlignment="1">
      <alignment horizontal="right" vertical="center"/>
    </xf>
    <xf numFmtId="0" fontId="30" fillId="2" borderId="15" xfId="82" applyFont="1" applyFill="1" applyBorder="1" applyAlignment="1">
      <alignment horizontal="left" vertical="top"/>
    </xf>
    <xf numFmtId="0" fontId="27" fillId="2" borderId="15" xfId="0" applyFont="1" applyFill="1" applyBorder="1" applyAlignment="1">
      <alignment horizontal="center" vertical="center"/>
    </xf>
    <xf numFmtId="0" fontId="27" fillId="2" borderId="16" xfId="0" applyFont="1" applyFill="1" applyBorder="1" applyAlignment="1">
      <alignment horizontal="left" vertical="top"/>
    </xf>
    <xf numFmtId="0" fontId="27" fillId="0" borderId="0" xfId="0" applyFont="1" applyAlignment="1">
      <alignment horizontal="left"/>
    </xf>
    <xf numFmtId="0" fontId="27" fillId="27" borderId="1" xfId="52" applyFont="1" applyFill="1" applyBorder="1" applyAlignment="1">
      <alignment horizontal="left" vertical="top" wrapText="1"/>
    </xf>
    <xf numFmtId="0" fontId="28" fillId="28" borderId="1" xfId="0" applyFont="1" applyFill="1" applyBorder="1" applyAlignment="1">
      <alignment horizontal="left" vertical="top" wrapText="1"/>
    </xf>
    <xf numFmtId="14" fontId="28" fillId="28" borderId="1" xfId="0" applyNumberFormat="1" applyFont="1" applyFill="1" applyBorder="1" applyAlignment="1">
      <alignment horizontal="center" vertical="center" wrapText="1"/>
    </xf>
    <xf numFmtId="0" fontId="29" fillId="28" borderId="1" xfId="0" applyFont="1" applyFill="1" applyBorder="1" applyAlignment="1">
      <alignment horizontal="left" vertical="top" wrapText="1"/>
    </xf>
    <xf numFmtId="0" fontId="27" fillId="0" borderId="1" xfId="0" applyFont="1" applyBorder="1" applyAlignment="1">
      <alignment horizontal="left" vertical="top" wrapText="1"/>
    </xf>
    <xf numFmtId="2" fontId="27" fillId="0" borderId="1" xfId="0" applyNumberFormat="1" applyFont="1" applyBorder="1" applyAlignment="1">
      <alignment horizontal="center" vertical="center"/>
    </xf>
    <xf numFmtId="1"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horizontal="center" vertical="center" wrapText="1"/>
    </xf>
    <xf numFmtId="2" fontId="27" fillId="0" borderId="1" xfId="0" applyNumberFormat="1" applyFont="1" applyBorder="1" applyAlignment="1">
      <alignment horizontal="center" vertical="center" wrapText="1"/>
    </xf>
    <xf numFmtId="0" fontId="27" fillId="0" borderId="1" xfId="0" applyFont="1" applyBorder="1" applyAlignment="1">
      <alignment horizontal="left" vertical="center" wrapText="1"/>
    </xf>
    <xf numFmtId="0" fontId="27" fillId="0" borderId="1" xfId="2" applyFont="1" applyFill="1" applyBorder="1" applyAlignment="1" applyProtection="1">
      <alignment horizontal="justify" vertical="top" wrapText="1"/>
    </xf>
    <xf numFmtId="0" fontId="27" fillId="0" borderId="1" xfId="82" applyFont="1" applyBorder="1" applyAlignment="1">
      <alignment horizontal="justify" vertical="top" wrapText="1"/>
    </xf>
    <xf numFmtId="0" fontId="27" fillId="0" borderId="1" xfId="82" applyFont="1" applyBorder="1" applyAlignment="1">
      <alignment horizontal="left" vertical="top" wrapText="1"/>
    </xf>
    <xf numFmtId="0" fontId="27" fillId="0" borderId="1" xfId="1" applyFont="1" applyFill="1" applyBorder="1" applyAlignment="1" applyProtection="1">
      <alignment horizontal="justify" vertical="top" wrapText="1"/>
    </xf>
    <xf numFmtId="0" fontId="27" fillId="0" borderId="1" xfId="1" applyFont="1" applyFill="1" applyBorder="1" applyAlignment="1" applyProtection="1">
      <alignment horizontal="left" vertical="center" wrapText="1"/>
    </xf>
    <xf numFmtId="0" fontId="27" fillId="0" borderId="1" xfId="102" applyFont="1" applyBorder="1" applyAlignment="1">
      <alignment horizontal="left" vertical="top" wrapText="1"/>
    </xf>
    <xf numFmtId="0" fontId="30" fillId="0" borderId="1" xfId="0" applyFont="1" applyBorder="1" applyAlignment="1">
      <alignment horizontal="left" vertical="top" wrapText="1"/>
    </xf>
    <xf numFmtId="0" fontId="30" fillId="0" borderId="1" xfId="0" applyFont="1" applyBorder="1" applyAlignment="1">
      <alignment horizontal="left" vertical="center" wrapText="1"/>
    </xf>
    <xf numFmtId="0" fontId="27" fillId="0" borderId="1" xfId="76" applyFont="1" applyFill="1" applyBorder="1" applyAlignment="1" applyProtection="1">
      <alignment horizontal="justify" vertical="top" wrapText="1"/>
    </xf>
    <xf numFmtId="167" fontId="27" fillId="0" borderId="1" xfId="0" applyNumberFormat="1" applyFont="1" applyBorder="1" applyAlignment="1">
      <alignment horizontal="right" vertical="center"/>
    </xf>
    <xf numFmtId="14" fontId="27" fillId="26" borderId="1" xfId="0" applyNumberFormat="1" applyFont="1" applyFill="1" applyBorder="1" applyAlignment="1">
      <alignment horizontal="right" vertical="center" wrapText="1"/>
    </xf>
    <xf numFmtId="167" fontId="30" fillId="0" borderId="15" xfId="82" applyNumberFormat="1" applyFont="1" applyBorder="1" applyAlignment="1">
      <alignment horizontal="center" vertical="center"/>
    </xf>
    <xf numFmtId="167" fontId="27" fillId="0" borderId="15" xfId="0" applyNumberFormat="1" applyFont="1" applyBorder="1" applyAlignment="1">
      <alignment horizontal="center" vertical="center"/>
    </xf>
    <xf numFmtId="1" fontId="27" fillId="0" borderId="15" xfId="0" applyNumberFormat="1" applyFont="1" applyBorder="1" applyAlignment="1">
      <alignment horizontal="center" vertical="center"/>
    </xf>
    <xf numFmtId="167" fontId="27" fillId="0" borderId="0" xfId="0" applyNumberFormat="1" applyFont="1" applyAlignment="1">
      <alignment horizontal="center" vertical="center"/>
    </xf>
    <xf numFmtId="1" fontId="27" fillId="0" borderId="0" xfId="0" applyNumberFormat="1" applyFont="1" applyAlignment="1">
      <alignment horizontal="center" vertical="center"/>
    </xf>
    <xf numFmtId="14" fontId="27" fillId="27" borderId="1" xfId="52" applyNumberFormat="1" applyFont="1" applyFill="1" applyBorder="1" applyAlignment="1">
      <alignment horizontal="center" vertical="center" wrapText="1"/>
    </xf>
    <xf numFmtId="2" fontId="28" fillId="27" borderId="1" xfId="0" applyNumberFormat="1" applyFont="1" applyFill="1" applyBorder="1" applyAlignment="1" applyProtection="1">
      <alignment horizontal="center" vertical="center"/>
      <protection locked="0"/>
    </xf>
    <xf numFmtId="2" fontId="27" fillId="27" borderId="1" xfId="0" applyNumberFormat="1" applyFont="1" applyFill="1" applyBorder="1" applyAlignment="1" applyProtection="1">
      <alignment horizontal="center" vertical="center"/>
      <protection locked="0"/>
    </xf>
    <xf numFmtId="2" fontId="28" fillId="28" borderId="1" xfId="0" applyNumberFormat="1" applyFont="1" applyFill="1" applyBorder="1" applyAlignment="1" applyProtection="1">
      <alignment horizontal="center" vertical="center"/>
      <protection locked="0"/>
    </xf>
    <xf numFmtId="14" fontId="27" fillId="27" borderId="1" xfId="0" applyNumberFormat="1" applyFont="1" applyFill="1" applyBorder="1" applyAlignment="1">
      <alignment horizontal="center" vertical="center" wrapText="1"/>
    </xf>
    <xf numFmtId="164" fontId="27" fillId="0" borderId="1" xfId="0" applyNumberFormat="1" applyFont="1" applyBorder="1" applyAlignment="1">
      <alignment horizontal="center" vertical="center"/>
    </xf>
    <xf numFmtId="2" fontId="27" fillId="0" borderId="1" xfId="0" applyNumberFormat="1" applyFont="1" applyBorder="1" applyAlignment="1" applyProtection="1">
      <alignment horizontal="center" vertical="center"/>
      <protection locked="0"/>
    </xf>
    <xf numFmtId="164" fontId="27" fillId="0" borderId="1" xfId="0" applyNumberFormat="1" applyFont="1" applyBorder="1" applyAlignment="1">
      <alignment horizontal="center" vertical="center" wrapText="1"/>
    </xf>
    <xf numFmtId="2" fontId="27" fillId="0" borderId="1" xfId="0" applyNumberFormat="1" applyFont="1" applyBorder="1" applyAlignment="1" applyProtection="1">
      <alignment horizontal="center" vertical="center" wrapText="1"/>
      <protection locked="0"/>
    </xf>
    <xf numFmtId="164" fontId="27" fillId="0" borderId="1" xfId="1" applyNumberFormat="1" applyFont="1" applyFill="1" applyBorder="1" applyAlignment="1" applyProtection="1">
      <alignment horizontal="center" vertical="center" wrapText="1"/>
    </xf>
    <xf numFmtId="0" fontId="27" fillId="38" borderId="1" xfId="54" applyFont="1" applyFill="1" applyBorder="1" applyAlignment="1">
      <alignment horizontal="center" vertical="center" wrapText="1"/>
    </xf>
    <xf numFmtId="0" fontId="27" fillId="38" borderId="1" xfId="0" applyFont="1" applyFill="1" applyBorder="1" applyAlignment="1">
      <alignment horizontal="justify" vertical="top" wrapText="1"/>
    </xf>
    <xf numFmtId="2" fontId="27" fillId="38" borderId="1" xfId="0" applyNumberFormat="1" applyFont="1" applyFill="1" applyBorder="1" applyAlignment="1">
      <alignment horizontal="center" vertical="center"/>
    </xf>
    <xf numFmtId="14" fontId="27" fillId="38" borderId="1" xfId="0" applyNumberFormat="1" applyFont="1" applyFill="1" applyBorder="1" applyAlignment="1">
      <alignment horizontal="center" vertical="center"/>
    </xf>
    <xf numFmtId="1" fontId="27" fillId="38" borderId="1" xfId="0" applyNumberFormat="1" applyFont="1" applyFill="1" applyBorder="1" applyAlignment="1">
      <alignment horizontal="center" vertical="center"/>
    </xf>
    <xf numFmtId="10" fontId="27" fillId="38" borderId="1" xfId="0" applyNumberFormat="1" applyFont="1" applyFill="1" applyBorder="1" applyAlignment="1">
      <alignment horizontal="center" vertical="center"/>
    </xf>
    <xf numFmtId="0" fontId="27" fillId="38" borderId="1" xfId="0" applyFont="1" applyFill="1" applyBorder="1" applyAlignment="1">
      <alignment horizontal="center" vertical="center"/>
    </xf>
    <xf numFmtId="14" fontId="27" fillId="38" borderId="1" xfId="0" applyNumberFormat="1" applyFont="1" applyFill="1" applyBorder="1" applyAlignment="1">
      <alignment horizontal="center" vertical="center" wrapText="1"/>
    </xf>
    <xf numFmtId="0" fontId="27" fillId="38" borderId="1" xfId="1" applyFont="1" applyFill="1" applyBorder="1" applyAlignment="1" applyProtection="1">
      <alignment horizontal="center" vertical="center" wrapText="1"/>
    </xf>
    <xf numFmtId="2" fontId="27" fillId="38" borderId="1" xfId="0" applyNumberFormat="1" applyFont="1" applyFill="1" applyBorder="1" applyAlignment="1">
      <alignment horizontal="center" vertical="center" wrapText="1"/>
    </xf>
    <xf numFmtId="0" fontId="27" fillId="38" borderId="1" xfId="0" applyFont="1" applyFill="1" applyBorder="1" applyAlignment="1">
      <alignment horizontal="justify" vertical="top"/>
    </xf>
    <xf numFmtId="0" fontId="27" fillId="38" borderId="1" xfId="0" applyFont="1" applyFill="1" applyBorder="1" applyAlignment="1">
      <alignment horizontal="center" vertical="center" wrapText="1"/>
    </xf>
    <xf numFmtId="14" fontId="27" fillId="38" borderId="1" xfId="0" applyNumberFormat="1" applyFont="1" applyFill="1" applyBorder="1" applyAlignment="1">
      <alignment horizontal="center" vertical="center" shrinkToFit="1"/>
    </xf>
    <xf numFmtId="2" fontId="27" fillId="38" borderId="1" xfId="0" applyNumberFormat="1" applyFont="1" applyFill="1" applyBorder="1" applyAlignment="1">
      <alignment horizontal="center" vertical="center" shrinkToFit="1"/>
    </xf>
    <xf numFmtId="14" fontId="27" fillId="38" borderId="1" xfId="0" applyNumberFormat="1" applyFont="1" applyFill="1" applyBorder="1" applyAlignment="1" applyProtection="1">
      <alignment horizontal="center" vertical="center"/>
      <protection locked="0"/>
    </xf>
    <xf numFmtId="10" fontId="27" fillId="38" borderId="1" xfId="0" applyNumberFormat="1" applyFont="1" applyFill="1" applyBorder="1" applyAlignment="1" applyProtection="1">
      <alignment horizontal="center" vertical="center" wrapText="1"/>
      <protection locked="0"/>
    </xf>
    <xf numFmtId="0" fontId="27" fillId="38" borderId="1" xfId="0" applyFont="1" applyFill="1" applyBorder="1" applyAlignment="1" applyProtection="1">
      <alignment horizontal="justify" vertical="top" wrapText="1"/>
      <protection locked="0"/>
    </xf>
    <xf numFmtId="0" fontId="30" fillId="0" borderId="13" xfId="82" applyFont="1" applyBorder="1" applyAlignment="1">
      <alignment horizontal="center" vertical="center"/>
    </xf>
    <xf numFmtId="0" fontId="30" fillId="0" borderId="14" xfId="82" applyFont="1" applyBorder="1" applyAlignment="1">
      <alignment horizontal="center" vertical="center"/>
    </xf>
    <xf numFmtId="0" fontId="27" fillId="0" borderId="18" xfId="0" applyFont="1" applyBorder="1" applyAlignment="1">
      <alignment horizontal="center" vertical="center"/>
    </xf>
    <xf numFmtId="10" fontId="27" fillId="0" borderId="15" xfId="0" applyNumberFormat="1" applyFont="1" applyBorder="1" applyAlignment="1">
      <alignment horizontal="left" vertical="top"/>
    </xf>
    <xf numFmtId="10" fontId="27" fillId="0" borderId="0" xfId="0" applyNumberFormat="1" applyFont="1" applyAlignment="1">
      <alignment horizontal="left" vertical="top"/>
    </xf>
    <xf numFmtId="0" fontId="27" fillId="0" borderId="16" xfId="0" applyFont="1" applyBorder="1" applyAlignment="1">
      <alignment horizontal="center" vertical="center"/>
    </xf>
    <xf numFmtId="0" fontId="49" fillId="2" borderId="37" xfId="0" applyFont="1" applyFill="1" applyBorder="1" applyAlignment="1">
      <alignment horizontal="left" indent="1"/>
    </xf>
    <xf numFmtId="3" fontId="42" fillId="0" borderId="52" xfId="0" applyNumberFormat="1" applyFont="1" applyBorder="1" applyAlignment="1">
      <alignment vertical="center"/>
    </xf>
    <xf numFmtId="0" fontId="50" fillId="0" borderId="56" xfId="0" applyFont="1" applyBorder="1" applyAlignment="1">
      <alignment horizontal="left" vertical="center"/>
    </xf>
    <xf numFmtId="0" fontId="50" fillId="0" borderId="37" xfId="0" applyFont="1" applyBorder="1" applyAlignment="1">
      <alignment horizontal="left" vertical="center"/>
    </xf>
    <xf numFmtId="3" fontId="50" fillId="0" borderId="33" xfId="0" applyNumberFormat="1" applyFont="1" applyBorder="1" applyAlignment="1">
      <alignment vertical="center"/>
    </xf>
    <xf numFmtId="0" fontId="50" fillId="2" borderId="37" xfId="0" applyFont="1" applyFill="1" applyBorder="1" applyAlignment="1">
      <alignment horizontal="left" indent="1"/>
    </xf>
    <xf numFmtId="0" fontId="50" fillId="2" borderId="36" xfId="0" applyFont="1" applyFill="1" applyBorder="1" applyAlignment="1">
      <alignment horizontal="left" indent="1"/>
    </xf>
    <xf numFmtId="0" fontId="50" fillId="2" borderId="20" xfId="0" applyFont="1" applyFill="1" applyBorder="1" applyAlignment="1">
      <alignment vertical="center"/>
    </xf>
    <xf numFmtId="0" fontId="50" fillId="0" borderId="0" xfId="0" applyFont="1"/>
    <xf numFmtId="0" fontId="50" fillId="0" borderId="0" xfId="0" applyFont="1" applyAlignment="1">
      <alignment vertical="center"/>
    </xf>
    <xf numFmtId="41" fontId="50" fillId="2" borderId="23" xfId="0" applyNumberFormat="1" applyFont="1" applyFill="1" applyBorder="1"/>
    <xf numFmtId="167" fontId="30" fillId="39" borderId="1" xfId="0" applyNumberFormat="1" applyFont="1" applyFill="1" applyBorder="1" applyAlignment="1">
      <alignment horizontal="right" vertical="center"/>
    </xf>
    <xf numFmtId="0" fontId="30" fillId="2" borderId="3" xfId="0" applyFont="1" applyFill="1" applyBorder="1" applyAlignment="1">
      <alignment horizontal="center" vertical="center"/>
    </xf>
    <xf numFmtId="0" fontId="30" fillId="2" borderId="3" xfId="0" applyFont="1" applyFill="1" applyBorder="1" applyAlignment="1">
      <alignment horizontal="justify" vertical="top"/>
    </xf>
    <xf numFmtId="0" fontId="30" fillId="2" borderId="0" xfId="0" applyFont="1" applyFill="1" applyAlignment="1">
      <alignment horizontal="center" vertical="center"/>
    </xf>
    <xf numFmtId="0" fontId="30" fillId="2" borderId="0" xfId="0" applyFont="1" applyFill="1" applyAlignment="1">
      <alignment horizontal="justify" vertical="top"/>
    </xf>
    <xf numFmtId="0" fontId="27" fillId="2" borderId="0" xfId="0" applyFont="1" applyFill="1" applyAlignment="1">
      <alignment horizontal="justify" vertical="top"/>
    </xf>
    <xf numFmtId="0" fontId="27" fillId="38" borderId="1" xfId="0" applyFont="1" applyFill="1" applyBorder="1" applyAlignment="1">
      <alignment vertical="top" wrapText="1"/>
    </xf>
    <xf numFmtId="0" fontId="27" fillId="2" borderId="2" xfId="0" applyFont="1" applyFill="1" applyBorder="1" applyAlignment="1">
      <alignment horizontal="left" vertical="center"/>
    </xf>
    <xf numFmtId="0" fontId="27" fillId="2" borderId="17" xfId="0" applyFont="1" applyFill="1" applyBorder="1" applyAlignment="1">
      <alignment horizontal="center" vertical="center"/>
    </xf>
    <xf numFmtId="0" fontId="27" fillId="0" borderId="3" xfId="0" applyFont="1" applyBorder="1" applyAlignment="1">
      <alignment horizontal="center" vertical="center" wrapText="1"/>
    </xf>
    <xf numFmtId="0" fontId="27" fillId="0" borderId="3" xfId="0" applyFont="1" applyBorder="1" applyAlignment="1">
      <alignment horizontal="justify" vertical="top"/>
    </xf>
    <xf numFmtId="0" fontId="30" fillId="2" borderId="3" xfId="0" applyFont="1" applyFill="1" applyBorder="1" applyAlignment="1">
      <alignment horizontal="left" vertical="top"/>
    </xf>
    <xf numFmtId="0" fontId="30" fillId="2" borderId="17" xfId="0" applyFont="1" applyFill="1" applyBorder="1" applyAlignment="1">
      <alignment horizontal="left" vertical="top"/>
    </xf>
    <xf numFmtId="0" fontId="27" fillId="2" borderId="13" xfId="0" applyFont="1" applyFill="1" applyBorder="1" applyAlignment="1">
      <alignment horizontal="left" vertical="center"/>
    </xf>
    <xf numFmtId="0" fontId="27" fillId="2" borderId="18" xfId="0" applyFont="1" applyFill="1" applyBorder="1" applyAlignment="1">
      <alignment horizontal="center" vertical="center"/>
    </xf>
    <xf numFmtId="0" fontId="30" fillId="2" borderId="0" xfId="0" applyFont="1" applyFill="1" applyAlignment="1">
      <alignment horizontal="center" vertical="center" wrapText="1"/>
    </xf>
    <xf numFmtId="0" fontId="30" fillId="2" borderId="18" xfId="0" applyFont="1" applyFill="1" applyBorder="1" applyAlignment="1">
      <alignment horizontal="left" vertical="top"/>
    </xf>
    <xf numFmtId="0" fontId="27" fillId="2" borderId="0" xfId="0" applyFont="1" applyFill="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left" vertical="top"/>
    </xf>
    <xf numFmtId="167" fontId="30" fillId="2" borderId="1" xfId="0" applyNumberFormat="1" applyFont="1" applyFill="1" applyBorder="1" applyAlignment="1">
      <alignment horizontal="right" vertical="center"/>
    </xf>
    <xf numFmtId="167" fontId="30" fillId="38" borderId="1" xfId="0" applyNumberFormat="1" applyFont="1" applyFill="1" applyBorder="1" applyAlignment="1">
      <alignment horizontal="right" vertical="center"/>
    </xf>
    <xf numFmtId="167" fontId="30" fillId="27" borderId="1" xfId="0" applyNumberFormat="1" applyFont="1" applyFill="1" applyBorder="1" applyAlignment="1">
      <alignment horizontal="right" vertical="center"/>
    </xf>
    <xf numFmtId="0" fontId="30" fillId="2" borderId="15" xfId="82" applyFont="1" applyFill="1" applyBorder="1" applyAlignment="1">
      <alignment horizontal="center" vertical="center" wrapText="1"/>
    </xf>
    <xf numFmtId="14" fontId="27" fillId="2" borderId="15" xfId="0" applyNumberFormat="1" applyFont="1" applyFill="1" applyBorder="1" applyAlignment="1">
      <alignment horizontal="center" vertical="center"/>
    </xf>
    <xf numFmtId="0" fontId="30" fillId="2" borderId="27" xfId="1" applyFont="1" applyFill="1" applyBorder="1" applyAlignment="1" applyProtection="1">
      <alignment horizontal="center" vertical="center" wrapText="1"/>
    </xf>
    <xf numFmtId="0" fontId="30" fillId="2" borderId="27" xfId="52" applyFont="1" applyFill="1" applyBorder="1" applyAlignment="1">
      <alignment horizontal="center" vertical="center" wrapText="1"/>
    </xf>
    <xf numFmtId="0" fontId="30" fillId="2" borderId="27" xfId="0" applyFont="1" applyFill="1" applyBorder="1" applyAlignment="1">
      <alignment horizontal="center" vertical="center" wrapText="1"/>
    </xf>
    <xf numFmtId="167" fontId="30" fillId="2" borderId="27" xfId="1" applyNumberFormat="1" applyFont="1" applyFill="1" applyBorder="1" applyAlignment="1" applyProtection="1">
      <alignment horizontal="center" vertical="center" wrapText="1"/>
    </xf>
    <xf numFmtId="1" fontId="30" fillId="0" borderId="27" xfId="1" applyNumberFormat="1" applyFont="1" applyFill="1" applyBorder="1" applyAlignment="1" applyProtection="1">
      <alignment horizontal="center" vertical="center" wrapText="1"/>
    </xf>
    <xf numFmtId="1" fontId="30" fillId="2" borderId="27" xfId="1" applyNumberFormat="1" applyFont="1" applyFill="1" applyBorder="1" applyAlignment="1" applyProtection="1">
      <alignment horizontal="center" vertical="center" wrapText="1"/>
    </xf>
    <xf numFmtId="10" fontId="30" fillId="2" borderId="27" xfId="1" applyNumberFormat="1" applyFont="1" applyFill="1" applyBorder="1" applyAlignment="1" applyProtection="1">
      <alignment horizontal="center" vertical="center" wrapText="1"/>
    </xf>
    <xf numFmtId="14" fontId="27" fillId="38" borderId="1" xfId="0" applyNumberFormat="1" applyFont="1" applyFill="1" applyBorder="1" applyAlignment="1" applyProtection="1">
      <alignment horizontal="center" vertical="center" wrapText="1"/>
      <protection locked="0"/>
    </xf>
    <xf numFmtId="0" fontId="27" fillId="0" borderId="0" xfId="0" applyFont="1" applyAlignment="1">
      <alignment horizontal="left" vertical="center"/>
    </xf>
    <xf numFmtId="0" fontId="27" fillId="0" borderId="0" xfId="0" applyFont="1" applyAlignment="1">
      <alignment horizontal="center" vertical="center" wrapText="1"/>
    </xf>
    <xf numFmtId="0" fontId="27" fillId="38" borderId="1" xfId="0" applyFont="1" applyFill="1" applyBorder="1" applyAlignment="1" applyProtection="1">
      <alignment vertical="top" wrapText="1"/>
      <protection locked="0"/>
    </xf>
    <xf numFmtId="0" fontId="27" fillId="38" borderId="1" xfId="0" applyFont="1" applyFill="1" applyBorder="1" applyAlignment="1" applyProtection="1">
      <alignment horizontal="center" vertical="center" wrapText="1"/>
      <protection locked="0"/>
    </xf>
    <xf numFmtId="2" fontId="27" fillId="38" borderId="1" xfId="0" applyNumberFormat="1" applyFont="1" applyFill="1" applyBorder="1" applyAlignment="1">
      <alignment horizontal="center" vertical="top" wrapText="1"/>
    </xf>
    <xf numFmtId="0" fontId="27" fillId="37" borderId="13" xfId="0" applyFont="1" applyFill="1" applyBorder="1" applyAlignment="1">
      <alignment vertical="top"/>
    </xf>
    <xf numFmtId="0" fontId="27" fillId="40" borderId="1" xfId="0" applyFont="1" applyFill="1" applyBorder="1" applyAlignment="1">
      <alignment horizontal="center" vertical="center"/>
    </xf>
    <xf numFmtId="0" fontId="27" fillId="36" borderId="1" xfId="0" applyFont="1" applyFill="1" applyBorder="1" applyAlignment="1">
      <alignment horizontal="center" vertical="center"/>
    </xf>
    <xf numFmtId="0" fontId="27" fillId="36" borderId="1" xfId="0" applyFont="1" applyFill="1" applyBorder="1" applyAlignment="1">
      <alignment horizontal="center" vertical="top" wrapText="1"/>
    </xf>
    <xf numFmtId="0" fontId="27" fillId="36" borderId="1" xfId="0" applyFont="1" applyFill="1" applyBorder="1" applyAlignment="1">
      <alignment horizontal="center" vertical="center" wrapText="1"/>
    </xf>
    <xf numFmtId="0" fontId="27" fillId="36" borderId="0" xfId="0" applyFont="1" applyFill="1" applyAlignment="1">
      <alignment horizontal="center" vertical="center"/>
    </xf>
    <xf numFmtId="0" fontId="0" fillId="30" borderId="35" xfId="0" applyFill="1" applyBorder="1" applyAlignment="1">
      <alignment horizontal="left"/>
    </xf>
    <xf numFmtId="0" fontId="27" fillId="35" borderId="1" xfId="0" applyFont="1" applyFill="1" applyBorder="1" applyAlignment="1">
      <alignment vertical="center" wrapText="1"/>
    </xf>
    <xf numFmtId="164" fontId="27" fillId="38" borderId="1" xfId="0" applyNumberFormat="1" applyFont="1" applyFill="1" applyBorder="1" applyAlignment="1">
      <alignment horizontal="center" vertical="center" wrapText="1"/>
    </xf>
    <xf numFmtId="10" fontId="27" fillId="38" borderId="1" xfId="0" applyNumberFormat="1" applyFont="1" applyFill="1" applyBorder="1" applyAlignment="1">
      <alignment horizontal="center" vertical="center" wrapText="1"/>
    </xf>
    <xf numFmtId="14" fontId="30" fillId="38" borderId="1" xfId="0" applyNumberFormat="1" applyFont="1" applyFill="1" applyBorder="1" applyAlignment="1" applyProtection="1">
      <alignment horizontal="center" vertical="center" wrapText="1"/>
      <protection locked="0"/>
    </xf>
    <xf numFmtId="4" fontId="27" fillId="38" borderId="1" xfId="0" applyNumberFormat="1" applyFont="1" applyFill="1" applyBorder="1" applyAlignment="1">
      <alignment horizontal="center" vertical="center" wrapText="1"/>
    </xf>
    <xf numFmtId="4" fontId="27" fillId="38" borderId="1" xfId="72" applyNumberFormat="1" applyFont="1" applyFill="1" applyBorder="1" applyAlignment="1">
      <alignment horizontal="center" vertical="center" wrapText="1"/>
    </xf>
    <xf numFmtId="0" fontId="27" fillId="38" borderId="1" xfId="0" applyFont="1" applyFill="1" applyBorder="1" applyAlignment="1">
      <alignment horizontal="left" vertical="center" wrapText="1"/>
    </xf>
    <xf numFmtId="0" fontId="27" fillId="41" borderId="1" xfId="0" applyFont="1" applyFill="1" applyBorder="1" applyAlignment="1">
      <alignment horizontal="justify" vertical="top" wrapText="1"/>
    </xf>
    <xf numFmtId="14" fontId="27" fillId="41" borderId="1" xfId="0" applyNumberFormat="1" applyFont="1" applyFill="1" applyBorder="1" applyAlignment="1">
      <alignment horizontal="center" vertical="center" wrapText="1"/>
    </xf>
    <xf numFmtId="0" fontId="27" fillId="38" borderId="1" xfId="0" applyFont="1" applyFill="1" applyBorder="1" applyAlignment="1" applyProtection="1">
      <alignment horizontal="center" vertical="top" wrapText="1"/>
      <protection locked="0"/>
    </xf>
    <xf numFmtId="0" fontId="27" fillId="31" borderId="1" xfId="0" applyFont="1" applyFill="1" applyBorder="1" applyAlignment="1">
      <alignment horizontal="justify" vertical="top" wrapText="1"/>
    </xf>
    <xf numFmtId="0" fontId="27" fillId="31" borderId="1" xfId="0" applyFont="1" applyFill="1" applyBorder="1" applyAlignment="1">
      <alignment horizontal="left" vertical="top" wrapText="1"/>
    </xf>
    <xf numFmtId="0" fontId="27" fillId="31" borderId="1" xfId="0" applyFont="1" applyFill="1" applyBorder="1" applyAlignment="1">
      <alignment horizontal="left" vertical="center" wrapText="1"/>
    </xf>
    <xf numFmtId="2" fontId="27" fillId="42" borderId="1" xfId="0" applyNumberFormat="1" applyFont="1" applyFill="1" applyBorder="1" applyAlignment="1">
      <alignment horizontal="center" vertical="center"/>
    </xf>
    <xf numFmtId="2" fontId="27" fillId="42" borderId="1" xfId="0" applyNumberFormat="1" applyFont="1" applyFill="1" applyBorder="1" applyAlignment="1" applyProtection="1">
      <alignment horizontal="center" vertical="center" wrapText="1"/>
      <protection locked="0"/>
    </xf>
    <xf numFmtId="14" fontId="27" fillId="42" borderId="1" xfId="52" applyNumberFormat="1" applyFont="1" applyFill="1" applyBorder="1" applyAlignment="1">
      <alignment horizontal="center" vertical="center" wrapText="1"/>
    </xf>
    <xf numFmtId="2" fontId="27" fillId="42" borderId="1" xfId="0" applyNumberFormat="1" applyFont="1" applyFill="1" applyBorder="1" applyAlignment="1" applyProtection="1">
      <alignment horizontal="center" vertical="center"/>
      <protection locked="0"/>
    </xf>
    <xf numFmtId="0" fontId="27" fillId="43" borderId="1" xfId="79" applyFont="1" applyFill="1" applyBorder="1" applyAlignment="1">
      <alignment horizontal="left" vertical="center" wrapText="1"/>
    </xf>
    <xf numFmtId="0" fontId="27" fillId="43" borderId="1" xfId="79" applyFont="1" applyFill="1" applyBorder="1" applyAlignment="1">
      <alignment horizontal="left" vertical="top" wrapText="1"/>
    </xf>
    <xf numFmtId="0" fontId="0" fillId="0" borderId="23" xfId="0" applyBorder="1"/>
    <xf numFmtId="0" fontId="0" fillId="2" borderId="24" xfId="0" applyFill="1" applyBorder="1" applyAlignment="1">
      <alignment vertical="center"/>
    </xf>
    <xf numFmtId="0" fontId="0" fillId="2" borderId="0" xfId="0" applyFill="1" applyAlignment="1">
      <alignment vertical="center"/>
    </xf>
    <xf numFmtId="0" fontId="0" fillId="2" borderId="0" xfId="0" applyFill="1"/>
    <xf numFmtId="0" fontId="22" fillId="0" borderId="0" xfId="0" applyFont="1" applyAlignment="1">
      <alignment vertical="center"/>
    </xf>
    <xf numFmtId="0" fontId="43" fillId="0" borderId="23" xfId="0" applyFont="1" applyBorder="1" applyAlignment="1">
      <alignment readingOrder="1"/>
    </xf>
    <xf numFmtId="0" fontId="50" fillId="2" borderId="0" xfId="0" applyFont="1" applyFill="1"/>
    <xf numFmtId="0" fontId="50" fillId="0" borderId="23" xfId="0" applyFont="1" applyBorder="1"/>
    <xf numFmtId="0" fontId="50" fillId="2" borderId="23" xfId="0" applyFont="1" applyFill="1" applyBorder="1"/>
    <xf numFmtId="0" fontId="0" fillId="2" borderId="23" xfId="0" applyFill="1" applyBorder="1"/>
    <xf numFmtId="0" fontId="50" fillId="2" borderId="0" xfId="0" applyFont="1" applyFill="1" applyAlignment="1">
      <alignment vertical="center"/>
    </xf>
    <xf numFmtId="2" fontId="27" fillId="31" borderId="1" xfId="0" applyNumberFormat="1" applyFont="1" applyFill="1" applyBorder="1" applyAlignment="1">
      <alignment horizontal="center" vertical="center" wrapText="1"/>
    </xf>
    <xf numFmtId="14" fontId="27" fillId="31" borderId="1" xfId="0" applyNumberFormat="1" applyFont="1" applyFill="1" applyBorder="1" applyAlignment="1">
      <alignment horizontal="center" vertical="center" wrapText="1"/>
    </xf>
    <xf numFmtId="0" fontId="30" fillId="31" borderId="1" xfId="0" applyFont="1" applyFill="1" applyBorder="1" applyAlignment="1">
      <alignment horizontal="left" vertical="top" wrapText="1"/>
    </xf>
    <xf numFmtId="10" fontId="27" fillId="31" borderId="1" xfId="0" applyNumberFormat="1" applyFont="1" applyFill="1" applyBorder="1" applyAlignment="1">
      <alignment horizontal="center" vertical="center"/>
    </xf>
    <xf numFmtId="0" fontId="27" fillId="27" borderId="1" xfId="102" applyFont="1" applyFill="1" applyBorder="1" applyAlignment="1">
      <alignment horizontal="justify" vertical="top" wrapText="1"/>
    </xf>
    <xf numFmtId="0" fontId="27" fillId="27" borderId="1" xfId="102" applyFont="1" applyFill="1" applyBorder="1" applyAlignment="1">
      <alignment horizontal="left" vertical="top" wrapText="1"/>
    </xf>
    <xf numFmtId="14" fontId="27" fillId="27" borderId="1" xfId="0" applyNumberFormat="1" applyFont="1" applyFill="1" applyBorder="1" applyAlignment="1">
      <alignment horizontal="center" vertical="center"/>
    </xf>
    <xf numFmtId="14" fontId="30" fillId="42" borderId="1" xfId="0" applyNumberFormat="1" applyFont="1" applyFill="1" applyBorder="1" applyAlignment="1">
      <alignment horizontal="center" vertical="center"/>
    </xf>
    <xf numFmtId="167" fontId="27" fillId="27" borderId="1" xfId="0" applyNumberFormat="1" applyFont="1" applyFill="1" applyBorder="1" applyAlignment="1">
      <alignment horizontal="justify" vertical="top"/>
    </xf>
    <xf numFmtId="0" fontId="27" fillId="27" borderId="1" xfId="0" applyFont="1" applyFill="1" applyBorder="1" applyAlignment="1">
      <alignment horizontal="justify" vertical="top"/>
    </xf>
    <xf numFmtId="0" fontId="27" fillId="27" borderId="1" xfId="0" applyFont="1" applyFill="1" applyBorder="1" applyAlignment="1">
      <alignment horizontal="left" vertical="top"/>
    </xf>
    <xf numFmtId="14" fontId="27" fillId="42" borderId="1" xfId="0" applyNumberFormat="1" applyFont="1" applyFill="1" applyBorder="1" applyAlignment="1">
      <alignment horizontal="center" vertical="center"/>
    </xf>
    <xf numFmtId="10" fontId="27" fillId="27" borderId="1" xfId="52" applyNumberFormat="1" applyFont="1" applyFill="1" applyBorder="1" applyAlignment="1">
      <alignment horizontal="center" vertical="center" wrapText="1"/>
    </xf>
    <xf numFmtId="14" fontId="27" fillId="27" borderId="1" xfId="52" applyNumberFormat="1" applyFont="1" applyFill="1" applyBorder="1" applyAlignment="1">
      <alignment horizontal="left" vertical="top" wrapText="1"/>
    </xf>
    <xf numFmtId="0" fontId="27" fillId="42" borderId="1" xfId="52" applyFont="1" applyFill="1" applyBorder="1" applyAlignment="1">
      <alignment horizontal="justify" vertical="center" wrapText="1"/>
    </xf>
    <xf numFmtId="0" fontId="27" fillId="42" borderId="1" xfId="52" applyFont="1" applyFill="1" applyBorder="1" applyAlignment="1">
      <alignment horizontal="left" vertical="center" wrapText="1"/>
    </xf>
    <xf numFmtId="14" fontId="48" fillId="42" borderId="1" xfId="0" applyNumberFormat="1" applyFont="1" applyFill="1" applyBorder="1" applyAlignment="1">
      <alignment horizontal="center" vertical="center" wrapText="1"/>
    </xf>
    <xf numFmtId="1" fontId="27" fillId="42" borderId="1" xfId="0" applyNumberFormat="1" applyFont="1" applyFill="1" applyBorder="1" applyAlignment="1">
      <alignment horizontal="center" vertical="center"/>
    </xf>
    <xf numFmtId="0" fontId="27" fillId="42" borderId="1" xfId="52" applyFont="1" applyFill="1" applyBorder="1" applyAlignment="1">
      <alignment horizontal="left" vertical="top" wrapText="1"/>
    </xf>
    <xf numFmtId="0" fontId="37" fillId="42" borderId="1" xfId="0" applyFont="1" applyFill="1" applyBorder="1" applyAlignment="1">
      <alignment vertical="center"/>
    </xf>
    <xf numFmtId="0" fontId="27" fillId="42" borderId="1" xfId="52" applyFont="1" applyFill="1" applyBorder="1" applyAlignment="1">
      <alignment vertical="center" wrapText="1"/>
    </xf>
    <xf numFmtId="0" fontId="37" fillId="42" borderId="1" xfId="0" applyFont="1" applyFill="1" applyBorder="1" applyAlignment="1">
      <alignment vertical="center" wrapText="1"/>
    </xf>
    <xf numFmtId="0" fontId="30" fillId="44" borderId="27" xfId="1" applyFont="1" applyFill="1" applyBorder="1" applyAlignment="1" applyProtection="1">
      <alignment horizontal="center" vertical="center" wrapText="1"/>
    </xf>
    <xf numFmtId="0" fontId="30" fillId="44" borderId="27" xfId="0" applyFont="1" applyFill="1" applyBorder="1" applyAlignment="1">
      <alignment horizontal="center" vertical="center" wrapText="1"/>
    </xf>
    <xf numFmtId="167" fontId="30" fillId="44" borderId="27" xfId="1" applyNumberFormat="1" applyFont="1" applyFill="1" applyBorder="1" applyAlignment="1" applyProtection="1">
      <alignment horizontal="center" vertical="center" wrapText="1"/>
    </xf>
    <xf numFmtId="1" fontId="30" fillId="44" borderId="27" xfId="1" applyNumberFormat="1" applyFont="1" applyFill="1" applyBorder="1" applyAlignment="1" applyProtection="1">
      <alignment horizontal="center" vertical="center" wrapText="1"/>
    </xf>
    <xf numFmtId="0" fontId="30" fillId="31" borderId="27" xfId="1" applyFont="1" applyFill="1" applyBorder="1" applyAlignment="1" applyProtection="1">
      <alignment horizontal="center" vertical="center" wrapText="1"/>
    </xf>
    <xf numFmtId="0" fontId="30" fillId="31" borderId="27" xfId="0" applyFont="1" applyFill="1" applyBorder="1" applyAlignment="1">
      <alignment horizontal="center" vertical="center" wrapText="1"/>
    </xf>
    <xf numFmtId="167" fontId="30" fillId="31" borderId="27" xfId="1" applyNumberFormat="1" applyFont="1" applyFill="1" applyBorder="1" applyAlignment="1" applyProtection="1">
      <alignment horizontal="center" vertical="center" wrapText="1"/>
    </xf>
    <xf numFmtId="1" fontId="30" fillId="31" borderId="27" xfId="1" applyNumberFormat="1" applyFont="1" applyFill="1" applyBorder="1" applyAlignment="1" applyProtection="1">
      <alignment horizontal="center" vertical="center" wrapText="1"/>
    </xf>
    <xf numFmtId="0" fontId="30" fillId="31" borderId="1" xfId="1" applyFont="1" applyFill="1" applyBorder="1" applyAlignment="1" applyProtection="1">
      <alignment horizontal="center" vertical="center" wrapText="1"/>
    </xf>
    <xf numFmtId="0" fontId="30" fillId="31" borderId="1" xfId="0" applyFont="1" applyFill="1" applyBorder="1" applyAlignment="1">
      <alignment horizontal="center" vertical="center" wrapText="1"/>
    </xf>
    <xf numFmtId="167" fontId="30" fillId="31" borderId="1" xfId="1" applyNumberFormat="1" applyFont="1" applyFill="1" applyBorder="1" applyAlignment="1" applyProtection="1">
      <alignment horizontal="center" vertical="center" wrapText="1"/>
    </xf>
    <xf numFmtId="1" fontId="30" fillId="31" borderId="1" xfId="1" applyNumberFormat="1" applyFont="1" applyFill="1" applyBorder="1" applyAlignment="1" applyProtection="1">
      <alignment horizontal="center" vertical="center" wrapText="1"/>
    </xf>
    <xf numFmtId="0" fontId="30" fillId="44" borderId="1" xfId="1" applyFont="1" applyFill="1" applyBorder="1" applyAlignment="1" applyProtection="1">
      <alignment horizontal="center" vertical="center" wrapText="1"/>
    </xf>
    <xf numFmtId="0" fontId="30" fillId="44" borderId="1" xfId="0" applyFont="1" applyFill="1" applyBorder="1" applyAlignment="1">
      <alignment horizontal="center" vertical="center" wrapText="1"/>
    </xf>
    <xf numFmtId="167" fontId="30" fillId="44" borderId="1" xfId="1" applyNumberFormat="1" applyFont="1" applyFill="1" applyBorder="1" applyAlignment="1" applyProtection="1">
      <alignment horizontal="center" vertical="center" wrapText="1"/>
    </xf>
    <xf numFmtId="1" fontId="30" fillId="44" borderId="1" xfId="1" applyNumberFormat="1" applyFont="1" applyFill="1" applyBorder="1" applyAlignment="1" applyProtection="1">
      <alignment horizontal="center" vertical="center" wrapText="1"/>
    </xf>
    <xf numFmtId="10" fontId="27" fillId="42" borderId="1" xfId="0" applyNumberFormat="1" applyFont="1" applyFill="1" applyBorder="1" applyAlignment="1" applyProtection="1">
      <alignment horizontal="center" vertical="center"/>
      <protection locked="0"/>
    </xf>
    <xf numFmtId="0" fontId="26" fillId="0" borderId="1" xfId="0" applyFont="1" applyBorder="1" applyAlignment="1">
      <alignment horizontal="center" vertical="center"/>
    </xf>
    <xf numFmtId="2" fontId="28" fillId="42" borderId="1" xfId="0" applyNumberFormat="1" applyFont="1" applyFill="1" applyBorder="1" applyAlignment="1">
      <alignment horizontal="center" vertical="center"/>
    </xf>
    <xf numFmtId="0" fontId="27" fillId="27" borderId="1" xfId="1" applyFont="1" applyFill="1" applyBorder="1" applyAlignment="1" applyProtection="1">
      <alignment horizontal="justify" vertical="top" wrapText="1"/>
    </xf>
    <xf numFmtId="9" fontId="27" fillId="27" borderId="1" xfId="0" applyNumberFormat="1" applyFont="1" applyFill="1" applyBorder="1" applyAlignment="1">
      <alignment horizontal="left" vertical="top" wrapText="1"/>
    </xf>
    <xf numFmtId="0" fontId="27" fillId="27" borderId="1" xfId="55" applyFont="1" applyFill="1" applyBorder="1" applyAlignment="1">
      <alignment horizontal="justify" vertical="top" wrapText="1"/>
    </xf>
    <xf numFmtId="1" fontId="27" fillId="27" borderId="1" xfId="0" applyNumberFormat="1" applyFont="1" applyFill="1" applyBorder="1" applyAlignment="1">
      <alignment horizontal="left" vertical="top" wrapText="1"/>
    </xf>
    <xf numFmtId="0" fontId="27" fillId="27" borderId="1" xfId="55" applyFont="1" applyFill="1" applyBorder="1" applyAlignment="1">
      <alignment horizontal="left" vertical="top" wrapText="1"/>
    </xf>
    <xf numFmtId="2" fontId="27" fillId="27" borderId="1" xfId="0" applyNumberFormat="1" applyFont="1" applyFill="1" applyBorder="1" applyAlignment="1">
      <alignment horizontal="center" vertical="center" wrapText="1"/>
    </xf>
    <xf numFmtId="10" fontId="27" fillId="27" borderId="1" xfId="0" applyNumberFormat="1" applyFont="1" applyFill="1" applyBorder="1" applyAlignment="1">
      <alignment horizontal="center" vertical="center"/>
    </xf>
    <xf numFmtId="10" fontId="27" fillId="27" borderId="1" xfId="0" applyNumberFormat="1" applyFont="1" applyFill="1" applyBorder="1" applyAlignment="1" applyProtection="1">
      <alignment horizontal="center" vertical="center"/>
      <protection locked="0"/>
    </xf>
    <xf numFmtId="0" fontId="27" fillId="42" borderId="1" xfId="0" applyFont="1" applyFill="1" applyBorder="1" applyAlignment="1">
      <alignment horizontal="left" vertical="top" wrapText="1"/>
    </xf>
    <xf numFmtId="14" fontId="27" fillId="27" borderId="1" xfId="1" applyNumberFormat="1" applyFont="1" applyFill="1" applyBorder="1" applyAlignment="1" applyProtection="1">
      <alignment horizontal="center" vertical="center" wrapText="1"/>
    </xf>
    <xf numFmtId="49" fontId="27" fillId="27" borderId="1" xfId="0" applyNumberFormat="1" applyFont="1" applyFill="1" applyBorder="1" applyAlignment="1">
      <alignment horizontal="justify" vertical="top" wrapText="1"/>
    </xf>
    <xf numFmtId="10" fontId="27" fillId="27" borderId="1" xfId="0" applyNumberFormat="1" applyFont="1" applyFill="1" applyBorder="1" applyAlignment="1">
      <alignment horizontal="center" vertical="center" wrapText="1"/>
    </xf>
    <xf numFmtId="0" fontId="30" fillId="32" borderId="1" xfId="0" applyFont="1" applyFill="1" applyBorder="1" applyAlignment="1">
      <alignment horizontal="left" vertical="top" wrapText="1"/>
    </xf>
    <xf numFmtId="0" fontId="27" fillId="32" borderId="1" xfId="0" applyFont="1" applyFill="1" applyBorder="1" applyAlignment="1">
      <alignment horizontal="left" vertical="top" wrapText="1"/>
    </xf>
    <xf numFmtId="0" fontId="27" fillId="32" borderId="1" xfId="52" applyFont="1" applyFill="1" applyBorder="1" applyAlignment="1">
      <alignment horizontal="left" vertical="top" wrapText="1"/>
    </xf>
    <xf numFmtId="0" fontId="27" fillId="32" borderId="1" xfId="102" applyFont="1" applyFill="1" applyBorder="1" applyAlignment="1">
      <alignment horizontal="left" vertical="top" wrapText="1"/>
    </xf>
    <xf numFmtId="2" fontId="27" fillId="32" borderId="1" xfId="0" applyNumberFormat="1" applyFont="1" applyFill="1" applyBorder="1" applyAlignment="1">
      <alignment horizontal="left" vertical="top" wrapText="1"/>
    </xf>
    <xf numFmtId="14" fontId="27" fillId="31" borderId="1" xfId="0" applyNumberFormat="1" applyFont="1" applyFill="1" applyBorder="1" applyAlignment="1">
      <alignment horizontal="center" vertical="center"/>
    </xf>
    <xf numFmtId="0" fontId="0" fillId="0" borderId="34" xfId="0" applyBorder="1" applyAlignment="1">
      <alignment horizontal="left" vertical="center"/>
    </xf>
    <xf numFmtId="0" fontId="0" fillId="0" borderId="50" xfId="0" applyBorder="1" applyAlignment="1">
      <alignment horizontal="left" vertical="center"/>
    </xf>
    <xf numFmtId="0" fontId="27" fillId="31" borderId="1" xfId="55" applyFont="1" applyFill="1" applyBorder="1" applyAlignment="1">
      <alignment horizontal="justify" vertical="top" wrapText="1"/>
    </xf>
    <xf numFmtId="2" fontId="27" fillId="31" borderId="1" xfId="0" applyNumberFormat="1" applyFont="1" applyFill="1" applyBorder="1" applyAlignment="1">
      <alignment horizontal="center" vertical="center"/>
    </xf>
    <xf numFmtId="0" fontId="27" fillId="31" borderId="1" xfId="102" applyFont="1" applyFill="1" applyBorder="1" applyAlignment="1">
      <alignment horizontal="justify" vertical="top" wrapText="1"/>
    </xf>
    <xf numFmtId="0" fontId="27" fillId="31" borderId="1" xfId="102" applyFont="1" applyFill="1" applyBorder="1" applyAlignment="1">
      <alignment horizontal="left" vertical="top" wrapText="1"/>
    </xf>
    <xf numFmtId="0" fontId="27" fillId="31" borderId="1" xfId="52" applyFont="1" applyFill="1" applyBorder="1" applyAlignment="1">
      <alignment horizontal="justify" vertical="top" wrapText="1"/>
    </xf>
    <xf numFmtId="0" fontId="27" fillId="31" borderId="1" xfId="82" applyFont="1" applyFill="1" applyBorder="1" applyAlignment="1">
      <alignment horizontal="left" vertical="top" wrapText="1"/>
    </xf>
    <xf numFmtId="0" fontId="27" fillId="31" borderId="1" xfId="52" applyFont="1" applyFill="1" applyBorder="1" applyAlignment="1">
      <alignment horizontal="left" vertical="top" wrapText="1"/>
    </xf>
    <xf numFmtId="0" fontId="27" fillId="31" borderId="1" xfId="1" applyFont="1" applyFill="1" applyBorder="1" applyAlignment="1" applyProtection="1">
      <alignment horizontal="justify" vertical="top" wrapText="1"/>
    </xf>
    <xf numFmtId="0" fontId="27" fillId="31" borderId="1" xfId="1" applyFont="1" applyFill="1" applyBorder="1" applyAlignment="1" applyProtection="1">
      <alignment horizontal="left" vertical="top" wrapText="1"/>
    </xf>
    <xf numFmtId="14" fontId="27" fillId="31" borderId="1" xfId="0" applyNumberFormat="1" applyFont="1" applyFill="1" applyBorder="1" applyAlignment="1">
      <alignment vertical="center"/>
    </xf>
    <xf numFmtId="14" fontId="27" fillId="31" borderId="1" xfId="1" applyNumberFormat="1" applyFont="1" applyFill="1" applyBorder="1" applyAlignment="1" applyProtection="1">
      <alignment horizontal="center" vertical="center" wrapText="1"/>
    </xf>
    <xf numFmtId="49" fontId="27" fillId="31" borderId="1" xfId="0" applyNumberFormat="1" applyFont="1" applyFill="1" applyBorder="1" applyAlignment="1">
      <alignment horizontal="justify" vertical="top" wrapText="1"/>
    </xf>
    <xf numFmtId="10" fontId="27" fillId="31" borderId="1" xfId="0" applyNumberFormat="1" applyFont="1" applyFill="1" applyBorder="1" applyAlignment="1">
      <alignment horizontal="center" vertical="center" wrapText="1"/>
    </xf>
    <xf numFmtId="10" fontId="27" fillId="42" borderId="1" xfId="0" applyNumberFormat="1" applyFont="1" applyFill="1" applyBorder="1" applyAlignment="1" applyProtection="1">
      <alignment horizontal="center" vertical="center" wrapText="1"/>
      <protection locked="0"/>
    </xf>
    <xf numFmtId="2" fontId="27" fillId="27" borderId="1" xfId="1" applyNumberFormat="1" applyFont="1" applyFill="1" applyBorder="1" applyAlignment="1" applyProtection="1">
      <alignment horizontal="center" vertical="center" wrapText="1"/>
      <protection locked="0"/>
    </xf>
    <xf numFmtId="2" fontId="27" fillId="27" borderId="1" xfId="0" applyNumberFormat="1" applyFont="1" applyFill="1" applyBorder="1" applyAlignment="1" applyProtection="1">
      <alignment horizontal="center" vertical="center" wrapText="1"/>
      <protection locked="0"/>
    </xf>
    <xf numFmtId="164" fontId="27" fillId="31" borderId="1" xfId="0" applyNumberFormat="1" applyFont="1" applyFill="1" applyBorder="1" applyAlignment="1">
      <alignment horizontal="center" vertical="center"/>
    </xf>
    <xf numFmtId="164" fontId="27" fillId="31" borderId="1" xfId="0" applyNumberFormat="1" applyFont="1" applyFill="1" applyBorder="1" applyAlignment="1">
      <alignment horizontal="center" vertical="center" wrapText="1"/>
    </xf>
    <xf numFmtId="164" fontId="38" fillId="31" borderId="1" xfId="0" applyNumberFormat="1" applyFont="1" applyFill="1" applyBorder="1" applyAlignment="1">
      <alignment horizontal="center" vertical="center" wrapText="1"/>
    </xf>
    <xf numFmtId="0" fontId="27" fillId="31" borderId="1" xfId="2" applyFont="1" applyFill="1" applyBorder="1" applyAlignment="1" applyProtection="1">
      <alignment horizontal="justify" vertical="top" wrapText="1"/>
    </xf>
    <xf numFmtId="0" fontId="27" fillId="31" borderId="1" xfId="2" applyFont="1" applyFill="1" applyBorder="1" applyAlignment="1" applyProtection="1">
      <alignment horizontal="left" vertical="top" wrapText="1"/>
    </xf>
    <xf numFmtId="0" fontId="27" fillId="31" borderId="1" xfId="82" applyFont="1" applyFill="1" applyBorder="1" applyAlignment="1">
      <alignment horizontal="justify" vertical="top" wrapText="1"/>
    </xf>
    <xf numFmtId="164" fontId="27" fillId="31" borderId="1" xfId="0" applyNumberFormat="1" applyFont="1" applyFill="1" applyBorder="1" applyAlignment="1">
      <alignment horizontal="left" vertical="center" wrapText="1"/>
    </xf>
    <xf numFmtId="164" fontId="27" fillId="31" borderId="1" xfId="1" applyNumberFormat="1" applyFont="1" applyFill="1" applyBorder="1" applyAlignment="1" applyProtection="1">
      <alignment horizontal="center" vertical="center" wrapText="1"/>
    </xf>
    <xf numFmtId="164" fontId="38" fillId="31" borderId="1" xfId="1" applyNumberFormat="1" applyFont="1" applyFill="1" applyBorder="1" applyAlignment="1" applyProtection="1">
      <alignment horizontal="center" vertical="center" wrapText="1"/>
    </xf>
    <xf numFmtId="2" fontId="27" fillId="31" borderId="1" xfId="0" applyNumberFormat="1" applyFont="1" applyFill="1" applyBorder="1" applyAlignment="1" applyProtection="1">
      <alignment horizontal="center" vertical="center"/>
      <protection locked="0"/>
    </xf>
    <xf numFmtId="10" fontId="27" fillId="31" borderId="1" xfId="0" applyNumberFormat="1" applyFont="1" applyFill="1" applyBorder="1" applyAlignment="1" applyProtection="1">
      <alignment horizontal="center" vertical="center"/>
      <protection locked="0"/>
    </xf>
    <xf numFmtId="2" fontId="27" fillId="31" borderId="1" xfId="0" applyNumberFormat="1" applyFont="1" applyFill="1" applyBorder="1" applyAlignment="1" applyProtection="1">
      <alignment horizontal="center" vertical="center" wrapText="1"/>
      <protection locked="0"/>
    </xf>
    <xf numFmtId="0" fontId="27" fillId="31" borderId="1" xfId="110" applyFont="1" applyFill="1" applyBorder="1" applyAlignment="1">
      <alignment horizontal="left" vertical="top" wrapText="1"/>
    </xf>
    <xf numFmtId="1" fontId="27" fillId="31" borderId="1" xfId="0" applyNumberFormat="1" applyFont="1" applyFill="1" applyBorder="1" applyAlignment="1">
      <alignment horizontal="left" vertical="center" wrapText="1"/>
    </xf>
    <xf numFmtId="0" fontId="27" fillId="31" borderId="1" xfId="76" applyFont="1" applyFill="1" applyBorder="1" applyAlignment="1" applyProtection="1">
      <alignment horizontal="justify" vertical="top" wrapText="1"/>
    </xf>
    <xf numFmtId="167" fontId="27" fillId="31" borderId="1" xfId="0" applyNumberFormat="1" applyFont="1" applyFill="1" applyBorder="1" applyAlignment="1">
      <alignment horizontal="center" vertical="center"/>
    </xf>
    <xf numFmtId="2" fontId="27" fillId="31" borderId="1" xfId="52" applyNumberFormat="1" applyFont="1" applyFill="1" applyBorder="1" applyAlignment="1">
      <alignment horizontal="left" vertical="top" wrapText="1"/>
    </xf>
    <xf numFmtId="2" fontId="27" fillId="31" borderId="1" xfId="0" applyNumberFormat="1" applyFont="1" applyFill="1" applyBorder="1" applyAlignment="1">
      <alignment horizontal="left" vertical="top" wrapText="1"/>
    </xf>
    <xf numFmtId="2" fontId="27" fillId="31" borderId="1" xfId="102" applyNumberFormat="1" applyFont="1" applyFill="1" applyBorder="1" applyAlignment="1" applyProtection="1">
      <alignment horizontal="center" vertical="center" wrapText="1"/>
      <protection locked="0"/>
    </xf>
    <xf numFmtId="10" fontId="27" fillId="31" borderId="1" xfId="0" applyNumberFormat="1" applyFont="1" applyFill="1" applyBorder="1" applyAlignment="1" applyProtection="1">
      <alignment horizontal="center" vertical="center" wrapText="1"/>
      <protection locked="0"/>
    </xf>
    <xf numFmtId="0" fontId="27" fillId="31" borderId="1" xfId="0" applyFont="1" applyFill="1" applyBorder="1" applyAlignment="1">
      <alignment horizontal="left" vertical="top" wrapText="1" indent="1"/>
    </xf>
    <xf numFmtId="0" fontId="27" fillId="31" borderId="1" xfId="0" applyFont="1" applyFill="1" applyBorder="1" applyAlignment="1">
      <alignment horizontal="justify" vertical="center" wrapText="1"/>
    </xf>
    <xf numFmtId="164" fontId="51" fillId="31" borderId="1" xfId="0" applyNumberFormat="1" applyFont="1" applyFill="1" applyBorder="1" applyAlignment="1">
      <alignment horizontal="center" vertical="center"/>
    </xf>
    <xf numFmtId="0" fontId="27" fillId="31" borderId="1" xfId="77" applyFont="1" applyFill="1" applyBorder="1" applyAlignment="1" applyProtection="1">
      <alignment horizontal="justify" vertical="center" wrapText="1"/>
    </xf>
    <xf numFmtId="9" fontId="27" fillId="31" borderId="1" xfId="0" applyNumberFormat="1" applyFont="1" applyFill="1" applyBorder="1" applyAlignment="1">
      <alignment horizontal="left" vertical="center" wrapText="1"/>
    </xf>
    <xf numFmtId="0" fontId="27" fillId="31" borderId="1" xfId="0" applyFont="1" applyFill="1" applyBorder="1" applyAlignment="1">
      <alignment vertical="center" wrapText="1"/>
    </xf>
    <xf numFmtId="0" fontId="27" fillId="31" borderId="30" xfId="0" applyFont="1" applyFill="1" applyBorder="1" applyAlignment="1">
      <alignment vertical="center" wrapText="1"/>
    </xf>
    <xf numFmtId="0" fontId="27" fillId="31" borderId="30" xfId="0" applyFont="1" applyFill="1" applyBorder="1" applyAlignment="1">
      <alignment horizontal="center" vertical="center"/>
    </xf>
    <xf numFmtId="14" fontId="27" fillId="31" borderId="30" xfId="0" applyNumberFormat="1" applyFont="1" applyFill="1" applyBorder="1" applyAlignment="1">
      <alignment horizontal="center" vertical="center"/>
    </xf>
    <xf numFmtId="0" fontId="27" fillId="31" borderId="27" xfId="0" applyFont="1" applyFill="1" applyBorder="1" applyAlignment="1">
      <alignment vertical="center" wrapText="1"/>
    </xf>
    <xf numFmtId="0" fontId="27" fillId="31" borderId="16" xfId="0" applyFont="1" applyFill="1" applyBorder="1" applyAlignment="1">
      <alignment vertical="center" wrapText="1"/>
    </xf>
    <xf numFmtId="0" fontId="27" fillId="31" borderId="16" xfId="0" applyFont="1" applyFill="1" applyBorder="1" applyAlignment="1">
      <alignment horizontal="center" vertical="center"/>
    </xf>
    <xf numFmtId="14" fontId="27" fillId="31" borderId="16" xfId="0" applyNumberFormat="1" applyFont="1" applyFill="1" applyBorder="1" applyAlignment="1">
      <alignment horizontal="center" vertical="center"/>
    </xf>
    <xf numFmtId="0" fontId="51" fillId="31" borderId="1" xfId="0" applyFont="1" applyFill="1" applyBorder="1" applyAlignment="1">
      <alignment horizontal="justify" vertical="center" wrapText="1"/>
    </xf>
    <xf numFmtId="0" fontId="51" fillId="31" borderId="1" xfId="0" applyFont="1" applyFill="1" applyBorder="1" applyAlignment="1">
      <alignment horizontal="left" vertical="center"/>
    </xf>
    <xf numFmtId="44" fontId="51" fillId="31" borderId="1" xfId="0" applyNumberFormat="1" applyFont="1" applyFill="1" applyBorder="1" applyAlignment="1">
      <alignment horizontal="center" vertical="center"/>
    </xf>
    <xf numFmtId="0" fontId="51" fillId="31" borderId="1" xfId="0" applyFont="1" applyFill="1" applyBorder="1" applyAlignment="1">
      <alignment horizontal="left" vertical="center" wrapText="1"/>
    </xf>
    <xf numFmtId="0" fontId="27" fillId="31" borderId="30" xfId="0" applyFont="1" applyFill="1" applyBorder="1" applyAlignment="1">
      <alignment horizontal="left" vertical="center" wrapText="1"/>
    </xf>
    <xf numFmtId="0" fontId="27" fillId="31" borderId="1" xfId="0" applyFont="1" applyFill="1" applyBorder="1" applyAlignment="1">
      <alignment horizontal="left" vertical="center"/>
    </xf>
    <xf numFmtId="0" fontId="27" fillId="31" borderId="1" xfId="1" applyFont="1" applyFill="1" applyBorder="1" applyAlignment="1" applyProtection="1">
      <alignment horizontal="justify" vertical="center" wrapText="1"/>
    </xf>
    <xf numFmtId="0" fontId="51" fillId="31" borderId="1" xfId="55" applyFont="1" applyFill="1" applyBorder="1" applyAlignment="1">
      <alignment vertical="center" wrapText="1"/>
    </xf>
    <xf numFmtId="0" fontId="51" fillId="31" borderId="1" xfId="55" applyFont="1" applyFill="1" applyBorder="1" applyAlignment="1">
      <alignment horizontal="left" vertical="center" wrapText="1"/>
    </xf>
    <xf numFmtId="2" fontId="51" fillId="31" borderId="1" xfId="0" applyNumberFormat="1" applyFont="1" applyFill="1" applyBorder="1" applyAlignment="1">
      <alignment horizontal="center" vertical="center"/>
    </xf>
    <xf numFmtId="164" fontId="51" fillId="31" borderId="1" xfId="1" applyNumberFormat="1" applyFont="1" applyFill="1" applyBorder="1" applyAlignment="1" applyProtection="1">
      <alignment horizontal="center" vertical="center" wrapText="1"/>
    </xf>
    <xf numFmtId="6" fontId="51" fillId="31" borderId="1" xfId="140" applyNumberFormat="1" applyFont="1" applyFill="1" applyBorder="1" applyAlignment="1">
      <alignment horizontal="center" vertical="center"/>
    </xf>
    <xf numFmtId="2" fontId="27" fillId="31" borderId="1" xfId="0" applyNumberFormat="1" applyFont="1" applyFill="1" applyBorder="1" applyAlignment="1">
      <alignment horizontal="left" vertical="center"/>
    </xf>
    <xf numFmtId="0" fontId="27" fillId="31" borderId="30" xfId="0" applyFont="1" applyFill="1" applyBorder="1" applyAlignment="1">
      <alignment horizontal="center" vertical="center" wrapText="1"/>
    </xf>
    <xf numFmtId="0" fontId="27" fillId="31" borderId="16" xfId="0" applyFont="1" applyFill="1" applyBorder="1" applyAlignment="1">
      <alignment horizontal="center" vertical="center" wrapText="1"/>
    </xf>
    <xf numFmtId="2" fontId="51" fillId="31" borderId="1" xfId="0" applyNumberFormat="1" applyFont="1" applyFill="1" applyBorder="1" applyAlignment="1" applyProtection="1">
      <alignment horizontal="center" vertical="center" wrapText="1"/>
      <protection locked="0"/>
    </xf>
    <xf numFmtId="0" fontId="27" fillId="31" borderId="1" xfId="87" applyFont="1" applyFill="1" applyBorder="1" applyAlignment="1">
      <alignment horizontal="left" vertical="center" wrapText="1"/>
    </xf>
    <xf numFmtId="0" fontId="30" fillId="42" borderId="30" xfId="0" applyFont="1" applyFill="1" applyBorder="1" applyAlignment="1">
      <alignment horizontal="left" vertical="center" wrapText="1"/>
    </xf>
    <xf numFmtId="0" fontId="30" fillId="42" borderId="16" xfId="0" applyFont="1" applyFill="1" applyBorder="1" applyAlignment="1">
      <alignment vertical="center" wrapText="1"/>
    </xf>
    <xf numFmtId="0" fontId="0" fillId="0" borderId="37" xfId="0" applyBorder="1" applyAlignment="1">
      <alignment vertical="center"/>
    </xf>
    <xf numFmtId="0" fontId="42" fillId="2" borderId="37" xfId="0" applyFont="1" applyFill="1" applyBorder="1" applyAlignment="1">
      <alignment vertical="center"/>
    </xf>
    <xf numFmtId="0" fontId="49" fillId="0" borderId="33" xfId="0" applyFont="1" applyBorder="1" applyAlignment="1">
      <alignment horizontal="left" vertical="center"/>
    </xf>
    <xf numFmtId="3" fontId="49" fillId="0" borderId="33" xfId="0" applyNumberFormat="1" applyFont="1" applyBorder="1" applyAlignment="1">
      <alignment vertical="center"/>
    </xf>
    <xf numFmtId="0" fontId="42" fillId="0" borderId="35" xfId="0" applyFont="1" applyBorder="1" applyAlignment="1">
      <alignment horizontal="left" vertical="center"/>
    </xf>
    <xf numFmtId="3" fontId="42" fillId="0" borderId="35" xfId="0" applyNumberFormat="1" applyFont="1" applyBorder="1" applyAlignment="1">
      <alignment vertical="center"/>
    </xf>
    <xf numFmtId="3" fontId="42" fillId="0" borderId="53" xfId="0" applyNumberFormat="1" applyFont="1" applyBorder="1" applyAlignment="1">
      <alignment vertical="center"/>
    </xf>
    <xf numFmtId="3" fontId="50" fillId="0" borderId="57" xfId="0" applyNumberFormat="1" applyFont="1" applyBorder="1" applyAlignment="1">
      <alignment vertical="center"/>
    </xf>
    <xf numFmtId="0" fontId="42" fillId="0" borderId="23" xfId="0" applyFont="1" applyBorder="1" applyAlignment="1">
      <alignment horizontal="left" vertical="center"/>
    </xf>
    <xf numFmtId="0" fontId="42" fillId="0" borderId="50" xfId="0" applyFont="1" applyBorder="1" applyAlignment="1">
      <alignment horizontal="left"/>
    </xf>
    <xf numFmtId="0" fontId="42" fillId="0" borderId="34" xfId="0" applyFont="1" applyBorder="1" applyAlignment="1">
      <alignment horizontal="left"/>
    </xf>
    <xf numFmtId="0" fontId="50" fillId="0" borderId="34" xfId="0" applyFont="1" applyBorder="1" applyAlignment="1">
      <alignment horizontal="left"/>
    </xf>
    <xf numFmtId="0" fontId="49" fillId="0" borderId="50" xfId="0" applyFont="1" applyBorder="1" applyAlignment="1">
      <alignment horizontal="left"/>
    </xf>
    <xf numFmtId="0" fontId="42" fillId="0" borderId="33" xfId="0" applyFont="1" applyBorder="1" applyAlignment="1">
      <alignment horizontal="left"/>
    </xf>
    <xf numFmtId="0" fontId="42" fillId="0" borderId="53" xfId="0" applyFont="1" applyBorder="1" applyAlignment="1">
      <alignment horizontal="left"/>
    </xf>
    <xf numFmtId="0" fontId="50" fillId="0" borderId="33" xfId="0" applyFont="1" applyBorder="1" applyAlignment="1">
      <alignment horizontal="left"/>
    </xf>
    <xf numFmtId="0" fontId="50" fillId="0" borderId="50" xfId="0" applyFont="1" applyBorder="1" applyAlignment="1">
      <alignment horizontal="left"/>
    </xf>
    <xf numFmtId="10" fontId="27" fillId="38" borderId="1" xfId="72" applyNumberFormat="1" applyFont="1" applyFill="1" applyBorder="1" applyAlignment="1" applyProtection="1">
      <alignment horizontal="center" vertical="center" wrapText="1"/>
      <protection locked="0"/>
    </xf>
    <xf numFmtId="14" fontId="30" fillId="27" borderId="1" xfId="0" applyNumberFormat="1" applyFont="1" applyFill="1" applyBorder="1" applyAlignment="1">
      <alignment horizontal="center" vertical="center"/>
    </xf>
    <xf numFmtId="0" fontId="27" fillId="27" borderId="1" xfId="0" applyFont="1" applyFill="1" applyBorder="1" applyAlignment="1">
      <alignment horizontal="left" vertical="center" wrapText="1"/>
    </xf>
    <xf numFmtId="0" fontId="27" fillId="27" borderId="1" xfId="54" applyFont="1" applyFill="1" applyBorder="1" applyAlignment="1">
      <alignment horizontal="center" vertical="center" wrapText="1"/>
    </xf>
    <xf numFmtId="0" fontId="27" fillId="28" borderId="1" xfId="0" applyFont="1" applyFill="1" applyBorder="1" applyAlignment="1">
      <alignment horizontal="justify" vertical="top" wrapText="1"/>
    </xf>
    <xf numFmtId="10" fontId="27" fillId="27" borderId="1" xfId="72" applyNumberFormat="1" applyFont="1" applyFill="1" applyBorder="1" applyAlignment="1" applyProtection="1">
      <alignment horizontal="center" vertical="center"/>
    </xf>
    <xf numFmtId="10" fontId="27" fillId="27" borderId="1" xfId="0" applyNumberFormat="1" applyFont="1" applyFill="1" applyBorder="1" applyAlignment="1" applyProtection="1">
      <alignment horizontal="center" vertical="center" wrapText="1"/>
      <protection locked="0"/>
    </xf>
    <xf numFmtId="1" fontId="27" fillId="27" borderId="1" xfId="1" applyNumberFormat="1" applyFont="1" applyFill="1" applyBorder="1" applyAlignment="1" applyProtection="1">
      <alignment horizontal="center" vertical="center" wrapText="1"/>
    </xf>
    <xf numFmtId="1" fontId="27" fillId="27" borderId="1" xfId="0" applyNumberFormat="1" applyFont="1" applyFill="1" applyBorder="1" applyAlignment="1">
      <alignment horizontal="center" vertical="center" wrapText="1"/>
    </xf>
    <xf numFmtId="14" fontId="27" fillId="28" borderId="1" xfId="0" applyNumberFormat="1" applyFont="1" applyFill="1" applyBorder="1" applyAlignment="1">
      <alignment horizontal="center" vertical="center" wrapText="1"/>
    </xf>
    <xf numFmtId="2" fontId="27" fillId="28" borderId="1" xfId="0" applyNumberFormat="1" applyFont="1" applyFill="1" applyBorder="1" applyAlignment="1" applyProtection="1">
      <alignment horizontal="center" vertical="center"/>
      <protection locked="0"/>
    </xf>
    <xf numFmtId="10" fontId="27" fillId="28" borderId="1" xfId="0" applyNumberFormat="1" applyFont="1" applyFill="1" applyBorder="1" applyAlignment="1">
      <alignment horizontal="center" vertical="center"/>
    </xf>
    <xf numFmtId="0" fontId="27" fillId="27" borderId="1" xfId="1" applyFont="1" applyFill="1" applyBorder="1" applyAlignment="1" applyProtection="1">
      <alignment horizontal="left" vertical="center" wrapText="1"/>
    </xf>
    <xf numFmtId="0" fontId="30" fillId="27" borderId="1" xfId="52" applyFont="1" applyFill="1" applyBorder="1" applyAlignment="1">
      <alignment horizontal="justify" vertical="top" wrapText="1"/>
    </xf>
    <xf numFmtId="0" fontId="30" fillId="27" borderId="1" xfId="0" applyFont="1" applyFill="1" applyBorder="1" applyAlignment="1">
      <alignment horizontal="center" vertical="center" wrapText="1"/>
    </xf>
    <xf numFmtId="0" fontId="30" fillId="27" borderId="1" xfId="0" applyFont="1" applyFill="1" applyBorder="1" applyAlignment="1">
      <alignment horizontal="justify" vertical="top" wrapText="1"/>
    </xf>
    <xf numFmtId="0" fontId="27" fillId="0" borderId="1" xfId="54" applyFont="1" applyBorder="1" applyAlignment="1">
      <alignment horizontal="center" vertical="center" wrapText="1"/>
    </xf>
    <xf numFmtId="10" fontId="27" fillId="0" borderId="1" xfId="0" applyNumberFormat="1" applyFont="1" applyBorder="1" applyAlignment="1">
      <alignment horizontal="center" vertical="center"/>
    </xf>
    <xf numFmtId="10" fontId="27" fillId="0" borderId="1" xfId="0" applyNumberFormat="1" applyFont="1" applyBorder="1" applyAlignment="1" applyProtection="1">
      <alignment horizontal="center" vertical="center"/>
      <protection locked="0"/>
    </xf>
    <xf numFmtId="164" fontId="51" fillId="0" borderId="1" xfId="0" applyNumberFormat="1" applyFont="1" applyBorder="1" applyAlignment="1">
      <alignment horizontal="center" vertical="center"/>
    </xf>
    <xf numFmtId="49" fontId="27" fillId="0" borderId="1" xfId="87" applyNumberFormat="1" applyFont="1" applyBorder="1" applyAlignment="1">
      <alignment horizontal="center" vertical="center" wrapText="1"/>
    </xf>
    <xf numFmtId="49" fontId="27" fillId="0" borderId="1" xfId="87" applyNumberFormat="1" applyFont="1" applyBorder="1" applyAlignment="1">
      <alignment horizontal="justify" vertical="top" wrapText="1"/>
    </xf>
    <xf numFmtId="0" fontId="27" fillId="0" borderId="1" xfId="87" applyFont="1" applyBorder="1" applyAlignment="1">
      <alignment horizontal="justify" vertical="top" wrapText="1"/>
    </xf>
    <xf numFmtId="0" fontId="27" fillId="0" borderId="28" xfId="54" applyFont="1" applyBorder="1" applyAlignment="1">
      <alignment horizontal="center" vertical="center" wrapText="1"/>
    </xf>
    <xf numFmtId="2" fontId="27" fillId="0" borderId="30" xfId="0" applyNumberFormat="1" applyFont="1" applyBorder="1" applyAlignment="1">
      <alignment horizontal="center" vertical="center"/>
    </xf>
    <xf numFmtId="14" fontId="27" fillId="0" borderId="30" xfId="0" applyNumberFormat="1" applyFont="1" applyBorder="1" applyAlignment="1">
      <alignment horizontal="center" vertical="center"/>
    </xf>
    <xf numFmtId="14" fontId="27" fillId="0" borderId="16" xfId="0" applyNumberFormat="1" applyFont="1" applyBorder="1" applyAlignment="1">
      <alignment horizontal="center" vertical="center"/>
    </xf>
    <xf numFmtId="44" fontId="51" fillId="0" borderId="1" xfId="0" applyNumberFormat="1" applyFont="1" applyBorder="1" applyAlignment="1">
      <alignment horizontal="center" vertical="center"/>
    </xf>
    <xf numFmtId="2" fontId="51" fillId="0" borderId="1" xfId="0" applyNumberFormat="1" applyFont="1" applyBorder="1" applyAlignment="1" applyProtection="1">
      <alignment horizontal="center" vertical="center" wrapText="1"/>
      <protection locked="0"/>
    </xf>
    <xf numFmtId="7" fontId="51" fillId="0" borderId="1" xfId="0" applyNumberFormat="1" applyFont="1" applyBorder="1" applyAlignment="1">
      <alignment horizontal="center" vertical="center"/>
    </xf>
    <xf numFmtId="2" fontId="51" fillId="0" borderId="1" xfId="0" applyNumberFormat="1" applyFont="1" applyBorder="1" applyAlignment="1">
      <alignment horizontal="center" vertical="center"/>
    </xf>
    <xf numFmtId="164" fontId="51" fillId="0" borderId="1" xfId="1" applyNumberFormat="1" applyFont="1" applyFill="1" applyBorder="1" applyAlignment="1" applyProtection="1">
      <alignment horizontal="center" vertical="center" wrapText="1"/>
    </xf>
    <xf numFmtId="0" fontId="27" fillId="0" borderId="1" xfId="0" applyFont="1" applyBorder="1" applyAlignment="1">
      <alignment vertical="top" wrapText="1"/>
    </xf>
    <xf numFmtId="0" fontId="27" fillId="0" borderId="1" xfId="55" applyFont="1" applyBorder="1" applyAlignment="1">
      <alignment horizontal="justify" vertical="top" wrapText="1"/>
    </xf>
    <xf numFmtId="0" fontId="27" fillId="0" borderId="1" xfId="102" applyFont="1" applyBorder="1" applyAlignment="1">
      <alignment horizontal="justify" vertical="top" wrapText="1"/>
    </xf>
    <xf numFmtId="14" fontId="27" fillId="0" borderId="1" xfId="0" applyNumberFormat="1" applyFont="1" applyBorder="1" applyAlignment="1">
      <alignment horizontal="center" vertical="center"/>
    </xf>
    <xf numFmtId="2" fontId="27" fillId="0" borderId="1" xfId="102" applyNumberFormat="1" applyFont="1" applyBorder="1" applyAlignment="1" applyProtection="1">
      <alignment horizontal="center" vertical="center" wrapText="1"/>
      <protection locked="0"/>
    </xf>
    <xf numFmtId="10" fontId="27" fillId="0" borderId="1" xfId="0" applyNumberFormat="1" applyFont="1" applyBorder="1" applyAlignment="1">
      <alignment horizontal="center" vertical="center" wrapText="1"/>
    </xf>
    <xf numFmtId="10" fontId="27" fillId="0" borderId="1" xfId="0" applyNumberFormat="1" applyFont="1" applyBorder="1" applyAlignment="1" applyProtection="1">
      <alignment horizontal="center" vertical="center" wrapText="1"/>
      <protection locked="0"/>
    </xf>
    <xf numFmtId="0" fontId="37" fillId="0" borderId="1" xfId="0" applyFont="1" applyBorder="1" applyAlignment="1">
      <alignment horizontal="justify" vertical="top" wrapText="1"/>
    </xf>
    <xf numFmtId="0" fontId="27" fillId="0" borderId="1" xfId="52" applyFont="1" applyBorder="1" applyAlignment="1">
      <alignment horizontal="justify" vertical="top" wrapText="1"/>
    </xf>
    <xf numFmtId="0" fontId="27" fillId="38" borderId="1" xfId="1" applyFont="1" applyFill="1" applyBorder="1" applyAlignment="1" applyProtection="1">
      <alignment horizontal="left" vertical="center" wrapText="1"/>
    </xf>
    <xf numFmtId="0" fontId="27" fillId="0" borderId="28" xfId="1" applyFont="1" applyFill="1" applyBorder="1" applyAlignment="1" applyProtection="1">
      <alignment horizontal="left" vertical="center" wrapText="1"/>
    </xf>
    <xf numFmtId="0" fontId="27" fillId="0" borderId="1" xfId="77" applyFont="1" applyFill="1" applyBorder="1" applyAlignment="1" applyProtection="1">
      <alignment horizontal="justify" vertical="top" wrapText="1"/>
    </xf>
    <xf numFmtId="0" fontId="27" fillId="0" borderId="27" xfId="0" applyFont="1" applyBorder="1" applyAlignment="1">
      <alignment horizontal="justify" vertical="top" wrapText="1"/>
    </xf>
    <xf numFmtId="0" fontId="51" fillId="0" borderId="1" xfId="0" applyFont="1" applyBorder="1" applyAlignment="1">
      <alignment horizontal="justify" vertical="top" wrapText="1"/>
    </xf>
    <xf numFmtId="0" fontId="27" fillId="0" borderId="30" xfId="0" applyFont="1" applyBorder="1" applyAlignment="1">
      <alignment horizontal="justify" vertical="top" wrapText="1"/>
    </xf>
    <xf numFmtId="0" fontId="51" fillId="0" borderId="1" xfId="1" applyFont="1" applyFill="1" applyBorder="1" applyAlignment="1" applyProtection="1">
      <alignment horizontal="justify" vertical="top" wrapText="1"/>
    </xf>
    <xf numFmtId="0" fontId="51" fillId="0" borderId="1" xfId="55" applyFont="1" applyBorder="1" applyAlignment="1">
      <alignment horizontal="justify" vertical="top" wrapText="1"/>
    </xf>
    <xf numFmtId="14" fontId="27" fillId="38" borderId="1" xfId="0" applyNumberFormat="1" applyFont="1" applyFill="1" applyBorder="1" applyAlignment="1">
      <alignment vertical="top" wrapText="1"/>
    </xf>
    <xf numFmtId="0" fontId="27" fillId="38" borderId="1" xfId="0" applyFont="1" applyFill="1" applyBorder="1" applyAlignment="1">
      <alignment vertical="top"/>
    </xf>
    <xf numFmtId="0" fontId="27" fillId="38" borderId="1" xfId="0" applyFont="1" applyFill="1" applyBorder="1" applyAlignment="1" applyProtection="1">
      <alignment vertical="top"/>
      <protection locked="0"/>
    </xf>
    <xf numFmtId="0" fontId="27" fillId="38" borderId="1" xfId="52" applyFont="1" applyFill="1" applyBorder="1" applyAlignment="1" applyProtection="1">
      <alignment vertical="top" wrapText="1"/>
      <protection locked="0"/>
    </xf>
    <xf numFmtId="9" fontId="27" fillId="27" borderId="1" xfId="0" applyNumberFormat="1" applyFont="1" applyFill="1" applyBorder="1" applyAlignment="1">
      <alignment vertical="top" wrapText="1"/>
    </xf>
    <xf numFmtId="0" fontId="27" fillId="27" borderId="1" xfId="0" applyFont="1" applyFill="1" applyBorder="1" applyAlignment="1">
      <alignment vertical="top" wrapText="1"/>
    </xf>
    <xf numFmtId="1" fontId="27" fillId="27" borderId="1" xfId="0" applyNumberFormat="1" applyFont="1" applyFill="1" applyBorder="1" applyAlignment="1">
      <alignment vertical="top" wrapText="1"/>
    </xf>
    <xf numFmtId="0" fontId="27" fillId="27" borderId="1" xfId="55" applyFont="1" applyFill="1" applyBorder="1" applyAlignment="1">
      <alignment vertical="top" wrapText="1"/>
    </xf>
    <xf numFmtId="0" fontId="27" fillId="27" borderId="1" xfId="102" applyFont="1" applyFill="1" applyBorder="1" applyAlignment="1">
      <alignment vertical="top" wrapText="1"/>
    </xf>
    <xf numFmtId="0" fontId="27" fillId="27" borderId="1" xfId="82" applyFont="1" applyFill="1" applyBorder="1" applyAlignment="1">
      <alignment vertical="top" wrapText="1"/>
    </xf>
    <xf numFmtId="0" fontId="27" fillId="27" borderId="1" xfId="52" applyFont="1" applyFill="1" applyBorder="1" applyAlignment="1">
      <alignment vertical="top" wrapText="1"/>
    </xf>
    <xf numFmtId="0" fontId="27" fillId="27" borderId="1" xfId="1" applyFont="1" applyFill="1" applyBorder="1" applyAlignment="1" applyProtection="1">
      <alignment vertical="top" wrapText="1"/>
    </xf>
    <xf numFmtId="0" fontId="27" fillId="28" borderId="1" xfId="0" applyFont="1" applyFill="1" applyBorder="1" applyAlignment="1">
      <alignment vertical="top" wrapText="1"/>
    </xf>
    <xf numFmtId="0" fontId="27" fillId="27" borderId="1" xfId="0" applyFont="1" applyFill="1" applyBorder="1" applyAlignment="1">
      <alignment vertical="top"/>
    </xf>
    <xf numFmtId="0" fontId="27" fillId="0" borderId="1" xfId="2" applyFont="1" applyFill="1" applyBorder="1" applyAlignment="1" applyProtection="1">
      <alignment vertical="top" wrapText="1"/>
    </xf>
    <xf numFmtId="0" fontId="27" fillId="0" borderId="1" xfId="82" applyFont="1" applyBorder="1" applyAlignment="1">
      <alignment vertical="top" wrapText="1"/>
    </xf>
    <xf numFmtId="0" fontId="27" fillId="0" borderId="1" xfId="102" applyFont="1" applyBorder="1" applyAlignment="1">
      <alignment vertical="top" wrapText="1"/>
    </xf>
    <xf numFmtId="2" fontId="27" fillId="0" borderId="1" xfId="52" applyNumberFormat="1" applyFont="1" applyBorder="1" applyAlignment="1">
      <alignment vertical="top" wrapText="1"/>
    </xf>
    <xf numFmtId="0" fontId="27" fillId="0" borderId="1" xfId="52" applyFont="1" applyBorder="1" applyAlignment="1">
      <alignment vertical="top" wrapText="1"/>
    </xf>
    <xf numFmtId="2" fontId="27" fillId="0" borderId="1" xfId="0" applyNumberFormat="1" applyFont="1" applyBorder="1" applyAlignment="1">
      <alignment vertical="top" wrapText="1"/>
    </xf>
    <xf numFmtId="0" fontId="27" fillId="41" borderId="1" xfId="0" applyFont="1" applyFill="1" applyBorder="1" applyAlignment="1">
      <alignment vertical="top" wrapText="1"/>
    </xf>
    <xf numFmtId="9" fontId="27" fillId="0" borderId="1" xfId="0" applyNumberFormat="1" applyFont="1" applyBorder="1" applyAlignment="1">
      <alignment vertical="top" wrapText="1"/>
    </xf>
    <xf numFmtId="0" fontId="27" fillId="0" borderId="30" xfId="0" applyFont="1" applyBorder="1" applyAlignment="1">
      <alignment vertical="top" wrapText="1"/>
    </xf>
    <xf numFmtId="0" fontId="27" fillId="0" borderId="16" xfId="0" applyFont="1" applyBorder="1" applyAlignment="1">
      <alignment vertical="top" wrapText="1"/>
    </xf>
    <xf numFmtId="0" fontId="51" fillId="0" borderId="1" xfId="0" applyFont="1" applyBorder="1" applyAlignment="1">
      <alignment vertical="top"/>
    </xf>
    <xf numFmtId="0" fontId="51" fillId="0" borderId="1" xfId="0" applyFont="1" applyBorder="1" applyAlignment="1">
      <alignment vertical="top" wrapText="1"/>
    </xf>
    <xf numFmtId="0" fontId="27" fillId="0" borderId="1" xfId="0" applyFont="1" applyBorder="1" applyAlignment="1">
      <alignment vertical="top"/>
    </xf>
    <xf numFmtId="0" fontId="51" fillId="0" borderId="1" xfId="55" applyFont="1" applyBorder="1" applyAlignment="1">
      <alignment vertical="top" wrapText="1"/>
    </xf>
    <xf numFmtId="2" fontId="27" fillId="0" borderId="1" xfId="0" applyNumberFormat="1" applyFont="1" applyBorder="1" applyAlignment="1">
      <alignment vertical="top"/>
    </xf>
    <xf numFmtId="14" fontId="27" fillId="38" borderId="1" xfId="0" applyNumberFormat="1" applyFont="1" applyFill="1" applyBorder="1" applyAlignment="1" applyProtection="1">
      <alignment horizontal="center" vertical="top"/>
      <protection locked="0"/>
    </xf>
    <xf numFmtId="14" fontId="27" fillId="38" borderId="1" xfId="0" applyNumberFormat="1" applyFont="1" applyFill="1" applyBorder="1" applyAlignment="1" applyProtection="1">
      <alignment horizontal="center" vertical="top" wrapText="1"/>
      <protection locked="0"/>
    </xf>
    <xf numFmtId="0" fontId="30" fillId="38" borderId="1" xfId="0" applyFont="1" applyFill="1" applyBorder="1" applyAlignment="1">
      <alignment vertical="top" wrapText="1"/>
    </xf>
    <xf numFmtId="49" fontId="27" fillId="38" borderId="1" xfId="79" applyNumberFormat="1" applyFont="1" applyFill="1" applyBorder="1" applyAlignment="1">
      <alignment vertical="top" wrapText="1"/>
    </xf>
    <xf numFmtId="10" fontId="27" fillId="38" borderId="1" xfId="0" applyNumberFormat="1" applyFont="1" applyFill="1" applyBorder="1" applyAlignment="1">
      <alignment vertical="top" wrapText="1"/>
    </xf>
    <xf numFmtId="10" fontId="30" fillId="38" borderId="1" xfId="0" applyNumberFormat="1" applyFont="1" applyFill="1" applyBorder="1" applyAlignment="1">
      <alignment vertical="top" wrapText="1"/>
    </xf>
    <xf numFmtId="0" fontId="30" fillId="27" borderId="1" xfId="0" applyFont="1" applyFill="1" applyBorder="1" applyAlignment="1">
      <alignment vertical="top" wrapText="1"/>
    </xf>
    <xf numFmtId="2" fontId="27" fillId="27" borderId="1" xfId="0" applyNumberFormat="1" applyFont="1" applyFill="1" applyBorder="1" applyAlignment="1">
      <alignment vertical="top" wrapText="1"/>
    </xf>
    <xf numFmtId="0" fontId="30" fillId="28" borderId="1" xfId="0" applyFont="1" applyFill="1" applyBorder="1" applyAlignment="1">
      <alignment vertical="top" wrapText="1"/>
    </xf>
    <xf numFmtId="14" fontId="27" fillId="27" borderId="1" xfId="52" applyNumberFormat="1" applyFont="1" applyFill="1" applyBorder="1" applyAlignment="1">
      <alignment vertical="top" wrapText="1"/>
    </xf>
    <xf numFmtId="0" fontId="27" fillId="0" borderId="1" xfId="110" applyFont="1" applyBorder="1" applyAlignment="1">
      <alignment vertical="top" wrapText="1"/>
    </xf>
    <xf numFmtId="0" fontId="27" fillId="0" borderId="1" xfId="87" applyFont="1" applyBorder="1" applyAlignment="1">
      <alignment vertical="top" wrapText="1"/>
    </xf>
    <xf numFmtId="0" fontId="27" fillId="0" borderId="1" xfId="79" applyFont="1" applyBorder="1" applyAlignment="1">
      <alignment vertical="top" wrapText="1"/>
    </xf>
    <xf numFmtId="0" fontId="30" fillId="0" borderId="1" xfId="0" applyFont="1" applyBorder="1" applyAlignment="1">
      <alignment vertical="top" wrapText="1"/>
    </xf>
    <xf numFmtId="1" fontId="27" fillId="0" borderId="1" xfId="0" applyNumberFormat="1" applyFont="1" applyBorder="1" applyAlignment="1">
      <alignment vertical="top" wrapText="1"/>
    </xf>
    <xf numFmtId="0" fontId="30" fillId="0" borderId="30" xfId="0" applyFont="1" applyBorder="1" applyAlignment="1">
      <alignment vertical="top" wrapText="1"/>
    </xf>
    <xf numFmtId="0" fontId="30" fillId="0" borderId="16" xfId="0" applyFont="1" applyBorder="1" applyAlignment="1">
      <alignment vertical="top" wrapText="1"/>
    </xf>
    <xf numFmtId="0" fontId="27" fillId="45" borderId="1" xfId="0" applyFont="1" applyFill="1" applyBorder="1" applyAlignment="1">
      <alignment horizontal="left" vertical="center" wrapText="1"/>
    </xf>
    <xf numFmtId="0" fontId="27" fillId="45" borderId="1" xfId="1" applyFont="1" applyFill="1" applyBorder="1" applyAlignment="1" applyProtection="1">
      <alignment horizontal="center" vertical="center" wrapText="1"/>
    </xf>
    <xf numFmtId="0" fontId="27" fillId="45" borderId="1" xfId="0" applyFont="1" applyFill="1" applyBorder="1" applyAlignment="1" applyProtection="1">
      <alignment horizontal="justify" vertical="top" wrapText="1"/>
      <protection locked="0"/>
    </xf>
    <xf numFmtId="0" fontId="27" fillId="45" borderId="1" xfId="0" applyFont="1" applyFill="1" applyBorder="1" applyAlignment="1">
      <alignment horizontal="justify" vertical="top" wrapText="1"/>
    </xf>
    <xf numFmtId="0" fontId="27" fillId="45" borderId="1" xfId="0" applyFont="1" applyFill="1" applyBorder="1" applyAlignment="1" applyProtection="1">
      <alignment vertical="top" wrapText="1"/>
      <protection locked="0"/>
    </xf>
    <xf numFmtId="2" fontId="27" fillId="45" borderId="1" xfId="0" applyNumberFormat="1" applyFont="1" applyFill="1" applyBorder="1" applyAlignment="1">
      <alignment horizontal="center" vertical="center" shrinkToFit="1"/>
    </xf>
    <xf numFmtId="1" fontId="27" fillId="45" borderId="1" xfId="0" applyNumberFormat="1" applyFont="1" applyFill="1" applyBorder="1" applyAlignment="1">
      <alignment horizontal="center" vertical="center"/>
    </xf>
    <xf numFmtId="10" fontId="27" fillId="45" borderId="1" xfId="0" applyNumberFormat="1" applyFont="1" applyFill="1" applyBorder="1" applyAlignment="1">
      <alignment horizontal="center" vertical="center"/>
    </xf>
    <xf numFmtId="0" fontId="27" fillId="45" borderId="1" xfId="0" applyFont="1" applyFill="1" applyBorder="1" applyAlignment="1">
      <alignment horizontal="center" vertical="center"/>
    </xf>
    <xf numFmtId="14" fontId="27" fillId="45" borderId="1" xfId="0" applyNumberFormat="1" applyFont="1" applyFill="1" applyBorder="1" applyAlignment="1" applyProtection="1">
      <alignment horizontal="center" vertical="center" wrapText="1"/>
      <protection locked="0"/>
    </xf>
    <xf numFmtId="164" fontId="27" fillId="45" borderId="1" xfId="0" applyNumberFormat="1" applyFont="1" applyFill="1" applyBorder="1" applyAlignment="1">
      <alignment horizontal="center" vertical="center" wrapText="1"/>
    </xf>
    <xf numFmtId="0" fontId="27" fillId="31" borderId="1" xfId="0" applyFont="1" applyFill="1" applyBorder="1" applyAlignment="1" applyProtection="1">
      <alignment horizontal="justify" vertical="top" wrapText="1"/>
      <protection locked="0"/>
    </xf>
    <xf numFmtId="0" fontId="53" fillId="31" borderId="58" xfId="0" applyFont="1" applyFill="1" applyBorder="1" applyAlignment="1" applyProtection="1">
      <alignment vertical="top" wrapText="1"/>
      <protection locked="0"/>
    </xf>
    <xf numFmtId="14" fontId="53" fillId="31" borderId="58" xfId="0" applyNumberFormat="1" applyFont="1" applyFill="1" applyBorder="1" applyAlignment="1" applyProtection="1">
      <alignment horizontal="center" vertical="center" wrapText="1"/>
      <protection locked="0"/>
    </xf>
    <xf numFmtId="2" fontId="27" fillId="31" borderId="1" xfId="0" applyNumberFormat="1" applyFont="1" applyFill="1" applyBorder="1" applyAlignment="1">
      <alignment horizontal="center" vertical="center" shrinkToFit="1"/>
    </xf>
    <xf numFmtId="0" fontId="27" fillId="31" borderId="1" xfId="0" applyFont="1" applyFill="1" applyBorder="1" applyAlignment="1" applyProtection="1">
      <alignment vertical="top" wrapText="1"/>
      <protection locked="0"/>
    </xf>
    <xf numFmtId="14" fontId="27" fillId="31" borderId="1" xfId="0" applyNumberFormat="1" applyFont="1" applyFill="1" applyBorder="1" applyAlignment="1" applyProtection="1">
      <alignment horizontal="center" vertical="center" wrapText="1"/>
      <protection locked="0"/>
    </xf>
    <xf numFmtId="1" fontId="27" fillId="31" borderId="1" xfId="0" applyNumberFormat="1" applyFont="1" applyFill="1" applyBorder="1" applyAlignment="1">
      <alignment horizontal="center" vertical="center"/>
    </xf>
    <xf numFmtId="0" fontId="27" fillId="31" borderId="1" xfId="0" applyFont="1" applyFill="1" applyBorder="1" applyAlignment="1">
      <alignment horizontal="center" vertical="center"/>
    </xf>
    <xf numFmtId="0" fontId="27" fillId="31" borderId="1" xfId="0" applyFont="1" applyFill="1" applyBorder="1" applyAlignment="1">
      <alignment vertical="top" wrapText="1"/>
    </xf>
    <xf numFmtId="10" fontId="27" fillId="47" borderId="1" xfId="0" applyNumberFormat="1" applyFont="1" applyFill="1" applyBorder="1" applyAlignment="1">
      <alignment horizontal="center" vertical="center"/>
    </xf>
    <xf numFmtId="0" fontId="54" fillId="31" borderId="58" xfId="0" applyFont="1" applyFill="1" applyBorder="1" applyAlignment="1" applyProtection="1">
      <alignment vertical="top" wrapText="1"/>
      <protection locked="0"/>
    </xf>
    <xf numFmtId="0" fontId="53" fillId="31" borderId="27" xfId="0" applyFont="1" applyFill="1" applyBorder="1" applyAlignment="1" applyProtection="1">
      <alignment vertical="top" wrapText="1"/>
      <protection locked="0"/>
    </xf>
    <xf numFmtId="0" fontId="53" fillId="31" borderId="58" xfId="0" applyFont="1" applyFill="1" applyBorder="1" applyAlignment="1" applyProtection="1">
      <alignment horizontal="left" vertical="top" wrapText="1"/>
      <protection locked="0"/>
    </xf>
    <xf numFmtId="0" fontId="53" fillId="31" borderId="27" xfId="0" applyFont="1" applyFill="1" applyBorder="1" applyAlignment="1" applyProtection="1">
      <alignment horizontal="left" vertical="top" wrapText="1"/>
      <protection locked="0"/>
    </xf>
    <xf numFmtId="14" fontId="53" fillId="46" borderId="58" xfId="0" applyNumberFormat="1" applyFont="1" applyFill="1" applyBorder="1" applyAlignment="1" applyProtection="1">
      <alignment horizontal="center" vertical="center" wrapText="1"/>
      <protection locked="0"/>
    </xf>
    <xf numFmtId="0" fontId="30" fillId="31" borderId="1" xfId="0" applyFont="1" applyFill="1" applyBorder="1" applyAlignment="1" applyProtection="1">
      <alignment vertical="top" wrapText="1"/>
      <protection locked="0"/>
    </xf>
    <xf numFmtId="14" fontId="53" fillId="31" borderId="27" xfId="0" applyNumberFormat="1" applyFont="1" applyFill="1" applyBorder="1" applyAlignment="1" applyProtection="1">
      <alignment horizontal="center" vertical="center"/>
      <protection locked="0"/>
    </xf>
    <xf numFmtId="0" fontId="53" fillId="35" borderId="1" xfId="0" applyFont="1" applyFill="1" applyBorder="1" applyAlignment="1" applyProtection="1">
      <alignment horizontal="left" vertical="top" wrapText="1"/>
      <protection locked="0"/>
    </xf>
    <xf numFmtId="0" fontId="53" fillId="46" borderId="58" xfId="0" applyFont="1" applyFill="1" applyBorder="1" applyAlignment="1" applyProtection="1">
      <alignment vertical="top" wrapText="1"/>
      <protection locked="0"/>
    </xf>
    <xf numFmtId="0" fontId="53" fillId="46" borderId="58" xfId="0" applyFont="1" applyFill="1" applyBorder="1" applyAlignment="1" applyProtection="1">
      <alignment horizontal="left" vertical="top" wrapText="1"/>
      <protection locked="0"/>
    </xf>
    <xf numFmtId="0" fontId="53" fillId="35" borderId="1" xfId="0" applyFont="1" applyFill="1" applyBorder="1" applyAlignment="1" applyProtection="1">
      <alignment vertical="top" wrapText="1"/>
      <protection locked="0"/>
    </xf>
    <xf numFmtId="14" fontId="53" fillId="35" borderId="1" xfId="0" applyNumberFormat="1" applyFont="1" applyFill="1" applyBorder="1" applyAlignment="1" applyProtection="1">
      <alignment horizontal="center" vertical="center"/>
      <protection locked="0"/>
    </xf>
    <xf numFmtId="14" fontId="53" fillId="46" borderId="58" xfId="0" applyNumberFormat="1" applyFont="1" applyFill="1" applyBorder="1" applyAlignment="1" applyProtection="1">
      <alignment horizontal="center" vertical="center"/>
      <protection locked="0"/>
    </xf>
    <xf numFmtId="0" fontId="53" fillId="31" borderId="1" xfId="0" applyFont="1" applyFill="1" applyBorder="1" applyAlignment="1" applyProtection="1">
      <alignment vertical="top" wrapText="1"/>
      <protection locked="0"/>
    </xf>
    <xf numFmtId="0" fontId="53" fillId="31" borderId="1" xfId="0" applyFont="1" applyFill="1" applyBorder="1" applyAlignment="1" applyProtection="1">
      <alignment horizontal="left" vertical="top" wrapText="1"/>
      <protection locked="0"/>
    </xf>
    <xf numFmtId="14" fontId="53" fillId="31" borderId="1" xfId="0" applyNumberFormat="1" applyFont="1" applyFill="1" applyBorder="1" applyAlignment="1" applyProtection="1">
      <alignment horizontal="center" vertical="center"/>
      <protection locked="0"/>
    </xf>
    <xf numFmtId="0" fontId="53" fillId="31" borderId="29" xfId="0" applyFont="1" applyFill="1" applyBorder="1" applyAlignment="1" applyProtection="1">
      <alignment vertical="center" wrapText="1"/>
      <protection locked="0"/>
    </xf>
    <xf numFmtId="0" fontId="53" fillId="31" borderId="1" xfId="0" applyFont="1" applyFill="1" applyBorder="1" applyAlignment="1">
      <alignment vertical="center" wrapText="1"/>
    </xf>
    <xf numFmtId="0" fontId="53" fillId="31" borderId="29" xfId="0" applyFont="1" applyFill="1" applyBorder="1" applyAlignment="1" applyProtection="1">
      <alignment vertical="top" wrapText="1"/>
      <protection locked="0"/>
    </xf>
    <xf numFmtId="0" fontId="53" fillId="31" borderId="61" xfId="0" applyFont="1" applyFill="1" applyBorder="1" applyAlignment="1" applyProtection="1">
      <alignment vertical="center" wrapText="1"/>
      <protection locked="0"/>
    </xf>
    <xf numFmtId="0" fontId="53" fillId="31" borderId="46" xfId="0" applyFont="1" applyFill="1" applyBorder="1" applyAlignment="1">
      <alignment vertical="center" wrapText="1"/>
    </xf>
    <xf numFmtId="0" fontId="53" fillId="31" borderId="59" xfId="0" applyFont="1" applyFill="1" applyBorder="1" applyAlignment="1" applyProtection="1">
      <alignment vertical="top" wrapText="1"/>
      <protection locked="0"/>
    </xf>
    <xf numFmtId="0" fontId="53" fillId="31" borderId="60" xfId="0" applyFont="1" applyFill="1" applyBorder="1" applyAlignment="1" applyProtection="1">
      <alignment vertical="top" wrapText="1"/>
      <protection locked="0"/>
    </xf>
    <xf numFmtId="0" fontId="55" fillId="31" borderId="29" xfId="0" applyFont="1" applyFill="1" applyBorder="1" applyAlignment="1" applyProtection="1">
      <alignment horizontal="left" vertical="top" wrapText="1"/>
      <protection locked="0"/>
    </xf>
    <xf numFmtId="0" fontId="55" fillId="31" borderId="58" xfId="0" applyFont="1" applyFill="1" applyBorder="1" applyAlignment="1" applyProtection="1">
      <alignment horizontal="left" vertical="top" wrapText="1"/>
      <protection locked="0"/>
    </xf>
    <xf numFmtId="0" fontId="53" fillId="31" borderId="29" xfId="0" applyFont="1" applyFill="1" applyBorder="1" applyAlignment="1" applyProtection="1">
      <alignment horizontal="center" vertical="center" wrapText="1"/>
      <protection locked="0"/>
    </xf>
    <xf numFmtId="0" fontId="53" fillId="31" borderId="1" xfId="0" applyFont="1" applyFill="1" applyBorder="1" applyAlignment="1">
      <alignment horizontal="center" vertical="center" wrapText="1"/>
    </xf>
    <xf numFmtId="14" fontId="53" fillId="31" borderId="28" xfId="0" applyNumberFormat="1" applyFont="1" applyFill="1" applyBorder="1" applyAlignment="1" applyProtection="1">
      <alignment horizontal="center" vertical="center"/>
      <protection locked="0"/>
    </xf>
    <xf numFmtId="14" fontId="53" fillId="31" borderId="58" xfId="0" applyNumberFormat="1" applyFont="1" applyFill="1" applyBorder="1" applyAlignment="1" applyProtection="1">
      <alignment horizontal="center" vertical="center"/>
      <protection locked="0"/>
    </xf>
    <xf numFmtId="14" fontId="53" fillId="31" borderId="29" xfId="0" applyNumberFormat="1" applyFont="1" applyFill="1" applyBorder="1" applyAlignment="1" applyProtection="1">
      <alignment horizontal="center" vertical="center" wrapText="1"/>
      <protection locked="0"/>
    </xf>
    <xf numFmtId="164" fontId="56" fillId="31" borderId="1" xfId="0" applyNumberFormat="1" applyFont="1" applyFill="1" applyBorder="1" applyAlignment="1">
      <alignment horizontal="center" vertical="center" wrapText="1"/>
    </xf>
    <xf numFmtId="14" fontId="27" fillId="31" borderId="1" xfId="0" applyNumberFormat="1" applyFont="1" applyFill="1" applyBorder="1" applyAlignment="1" applyProtection="1">
      <alignment horizontal="center" vertical="center"/>
      <protection locked="0"/>
    </xf>
    <xf numFmtId="0" fontId="27" fillId="45" borderId="1" xfId="0" applyFont="1" applyFill="1" applyBorder="1" applyAlignment="1">
      <alignment vertical="top" wrapText="1"/>
    </xf>
    <xf numFmtId="2" fontId="27" fillId="45" borderId="1" xfId="0" applyNumberFormat="1" applyFont="1" applyFill="1" applyBorder="1" applyAlignment="1">
      <alignment horizontal="center" vertical="center"/>
    </xf>
    <xf numFmtId="0" fontId="27" fillId="48" borderId="1" xfId="0" applyFont="1" applyFill="1" applyBorder="1" applyAlignment="1">
      <alignment vertical="top" wrapText="1"/>
    </xf>
    <xf numFmtId="2" fontId="27" fillId="48" borderId="1" xfId="0" applyNumberFormat="1" applyFont="1" applyFill="1" applyBorder="1" applyAlignment="1">
      <alignment horizontal="center" vertical="center" wrapText="1"/>
    </xf>
    <xf numFmtId="1" fontId="27" fillId="48" borderId="1" xfId="0" applyNumberFormat="1" applyFont="1" applyFill="1" applyBorder="1" applyAlignment="1">
      <alignment horizontal="center" vertical="center"/>
    </xf>
    <xf numFmtId="0" fontId="27" fillId="48" borderId="1" xfId="0" applyFont="1" applyFill="1" applyBorder="1" applyAlignment="1">
      <alignment horizontal="center" vertical="center"/>
    </xf>
    <xf numFmtId="14" fontId="27" fillId="48" borderId="1" xfId="0" applyNumberFormat="1" applyFont="1" applyFill="1" applyBorder="1" applyAlignment="1">
      <alignment horizontal="center" vertical="center"/>
    </xf>
    <xf numFmtId="10" fontId="27" fillId="48" borderId="1" xfId="0" applyNumberFormat="1" applyFont="1" applyFill="1" applyBorder="1" applyAlignment="1">
      <alignment horizontal="center" vertical="center"/>
    </xf>
    <xf numFmtId="14" fontId="27" fillId="45" borderId="1" xfId="0" applyNumberFormat="1" applyFont="1" applyFill="1" applyBorder="1" applyAlignment="1">
      <alignment horizontal="center" vertical="center"/>
    </xf>
    <xf numFmtId="14" fontId="27" fillId="45" borderId="1" xfId="0" applyNumberFormat="1" applyFont="1" applyFill="1" applyBorder="1" applyAlignment="1">
      <alignment vertical="top" wrapText="1"/>
    </xf>
    <xf numFmtId="0" fontId="27" fillId="45" borderId="1" xfId="0" applyFont="1" applyFill="1" applyBorder="1" applyAlignment="1">
      <alignment vertical="top"/>
    </xf>
    <xf numFmtId="0" fontId="27" fillId="40" borderId="1" xfId="0" applyFont="1" applyFill="1" applyBorder="1" applyAlignment="1">
      <alignment horizontal="justify" vertical="top"/>
    </xf>
    <xf numFmtId="0" fontId="27" fillId="40" borderId="1" xfId="0" applyFont="1" applyFill="1" applyBorder="1" applyAlignment="1">
      <alignment horizontal="justify" vertical="top" wrapText="1"/>
    </xf>
    <xf numFmtId="0" fontId="27" fillId="40" borderId="1" xfId="0" applyFont="1" applyFill="1" applyBorder="1" applyAlignment="1">
      <alignment horizontal="left" vertical="center" wrapText="1"/>
    </xf>
    <xf numFmtId="0" fontId="27" fillId="40" borderId="1" xfId="1" applyFont="1" applyFill="1" applyBorder="1" applyAlignment="1" applyProtection="1">
      <alignment horizontal="center" vertical="center" wrapText="1"/>
    </xf>
    <xf numFmtId="0" fontId="27" fillId="40" borderId="1" xfId="0" applyFont="1" applyFill="1" applyBorder="1" applyAlignment="1">
      <alignment vertical="top" wrapText="1"/>
    </xf>
    <xf numFmtId="2" fontId="27" fillId="40" borderId="1" xfId="0" applyNumberFormat="1" applyFont="1" applyFill="1" applyBorder="1" applyAlignment="1">
      <alignment horizontal="center" vertical="center" wrapText="1"/>
    </xf>
    <xf numFmtId="14" fontId="27" fillId="40" borderId="1" xfId="0" applyNumberFormat="1" applyFont="1" applyFill="1" applyBorder="1" applyAlignment="1">
      <alignment horizontal="center" vertical="center"/>
    </xf>
    <xf numFmtId="1" fontId="27" fillId="40" borderId="1" xfId="0" applyNumberFormat="1" applyFont="1" applyFill="1" applyBorder="1" applyAlignment="1">
      <alignment horizontal="center" vertical="center"/>
    </xf>
    <xf numFmtId="10" fontId="27" fillId="40" borderId="1" xfId="0" applyNumberFormat="1" applyFont="1" applyFill="1" applyBorder="1" applyAlignment="1">
      <alignment horizontal="center" vertical="center"/>
    </xf>
    <xf numFmtId="0" fontId="27" fillId="40" borderId="27" xfId="0" applyFont="1" applyFill="1" applyBorder="1" applyAlignment="1" applyProtection="1">
      <alignment horizontal="justify" vertical="top" wrapText="1"/>
      <protection locked="0"/>
    </xf>
    <xf numFmtId="0" fontId="27" fillId="40" borderId="1" xfId="0" applyFont="1" applyFill="1" applyBorder="1" applyAlignment="1" applyProtection="1">
      <alignment vertical="top" wrapText="1"/>
      <protection locked="0"/>
    </xf>
    <xf numFmtId="0" fontId="30" fillId="40" borderId="1" xfId="0" applyFont="1" applyFill="1" applyBorder="1" applyAlignment="1">
      <alignment vertical="top" wrapText="1"/>
    </xf>
    <xf numFmtId="14" fontId="27" fillId="40" borderId="1" xfId="0" applyNumberFormat="1" applyFont="1" applyFill="1" applyBorder="1" applyAlignment="1">
      <alignment horizontal="center" vertical="center" wrapText="1"/>
    </xf>
    <xf numFmtId="0" fontId="27" fillId="49" borderId="1" xfId="0" applyFont="1" applyFill="1" applyBorder="1" applyAlignment="1">
      <alignment horizontal="justify" vertical="top" wrapText="1"/>
    </xf>
    <xf numFmtId="0" fontId="27" fillId="49" borderId="1" xfId="0" applyFont="1" applyFill="1" applyBorder="1" applyAlignment="1">
      <alignment vertical="top" wrapText="1"/>
    </xf>
    <xf numFmtId="2" fontId="27" fillId="49" borderId="1" xfId="0" applyNumberFormat="1" applyFont="1" applyFill="1" applyBorder="1" applyAlignment="1">
      <alignment horizontal="center" vertical="center" wrapText="1"/>
    </xf>
    <xf numFmtId="14" fontId="27" fillId="49" borderId="1" xfId="0" applyNumberFormat="1" applyFont="1" applyFill="1" applyBorder="1" applyAlignment="1">
      <alignment horizontal="center" vertical="center"/>
    </xf>
    <xf numFmtId="1" fontId="27" fillId="49" borderId="1" xfId="0" applyNumberFormat="1" applyFont="1" applyFill="1" applyBorder="1" applyAlignment="1">
      <alignment horizontal="center" vertical="center"/>
    </xf>
    <xf numFmtId="10" fontId="27" fillId="49" borderId="1" xfId="0" applyNumberFormat="1" applyFont="1" applyFill="1" applyBorder="1" applyAlignment="1">
      <alignment horizontal="center" vertical="center"/>
    </xf>
    <xf numFmtId="0" fontId="27" fillId="49" borderId="1" xfId="0" applyFont="1" applyFill="1" applyBorder="1" applyAlignment="1">
      <alignment horizontal="center" vertical="center"/>
    </xf>
    <xf numFmtId="0" fontId="27" fillId="49" borderId="27" xfId="0" applyFont="1" applyFill="1" applyBorder="1" applyAlignment="1" applyProtection="1">
      <alignment horizontal="justify" vertical="top" wrapText="1"/>
      <protection locked="0"/>
    </xf>
    <xf numFmtId="0" fontId="27" fillId="49" borderId="1" xfId="0" applyFont="1" applyFill="1" applyBorder="1" applyAlignment="1" applyProtection="1">
      <alignment vertical="top" wrapText="1"/>
      <protection locked="0"/>
    </xf>
    <xf numFmtId="0" fontId="30" fillId="49" borderId="1" xfId="0" applyFont="1" applyFill="1" applyBorder="1" applyAlignment="1">
      <alignment vertical="top" wrapText="1"/>
    </xf>
    <xf numFmtId="0" fontId="27" fillId="49" borderId="46" xfId="0" applyFont="1" applyFill="1" applyBorder="1" applyAlignment="1">
      <alignment horizontal="justify" vertical="top" wrapText="1"/>
    </xf>
    <xf numFmtId="14" fontId="27" fillId="49" borderId="1" xfId="0" applyNumberFormat="1" applyFont="1" applyFill="1" applyBorder="1" applyAlignment="1">
      <alignment horizontal="center" vertical="center" wrapText="1"/>
    </xf>
    <xf numFmtId="164" fontId="27" fillId="40" borderId="1" xfId="0" applyNumberFormat="1" applyFont="1" applyFill="1" applyBorder="1" applyAlignment="1">
      <alignment horizontal="center" vertical="center" wrapText="1"/>
    </xf>
    <xf numFmtId="0" fontId="27" fillId="40" borderId="1" xfId="0" applyFont="1" applyFill="1" applyBorder="1" applyAlignment="1" applyProtection="1">
      <alignment horizontal="justify" vertical="top" wrapText="1"/>
      <protection locked="0"/>
    </xf>
    <xf numFmtId="14" fontId="27" fillId="40" borderId="1" xfId="0" applyNumberFormat="1" applyFont="1" applyFill="1" applyBorder="1" applyAlignment="1" applyProtection="1">
      <alignment horizontal="center" vertical="center" wrapText="1"/>
      <protection locked="0"/>
    </xf>
    <xf numFmtId="0" fontId="27" fillId="40" borderId="1" xfId="52" applyFont="1" applyFill="1" applyBorder="1" applyAlignment="1">
      <alignment vertical="top" wrapText="1"/>
    </xf>
    <xf numFmtId="2" fontId="27" fillId="40" borderId="1" xfId="0" applyNumberFormat="1" applyFont="1" applyFill="1" applyBorder="1" applyAlignment="1">
      <alignment horizontal="center" vertical="center"/>
    </xf>
    <xf numFmtId="10" fontId="27" fillId="40" borderId="1" xfId="72" applyNumberFormat="1" applyFont="1" applyFill="1" applyBorder="1" applyAlignment="1" applyProtection="1">
      <alignment horizontal="center" vertical="center" wrapText="1"/>
      <protection locked="0"/>
    </xf>
    <xf numFmtId="0" fontId="27" fillId="48" borderId="1" xfId="0" applyFont="1" applyFill="1" applyBorder="1" applyAlignment="1">
      <alignment horizontal="justify" vertical="top"/>
    </xf>
    <xf numFmtId="0" fontId="27" fillId="48" borderId="1" xfId="0" applyFont="1" applyFill="1" applyBorder="1" applyAlignment="1" applyProtection="1">
      <alignment horizontal="justify" vertical="top" wrapText="1"/>
      <protection locked="0"/>
    </xf>
    <xf numFmtId="14" fontId="30" fillId="48" borderId="1" xfId="0" applyNumberFormat="1" applyFont="1" applyFill="1" applyBorder="1" applyAlignment="1" applyProtection="1">
      <alignment horizontal="center" vertical="center" wrapText="1"/>
      <protection locked="0"/>
    </xf>
    <xf numFmtId="0" fontId="27" fillId="48" borderId="1" xfId="0" applyFont="1" applyFill="1" applyBorder="1" applyAlignment="1">
      <alignment vertical="top"/>
    </xf>
    <xf numFmtId="0" fontId="27" fillId="39" borderId="1" xfId="0" applyFont="1" applyFill="1" applyBorder="1" applyAlignment="1">
      <alignment horizontal="justify" vertical="top" wrapText="1"/>
    </xf>
    <xf numFmtId="0" fontId="27" fillId="39" borderId="1" xfId="0" applyFont="1" applyFill="1" applyBorder="1" applyAlignment="1">
      <alignment vertical="top" wrapText="1"/>
    </xf>
    <xf numFmtId="2" fontId="27" fillId="39" borderId="1" xfId="0" applyNumberFormat="1" applyFont="1" applyFill="1" applyBorder="1" applyAlignment="1">
      <alignment horizontal="center" vertical="center" wrapText="1"/>
    </xf>
    <xf numFmtId="14" fontId="27" fillId="39" borderId="1" xfId="0" applyNumberFormat="1" applyFont="1" applyFill="1" applyBorder="1" applyAlignment="1">
      <alignment horizontal="center" vertical="center"/>
    </xf>
    <xf numFmtId="1" fontId="27" fillId="39" borderId="1" xfId="0" applyNumberFormat="1" applyFont="1" applyFill="1" applyBorder="1" applyAlignment="1">
      <alignment horizontal="center" vertical="center"/>
    </xf>
    <xf numFmtId="10" fontId="27" fillId="39" borderId="1" xfId="0" applyNumberFormat="1" applyFont="1" applyFill="1" applyBorder="1" applyAlignment="1">
      <alignment horizontal="center" vertical="center"/>
    </xf>
    <xf numFmtId="0" fontId="27" fillId="39" borderId="1" xfId="0" applyFont="1" applyFill="1" applyBorder="1" applyAlignment="1">
      <alignment horizontal="center" vertical="center"/>
    </xf>
    <xf numFmtId="14" fontId="27" fillId="39" borderId="1" xfId="0" applyNumberFormat="1" applyFont="1" applyFill="1" applyBorder="1" applyAlignment="1">
      <alignment horizontal="center" vertical="center" wrapText="1"/>
    </xf>
    <xf numFmtId="0" fontId="30" fillId="39" borderId="1" xfId="0" applyFont="1" applyFill="1" applyBorder="1" applyAlignment="1">
      <alignment vertical="top" wrapText="1"/>
    </xf>
    <xf numFmtId="2" fontId="27" fillId="39" borderId="1" xfId="0" applyNumberFormat="1" applyFont="1" applyFill="1" applyBorder="1" applyAlignment="1">
      <alignment horizontal="center" vertical="center"/>
    </xf>
    <xf numFmtId="0" fontId="27" fillId="39" borderId="1" xfId="0" applyFont="1" applyFill="1" applyBorder="1" applyAlignment="1">
      <alignment horizontal="justify" vertical="top"/>
    </xf>
    <xf numFmtId="0" fontId="27" fillId="35" borderId="1" xfId="0" applyFont="1" applyFill="1" applyBorder="1" applyAlignment="1">
      <alignment vertical="top" wrapText="1"/>
    </xf>
    <xf numFmtId="1" fontId="27" fillId="35" borderId="1" xfId="0" applyNumberFormat="1" applyFont="1" applyFill="1" applyBorder="1" applyAlignment="1">
      <alignment horizontal="center" vertical="center"/>
    </xf>
    <xf numFmtId="10" fontId="27" fillId="35" borderId="1" xfId="0" applyNumberFormat="1" applyFont="1" applyFill="1" applyBorder="1" applyAlignment="1">
      <alignment horizontal="center" vertical="center"/>
    </xf>
    <xf numFmtId="0" fontId="27" fillId="35" borderId="1" xfId="0" applyFont="1" applyFill="1" applyBorder="1" applyAlignment="1">
      <alignment horizontal="center" vertical="center"/>
    </xf>
    <xf numFmtId="0" fontId="53" fillId="31" borderId="27" xfId="0" applyFont="1" applyFill="1" applyBorder="1" applyAlignment="1" applyProtection="1">
      <alignment vertical="center" wrapText="1"/>
      <protection locked="0"/>
    </xf>
    <xf numFmtId="0" fontId="53" fillId="35" borderId="1" xfId="0" quotePrefix="1" applyFont="1" applyFill="1" applyBorder="1" applyAlignment="1" applyProtection="1">
      <alignment vertical="center" wrapText="1"/>
      <protection locked="0"/>
    </xf>
    <xf numFmtId="14" fontId="54" fillId="31" borderId="1" xfId="0" applyNumberFormat="1" applyFont="1" applyFill="1" applyBorder="1" applyAlignment="1" applyProtection="1">
      <alignment horizontal="center" vertical="center"/>
      <protection locked="0"/>
    </xf>
    <xf numFmtId="0" fontId="27" fillId="27" borderId="1" xfId="1" applyFont="1" applyFill="1" applyBorder="1" applyAlignment="1" applyProtection="1">
      <alignment horizontal="left" vertical="top" wrapText="1"/>
    </xf>
    <xf numFmtId="0" fontId="27" fillId="27" borderId="1" xfId="82" applyFont="1" applyFill="1" applyBorder="1" applyAlignment="1">
      <alignment horizontal="left" vertical="top" wrapText="1"/>
    </xf>
    <xf numFmtId="49" fontId="27" fillId="27" borderId="1" xfId="0" applyNumberFormat="1" applyFont="1" applyFill="1" applyBorder="1" applyAlignment="1">
      <alignment horizontal="left" vertical="top" wrapText="1"/>
    </xf>
    <xf numFmtId="0" fontId="27" fillId="28" borderId="1" xfId="0" applyFont="1" applyFill="1" applyBorder="1" applyAlignment="1">
      <alignment horizontal="left" vertical="top" wrapText="1"/>
    </xf>
    <xf numFmtId="167" fontId="27" fillId="27" borderId="1" xfId="0" applyNumberFormat="1" applyFont="1" applyFill="1" applyBorder="1" applyAlignment="1">
      <alignment horizontal="left" vertical="top"/>
    </xf>
    <xf numFmtId="0" fontId="27" fillId="0" borderId="1" xfId="2" applyFont="1" applyFill="1" applyBorder="1" applyAlignment="1" applyProtection="1">
      <alignment horizontal="left" vertical="top" wrapText="1"/>
    </xf>
    <xf numFmtId="0" fontId="27" fillId="0" borderId="1" xfId="1" applyFont="1" applyFill="1" applyBorder="1" applyAlignment="1" applyProtection="1">
      <alignment horizontal="left" vertical="top" wrapText="1"/>
    </xf>
    <xf numFmtId="0" fontId="27" fillId="0" borderId="1" xfId="77" applyFont="1" applyFill="1" applyBorder="1" applyAlignment="1" applyProtection="1">
      <alignment horizontal="left" vertical="top" wrapText="1"/>
    </xf>
    <xf numFmtId="0" fontId="27" fillId="0" borderId="1" xfId="76" applyFont="1" applyFill="1" applyBorder="1" applyAlignment="1" applyProtection="1">
      <alignment horizontal="left" vertical="top" wrapText="1"/>
    </xf>
    <xf numFmtId="0" fontId="27" fillId="38" borderId="1" xfId="0" applyFont="1" applyFill="1" applyBorder="1" applyAlignment="1">
      <alignment horizontal="left" vertical="top" wrapText="1"/>
    </xf>
    <xf numFmtId="14" fontId="27" fillId="38" borderId="1" xfId="0" applyNumberFormat="1" applyFont="1" applyFill="1" applyBorder="1" applyAlignment="1">
      <alignment horizontal="left" vertical="top" wrapText="1"/>
    </xf>
    <xf numFmtId="0" fontId="27" fillId="38" borderId="1" xfId="0" applyFont="1" applyFill="1" applyBorder="1" applyAlignment="1">
      <alignment horizontal="left" vertical="top"/>
    </xf>
    <xf numFmtId="0" fontId="27" fillId="38" borderId="1" xfId="0" applyFont="1" applyFill="1" applyBorder="1" applyAlignment="1" applyProtection="1">
      <alignment horizontal="left" vertical="top" wrapText="1"/>
      <protection locked="0"/>
    </xf>
    <xf numFmtId="0" fontId="27" fillId="38" borderId="1" xfId="0" applyFont="1" applyFill="1" applyBorder="1" applyAlignment="1" applyProtection="1">
      <alignment horizontal="left" vertical="top"/>
      <protection locked="0"/>
    </xf>
    <xf numFmtId="0" fontId="27" fillId="41" borderId="1" xfId="0" applyFont="1" applyFill="1" applyBorder="1" applyAlignment="1">
      <alignment horizontal="left" vertical="top" wrapText="1"/>
    </xf>
    <xf numFmtId="0" fontId="27" fillId="38" borderId="1" xfId="52" applyFont="1" applyFill="1" applyBorder="1" applyAlignment="1" applyProtection="1">
      <alignment horizontal="left" vertical="top" wrapText="1"/>
      <protection locked="0"/>
    </xf>
    <xf numFmtId="0" fontId="30" fillId="27" borderId="1" xfId="0" applyFont="1" applyFill="1" applyBorder="1" applyAlignment="1">
      <alignment horizontal="left" vertical="top" wrapText="1"/>
    </xf>
    <xf numFmtId="2" fontId="27" fillId="27" borderId="1" xfId="0" applyNumberFormat="1" applyFont="1" applyFill="1" applyBorder="1" applyAlignment="1">
      <alignment horizontal="left" vertical="top" wrapText="1"/>
    </xf>
    <xf numFmtId="0" fontId="30" fillId="28" borderId="1" xfId="0" applyFont="1" applyFill="1" applyBorder="1" applyAlignment="1">
      <alignment horizontal="left" vertical="top" wrapText="1"/>
    </xf>
    <xf numFmtId="49" fontId="27" fillId="38" borderId="1" xfId="79" applyNumberFormat="1" applyFont="1" applyFill="1" applyBorder="1" applyAlignment="1">
      <alignment horizontal="left" vertical="top" wrapText="1"/>
    </xf>
    <xf numFmtId="0" fontId="30" fillId="38" borderId="1" xfId="0" applyFont="1" applyFill="1" applyBorder="1" applyAlignment="1">
      <alignment horizontal="left" vertical="top" wrapText="1"/>
    </xf>
    <xf numFmtId="10" fontId="27" fillId="38" borderId="1" xfId="0" applyNumberFormat="1" applyFont="1" applyFill="1" applyBorder="1" applyAlignment="1">
      <alignment horizontal="left" vertical="top" wrapText="1"/>
    </xf>
    <xf numFmtId="10" fontId="30" fillId="38" borderId="1" xfId="0" applyNumberFormat="1" applyFont="1" applyFill="1" applyBorder="1" applyAlignment="1">
      <alignment horizontal="left" vertical="top" wrapText="1"/>
    </xf>
    <xf numFmtId="0" fontId="27" fillId="0" borderId="1" xfId="110" applyFont="1" applyBorder="1" applyAlignment="1">
      <alignment horizontal="left" vertical="top" wrapText="1"/>
    </xf>
    <xf numFmtId="1" fontId="27" fillId="0" borderId="1" xfId="0" applyNumberFormat="1" applyFont="1" applyBorder="1" applyAlignment="1">
      <alignment horizontal="left" vertical="top" wrapText="1"/>
    </xf>
    <xf numFmtId="9" fontId="27" fillId="0" borderId="1" xfId="0" applyNumberFormat="1" applyFont="1" applyBorder="1" applyAlignment="1">
      <alignment horizontal="left" vertical="top" wrapText="1"/>
    </xf>
    <xf numFmtId="0" fontId="27" fillId="0" borderId="1" xfId="87" applyFont="1" applyBorder="1" applyAlignment="1">
      <alignment horizontal="left" vertical="top" wrapText="1"/>
    </xf>
    <xf numFmtId="0" fontId="27" fillId="0" borderId="1" xfId="0" applyFont="1" applyBorder="1" applyAlignment="1">
      <alignment horizontal="left" vertical="top"/>
    </xf>
    <xf numFmtId="168" fontId="27" fillId="0" borderId="1" xfId="0" applyNumberFormat="1" applyFont="1" applyBorder="1" applyAlignment="1">
      <alignment horizontal="center" vertical="top"/>
    </xf>
    <xf numFmtId="169" fontId="27" fillId="0" borderId="1" xfId="0" applyNumberFormat="1" applyFont="1" applyBorder="1" applyAlignment="1" applyProtection="1">
      <alignment horizontal="center" vertical="center" wrapText="1"/>
      <protection locked="0"/>
    </xf>
    <xf numFmtId="0" fontId="27" fillId="0" borderId="1" xfId="79" applyFont="1" applyBorder="1" applyAlignment="1">
      <alignment horizontal="left" vertical="top" wrapText="1"/>
    </xf>
    <xf numFmtId="0" fontId="27" fillId="0" borderId="1" xfId="55" applyFont="1" applyBorder="1" applyAlignment="1">
      <alignment horizontal="left" vertical="top" wrapText="1"/>
    </xf>
    <xf numFmtId="2" fontId="27" fillId="0" borderId="1" xfId="0" applyNumberFormat="1" applyFont="1" applyBorder="1" applyAlignment="1">
      <alignment horizontal="left" vertical="top"/>
    </xf>
    <xf numFmtId="0" fontId="27" fillId="0" borderId="1" xfId="52" applyFont="1" applyBorder="1" applyAlignment="1">
      <alignment horizontal="left" vertical="top" wrapText="1"/>
    </xf>
    <xf numFmtId="2" fontId="27" fillId="0" borderId="1" xfId="52" applyNumberFormat="1" applyFont="1" applyBorder="1" applyAlignment="1">
      <alignment horizontal="left" vertical="top" wrapText="1"/>
    </xf>
    <xf numFmtId="2" fontId="27" fillId="0" borderId="1" xfId="0" applyNumberFormat="1" applyFont="1" applyBorder="1" applyAlignment="1">
      <alignment horizontal="left" vertical="top" wrapText="1"/>
    </xf>
    <xf numFmtId="0" fontId="54" fillId="38" borderId="1" xfId="0" applyFont="1" applyFill="1" applyBorder="1" applyAlignment="1" applyProtection="1">
      <alignment horizontal="justify" vertical="top" wrapText="1"/>
      <protection locked="0"/>
    </xf>
    <xf numFmtId="0" fontId="54" fillId="38" borderId="1" xfId="0" quotePrefix="1" applyFont="1" applyFill="1" applyBorder="1" applyAlignment="1" applyProtection="1">
      <alignment horizontal="left" vertical="center" wrapText="1"/>
      <protection locked="0"/>
    </xf>
    <xf numFmtId="14" fontId="54" fillId="38" borderId="1" xfId="0" applyNumberFormat="1" applyFont="1" applyFill="1" applyBorder="1" applyAlignment="1" applyProtection="1">
      <alignment horizontal="center" vertical="center"/>
      <protection locked="0"/>
    </xf>
    <xf numFmtId="0" fontId="27" fillId="38" borderId="1" xfId="52" applyFont="1" applyFill="1" applyBorder="1" applyAlignment="1">
      <alignment horizontal="left" vertical="top" wrapText="1"/>
    </xf>
    <xf numFmtId="0" fontId="54" fillId="38" borderId="1" xfId="0" applyFont="1" applyFill="1" applyBorder="1" applyAlignment="1" applyProtection="1">
      <alignment horizontal="left" vertical="top" wrapText="1"/>
      <protection locked="0"/>
    </xf>
    <xf numFmtId="14" fontId="54" fillId="38" borderId="1" xfId="0" applyNumberFormat="1" applyFont="1" applyFill="1" applyBorder="1" applyAlignment="1" applyProtection="1">
      <alignment horizontal="center" vertical="center" wrapText="1"/>
      <protection locked="0"/>
    </xf>
    <xf numFmtId="0" fontId="30" fillId="38" borderId="1" xfId="0" applyFont="1" applyFill="1" applyBorder="1" applyAlignment="1" applyProtection="1">
      <alignment horizontal="left" vertical="top" wrapText="1"/>
      <protection locked="0"/>
    </xf>
    <xf numFmtId="0" fontId="57" fillId="38" borderId="1" xfId="0" applyFont="1" applyFill="1" applyBorder="1" applyAlignment="1" applyProtection="1">
      <alignment horizontal="left" vertical="top" wrapText="1"/>
      <protection locked="0"/>
    </xf>
    <xf numFmtId="0" fontId="54" fillId="38" borderId="1" xfId="0" applyFont="1" applyFill="1" applyBorder="1" applyAlignment="1" applyProtection="1">
      <alignment horizontal="left" vertical="center" wrapText="1"/>
      <protection locked="0"/>
    </xf>
    <xf numFmtId="0" fontId="54" fillId="38" borderId="1" xfId="0" applyFont="1" applyFill="1" applyBorder="1" applyAlignment="1">
      <alignment horizontal="justify" vertical="top" wrapText="1"/>
    </xf>
    <xf numFmtId="0" fontId="54" fillId="38" borderId="1" xfId="0" applyFont="1" applyFill="1" applyBorder="1" applyAlignment="1">
      <alignment horizontal="left" vertical="center" wrapText="1"/>
    </xf>
    <xf numFmtId="164" fontId="56" fillId="38" borderId="1" xfId="0" applyNumberFormat="1" applyFont="1" applyFill="1" applyBorder="1" applyAlignment="1">
      <alignment horizontal="center" vertical="center" wrapText="1"/>
    </xf>
    <xf numFmtId="170" fontId="27" fillId="38" borderId="1" xfId="0" applyNumberFormat="1" applyFont="1" applyFill="1" applyBorder="1" applyAlignment="1">
      <alignment horizontal="center" vertical="center"/>
    </xf>
    <xf numFmtId="0" fontId="0" fillId="0" borderId="34" xfId="0" applyBorder="1" applyAlignment="1">
      <alignment vertical="center"/>
    </xf>
    <xf numFmtId="0" fontId="0" fillId="0" borderId="54" xfId="0" applyBorder="1" applyAlignment="1">
      <alignment vertical="center"/>
    </xf>
    <xf numFmtId="3" fontId="50" fillId="0" borderId="56" xfId="0" applyNumberFormat="1" applyFont="1" applyBorder="1" applyAlignment="1">
      <alignment vertical="center"/>
    </xf>
    <xf numFmtId="0" fontId="0" fillId="0" borderId="31" xfId="0" applyBorder="1"/>
    <xf numFmtId="0" fontId="0" fillId="0" borderId="32" xfId="0" applyBorder="1"/>
    <xf numFmtId="41" fontId="42" fillId="0" borderId="1" xfId="0" applyNumberFormat="1" applyFont="1" applyBorder="1"/>
    <xf numFmtId="41" fontId="42" fillId="0" borderId="38" xfId="0" applyNumberFormat="1" applyFont="1" applyBorder="1"/>
    <xf numFmtId="41" fontId="42" fillId="0" borderId="45" xfId="0" applyNumberFormat="1" applyFont="1" applyBorder="1"/>
    <xf numFmtId="41" fontId="42" fillId="0" borderId="39" xfId="0" applyNumberFormat="1" applyFont="1" applyBorder="1"/>
    <xf numFmtId="41" fontId="0" fillId="30" borderId="38" xfId="0" applyNumberFormat="1" applyFill="1" applyBorder="1"/>
    <xf numFmtId="41" fontId="0" fillId="30" borderId="45" xfId="0" applyNumberFormat="1" applyFill="1" applyBorder="1"/>
    <xf numFmtId="41" fontId="0" fillId="30" borderId="39" xfId="0" applyNumberFormat="1" applyFill="1" applyBorder="1"/>
    <xf numFmtId="41" fontId="50" fillId="0" borderId="1" xfId="0" applyNumberFormat="1" applyFont="1" applyBorder="1"/>
    <xf numFmtId="41" fontId="42" fillId="0" borderId="34" xfId="0" applyNumberFormat="1" applyFont="1" applyBorder="1"/>
    <xf numFmtId="41" fontId="50" fillId="0" borderId="34" xfId="0" applyNumberFormat="1" applyFont="1" applyBorder="1"/>
    <xf numFmtId="0" fontId="0" fillId="0" borderId="50" xfId="0" pivotButton="1" applyBorder="1"/>
    <xf numFmtId="0" fontId="0" fillId="0" borderId="44" xfId="0" applyBorder="1"/>
    <xf numFmtId="0" fontId="0" fillId="2" borderId="36" xfId="0" applyFill="1" applyBorder="1"/>
    <xf numFmtId="0" fontId="0" fillId="2" borderId="52" xfId="0" applyFill="1" applyBorder="1"/>
    <xf numFmtId="0" fontId="0" fillId="2" borderId="37" xfId="0" applyFill="1" applyBorder="1"/>
    <xf numFmtId="0" fontId="50" fillId="2" borderId="37" xfId="0" applyFont="1" applyFill="1" applyBorder="1"/>
    <xf numFmtId="0" fontId="49" fillId="2" borderId="37" xfId="0" applyFont="1" applyFill="1" applyBorder="1"/>
    <xf numFmtId="0" fontId="50" fillId="2" borderId="36" xfId="0" applyFont="1" applyFill="1" applyBorder="1"/>
    <xf numFmtId="0" fontId="0" fillId="0" borderId="48" xfId="0" applyBorder="1"/>
    <xf numFmtId="41" fontId="0" fillId="0" borderId="38" xfId="0" applyNumberFormat="1" applyBorder="1"/>
    <xf numFmtId="41" fontId="0" fillId="0" borderId="45" xfId="0" applyNumberFormat="1" applyBorder="1"/>
    <xf numFmtId="41" fontId="0" fillId="0" borderId="39" xfId="0" applyNumberFormat="1" applyBorder="1"/>
    <xf numFmtId="41" fontId="49" fillId="0" borderId="1" xfId="0" applyNumberFormat="1" applyFont="1" applyBorder="1"/>
    <xf numFmtId="41" fontId="49" fillId="0" borderId="34" xfId="0" applyNumberFormat="1" applyFont="1" applyBorder="1"/>
    <xf numFmtId="0" fontId="41" fillId="34" borderId="27" xfId="0" applyFont="1" applyFill="1" applyBorder="1" applyAlignment="1">
      <alignment horizontal="center" vertical="top" wrapText="1"/>
    </xf>
    <xf numFmtId="0" fontId="43" fillId="30" borderId="1" xfId="0" applyFont="1" applyFill="1" applyBorder="1" applyAlignment="1">
      <alignment horizontal="center" readingOrder="1"/>
    </xf>
    <xf numFmtId="0" fontId="33" fillId="30" borderId="31" xfId="0" applyFont="1" applyFill="1" applyBorder="1" applyAlignment="1" applyProtection="1">
      <alignment horizontal="center" vertical="center"/>
      <protection locked="0"/>
    </xf>
    <xf numFmtId="0" fontId="33" fillId="30" borderId="48" xfId="0" applyFont="1" applyFill="1" applyBorder="1" applyAlignment="1" applyProtection="1">
      <alignment horizontal="center" vertical="center"/>
      <protection locked="0"/>
    </xf>
    <xf numFmtId="0" fontId="33" fillId="30" borderId="32" xfId="0" applyFont="1" applyFill="1" applyBorder="1" applyAlignment="1" applyProtection="1">
      <alignment horizontal="center" vertical="center"/>
      <protection locked="0"/>
    </xf>
    <xf numFmtId="0" fontId="22" fillId="0" borderId="38" xfId="0" applyFont="1" applyBorder="1" applyAlignment="1">
      <alignment horizontal="center" vertical="center"/>
    </xf>
    <xf numFmtId="0" fontId="22" fillId="0" borderId="39" xfId="0" applyFont="1" applyBorder="1" applyAlignment="1">
      <alignment horizontal="center" vertical="center"/>
    </xf>
    <xf numFmtId="0" fontId="22" fillId="0" borderId="45" xfId="0" applyFont="1" applyBorder="1" applyAlignment="1">
      <alignment horizontal="center" vertical="center"/>
    </xf>
    <xf numFmtId="0" fontId="0" fillId="0" borderId="0" xfId="0"/>
    <xf numFmtId="0" fontId="27" fillId="38" borderId="1" xfId="0" applyFont="1" applyFill="1" applyBorder="1" applyAlignment="1">
      <alignment horizontal="center" vertical="center" wrapText="1"/>
    </xf>
    <xf numFmtId="0" fontId="27" fillId="38" borderId="1" xfId="0" applyFont="1" applyFill="1" applyBorder="1" applyAlignment="1">
      <alignment horizontal="justify" vertical="top" wrapText="1"/>
    </xf>
    <xf numFmtId="0" fontId="27" fillId="38" borderId="1" xfId="0" applyFont="1" applyFill="1" applyBorder="1" applyAlignment="1" applyProtection="1">
      <alignment horizontal="justify" vertical="top" wrapText="1"/>
      <protection locked="0"/>
    </xf>
    <xf numFmtId="0" fontId="27" fillId="38" borderId="1" xfId="0" applyFont="1" applyFill="1" applyBorder="1" applyAlignment="1">
      <alignment horizontal="justify" vertical="top"/>
    </xf>
    <xf numFmtId="0" fontId="27" fillId="38" borderId="1" xfId="0" applyFont="1" applyFill="1" applyBorder="1" applyAlignment="1">
      <alignment horizontal="left" vertical="top" wrapText="1"/>
    </xf>
    <xf numFmtId="0" fontId="27" fillId="38" borderId="1" xfId="0" applyFont="1" applyFill="1" applyBorder="1" applyAlignment="1">
      <alignment horizontal="center" vertical="center"/>
    </xf>
    <xf numFmtId="0" fontId="27" fillId="38" borderId="1" xfId="52" applyFont="1" applyFill="1" applyBorder="1" applyAlignment="1">
      <alignment horizontal="center" vertical="center" wrapText="1"/>
    </xf>
    <xf numFmtId="0" fontId="27" fillId="38" borderId="1" xfId="52" applyFont="1" applyFill="1" applyBorder="1" applyAlignment="1">
      <alignment horizontal="justify" vertical="top" wrapText="1"/>
    </xf>
    <xf numFmtId="2" fontId="27" fillId="38" borderId="1" xfId="0" applyNumberFormat="1" applyFont="1" applyFill="1" applyBorder="1" applyAlignment="1">
      <alignment horizontal="justify" vertical="top" wrapText="1"/>
    </xf>
    <xf numFmtId="0" fontId="30" fillId="2" borderId="0" xfId="0" applyFont="1" applyFill="1" applyAlignment="1">
      <alignment horizontal="center" vertical="top" wrapText="1"/>
    </xf>
    <xf numFmtId="0" fontId="30" fillId="2" borderId="46" xfId="82" applyFont="1" applyFill="1" applyBorder="1" applyAlignment="1">
      <alignment horizontal="left" vertical="center"/>
    </xf>
    <xf numFmtId="0" fontId="30" fillId="2" borderId="47" xfId="82" applyFont="1" applyFill="1" applyBorder="1" applyAlignment="1">
      <alignment horizontal="left" vertical="center"/>
    </xf>
    <xf numFmtId="0" fontId="30" fillId="2" borderId="30" xfId="82" applyFont="1" applyFill="1" applyBorder="1" applyAlignment="1">
      <alignment horizontal="left" vertical="center"/>
    </xf>
    <xf numFmtId="164" fontId="30" fillId="39" borderId="46" xfId="0" applyNumberFormat="1" applyFont="1" applyFill="1" applyBorder="1" applyAlignment="1">
      <alignment horizontal="left" vertical="center"/>
    </xf>
    <xf numFmtId="164" fontId="30" fillId="39" borderId="30" xfId="0" applyNumberFormat="1" applyFont="1" applyFill="1" applyBorder="1" applyAlignment="1">
      <alignment horizontal="left" vertical="center"/>
    </xf>
    <xf numFmtId="164" fontId="30" fillId="27" borderId="46" xfId="0" applyNumberFormat="1" applyFont="1" applyFill="1" applyBorder="1" applyAlignment="1">
      <alignment horizontal="left" vertical="center"/>
    </xf>
    <xf numFmtId="164" fontId="30" fillId="27" borderId="30" xfId="0" applyNumberFormat="1" applyFont="1" applyFill="1" applyBorder="1" applyAlignment="1">
      <alignment horizontal="left" vertical="center"/>
    </xf>
    <xf numFmtId="164" fontId="30" fillId="2" borderId="46" xfId="0" applyNumberFormat="1" applyFont="1" applyFill="1" applyBorder="1" applyAlignment="1">
      <alignment horizontal="left" vertical="center"/>
    </xf>
    <xf numFmtId="164" fontId="30" fillId="2" borderId="30" xfId="0" applyNumberFormat="1" applyFont="1" applyFill="1" applyBorder="1" applyAlignment="1">
      <alignment horizontal="left" vertical="center"/>
    </xf>
    <xf numFmtId="164" fontId="30" fillId="38" borderId="46" xfId="0" applyNumberFormat="1" applyFont="1" applyFill="1" applyBorder="1" applyAlignment="1">
      <alignment horizontal="left" vertical="center"/>
    </xf>
    <xf numFmtId="164" fontId="30" fillId="38" borderId="30" xfId="0" applyNumberFormat="1" applyFont="1" applyFill="1" applyBorder="1" applyAlignment="1">
      <alignment horizontal="left" vertical="center"/>
    </xf>
    <xf numFmtId="0" fontId="27" fillId="27" borderId="1" xfId="0" applyFont="1" applyFill="1" applyBorder="1" applyAlignment="1">
      <alignment horizontal="center" vertical="center" wrapText="1"/>
    </xf>
    <xf numFmtId="0" fontId="27" fillId="27" borderId="1" xfId="52" applyFont="1" applyFill="1" applyBorder="1" applyAlignment="1">
      <alignment horizontal="justify" vertical="top" wrapText="1"/>
    </xf>
    <xf numFmtId="0" fontId="27" fillId="27" borderId="1" xfId="0" applyFont="1" applyFill="1" applyBorder="1" applyAlignment="1">
      <alignment horizontal="justify" vertical="top" wrapText="1"/>
    </xf>
    <xf numFmtId="0" fontId="27" fillId="27" borderId="1" xfId="1" applyFont="1" applyFill="1" applyBorder="1" applyAlignment="1" applyProtection="1">
      <alignment horizontal="justify" vertical="top" wrapText="1"/>
    </xf>
    <xf numFmtId="0" fontId="27" fillId="27" borderId="1" xfId="52" applyFont="1" applyFill="1" applyBorder="1" applyAlignment="1">
      <alignment horizontal="center" vertical="center" wrapText="1"/>
    </xf>
    <xf numFmtId="0" fontId="35" fillId="27" borderId="1" xfId="52" applyFont="1" applyFill="1" applyBorder="1" applyAlignment="1">
      <alignment horizontal="justify" vertical="top" wrapText="1"/>
    </xf>
    <xf numFmtId="0" fontId="27" fillId="28" borderId="1" xfId="0" applyFont="1" applyFill="1" applyBorder="1" applyAlignment="1">
      <alignment horizontal="justify" vertical="top" wrapText="1"/>
    </xf>
    <xf numFmtId="0" fontId="27" fillId="27" borderId="1" xfId="102" applyFont="1" applyFill="1" applyBorder="1" applyAlignment="1">
      <alignment horizontal="justify" vertical="top" wrapText="1"/>
    </xf>
    <xf numFmtId="0" fontId="27" fillId="27" borderId="1" xfId="55" applyFont="1" applyFill="1" applyBorder="1" applyAlignment="1">
      <alignment horizontal="justify" vertical="top" wrapText="1"/>
    </xf>
    <xf numFmtId="0" fontId="30" fillId="27" borderId="1" xfId="0" applyFont="1" applyFill="1" applyBorder="1" applyAlignment="1">
      <alignment horizontal="center" vertical="center" wrapText="1"/>
    </xf>
    <xf numFmtId="0" fontId="30" fillId="27" borderId="1" xfId="0" applyFont="1" applyFill="1" applyBorder="1" applyAlignment="1">
      <alignment horizontal="justify" vertical="top" wrapText="1"/>
    </xf>
    <xf numFmtId="0" fontId="27" fillId="0" borderId="1" xfId="0" applyFont="1" applyBorder="1" applyAlignment="1">
      <alignment horizontal="center" vertical="center" wrapText="1"/>
    </xf>
    <xf numFmtId="0" fontId="27" fillId="0" borderId="1" xfId="0" applyFont="1" applyBorder="1" applyAlignment="1">
      <alignment horizontal="justify" vertical="top" wrapText="1"/>
    </xf>
    <xf numFmtId="0" fontId="27" fillId="0" borderId="1" xfId="0" applyFont="1" applyBorder="1" applyAlignment="1">
      <alignment horizontal="justify" vertical="top"/>
    </xf>
    <xf numFmtId="0" fontId="27" fillId="0" borderId="1" xfId="1" applyFont="1" applyFill="1" applyBorder="1" applyAlignment="1" applyProtection="1">
      <alignment horizontal="center" vertical="center" wrapText="1"/>
    </xf>
    <xf numFmtId="0" fontId="30" fillId="0" borderId="1" xfId="0" applyFont="1" applyBorder="1" applyAlignment="1">
      <alignment horizontal="justify" vertical="top" wrapText="1"/>
    </xf>
    <xf numFmtId="0" fontId="27" fillId="0" borderId="1" xfId="1" applyFont="1" applyFill="1" applyBorder="1" applyAlignment="1" applyProtection="1">
      <alignment horizontal="justify" vertical="top" wrapText="1"/>
    </xf>
    <xf numFmtId="0" fontId="27" fillId="0" borderId="1" xfId="82" applyFont="1" applyBorder="1" applyAlignment="1">
      <alignment horizontal="justify" vertical="top" wrapText="1"/>
    </xf>
    <xf numFmtId="0" fontId="27" fillId="0" borderId="1" xfId="0" applyFont="1" applyBorder="1" applyAlignment="1">
      <alignment horizontal="left" vertical="top" wrapText="1"/>
    </xf>
    <xf numFmtId="0" fontId="27" fillId="0" borderId="1" xfId="0" applyFont="1" applyBorder="1" applyAlignment="1">
      <alignment horizontal="center" vertical="center"/>
    </xf>
    <xf numFmtId="0" fontId="27" fillId="0" borderId="1" xfId="102" applyFont="1" applyBorder="1" applyAlignment="1">
      <alignment horizontal="justify" vertical="top" wrapText="1"/>
    </xf>
    <xf numFmtId="49" fontId="27" fillId="0" borderId="1" xfId="0" applyNumberFormat="1" applyFont="1" applyBorder="1" applyAlignment="1">
      <alignment horizontal="center" vertical="center" wrapText="1"/>
    </xf>
    <xf numFmtId="49" fontId="27" fillId="0" borderId="1" xfId="0" applyNumberFormat="1" applyFont="1" applyBorder="1" applyAlignment="1">
      <alignment horizontal="justify" vertical="top" wrapText="1"/>
    </xf>
    <xf numFmtId="0" fontId="27" fillId="0" borderId="1" xfId="83" applyFont="1" applyFill="1" applyBorder="1" applyAlignment="1" applyProtection="1">
      <alignment horizontal="justify" vertical="top" wrapText="1"/>
    </xf>
    <xf numFmtId="0" fontId="27" fillId="0" borderId="1" xfId="83" applyFont="1" applyFill="1" applyBorder="1" applyAlignment="1" applyProtection="1">
      <alignment horizontal="center" vertical="center" wrapText="1"/>
    </xf>
    <xf numFmtId="2" fontId="27" fillId="0" borderId="1" xfId="0" applyNumberFormat="1" applyFont="1" applyBorder="1" applyAlignment="1">
      <alignment horizontal="justify" vertical="top" wrapText="1"/>
    </xf>
    <xf numFmtId="0" fontId="27" fillId="0" borderId="1" xfId="76" applyFont="1" applyFill="1" applyBorder="1" applyAlignment="1" applyProtection="1">
      <alignment horizontal="justify" vertical="top" wrapText="1"/>
    </xf>
    <xf numFmtId="0" fontId="35" fillId="0" borderId="1" xfId="0" applyFont="1" applyBorder="1" applyAlignment="1">
      <alignment horizontal="justify" vertical="top" wrapText="1"/>
    </xf>
    <xf numFmtId="0" fontId="27" fillId="0" borderId="28"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27" xfId="0" applyFont="1" applyBorder="1" applyAlignment="1">
      <alignment horizontal="center" vertical="center" wrapText="1"/>
    </xf>
    <xf numFmtId="0" fontId="37" fillId="0" borderId="28" xfId="0" applyFont="1" applyBorder="1" applyAlignment="1">
      <alignment horizontal="justify" vertical="top" wrapText="1"/>
    </xf>
    <xf numFmtId="0" fontId="37" fillId="0" borderId="29" xfId="0" applyFont="1" applyBorder="1" applyAlignment="1">
      <alignment horizontal="justify" vertical="top" wrapText="1"/>
    </xf>
    <xf numFmtId="0" fontId="37" fillId="0" borderId="27" xfId="0" applyFont="1" applyBorder="1" applyAlignment="1">
      <alignment horizontal="justify" vertical="top" wrapText="1"/>
    </xf>
    <xf numFmtId="0" fontId="27" fillId="0" borderId="28" xfId="0" applyFont="1" applyBorder="1" applyAlignment="1">
      <alignment horizontal="justify" vertical="top" wrapText="1"/>
    </xf>
    <xf numFmtId="0" fontId="27" fillId="0" borderId="29" xfId="0" applyFont="1" applyBorder="1" applyAlignment="1">
      <alignment horizontal="justify" vertical="top" wrapText="1"/>
    </xf>
    <xf numFmtId="0" fontId="27" fillId="0" borderId="27" xfId="0" applyFont="1" applyBorder="1" applyAlignment="1">
      <alignment horizontal="justify" vertical="top" wrapText="1"/>
    </xf>
    <xf numFmtId="0" fontId="51" fillId="0" borderId="1" xfId="0" applyFont="1" applyBorder="1" applyAlignment="1">
      <alignment horizontal="justify" vertical="top" wrapText="1"/>
    </xf>
    <xf numFmtId="0" fontId="51" fillId="0" borderId="27" xfId="0" applyFont="1" applyBorder="1" applyAlignment="1">
      <alignment horizontal="justify" vertical="top" wrapText="1"/>
    </xf>
    <xf numFmtId="0" fontId="51" fillId="0" borderId="28" xfId="0" applyFont="1" applyBorder="1" applyAlignment="1">
      <alignment horizontal="justify" vertical="top" wrapText="1"/>
    </xf>
    <xf numFmtId="0" fontId="27" fillId="0" borderId="2" xfId="0" applyFont="1" applyBorder="1" applyAlignment="1">
      <alignment horizontal="center"/>
    </xf>
    <xf numFmtId="0" fontId="27" fillId="0" borderId="3" xfId="0" applyFont="1" applyBorder="1" applyAlignment="1">
      <alignment horizontal="center"/>
    </xf>
    <xf numFmtId="0" fontId="27" fillId="0" borderId="13" xfId="0" applyFont="1" applyBorder="1" applyAlignment="1">
      <alignment horizontal="center"/>
    </xf>
    <xf numFmtId="0" fontId="27" fillId="0" borderId="0" xfId="0" applyFont="1" applyAlignment="1">
      <alignment horizontal="center"/>
    </xf>
    <xf numFmtId="0" fontId="33" fillId="0" borderId="3" xfId="0" applyFont="1" applyBorder="1" applyAlignment="1">
      <alignment horizontal="center" vertical="center"/>
    </xf>
    <xf numFmtId="0" fontId="33" fillId="0" borderId="17" xfId="0" applyFont="1" applyBorder="1" applyAlignment="1">
      <alignment horizontal="center" vertical="center"/>
    </xf>
    <xf numFmtId="0" fontId="33" fillId="0" borderId="0" xfId="0" applyFont="1" applyAlignment="1">
      <alignment horizontal="center" vertical="center"/>
    </xf>
    <xf numFmtId="0" fontId="33" fillId="0" borderId="18" xfId="0" applyFont="1" applyBorder="1" applyAlignment="1">
      <alignment horizontal="center" vertical="center"/>
    </xf>
    <xf numFmtId="0" fontId="27" fillId="0" borderId="18" xfId="0" applyFont="1" applyBorder="1" applyAlignment="1">
      <alignment horizontal="center"/>
    </xf>
    <xf numFmtId="0" fontId="30" fillId="0" borderId="13" xfId="82" applyFont="1" applyBorder="1" applyAlignment="1">
      <alignment horizontal="left" vertical="center"/>
    </xf>
    <xf numFmtId="0" fontId="30" fillId="0" borderId="0" xfId="82" applyFont="1" applyAlignment="1">
      <alignment horizontal="center" vertical="center"/>
    </xf>
    <xf numFmtId="0" fontId="30" fillId="0" borderId="0" xfId="82" applyFont="1" applyAlignment="1">
      <alignment horizontal="left" vertical="center"/>
    </xf>
    <xf numFmtId="164" fontId="30" fillId="0" borderId="1" xfId="0" applyNumberFormat="1" applyFont="1" applyBorder="1" applyAlignment="1">
      <alignment horizontal="left" vertical="center"/>
    </xf>
    <xf numFmtId="0" fontId="27" fillId="0" borderId="28" xfId="1" applyFont="1" applyFill="1" applyBorder="1" applyAlignment="1" applyProtection="1">
      <alignment horizontal="center" vertical="center" wrapText="1"/>
    </xf>
    <xf numFmtId="0" fontId="27" fillId="0" borderId="27" xfId="1" applyFont="1" applyFill="1" applyBorder="1" applyAlignment="1" applyProtection="1">
      <alignment horizontal="center" vertical="center" wrapText="1"/>
    </xf>
    <xf numFmtId="0" fontId="37" fillId="0" borderId="1" xfId="0" applyFont="1" applyBorder="1" applyAlignment="1">
      <alignment horizontal="justify" vertical="top" wrapText="1"/>
    </xf>
    <xf numFmtId="0" fontId="27" fillId="27" borderId="28" xfId="0" applyFont="1" applyFill="1" applyBorder="1" applyAlignment="1">
      <alignment horizontal="center" vertical="center" wrapText="1"/>
    </xf>
    <xf numFmtId="0" fontId="27" fillId="27" borderId="29" xfId="0" applyFont="1" applyFill="1" applyBorder="1" applyAlignment="1">
      <alignment horizontal="center" vertical="center" wrapText="1"/>
    </xf>
    <xf numFmtId="0" fontId="27" fillId="27" borderId="27" xfId="0" applyFont="1" applyFill="1" applyBorder="1" applyAlignment="1">
      <alignment horizontal="center" vertical="center" wrapText="1"/>
    </xf>
    <xf numFmtId="0" fontId="27" fillId="2" borderId="2" xfId="0" applyFont="1" applyFill="1" applyBorder="1"/>
    <xf numFmtId="0" fontId="27" fillId="2" borderId="3" xfId="0" applyFont="1" applyFill="1" applyBorder="1"/>
    <xf numFmtId="0" fontId="27" fillId="2" borderId="13" xfId="0" applyFont="1" applyFill="1" applyBorder="1"/>
    <xf numFmtId="0" fontId="27" fillId="2" borderId="0" xfId="0" applyFont="1" applyFill="1"/>
    <xf numFmtId="0" fontId="30" fillId="2" borderId="3" xfId="0" applyFont="1" applyFill="1" applyBorder="1" applyAlignment="1">
      <alignment horizontal="center" vertical="center"/>
    </xf>
    <xf numFmtId="0" fontId="30" fillId="2" borderId="3" xfId="0" applyFont="1" applyFill="1" applyBorder="1" applyAlignment="1">
      <alignment horizontal="justify" vertical="top"/>
    </xf>
    <xf numFmtId="0" fontId="30" fillId="2" borderId="17"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8"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8" xfId="0" applyFont="1" applyFill="1" applyBorder="1" applyAlignment="1">
      <alignment horizontal="center"/>
    </xf>
    <xf numFmtId="0" fontId="30" fillId="2" borderId="13"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4" fontId="30" fillId="2" borderId="1" xfId="0" applyNumberFormat="1" applyFont="1" applyFill="1" applyBorder="1" applyAlignment="1">
      <alignment horizontal="center" vertical="center"/>
    </xf>
    <xf numFmtId="164" fontId="30" fillId="27" borderId="1" xfId="0" applyNumberFormat="1" applyFont="1" applyFill="1" applyBorder="1" applyAlignment="1">
      <alignment horizontal="left" vertical="center"/>
    </xf>
    <xf numFmtId="164" fontId="30" fillId="2" borderId="1" xfId="0" applyNumberFormat="1" applyFont="1" applyFill="1" applyBorder="1" applyAlignment="1">
      <alignment horizontal="left" vertical="center"/>
    </xf>
    <xf numFmtId="164" fontId="30" fillId="25" borderId="1" xfId="0" applyNumberFormat="1" applyFont="1" applyFill="1" applyBorder="1" applyAlignment="1">
      <alignment horizontal="left" vertical="center"/>
    </xf>
    <xf numFmtId="0" fontId="27" fillId="27" borderId="28" xfId="102" applyFont="1" applyFill="1" applyBorder="1" applyAlignment="1">
      <alignment horizontal="justify" vertical="top" wrapText="1"/>
    </xf>
    <xf numFmtId="0" fontId="27" fillId="27" borderId="27" xfId="102" applyFont="1" applyFill="1" applyBorder="1" applyAlignment="1">
      <alignment horizontal="justify" vertical="top" wrapText="1"/>
    </xf>
    <xf numFmtId="0" fontId="27" fillId="29" borderId="1" xfId="1" applyFont="1" applyFill="1" applyBorder="1" applyAlignment="1" applyProtection="1">
      <alignment horizontal="center" vertical="center" wrapText="1"/>
    </xf>
    <xf numFmtId="0" fontId="27" fillId="29" borderId="1" xfId="0" applyFont="1" applyFill="1" applyBorder="1" applyAlignment="1">
      <alignment horizontal="justify" vertical="top" wrapText="1"/>
    </xf>
    <xf numFmtId="164" fontId="30" fillId="29" borderId="1" xfId="0" applyNumberFormat="1" applyFont="1" applyFill="1" applyBorder="1" applyAlignment="1">
      <alignment horizontal="left" vertical="center"/>
    </xf>
    <xf numFmtId="0" fontId="28" fillId="2" borderId="2" xfId="0" applyFont="1" applyFill="1" applyBorder="1" applyAlignment="1">
      <alignment horizontal="center"/>
    </xf>
    <xf numFmtId="0" fontId="28" fillId="2" borderId="3" xfId="0" applyFont="1" applyFill="1" applyBorder="1" applyAlignment="1">
      <alignment horizontal="center"/>
    </xf>
    <xf numFmtId="0" fontId="28" fillId="2" borderId="13" xfId="0" applyFont="1" applyFill="1" applyBorder="1" applyAlignment="1">
      <alignment horizontal="center"/>
    </xf>
    <xf numFmtId="0" fontId="28" fillId="2" borderId="0" xfId="0" applyFont="1" applyFill="1" applyAlignment="1">
      <alignment horizontal="center"/>
    </xf>
    <xf numFmtId="0" fontId="31" fillId="2" borderId="3" xfId="0" applyFont="1" applyFill="1" applyBorder="1" applyAlignment="1">
      <alignment horizontal="center" vertical="center"/>
    </xf>
    <xf numFmtId="0" fontId="31" fillId="2" borderId="17" xfId="0" applyFont="1" applyFill="1" applyBorder="1" applyAlignment="1">
      <alignment horizontal="center" vertical="center"/>
    </xf>
    <xf numFmtId="0" fontId="31" fillId="2" borderId="0" xfId="0" applyFont="1" applyFill="1" applyAlignment="1">
      <alignment horizontal="center" vertical="center"/>
    </xf>
    <xf numFmtId="0" fontId="31" fillId="2" borderId="18" xfId="0" applyFont="1" applyFill="1" applyBorder="1" applyAlignment="1">
      <alignment horizontal="center" vertical="center"/>
    </xf>
    <xf numFmtId="0" fontId="28" fillId="2" borderId="18" xfId="0" applyFont="1" applyFill="1" applyBorder="1" applyAlignment="1">
      <alignment horizontal="center"/>
    </xf>
    <xf numFmtId="0" fontId="27" fillId="45" borderId="28" xfId="0" applyFont="1" applyFill="1" applyBorder="1" applyAlignment="1">
      <alignment horizontal="center" vertical="center" wrapText="1"/>
    </xf>
    <xf numFmtId="0" fontId="27" fillId="45" borderId="29" xfId="0" applyFont="1" applyFill="1" applyBorder="1" applyAlignment="1">
      <alignment horizontal="center" vertical="center" wrapText="1"/>
    </xf>
    <xf numFmtId="0" fontId="27" fillId="45" borderId="27" xfId="0" applyFont="1" applyFill="1" applyBorder="1" applyAlignment="1">
      <alignment horizontal="center" vertical="center" wrapText="1"/>
    </xf>
    <xf numFmtId="0" fontId="27" fillId="45" borderId="28" xfId="0" applyFont="1" applyFill="1" applyBorder="1" applyAlignment="1">
      <alignment horizontal="justify" vertical="top" wrapText="1"/>
    </xf>
    <xf numFmtId="0" fontId="27" fillId="45" borderId="29" xfId="0" applyFont="1" applyFill="1" applyBorder="1" applyAlignment="1">
      <alignment horizontal="justify" vertical="top" wrapText="1"/>
    </xf>
    <xf numFmtId="0" fontId="27" fillId="45" borderId="27" xfId="0" applyFont="1" applyFill="1" applyBorder="1" applyAlignment="1">
      <alignment horizontal="justify" vertical="top" wrapText="1"/>
    </xf>
    <xf numFmtId="0" fontId="27" fillId="35" borderId="28" xfId="0" applyFont="1" applyFill="1" applyBorder="1" applyAlignment="1">
      <alignment horizontal="justify" vertical="top" wrapText="1"/>
    </xf>
    <xf numFmtId="0" fontId="27" fillId="35" borderId="27" xfId="0" applyFont="1" applyFill="1" applyBorder="1" applyAlignment="1">
      <alignment horizontal="justify" vertical="top" wrapText="1"/>
    </xf>
    <xf numFmtId="0" fontId="27" fillId="45" borderId="1" xfId="0" applyFont="1" applyFill="1" applyBorder="1" applyAlignment="1">
      <alignment horizontal="center" vertical="center" wrapText="1"/>
    </xf>
    <xf numFmtId="0" fontId="27" fillId="38" borderId="1" xfId="0" applyFont="1" applyFill="1" applyBorder="1" applyAlignment="1">
      <alignment vertical="top" wrapText="1"/>
    </xf>
    <xf numFmtId="0" fontId="27" fillId="31" borderId="1" xfId="0" applyFont="1" applyFill="1" applyBorder="1" applyAlignment="1" applyProtection="1">
      <alignment horizontal="justify" vertical="top" wrapText="1"/>
      <protection locked="0"/>
    </xf>
    <xf numFmtId="0" fontId="27" fillId="45" borderId="1" xfId="0" applyFont="1" applyFill="1" applyBorder="1" applyAlignment="1">
      <alignment horizontal="justify" vertical="top" wrapText="1"/>
    </xf>
    <xf numFmtId="0" fontId="27" fillId="48" borderId="1" xfId="0" applyFont="1" applyFill="1" applyBorder="1" applyAlignment="1">
      <alignment horizontal="justify" vertical="top" wrapText="1"/>
    </xf>
    <xf numFmtId="0" fontId="27" fillId="40" borderId="1" xfId="0" applyFont="1" applyFill="1" applyBorder="1" applyAlignment="1">
      <alignment horizontal="justify" vertical="top" wrapText="1"/>
    </xf>
    <xf numFmtId="0" fontId="27" fillId="40" borderId="1" xfId="0" applyFont="1" applyFill="1" applyBorder="1" applyAlignment="1">
      <alignment horizontal="center" vertical="center" wrapText="1"/>
    </xf>
    <xf numFmtId="0" fontId="27" fillId="49" borderId="1" xfId="0" applyFont="1" applyFill="1" applyBorder="1" applyAlignment="1">
      <alignment horizontal="center" vertical="center" wrapText="1"/>
    </xf>
    <xf numFmtId="0" fontId="27" fillId="49" borderId="1" xfId="0" applyFont="1" applyFill="1" applyBorder="1" applyAlignment="1">
      <alignment horizontal="justify" vertical="top" wrapText="1"/>
    </xf>
    <xf numFmtId="0" fontId="27" fillId="39" borderId="1" xfId="0" applyFont="1" applyFill="1" applyBorder="1" applyAlignment="1">
      <alignment horizontal="center" vertical="center" wrapText="1"/>
    </xf>
    <xf numFmtId="0" fontId="27" fillId="39" borderId="1" xfId="0" applyFont="1" applyFill="1" applyBorder="1" applyAlignment="1">
      <alignment horizontal="justify" vertical="top" wrapText="1"/>
    </xf>
    <xf numFmtId="0" fontId="27" fillId="40" borderId="1" xfId="0" applyFont="1" applyFill="1" applyBorder="1" applyAlignment="1">
      <alignment horizontal="justify" vertical="top"/>
    </xf>
    <xf numFmtId="0" fontId="27" fillId="48" borderId="1" xfId="0" applyFont="1" applyFill="1" applyBorder="1" applyAlignment="1">
      <alignment horizontal="center" vertical="center" wrapText="1"/>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13" xfId="0" applyFont="1" applyBorder="1" applyAlignment="1">
      <alignment horizontal="center" vertical="center"/>
    </xf>
    <xf numFmtId="0" fontId="27" fillId="0" borderId="0" xfId="0" applyFont="1" applyAlignment="1">
      <alignment horizontal="center" vertical="center"/>
    </xf>
    <xf numFmtId="0" fontId="30" fillId="0" borderId="3" xfId="0" applyFont="1" applyBorder="1" applyAlignment="1">
      <alignment horizontal="center" vertical="center"/>
    </xf>
    <xf numFmtId="0" fontId="30" fillId="0" borderId="17" xfId="0" applyFont="1" applyBorder="1" applyAlignment="1">
      <alignment horizontal="center" vertical="center"/>
    </xf>
    <xf numFmtId="0" fontId="30" fillId="0" borderId="0" xfId="0" applyFont="1" applyAlignment="1">
      <alignment horizontal="center" vertical="center"/>
    </xf>
    <xf numFmtId="0" fontId="30" fillId="0" borderId="18" xfId="0" applyFont="1" applyBorder="1" applyAlignment="1">
      <alignment horizontal="center" vertical="center"/>
    </xf>
    <xf numFmtId="0" fontId="27" fillId="0" borderId="18" xfId="0" applyFont="1" applyBorder="1" applyAlignment="1">
      <alignment horizontal="center" vertical="center"/>
    </xf>
    <xf numFmtId="164" fontId="30" fillId="0" borderId="1" xfId="0" applyNumberFormat="1" applyFont="1" applyBorder="1" applyAlignment="1">
      <alignment horizontal="center" vertical="center"/>
    </xf>
    <xf numFmtId="164" fontId="30" fillId="26" borderId="1" xfId="0" applyNumberFormat="1" applyFont="1" applyFill="1" applyBorder="1" applyAlignment="1">
      <alignment horizontal="left" vertical="center"/>
    </xf>
    <xf numFmtId="0" fontId="27" fillId="45" borderId="1" xfId="0" applyFont="1" applyFill="1" applyBorder="1" applyAlignment="1">
      <alignment vertical="top" wrapText="1"/>
    </xf>
    <xf numFmtId="0" fontId="27" fillId="31" borderId="28" xfId="0" applyFont="1" applyFill="1" applyBorder="1" applyAlignment="1" applyProtection="1">
      <alignment horizontal="justify" vertical="top" wrapText="1"/>
      <protection locked="0"/>
    </xf>
    <xf numFmtId="0" fontId="27" fillId="31" borderId="29" xfId="0" applyFont="1" applyFill="1" applyBorder="1" applyAlignment="1" applyProtection="1">
      <alignment horizontal="justify" vertical="top" wrapText="1"/>
      <protection locked="0"/>
    </xf>
    <xf numFmtId="0" fontId="27" fillId="31" borderId="27" xfId="0" applyFont="1" applyFill="1" applyBorder="1" applyAlignment="1" applyProtection="1">
      <alignment horizontal="justify" vertical="top" wrapText="1"/>
      <protection locked="0"/>
    </xf>
  </cellXfs>
  <cellStyles count="141">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A335E62D-AA11-4538-AC06-BF40BF6FE244}"/>
    <cellStyle name="Currency [0] 2 2 2" xfId="112" xr:uid="{4FEB90C0-5AA7-4DD7-BC55-5A9BE324C3BD}"/>
    <cellStyle name="Currency [0] 2 2 3" xfId="126" xr:uid="{2BCA3349-163D-493C-A6AC-0CA31128D7B1}"/>
    <cellStyle name="Currency [0] 2 3" xfId="111" xr:uid="{FDB27370-B1D0-4682-8633-595F6748CA92}"/>
    <cellStyle name="Currency [0] 2 4" xfId="125" xr:uid="{A38230D6-FEE8-4D56-82E3-BC75EF83391B}"/>
    <cellStyle name="Encabezado 4 2" xfId="37" xr:uid="{00000000-0005-0000-0000-000023000000}"/>
    <cellStyle name="Énfasis1 2" xfId="38" xr:uid="{00000000-0005-0000-0000-000024000000}"/>
    <cellStyle name="Énfasis2 2" xfId="39" xr:uid="{00000000-0005-0000-0000-000025000000}"/>
    <cellStyle name="Énfasis3 2" xfId="40" xr:uid="{00000000-0005-0000-0000-000026000000}"/>
    <cellStyle name="Énfasis4 2" xfId="41" xr:uid="{00000000-0005-0000-0000-000027000000}"/>
    <cellStyle name="Énfasis5 2" xfId="42" xr:uid="{00000000-0005-0000-0000-000028000000}"/>
    <cellStyle name="Énfasis6 2" xfId="43" xr:uid="{00000000-0005-0000-0000-000029000000}"/>
    <cellStyle name="Entrada 2" xfId="44" xr:uid="{00000000-0005-0000-0000-00002A000000}"/>
    <cellStyle name="Incorrecto 2" xfId="45" xr:uid="{00000000-0005-0000-0000-00002B000000}"/>
    <cellStyle name="Millares" xfId="140" builtinId="3"/>
    <cellStyle name="Millares [0] 2" xfId="94" xr:uid="{00000000-0005-0000-0000-00002E000000}"/>
    <cellStyle name="Millares [0] 2 2" xfId="104" xr:uid="{647DC34A-830D-478B-BF39-8D1962828B43}"/>
    <cellStyle name="Millares [0] 2 2 2" xfId="114" xr:uid="{EC7EBB73-F743-4A13-A3EF-B5C9070747DD}"/>
    <cellStyle name="Millares [0] 2 2 3" xfId="128" xr:uid="{35736A63-6091-4C0F-AFF6-9D92A40CE2AC}"/>
    <cellStyle name="Millares [0] 2 3" xfId="113" xr:uid="{B7729811-91B9-42B9-999C-990B6E9810D5}"/>
    <cellStyle name="Millares [0] 2 4" xfId="127" xr:uid="{E2147159-C189-48AD-8268-72D888B2FEBC}"/>
    <cellStyle name="Millares [0] 3" xfId="101" xr:uid="{00000000-0005-0000-0000-00002F000000}"/>
    <cellStyle name="Millares [0] 3 2" xfId="109" xr:uid="{0FBF4D15-C2F1-4EE9-BC6F-E58F339E6C40}"/>
    <cellStyle name="Millares [0] 3 2 2" xfId="116" xr:uid="{B4C94B87-12ED-487D-81BF-FEE6F08E3C35}"/>
    <cellStyle name="Millares [0] 3 2 3" xfId="130" xr:uid="{76D96C25-198B-4184-9465-4BBC5FBEC07A}"/>
    <cellStyle name="Millares [0] 3 3" xfId="115" xr:uid="{09F16AAB-EE7E-4033-A356-41525F9796C8}"/>
    <cellStyle name="Millares [0] 3 4" xfId="129" xr:uid="{F56EE721-F547-4F04-9349-3C147D55D455}"/>
    <cellStyle name="Millares 2" xfId="46" xr:uid="{00000000-0005-0000-0000-000030000000}"/>
    <cellStyle name="Millares 2 2" xfId="84" xr:uid="{00000000-0005-0000-0000-000031000000}"/>
    <cellStyle name="Millares 3" xfId="93" xr:uid="{00000000-0005-0000-0000-000032000000}"/>
    <cellStyle name="Millares 3 2" xfId="103" xr:uid="{1277896E-B4DB-4DA4-B682-8DD16250AC34}"/>
    <cellStyle name="Millares 3 2 2" xfId="118" xr:uid="{9801D789-ED42-4349-88C1-ABBD6E92FC70}"/>
    <cellStyle name="Millares 3 2 3" xfId="132" xr:uid="{9F6AF6DB-F491-4EA3-B70A-ED901B286944}"/>
    <cellStyle name="Millares 3 3" xfId="117" xr:uid="{3A846186-9EDE-4DBB-BD24-B94C993713D9}"/>
    <cellStyle name="Millares 3 4" xfId="131" xr:uid="{34EA7D52-D327-4282-938F-A388A4573A09}"/>
    <cellStyle name="Millares 4" xfId="96" xr:uid="{00000000-0005-0000-0000-000033000000}"/>
    <cellStyle name="Millares 4 2" xfId="106" xr:uid="{C4179548-5D21-4858-9385-C1A0C5A1DAE9}"/>
    <cellStyle name="Millares 4 2 2" xfId="120" xr:uid="{EF5D8690-83D3-43C4-B97A-35ECE6034BA5}"/>
    <cellStyle name="Millares 4 2 3" xfId="134" xr:uid="{FA5DFC73-B86F-4AC8-85C5-666E936D1D69}"/>
    <cellStyle name="Millares 4 3" xfId="119" xr:uid="{DC7352F6-2FA4-4A54-96D4-EDF6C160303A}"/>
    <cellStyle name="Millares 4 4" xfId="133" xr:uid="{AD2172D7-07EE-4041-9771-2694B906B8C9}"/>
    <cellStyle name="Millares 5" xfId="97" xr:uid="{00000000-0005-0000-0000-000034000000}"/>
    <cellStyle name="Millares 5 2" xfId="107" xr:uid="{81353777-2F75-410C-814B-BC4D4DF2CDFE}"/>
    <cellStyle name="Millares 5 2 2" xfId="122" xr:uid="{14A78C46-041F-4A97-8E80-726DE6EC7F65}"/>
    <cellStyle name="Millares 5 2 3" xfId="136" xr:uid="{B77ED830-D68F-4C57-A9A8-EB4DA6E24629}"/>
    <cellStyle name="Millares 5 3" xfId="121" xr:uid="{C73C05A0-3E47-41BC-92DE-9B095B911DC6}"/>
    <cellStyle name="Millares 5 4" xfId="135" xr:uid="{8E139C44-B433-4673-BD61-1B731FA68AC8}"/>
    <cellStyle name="Moneda 2" xfId="90" xr:uid="{00000000-0005-0000-0000-000035000000}"/>
    <cellStyle name="Moneda 3" xfId="95" xr:uid="{00000000-0005-0000-0000-000036000000}"/>
    <cellStyle name="Moneda 3 2" xfId="105" xr:uid="{86E89163-5C5A-435F-B976-543ECE7FCA0E}"/>
    <cellStyle name="Moneda 3 2 2" xfId="124" xr:uid="{FDEF6E82-30B9-4837-B929-2D2ED8CC2590}"/>
    <cellStyle name="Moneda 3 2 3" xfId="138" xr:uid="{048A9053-7E55-49AE-9081-725E5CD5F62E}"/>
    <cellStyle name="Moneda 3 3" xfId="123" xr:uid="{73147484-2735-428A-AF79-E1F94591FEA2}"/>
    <cellStyle name="Moneda 3 4" xfId="137" xr:uid="{18C3A37C-0584-4BFC-8289-C561EA520E18}"/>
    <cellStyle name="Neutral 2" xfId="47" xr:uid="{00000000-0005-0000-0000-000037000000}"/>
    <cellStyle name="Normal" xfId="0" builtinId="0"/>
    <cellStyle name="Normal 10" xfId="80" xr:uid="{00000000-0005-0000-0000-000039000000}"/>
    <cellStyle name="Normal 11" xfId="110" xr:uid="{14A35B3A-2A91-421B-BEDE-3AF37B400311}"/>
    <cellStyle name="Normal 14" xfId="78" xr:uid="{00000000-0005-0000-0000-00003A000000}"/>
    <cellStyle name="Normal 2" xfId="48" xr:uid="{00000000-0005-0000-0000-00003B000000}"/>
    <cellStyle name="Normal 2 2" xfId="49" xr:uid="{00000000-0005-0000-0000-00003C000000}"/>
    <cellStyle name="Normal 2 2 2" xfId="82" xr:uid="{00000000-0005-0000-0000-00003D000000}"/>
    <cellStyle name="Normal 2 2 2 2 2" xfId="2" xr:uid="{00000000-0005-0000-0000-00003E000000}"/>
    <cellStyle name="Normal 2 3" xfId="50" xr:uid="{00000000-0005-0000-0000-00003F000000}"/>
    <cellStyle name="Normal 2 4" xfId="71" xr:uid="{00000000-0005-0000-0000-000040000000}"/>
    <cellStyle name="Normal 3" xfId="51" xr:uid="{00000000-0005-0000-0000-000041000000}"/>
    <cellStyle name="Normal 3 2" xfId="87" xr:uid="{00000000-0005-0000-0000-000042000000}"/>
    <cellStyle name="Normal 3 2 2" xfId="88" xr:uid="{00000000-0005-0000-0000-000043000000}"/>
    <cellStyle name="Normal 3 3" xfId="81" xr:uid="{00000000-0005-0000-0000-000044000000}"/>
    <cellStyle name="Normal 3 4" xfId="76" xr:uid="{00000000-0005-0000-0000-000045000000}"/>
    <cellStyle name="Normal 3 4 2" xfId="92" xr:uid="{00000000-0005-0000-0000-000046000000}"/>
    <cellStyle name="Normal 3 5" xfId="89" xr:uid="{00000000-0005-0000-0000-000047000000}"/>
    <cellStyle name="Normal 4" xfId="52" xr:uid="{00000000-0005-0000-0000-000048000000}"/>
    <cellStyle name="Normal 4 2" xfId="79" xr:uid="{00000000-0005-0000-0000-000049000000}"/>
    <cellStyle name="Normal 4 2 2" xfId="98" xr:uid="{00000000-0005-0000-0000-00004A000000}"/>
    <cellStyle name="Normal 4 3" xfId="83" xr:uid="{00000000-0005-0000-0000-00004B000000}"/>
    <cellStyle name="Normal 4 3 2" xfId="102" xr:uid="{00000000-0005-0000-0000-00004C000000}"/>
    <cellStyle name="Normal 5" xfId="53" xr:uid="{00000000-0005-0000-0000-00004D000000}"/>
    <cellStyle name="Normal 5 2" xfId="85" xr:uid="{00000000-0005-0000-0000-00004E000000}"/>
    <cellStyle name="Normal 6" xfId="54" xr:uid="{00000000-0005-0000-0000-00004F000000}"/>
    <cellStyle name="Normal 6 2" xfId="75" xr:uid="{00000000-0005-0000-0000-000050000000}"/>
    <cellStyle name="Normal 6 2 2" xfId="91" xr:uid="{00000000-0005-0000-0000-000051000000}"/>
    <cellStyle name="Normal 7" xfId="55" xr:uid="{00000000-0005-0000-0000-000052000000}"/>
    <cellStyle name="Normal 7 2" xfId="139" xr:uid="{2D88C744-3EB0-400D-AEFC-0B7F46E15E06}"/>
    <cellStyle name="Normal 8" xfId="56" xr:uid="{00000000-0005-0000-0000-000053000000}"/>
    <cellStyle name="Normal 9" xfId="57" xr:uid="{00000000-0005-0000-0000-000054000000}"/>
    <cellStyle name="Normal_Hoja1" xfId="77" xr:uid="{00000000-0005-0000-0000-000055000000}"/>
    <cellStyle name="Normal_SegCúcuta Impuestos 2" xfId="1" xr:uid="{00000000-0005-0000-0000-000056000000}"/>
    <cellStyle name="Notas 2" xfId="58" xr:uid="{00000000-0005-0000-0000-000057000000}"/>
    <cellStyle name="Notas 2 2" xfId="59" xr:uid="{00000000-0005-0000-0000-000058000000}"/>
    <cellStyle name="Porcentaje" xfId="72" builtinId="5"/>
    <cellStyle name="Porcentaje 2" xfId="60" xr:uid="{00000000-0005-0000-0000-00005A000000}"/>
    <cellStyle name="Porcentaje 2 2" xfId="86" xr:uid="{00000000-0005-0000-0000-00005B000000}"/>
    <cellStyle name="Porcentaje 3" xfId="61" xr:uid="{00000000-0005-0000-0000-00005C000000}"/>
    <cellStyle name="Porcentual 2" xfId="62" xr:uid="{00000000-0005-0000-0000-00005D000000}"/>
    <cellStyle name="Salida 2" xfId="63" xr:uid="{00000000-0005-0000-0000-00005E000000}"/>
    <cellStyle name="Text" xfId="73" xr:uid="{00000000-0005-0000-0000-00005F000000}"/>
    <cellStyle name="Text 2" xfId="74" xr:uid="{00000000-0005-0000-0000-000060000000}"/>
    <cellStyle name="Text 2 2" xfId="99" xr:uid="{00000000-0005-0000-0000-000061000000}"/>
    <cellStyle name="Texto de advertencia 2" xfId="64" xr:uid="{00000000-0005-0000-0000-000062000000}"/>
    <cellStyle name="Texto explicativo 2" xfId="65" xr:uid="{00000000-0005-0000-0000-000063000000}"/>
    <cellStyle name="Título 1 2" xfId="66" xr:uid="{00000000-0005-0000-0000-000064000000}"/>
    <cellStyle name="Título 2 2" xfId="67" xr:uid="{00000000-0005-0000-0000-000065000000}"/>
    <cellStyle name="Título 3 2" xfId="68" xr:uid="{00000000-0005-0000-0000-000066000000}"/>
    <cellStyle name="Título 4" xfId="69" xr:uid="{00000000-0005-0000-0000-000067000000}"/>
    <cellStyle name="Total 2" xfId="70" xr:uid="{00000000-0005-0000-0000-000068000000}"/>
  </cellStyles>
  <dxfs count="662">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rgb="FFFF0000"/>
      </font>
    </dxf>
    <dxf>
      <font>
        <color rgb="FFFF0000"/>
      </font>
    </dxf>
    <dxf>
      <font>
        <color rgb="FFFF0000"/>
      </font>
    </dxf>
    <dxf>
      <font>
        <color rgb="FFFF0000"/>
      </font>
    </dxf>
    <dxf>
      <font>
        <color rgb="FFFF0000"/>
      </font>
    </dxf>
    <dxf>
      <font>
        <color rgb="FFFF0000"/>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rgb="FFFF0000"/>
      </font>
    </dxf>
    <dxf>
      <font>
        <color rgb="FFFF0000"/>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rgb="FFFF0000"/>
      </font>
    </dxf>
    <dxf>
      <font>
        <color rgb="FFFF000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rgb="FFFF0000"/>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E1FFFF"/>
      <color rgb="FFFFFFE5"/>
      <color rgb="FF66FF66"/>
      <color rgb="FF99FF99"/>
      <color rgb="FF66FFFF"/>
      <color rgb="FFCCFFFF"/>
      <color rgb="FFFFCC66"/>
      <color rgb="FFFF9900"/>
      <color rgb="FFCCECFF"/>
      <color rgb="FFC5F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[Plan-de-Mejoramiento-Institucional-2406025.xlsx]RESUMEN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611-4B9D-AD1F-417BCA1AA3D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611-4B9D-AD1F-417BCA1AA3D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611-4B9D-AD1F-417BCA1AA3D9}"/>
              </c:ext>
            </c:extLst>
          </c:dPt>
          <c:cat>
            <c:strRef>
              <c:f>'RESUMEN TOTAL PMI'!$C$6:$C$9</c:f>
              <c:strCache>
                <c:ptCount val="3"/>
                <c:pt idx="0">
                  <c:v>CGR</c:v>
                </c:pt>
                <c:pt idx="1">
                  <c:v>ITRC</c:v>
                </c:pt>
                <c:pt idx="2">
                  <c:v>OCI</c:v>
                </c:pt>
              </c:strCache>
            </c:strRef>
          </c:cat>
          <c:val>
            <c:numRef>
              <c:f>'RESUMEN TOTAL PMI'!$D$6:$D$9</c:f>
              <c:numCache>
                <c:formatCode>General</c:formatCode>
                <c:ptCount val="3"/>
                <c:pt idx="0">
                  <c:v>116</c:v>
                </c:pt>
                <c:pt idx="1">
                  <c:v>228</c:v>
                </c:pt>
                <c:pt idx="2">
                  <c:v>59</c:v>
                </c:pt>
              </c:numCache>
            </c:numRef>
          </c:val>
          <c:extLst>
            <c:ext xmlns:c16="http://schemas.microsoft.com/office/drawing/2014/chart" uri="{C3380CC4-5D6E-409C-BE32-E72D297353CC}">
              <c16:uniqueId val="{00000006-72E2-421D-B071-1804151329CE}"/>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0.11596329395478838"/>
          <c:h val="0.2039049335306676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[Plan-de-Mejoramiento-Institucional-2406025.xlsx]RESUMEN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83</c:v>
                </c:pt>
                <c:pt idx="1">
                  <c:v>50</c:v>
                </c:pt>
                <c:pt idx="2">
                  <c:v>55</c:v>
                </c:pt>
                <c:pt idx="3">
                  <c:v>187</c:v>
                </c:pt>
                <c:pt idx="4">
                  <c:v>11</c:v>
                </c:pt>
                <c:pt idx="5">
                  <c:v>5</c:v>
                </c:pt>
                <c:pt idx="6">
                  <c:v>4</c:v>
                </c:pt>
                <c:pt idx="7">
                  <c:v>8</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133253088"/>
        <c:axId val="459505840"/>
        <c:axId val="0"/>
      </c:bar3DChart>
      <c:catAx>
        <c:axId val="13325308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59505840"/>
        <c:crosses val="autoZero"/>
        <c:auto val="1"/>
        <c:lblAlgn val="ctr"/>
        <c:lblOffset val="100"/>
        <c:noMultiLvlLbl val="0"/>
      </c:catAx>
      <c:valAx>
        <c:axId val="45950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133253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[Plan-de-Mejoramiento-Institucional-2406025.xlsx]RESUMEN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1105</c:v>
                </c:pt>
                <c:pt idx="1">
                  <c:v>369</c:v>
                </c:pt>
                <c:pt idx="2">
                  <c:v>920</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[Plan-de-Mejoramiento-Institucional-2406025.xlsx]RESUMEN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PMI'!$C$46:$C$56</c:f>
              <c:multiLvlStrCache>
                <c:ptCount val="7"/>
                <c:lvl>
                  <c:pt idx="0">
                    <c:v>CUMPLIDA</c:v>
                  </c:pt>
                  <c:pt idx="1">
                    <c:v>PROCESO</c:v>
                  </c:pt>
                  <c:pt idx="2">
                    <c:v>CUMPLIDA</c:v>
                  </c:pt>
                  <c:pt idx="3">
                    <c:v>PROCESO</c:v>
                  </c:pt>
                  <c:pt idx="4">
                    <c:v>INCUMPLIDA</c:v>
                  </c:pt>
                  <c:pt idx="5">
                    <c:v>CUMPLIDA</c:v>
                  </c:pt>
                  <c:pt idx="6">
                    <c:v>PROCESO</c:v>
                  </c:pt>
                </c:lvl>
                <c:lvl>
                  <c:pt idx="0">
                    <c:v>CGR</c:v>
                  </c:pt>
                  <c:pt idx="2">
                    <c:v>ITRC</c:v>
                  </c:pt>
                  <c:pt idx="5">
                    <c:v>OCI</c:v>
                  </c:pt>
                </c:lvl>
              </c:multiLvlStrCache>
            </c:multiLvlStrRef>
          </c:cat>
          <c:val>
            <c:numRef>
              <c:f>'RESUMEN TOTAL PMI'!$D$46:$D$56</c:f>
              <c:numCache>
                <c:formatCode>General</c:formatCode>
                <c:ptCount val="7"/>
                <c:pt idx="0">
                  <c:v>382</c:v>
                </c:pt>
                <c:pt idx="1">
                  <c:v>723</c:v>
                </c:pt>
                <c:pt idx="2">
                  <c:v>621</c:v>
                </c:pt>
                <c:pt idx="3">
                  <c:v>289</c:v>
                </c:pt>
                <c:pt idx="4">
                  <c:v>10</c:v>
                </c:pt>
                <c:pt idx="5">
                  <c:v>94</c:v>
                </c:pt>
                <c:pt idx="6">
                  <c:v>275</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1606327663"/>
        <c:axId val="1769622479"/>
      </c:barChart>
      <c:catAx>
        <c:axId val="1606327663"/>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769622479"/>
        <c:crosses val="autoZero"/>
        <c:auto val="1"/>
        <c:lblAlgn val="ctr"/>
        <c:lblOffset val="100"/>
        <c:noMultiLvlLbl val="0"/>
      </c:catAx>
      <c:valAx>
        <c:axId val="1769622479"/>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06327663"/>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[Plan-de-Mejoramiento-Institucional-2406025.xlsx]RESUMEN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3.082871965843834E-2"/>
                  <c:h val="4.2330713401864666E-2"/>
                </c:manualLayout>
              </c15:layout>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686679776"/>
        <c:axId val="1191924048"/>
      </c:barChart>
      <c:catAx>
        <c:axId val="68667977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91924048"/>
        <c:crosses val="autoZero"/>
        <c:auto val="1"/>
        <c:lblAlgn val="ctr"/>
        <c:lblOffset val="100"/>
        <c:noMultiLvlLbl val="0"/>
      </c:catAx>
      <c:valAx>
        <c:axId val="119192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86679776"/>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145010</xdr:colOff>
      <xdr:row>0</xdr:row>
      <xdr:rowOff>120052</xdr:rowOff>
    </xdr:from>
    <xdr:to>
      <xdr:col>1</xdr:col>
      <xdr:colOff>869739</xdr:colOff>
      <xdr:row>2</xdr:row>
      <xdr:rowOff>26140</xdr:rowOff>
    </xdr:to>
    <xdr:pic>
      <xdr:nvPicPr>
        <xdr:cNvPr id="2" name="x_Imagen 7">
          <a:extLst>
            <a:ext uri="{FF2B5EF4-FFF2-40B4-BE49-F238E27FC236}">
              <a16:creationId xmlns:a16="http://schemas.microsoft.com/office/drawing/2014/main" id="{04C4596B-D4A6-1946-4869-2CF3F0E3E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10" y="120052"/>
          <a:ext cx="3235865" cy="512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18512</xdr:colOff>
      <xdr:row>2</xdr:row>
      <xdr:rowOff>133465</xdr:rowOff>
    </xdr:to>
    <xdr:pic>
      <xdr:nvPicPr>
        <xdr:cNvPr id="4" name="Imagen 3">
          <a:extLst>
            <a:ext uri="{FF2B5EF4-FFF2-40B4-BE49-F238E27FC236}">
              <a16:creationId xmlns:a16="http://schemas.microsoft.com/office/drawing/2014/main" id="{80791AC8-D615-4391-8292-F258BA8B1CC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25400"/>
          <a:ext cx="2709255" cy="48906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530543</xdr:colOff>
      <xdr:row>0</xdr:row>
      <xdr:rowOff>186565</xdr:rowOff>
    </xdr:from>
    <xdr:to>
      <xdr:col>1</xdr:col>
      <xdr:colOff>1100672</xdr:colOff>
      <xdr:row>2</xdr:row>
      <xdr:rowOff>148381</xdr:rowOff>
    </xdr:to>
    <xdr:pic>
      <xdr:nvPicPr>
        <xdr:cNvPr id="2" name="Imagen 1" descr="Icono&#10;&#10;Descripción generada automáticamente">
          <a:extLst>
            <a:ext uri="{FF2B5EF4-FFF2-40B4-BE49-F238E27FC236}">
              <a16:creationId xmlns:a16="http://schemas.microsoft.com/office/drawing/2014/main" id="{81B379B3-C9EC-43E6-9E9B-0268C9440A6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543" y="186565"/>
          <a:ext cx="2423694" cy="521886"/>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3FA5ADF4-7807-419A-A13B-6AB61019676F}">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832.741726967593" createdVersion="8" refreshedVersion="8" minRefreshableVersion="3" recordCount="2394" xr:uid="{9070AA91-D258-4072-B0C1-7BA6CAF3ECFF}">
  <cacheSource type="worksheet">
    <worksheetSource ref="A9:Q2403" sheet="PMI"/>
  </cacheSource>
  <cacheFields count="17">
    <cacheField name="DIRECCIÓN/_x000a_OFICINA" numFmtId="0">
      <sharedItems count="8">
        <s v="FISCALIZACIÓN"/>
        <s v="IMPUESTOS"/>
        <s v="INNOVACIÓN Y TECNOLOGÍA"/>
        <s v="CORPORATIVA"/>
        <s v="ADUANAS"/>
        <s v="ESTRATÉGICA Y  DE ANALÍTICA"/>
        <s v="JURÍDICA"/>
        <s v="POLFA"/>
      </sharedItems>
    </cacheField>
    <cacheField name="ENTE DE CONTROL" numFmtId="0">
      <sharedItems count="3">
        <s v="OCI"/>
        <s v="CGR"/>
        <s v="ITRC"/>
      </sharedItems>
    </cacheField>
    <cacheField name="AUDITORIA/_x000a_INSPECCIÓN" numFmtId="0">
      <sharedItems containsBlank="1" longText="1"/>
    </cacheField>
    <cacheField name="CÓDIGO DELHALLAZGO/_x000a_OBSERVACIÓN/INDICIO" numFmtId="0">
      <sharedItems containsBlank="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05" maxValue="20021334751"/>
    </cacheField>
    <cacheField name="FECHA INICIO ACTIVIDADES" numFmtId="0">
      <sharedItems containsSemiMixedTypes="0" containsNonDate="0" containsDate="1" containsString="0" minDate="2015-03-01T00:00:00" maxDate="2029-04-02T00:00:00"/>
    </cacheField>
    <cacheField name="FECHA TERMINACIÓN ACTIVIDADES" numFmtId="0">
      <sharedItems containsSemiMixedTypes="0" containsNonDate="0" containsDate="1" containsString="0" minDate="2015-09-30T00:00:00" maxDate="2030-01-01T00:00:00"/>
    </cacheField>
    <cacheField name="PLAZO EN SEMANAS ACTIVIDADES" numFmtId="1">
      <sharedItems containsSemiMixedTypes="0" containsString="0" containsNumber="1" minValue="-0.14285714285714285" maxValue="391"/>
    </cacheField>
    <cacheField name="AVANCE FÍSICO EJECUCIÓN ACTIVIDADES" numFmtId="0">
      <sharedItems containsSemiMixedTypes="0" containsString="0" containsNumber="1" minValue="0" maxValue="789"/>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3">
        <s v="PROCESO"/>
        <s v="CUMPLIDA"/>
        <s v="IN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94">
  <r>
    <x v="0"/>
    <x v="0"/>
    <s v="Auditoría al Trámite de Insumos de Fiscalización remitidos a las Direcciones Seccionales ATI 2024-003_x000a_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0"/>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0"/>
    <x v="0"/>
  </r>
  <r>
    <x v="0"/>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0"/>
    <s v="DGF_x000a_NC – Subproceso de Fiscalización y Liquidación_x000a_Dirección de Gestión de Fiscalización_x000a_Subdirección de Fiscalización  Tributaria "/>
    <n v="0"/>
    <x v="0"/>
  </r>
  <r>
    <x v="0"/>
    <x v="0"/>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
    <s v="DGF_x000a_NC – Subproceso de Fiscalización y Liquidación_x000a_Dirección de Gestión de Fiscalización_x000a_Subdirección de Fiscalización  Tributaria "/>
    <n v="0"/>
    <x v="0"/>
  </r>
  <r>
    <x v="0"/>
    <x v="0"/>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0"/>
    <s v="DGF_x000a_NC – Subproceso de Fiscalización y Liquidación_x000a_Dirección de Gestión de Fiscalización_x000a_Subdirección de Fiscalización  Tributaria _x000a_Coordinación de Supervisión y Seguimiento"/>
    <n v="0"/>
    <x v="0"/>
  </r>
  <r>
    <x v="0"/>
    <x v="0"/>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0"/>
    <x v="0"/>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0"/>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0"/>
    <x v="0"/>
  </r>
  <r>
    <x v="0"/>
    <x v="0"/>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5-11-30T00:00:00"/>
    <n v="65"/>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0"/>
  </r>
  <r>
    <x v="0"/>
    <x v="0"/>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0"/>
  </r>
  <r>
    <x v="0"/>
    <x v="0"/>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0"/>
  </r>
  <r>
    <x v="0"/>
    <x v="0"/>
    <m/>
    <m/>
    <m/>
    <m/>
    <m/>
    <s v="3..3. Efectuar los desarrollos y plan de pruebas del requerimiento, con participación de las Direcciones Seccionales. _x000a__x000a_"/>
    <s v="Formato de paso a producción y aceptación de pruebas."/>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0"/>
  </r>
  <r>
    <x v="0"/>
    <x v="0"/>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5-11-30T00:00:00"/>
    <n v="65"/>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0"/>
  </r>
  <r>
    <x v="0"/>
    <x v="0"/>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0"/>
    <s v="DGF_x000a_NC – Subproceso de Fiscalización y Liquidación_x000a_Dirección de Gestión de Fiscalización_x000a_Subdirección de Fiscalización  Aduanera"/>
    <n v="0"/>
    <x v="0"/>
  </r>
  <r>
    <x v="0"/>
    <x v="0"/>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5-11-30T00:00:00"/>
    <n v="65"/>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0"/>
  </r>
  <r>
    <x v="0"/>
    <x v="0"/>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0"/>
    <s v="DGF_x000a_NC – Subproceso de Fiscalización y Liquidación_x000a_Dirección de Gestión de Fiscalización_x000a_Subdirección de Fiscalización  Aduanera"/>
    <n v="0"/>
    <x v="0"/>
  </r>
  <r>
    <x v="0"/>
    <x v="0"/>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0"/>
  </r>
  <r>
    <x v="0"/>
    <x v="0"/>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0"/>
  </r>
  <r>
    <x v="0"/>
    <x v="0"/>
    <s v="Auditoría al Trámite de Insumos de Fiscalización remitidos a las Direcciones Seccionales ATI 2024-003"/>
    <s v="ATI 2024-003_x000a__x000a_H4"/>
    <s v="Hallazgo No. 4 - Inoportunidad en el trámite de insumos para la apertura de la investigación, respecto al trámite de aceptación de allanamiento - DSA Bogotá (D)_x000a_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_x000a_•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_x000a_• 13 insumos no fueron entregados al equipo de auditoría, por tanto, no fue posible determinar el estado actual de las solicitudes presentadas por los usuarios con pago de sanción reducida. (Anexo 27 FA) "/>
    <s v="1.- Falta de control, monitoreo y seguimiento por parte de los líderes del proceso"/>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0"/>
    <s v="DGF_x000a_NC – Subproceso de Fiscalización y Liquidación_x000a_Dirección de Gestión de Fiscalización_x000a_Subdirección de Fiscalización  Aduanera"/>
    <n v="0"/>
    <x v="0"/>
  </r>
  <r>
    <x v="0"/>
    <x v="0"/>
    <m/>
    <m/>
    <m/>
    <m/>
    <s v="2. Elaborar un Plan de Trabajo por parte de la DSA de Bogotá para la evacuación de los casos detectados en la Auditoria respecto al tramite de aceptación de allanamiento._x000a__x000a_"/>
    <s v="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_x000a__x000a_"/>
    <s v="Plan de Trabajo_x000a__x000a_"/>
    <n v="1"/>
    <d v="2024-09-01T00:00:00"/>
    <d v="2024-12-31T00:00:00"/>
    <n v="17.285714285714285"/>
    <n v="1"/>
    <s v="DGF_x000a_DS-Subproceso de Fiscalización y Liquidación_x000a_Dirección Seccional de Aduanas de Bogotá_x000a_División de Fiscalización y Liquidación de Determinación de Tributos y Gravámenes Aduaneros"/>
    <n v="1"/>
    <x v="1"/>
  </r>
  <r>
    <x v="0"/>
    <x v="0"/>
    <s v="Auditoría al Trámite de Insumos de Fiscalización remitidos a las Direcciones Seccionales ATI 2024-003"/>
    <s v="ATI 2024-003_x000a__x000a_H5"/>
    <s v="Hallazgo No. 5 - Deficiencias en la gestión de roles de acceso y el incumplimiento de las normas, políticas y procedimientos de seguridad de la información _x000a_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quot;Roles de las soluciones tecnológicas según procedimientos y procesos_V3_R054” publicado en el Listado Maestro de Documentos, de los roles activos en los sistemas de información INTEGRA  e IRIS , se encontraron las siguientes situaciones:_x000a_• Existen roles relacionados en el archivo de “Anexo de Roles de las soluciones tecnológicas…” que deben ser asignados al nivel central dado que permiten la consulta nacional y que en el archivo Roles_Muisca_Corte_9_Mayo_2024.xlsx” están asignados al nivel seccional así:_x000a_El Rol 2640 “…Generación de Reportes SI INTEGRA Nivel Central&quot;, asignado a 10    funcionarios del nivel seccional._x000a_El Rol 1420 “…consulta del Estado de los Expedientes de Fiscalización, de las Planillas Múltiples de Remisión, de los actos enviados a Notificar y de la Información Paramétrica …&quot;, asignado a 91 funcionarios de nivel seccional. (Anexo 28 SD)_x000a_• Desactualización de los campos (dirección_seccional y nombre_cargo) en el archivo Roles_Muisca_Corte_9_Mayo_2024.xlsx publicado por la Coordinación de Soporte Técnico al usuario en DIANNET, referente a:_x000a_Inconsistencias presentadas respecto al campo dirección_seccional: 10 funcionarios con 33 roles. (Anexo 29 SD) _x000a_Inconsistencias presentadas respecto al campo nombre_cargo: 17 funcionarios con 49 roles, de los cuales siete corresponden a roles del SI IRIS y 42 del SI INTEGRA. (Anexo 30 SD) _x000a_• Existen ocho funcionarios con 21 roles del SI INTEGRA no pertenecientes al proceso de Fiscalización y Liquidación. (Anexo 31 SD)_x000a_ "/>
    <s v="1.- Falta de cumplimiento a los controles establecidos por parte de la primera y segunda línea de defensa en relación con la gestión y seguimiento de roles de acceso a los sistemas de información"/>
    <s v="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_x000a__x000a_"/>
    <s v="1.1. Colocar un PST para obtener el listado para verificar trimestralmente los roles a cargo de los servidores publicos del area"/>
    <s v="PST generado por trimestre"/>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0"/>
    <x v="0"/>
  </r>
  <r>
    <x v="0"/>
    <x v="0"/>
    <m/>
    <m/>
    <m/>
    <m/>
    <m/>
    <s v="1.2. Solicitar la Depuración del listado aplicando el procedimiento una vez se haya Verificardo el listado teniendo en cuenta la situacion y/o ubicacion del servidor público."/>
    <s v="Solicitud de depuracion o actualización al area de tecnología"/>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0"/>
    <x v="0"/>
  </r>
  <r>
    <x v="0"/>
    <x v="0"/>
    <m/>
    <m/>
    <m/>
    <m/>
    <m/>
    <s v="1.3. Verificar trimestralmente la actualización de los roles de los servidores públicos del area antes requeridos al area de tecnología"/>
    <s v="Listado de roles actualizado de manera trimestral generado por Tecnología"/>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_x000a__x000a_NC Proceso de Información,  Innovación y Tecnología_x000a_Dirección de Gestión de Innovación y Tecnología _x000a_Subdirección de Innovación y Proyectos"/>
    <n v="0"/>
    <x v="0"/>
  </r>
  <r>
    <x v="0"/>
    <x v="0"/>
    <m/>
    <m/>
    <m/>
    <m/>
    <s v="2. Realizar mensualmente seguimiento al cumplimiento del procedimiento PR-IT-0445 e instructivo IN-IT-0202 de los roles informaticos a las Direcciones Seccionales con competencia cambiaria._x000a_"/>
    <s v="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
    <s v="Informe mensual "/>
    <n v="7"/>
    <d v="2024-08-30T00:00:00"/>
    <d v="2025-03-30T00:00:00"/>
    <n v="30.285714285714285"/>
    <n v="0"/>
    <s v="DGF_x000a_NC – Subproceso de Fiscalización y Liquidación_x000a_Dirección de Gestión de Fiscalización_x000a_Subdirección de Fiscalización Cambiaria_x000a__x000a_DS – Subproceso de Fiscalización y Liquidación_x000a_Direcciones seccionales con competencia cambiaria "/>
    <n v="0"/>
    <x v="0"/>
  </r>
  <r>
    <x v="0"/>
    <x v="0"/>
    <m/>
    <m/>
    <m/>
    <m/>
    <s v="3. Registrar un PST por parte de las Direcciones seccionales, trimestralmente para obtener el listado actualizado de roles del SI INTEGRA de los funcionarios pertenecientes al área y con base en el listado   solicitar la depuración  teniendo en cuenta si el servidor público permanece en el área, fue trasladado o se encuentra en situación administrativa, etc para contar con el listado actualizado._x000a__x000a__x000a__x000a_"/>
    <s v="3.1. Colocar un PST para obtener el listado para verificar trimestralmente los roles a cargo de los servidores publicos del area_x000a__x000a_"/>
    <s v="PST generado por trimestre"/>
    <n v="3"/>
    <d v="2024-09-01T00:00:00"/>
    <d v="2025-05-30T00:00:00"/>
    <n v="38.714285714285715"/>
    <n v="0"/>
    <s v="DGF_x000a_NC-  Subproceso de Fiscalización y liquidación_x000a_Subdirección de Fiscalización Tributaria_x000a__x000a_NC - Proceso de Información,  Innovación y Tecnología_x000a_Dirección de Gestión de Innovación y Tecnología _x000a_Subdirección de Innovación y Proyectos _x000a__x000a_DS- Subproceso de Fiscalización y liquidación _x000a_Dirección Seccional de Impuestos y Aduanas de Armenia _x000a_DSI de Medellín"/>
    <n v="0"/>
    <x v="0"/>
  </r>
  <r>
    <x v="0"/>
    <x v="0"/>
    <m/>
    <m/>
    <m/>
    <m/>
    <m/>
    <s v="3.2. Solicitar la Depuración del listado aplicando el procedimiento una vez se haya Verificardo el listado teniendo en cuenta la situacion y/o ubicacion del servidor público."/>
    <s v="Solicitud de depuración o actualización trimestral"/>
    <n v="3"/>
    <d v="2024-09-01T00:00:00"/>
    <d v="2025-05-30T00:00:00"/>
    <n v="38.714285714285715"/>
    <n v="0"/>
    <s v="DGF_x000a_NC  Subproceso de Fiscalización y liquidación_x000a_Subdirección de Fiscalización Tributaria_x000a__x000a_NC Proceso de Información,  Innovación y Tecnología_x000a_Dirección de Gestión de Innovación y Tecnología _x000a_Subdirección de Innovación y Proyectos _x000a__x000a_DS - Subproceso de Fiscalización y liquidación_x000a_Dirección Seccional de Impuestos y Aduanas de Armenia _x000a_DSI de Medellín"/>
    <n v="0"/>
    <x v="0"/>
  </r>
  <r>
    <x v="0"/>
    <x v="0"/>
    <m/>
    <m/>
    <m/>
    <m/>
    <m/>
    <s v="3.3. Verificar trimestralmente la actualización de los roles de los servidores públicos del area _x000a_"/>
    <s v="Listado de roles actualizado de manera trimestral de las DSIA de Armenia y DSI de Medellín"/>
    <n v="3"/>
    <d v="2024-09-01T00:00:00"/>
    <d v="2025-05-30T00:00:00"/>
    <n v="38.714285714285715"/>
    <n v="0"/>
    <s v="DGF_x000a_NC  Subproceso de Fiscalización y liquidación_x000a_Subdirección de Fiscalización Tributaria_x000a__x000a_DS- Dirección Seccional de Impuestos y Aduanas de Armenia _x000a_DSI de Medellín"/>
    <n v="0"/>
    <x v="0"/>
  </r>
  <r>
    <x v="0"/>
    <x v="0"/>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0"/>
    <x v="0"/>
  </r>
  <r>
    <x v="0"/>
    <x v="0"/>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_x000a_2.2. Ejecutar los Sprint o fases de desarrollo al interior de la célula de Fiscalización."/>
    <s v="_x000a_2.2.-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_x000a_2.4. Divulgar los resultados de cada uno de los Sprint a nivel nacional_x000a__x000a__x000a__x000a__x000a__x000a__x000a__x000a__x000a__x000a__x000a_"/>
    <s v="2.4 Soporte de paso a producción"/>
    <n v="12"/>
    <d v="2024-09-01T00:00:00"/>
    <d v="2025-08-31T00:00:00"/>
    <n v="52"/>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
    <x v="0"/>
  </r>
  <r>
    <x v="0"/>
    <x v="0"/>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1"/>
  </r>
  <r>
    <x v="0"/>
    <x v="0"/>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0"/>
  </r>
  <r>
    <x v="0"/>
    <x v="0"/>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0"/>
  </r>
  <r>
    <x v="0"/>
    <x v="0"/>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0"/>
  </r>
  <r>
    <x v="0"/>
    <x v="0"/>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0"/>
  </r>
  <r>
    <x v="0"/>
    <x v="0"/>
    <s v="Auditoría al Trámite de Insumos de Fiscalización remitidos a las Direcciones Seccionales ATI 2024-003"/>
    <s v="ATI2024-003_x000a__x000a_H7"/>
    <s v="Hallazgo No. 7 - Controles de seguridad y privacidad de la información_x000a__x000a_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quot;Transparencia&quot; del portal institucional, no se evidencia la publicación del SI IRIS. "/>
    <s v="1.- Incumplimiento en la actualización del inventario de activos de información "/>
    <s v="Realizar la revisión de los activos de la dependencia y  generar los ajustes correspondientes y Publicar el listado de activos de información y el índice de información Calsificada y reservada en el botón de transparencia de la  DIAN y en el portal de datos abiertos_x000a_"/>
    <s v="° Reuniones de revisión y ajuste de los activos de información de la depedencia._x000a_° Realizar la publicación de los Activos de información en la página de transparencia y datos abiertos."/>
    <s v="Listado de activos de información actualizado y  Publicación del registro de activos de información en el botón de transparencia de la entidad y en el portal de datos abiertos. "/>
    <n v="2"/>
    <d v="2024-08-15T00:00:00"/>
    <d v="2024-09-30T00:00:00"/>
    <n v="6.5714285714285712"/>
    <n v="2"/>
    <s v="DGF_x000a_NC – Subproceso de Fiscalización y Liquidación_x000a_Dirección de Gestión de Fiscalización_x000a_Subdirección de Fiscalización  Aduanera_x000a__x000a_NC – Proceso de Información,  Innovación y Tecnología  _x000a_Oficina de Seguridad de la Información"/>
    <n v="1"/>
    <x v="1"/>
  </r>
  <r>
    <x v="0"/>
    <x v="0"/>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FT-1561.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_x000a_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0"/>
  </r>
  <r>
    <x v="0"/>
    <x v="0"/>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0"/>
  </r>
  <r>
    <x v="0"/>
    <x v="0"/>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0"/>
  </r>
  <r>
    <x v="0"/>
    <x v="0"/>
    <m/>
    <m/>
    <m/>
    <m/>
    <s v="_x000a__x000a_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0"/>
  </r>
  <r>
    <x v="0"/>
    <x v="0"/>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0"/>
  </r>
  <r>
    <x v="0"/>
    <x v="0"/>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0"/>
  </r>
  <r>
    <x v="0"/>
    <x v="0"/>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0"/>
  </r>
  <r>
    <x v="0"/>
    <x v="0"/>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_x000a_3.2. Ejecutar los Sprint o fases de desarrollo al interior de la célula de Fiscalización."/>
    <s v="_x000a_3.2.-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33333333333333331"/>
    <x v="0"/>
  </r>
  <r>
    <x v="0"/>
    <x v="0"/>
    <m/>
    <m/>
    <m/>
    <m/>
    <m/>
    <s v="_x000a_3.4. Divulgar los resultados de cada uno de los Sprint a nivel nacional_x000a__x000a__x000a__x000a__x000a__x000a__x000a__x000a__x000a__x000a__x000a_"/>
    <s v="_x000a_Soporte de paso a producción"/>
    <n v="12"/>
    <d v="2024-09-01T00:00:00"/>
    <d v="2025-08-31T00:00:00"/>
    <n v="52"/>
    <n v="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
    <x v="0"/>
  </r>
  <r>
    <x v="0"/>
    <x v="0"/>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
    <x v="0"/>
  </r>
  <r>
    <x v="0"/>
    <x v="0"/>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0"/>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0"/>
    <x v="0"/>
  </r>
  <r>
    <x v="0"/>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0"/>
    <s v="DGF_x000a_NC – Subproceso de Fiscalización y Liquidación_x000a_Dirección de Gestión de Fiscalización_x000a_Subdirección de Fiscalización  Tributaria "/>
    <n v="0"/>
    <x v="0"/>
  </r>
  <r>
    <x v="0"/>
    <x v="0"/>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0"/>
    <x v="0"/>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1"/>
  </r>
  <r>
    <x v="1"/>
    <x v="0"/>
    <s v="Auditoría de Seguimiento a Planes Integrados de Mejoramiento del Proceso de Administración de Cartera - ASA 2017005_x000a__x000a_Período_x000a__x000a_01/01/2016 a 30/01/02017_x000a_"/>
    <s v="ASA 2017005"/>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0"/>
  </r>
  <r>
    <x v="1"/>
    <x v="0"/>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Auditoría de Seguimiento a Planes Integrados de Mejoramiento del Proceso de Administración de Cartera - ASA 2017005_x000a_Período_x000a_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Auditoría de Seguimiento a Planes Integrados de Mejoramiento del Proceso de Administración de Cartera - ASA 2017005_x000a__x000a_01/01/2016 a 30/01/02017_x000a_B"/>
    <s v="ASA 2017005"/>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Auditoría de Seguimiento a Planes Integrados de Mejoramiento del Proceso de Administración de Cartera - ASA 2017005_x000a_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1"/>
  </r>
  <r>
    <x v="1"/>
    <x v="0"/>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1"/>
  </r>
  <r>
    <x v="1"/>
    <x v="0"/>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Evaluación a la Administración de  Riesgos asociados a los procedimientos de Devoluciones y/o Compensaciones y Tráfico Postal y envios urgentes_x000a__x000a_H7_x000a__x000a_Periodo 01/01/2016 al 30/09/2016"/>
    <s v=" ARC 2016008"/>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1"/>
  </r>
  <r>
    <x v="1"/>
    <x v="0"/>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1"/>
    <x v="0"/>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1"/>
  </r>
  <r>
    <x v="1"/>
    <x v="0"/>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1"/>
  </r>
  <r>
    <x v="1"/>
    <x v="0"/>
    <s v=" AUDITORÍA CONTROL INTERNO CONTABLE FUNCIÓN RECAUDADORA. - ACC2018-02_x000a__x000a__x000a_Periodo 01/01/2017 al 31/12/2018_x000a__x000a_H3"/>
    <s v="ACC 2018002"/>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s v="Auditoría al flujo de la información contable que impacta la Función Recaudadora AFR 2023-003_x000a__x000a_Periodo: 01/01/2022 al 30/03/2023_x000a__x000a_H1_x000a_"/>
    <s v="AFR 2023-003"/>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0.4"/>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0.4"/>
    <x v="0"/>
  </r>
  <r>
    <x v="1"/>
    <x v="0"/>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1"/>
    <x v="0"/>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1"/>
    <x v="0"/>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1"/>
  </r>
  <r>
    <x v="1"/>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1"/>
  </r>
  <r>
    <x v="1"/>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1"/>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0"/>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0"/>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s v="Auditoría al flujo de la información contable que impacta la Función Recaudadora AFR 2023-003_x000a__x000a_Periodo: 01/01/2022 al 30/03/2023_x000a__x000a_H2_x000a_"/>
    <s v="AFR 2023-003"/>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1"/>
    <x v="0"/>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1"/>
  </r>
  <r>
    <x v="1"/>
    <x v="0"/>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1"/>
    <x v="0"/>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1"/>
    <x v="0"/>
    <s v="Auditoría al flujo de la información contable que impacta la Función Recaudadora AFR 2023-003_x000a__x000a_Periodo: 01/01/2022 al 30/03/2023_x000a__x000a_H3"/>
    <s v="AFR 2023-00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1"/>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1"/>
    <x v="0"/>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1"/>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0"/>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s v="Auditoría al flujo de la información contable que impacta la Función Recaudadora AFR 2023-003_x000a__x000a_Periodo: 01/01/2022 al 30/03/2023_x000a__x000a_H4"/>
    <s v="AFR 2023-003"/>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1"/>
    <x v="0"/>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1"/>
    <x v="0"/>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0"/>
  </r>
  <r>
    <x v="1"/>
    <x v="0"/>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0"/>
  </r>
  <r>
    <x v="1"/>
    <x v="0"/>
    <s v="Auditoría al flujo de la información contable que impacta la Función Recaudadora AFR 2023-003_x000a__x000a_Periodo: 01/01/2022 al 30/03/2023_x000a__x000a_H7"/>
    <s v="AFR 2023-003"/>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1"/>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1"/>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0"/>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0"/>
  </r>
  <r>
    <x v="1"/>
    <x v="0"/>
    <s v="Auditoría al flujo de la información contable que impacta la Función Recaudadora AFR 2023-003_x000a__x000a_Periodo: 01/01/2022 al 30/03/2023_x000a__x000a_H5"/>
    <s v="AFR 2023-003"/>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1"/>
  </r>
  <r>
    <x v="1"/>
    <x v="0"/>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0"/>
    <s v="DGI_x000a_DS- Subproceso Administración de Cartera    _x000a_Direccion Seccional de Impuestos de Cali_x000a_División de Recaudo y Cobranzas_x000a_GIT Secretaria de Cobranzas_x000a__x000a_ELABORACIÓN (dd/mm/aaaa)_x000a_10/08/2023"/>
    <n v="0"/>
    <x v="0"/>
  </r>
  <r>
    <x v="1"/>
    <x v="0"/>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0"/>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
    <x v="0"/>
  </r>
  <r>
    <x v="1"/>
    <x v="0"/>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0"/>
    <s v="DGI_x000a_DS- Subproceso Administración de Cartera_x000a_Direccion Seccional de Impuestos de Cali            _x000a_División de Recaudo y Cobranzas  _x000a_GIT Secretaria de Cobranzas_x000a__x000a_ELABORACIÓN (dd/mm/aaaa)_x000a_10/08/2023"/>
    <n v="0"/>
    <x v="0"/>
  </r>
  <r>
    <x v="1"/>
    <x v="0"/>
    <s v="Auditoría a los Mecanismos de Atención al Ciudadano - AMA2024-002 Periodo 01/07/2023 al 29/02/2024"/>
    <s v="AMA2024-002 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l procedimiento PR-CAC-0265 V8, Atención en Canales"/>
    <s v="_x000a_Revisar los cambios técnicos que requiere El procedimiento PR-CAC-0265 V8, Atención en Canales, para que contemple la atención virtual._x000a_"/>
    <s v="Procedimiento técnicamente ajustado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0"/>
    <s v="DGI_x000a_NC - Subproceso Asistencia al Usuario_x000a_Dirección de Gestión de Impuestos_x000a_Subdirección de Servicio al Ciudadano en Asuntos Tributarios_x000a_Coordinación de Canales de servicio y experiencia de Usuario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1"/>
    <x v="0"/>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1"/>
  </r>
  <r>
    <x v="1"/>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1"/>
  </r>
  <r>
    <x v="1"/>
    <x v="0"/>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_x000a__x000a_"/>
    <n v="0"/>
    <x v="0"/>
  </r>
  <r>
    <x v="1"/>
    <x v="0"/>
    <s v="Auditoría a los Mecanismos de Atención al Ciudadano - AMA2024-002 Periodo 01/07/2023 al 29/02/2024"/>
    <s v="AMA2024-002 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0"/>
    <s v="DGI_x000a_DS - Subproceso Asistencia al Usuario_x000a_Dirección Seccional de Impuestos de Bogotá _x000a_Dirección Seccional de Impuestos de Medellín "/>
    <n v="0"/>
    <x v="0"/>
  </r>
  <r>
    <x v="1"/>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_x000a_"/>
    <n v="0"/>
    <x v="0"/>
  </r>
  <r>
    <x v="1"/>
    <x v="0"/>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0"/>
    <s v="DGI_x000a_DS - Subproceso Asistencia al Usuario_x000a_Dirección Seccional de Impuestos de Bogotá_x000a_Dirección Seccional de Impuestos de Medellín _x000a_Dirección Seccional de Impuestos de Cali"/>
    <n v="0"/>
    <x v="0"/>
  </r>
  <r>
    <x v="1"/>
    <x v="0"/>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0"/>
    <s v="DGI_x000a_DS - Subproceso Asistencia al Usuario_x000a_Dirección Seccional de Impuestos de Cali"/>
    <n v="0"/>
    <x v="0"/>
  </r>
  <r>
    <x v="1"/>
    <x v="0"/>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1"/>
  </r>
  <r>
    <x v="1"/>
    <x v="0"/>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1"/>
    <x v="0"/>
    <m/>
    <m/>
    <m/>
    <m/>
    <s v=" Gestionar la actualización del procedimiento  PR-CAC 0265 V8 “Atención en Canales” en las actividades 7, 8, 9 y 10 "/>
    <s v="Revisar los cambios técnicos que se requieren para ajustar el procedimiento  de atención en canales PR-CAC 0265 V8 “Atención en Canales” en las actividades 7, 8, 9 y 10 . Para complementar las fallas que se presentan en la atención presencial de las actividades descritas. _x000a__x000a_ "/>
    <s v="Procedimiento técnicamente ajustado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_x000a_"/>
    <n v="0"/>
    <x v="0"/>
  </r>
  <r>
    <x v="1"/>
    <x v="0"/>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1"/>
  </r>
  <r>
    <x v="1"/>
    <x v="0"/>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1"/>
  </r>
  <r>
    <x v="1"/>
    <x v="0"/>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0.77"/>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0.77"/>
    <x v="0"/>
  </r>
  <r>
    <x v="1"/>
    <x v="0"/>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0"/>
    <s v="DGI_x000a_DS - Subproceso Asistencia al Usuario_x000a_Dirección Seccional de Impuestos de Bogotá _x000a_Dirección Seccional de Impuestos de Medellín "/>
    <n v="0"/>
    <x v="0"/>
  </r>
  <r>
    <x v="1"/>
    <x v="0"/>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
    <n v="0"/>
    <x v="0"/>
  </r>
  <r>
    <x v="1"/>
    <x v="0"/>
    <s v="Auditoría a los Mecanismos de Atención al Ciudadano - AMA2024-002 Periodo 01/07/2023 al 29/02/2024"/>
    <s v="AMA2024-002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1"/>
    <x v="0"/>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1"/>
  </r>
  <r>
    <x v="1"/>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1"/>
    <x v="0"/>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
    <s v="DGI_x000a_NC - Subproceso Asistencia al Usuario_x000a_Dirección de Gestión de Impuestos_x000a_Subdirección de Servicio al Ciudadano en Asuntos Tributarios_x000a_Coordinación de Canales de servicio y experiencia de Usuario"/>
    <n v="0"/>
    <x v="0"/>
  </r>
  <r>
    <x v="1"/>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la cartilla de agendamiento CT-CAC-0052 "/>
    <s v="Revisar los cambios técnicos que requieren para ajustar cartilla de agendamiento CT-CAC -0052 para subsanar los enlaces afectados.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s v="Auditoría a los Mecanismos de Atención al Ciudadano - AMA2024-002 Periodo 01/07/2023 al 29/02/2024"/>
    <s v="AMA2024-002 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1"/>
    <x v="0"/>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1"/>
    <x v="0"/>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33333333333333331"/>
    <x v="0"/>
  </r>
  <r>
    <x v="1"/>
    <x v="0"/>
    <s v="Auditoría a los Mecanismos de Atención al Ciudadano - AMA2024-002 Periodo 01/07/2023 al 29/02/2024"/>
    <s v="AMA2024-002 _x000a_H5"/>
    <s v="Hallazgo 5. Deficiencia en el control de la información registrada en la aplicación  Digiturno_x000a__x000a_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_x000a__x000a_a)_x0009_Identificación errada y con registros en blanco del ciudadano cliente._x000a_b)_x0009_Razón social errada y con registros en blanco._x000a_c)_x0009_Resultado del trámite con registros en blanco._x000a_d)_x0009_Trámites en blanco._x000a_ (Ver Tabla Nro. 6  Registros con inconsistencias en reporte A18- Digiturno, página 22 - INFORME AUDITORÍA A LOS MECANISMOS DE ATENCIÓN AL CIUDADANO AMA2024-002)"/>
    <s v="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
    <s v="Definición de los requerimientos técnicos para ajustar el servicio de agendamiento, digiturno y evaluación de experiencia de usuario."/>
    <s v="Requerimiento técnico a la Subdirección de Soluciones y Desarrollo"/>
    <s v="Solicitud a la Dirección de Gestión de Innovación y Tecnologí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_x000a_Dirección de Gestión Innovación y Tecnología"/>
    <n v="1"/>
    <x v="1"/>
  </r>
  <r>
    <x v="1"/>
    <x v="0"/>
    <m/>
    <m/>
    <m/>
    <m/>
    <s v="Desarrollar el proceso de contratación "/>
    <s v="Desarrollo  del proceso de contratación  en sus diferentes etapas "/>
    <s v="Contrato Firmado "/>
    <n v="1"/>
    <d v="2024-08-01T00:00:00"/>
    <d v="2024-09-30T00:00:00"/>
    <n v="8.5714285714285712"/>
    <n v="1"/>
    <s v="DGI_x000a_NS - Subproceso Innovación y Tecnología_x000a_Dirección de Gestión de Innovación y Tecnología – DGIT"/>
    <n v="1"/>
    <x v="1"/>
  </r>
  <r>
    <x v="1"/>
    <x v="0"/>
    <m/>
    <m/>
    <m/>
    <m/>
    <s v="Implementación de la solución tecnológica del proyecto "/>
    <s v="Implementación de la solución tecnológica del proyecto "/>
    <s v="Informe de implementación y puesta en producción de la solución tecnólogica "/>
    <n v="1"/>
    <d v="2024-10-01T00:00:00"/>
    <d v="2025-03-31T00:00:00"/>
    <n v="25.857142857142858"/>
    <n v="0.77"/>
    <s v="DGI_x000a_Subproceso Innovación y Tecnología_x000a_NC - Dirección de Gestión de Innovación y Tecnología – DGIT _x000a__x000a_NC - Subproceso Asistencia al Usuario_x000a_Dirección de Gestión de Impuestos_x000a_Subdirección de Servicio al Ciudadano en Asuntos Tributarios."/>
    <n v="0.77"/>
    <x v="0"/>
  </r>
  <r>
    <x v="1"/>
    <x v="0"/>
    <s v="Auditoría a los Mecanismos de Atención al Ciudadano - AMA2024-002 Periodo 01/07/2023 al 29/02/2025"/>
    <s v="AMA2024-002 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1"/>
  </r>
  <r>
    <x v="1"/>
    <x v="0"/>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1"/>
  </r>
  <r>
    <x v="1"/>
    <x v="0"/>
    <m/>
    <m/>
    <m/>
    <m/>
    <s v="Realizar acción de control"/>
    <s v="Realizar acción de control que permita subsanar los problemas identificados con la señalética."/>
    <s v="Informe donde se documente la revisión y el control definido."/>
    <n v="1"/>
    <d v="2024-08-01T00:00:00"/>
    <d v="2025-08-01T00:00:00"/>
    <n v="52.142857142857146"/>
    <n v="0"/>
    <s v="DGI_x000a_DS - Subproceso Asistencia al Usuario_x000a_Dirección Seccional de Impuestos de Medellín _x000a_Dirección Seccional de Impuestos de Cali"/>
    <n v="0"/>
    <x v="0"/>
  </r>
  <r>
    <x v="1"/>
    <x v="0"/>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1"/>
  </r>
  <r>
    <x v="1"/>
    <x v="0"/>
    <s v="Auditoría a la Gestión de Cartera 2024-001_x000a__x000a_Periodo 01/01/2023 al 30/03/2024"/>
    <s v="AGC2024-001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0"/>
    <s v="DGI_x000a_NC - Subproceso Administración de Cartera_x000a_Dirección de Gestión de Impuestos_x000a_Subdirección de Cobranzas y Control Extensivo_x000a_Coordinación de Cobranzas_x000a__x000a_ _x000a__x000a_ _x000a__x000a_ _x000a_"/>
    <n v="0"/>
    <x v="0"/>
  </r>
  <r>
    <x v="1"/>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0"/>
    <s v="DGI_x000a_DS - Subproceso Administración de Cartera_x000a_Dirección Seccional de Impuestos de Bogotá, Barranquilla y Valledupar_x000a_División de Cobranzas y/o de Recaudo y Cobranzas"/>
    <n v="0"/>
    <x v="0"/>
  </r>
  <r>
    <x v="1"/>
    <x v="0"/>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0"/>
    <s v="DGI_x000a_DS - Subproceso Administración de Cartera_x000a_Dirección Seccional de Impuestos de Bogotá, Barranquilla y Valledupar_x000a_División de Cobranzas y/o de Recaudo y Cobranzas"/>
    <n v="0"/>
    <x v="0"/>
  </r>
  <r>
    <x v="1"/>
    <x v="0"/>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0"/>
    <s v="DGI_x000a_DS - Subproceso Administración de Cartera_x000a_Dirección Seccional de Impuestos de Bogotá, Barranquilla y Valledupar_x000a_División de Cobranzas y/o Recaudo y Cobranzas"/>
    <n v="0"/>
    <x v="0"/>
  </r>
  <r>
    <x v="1"/>
    <x v="0"/>
    <m/>
    <s v="AGC2024-001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0"/>
    <s v="DGI_x000a_NC - Subproceso Administración de Cartera_x000a_Dirección de Gestión de Impuestos_x000a_Subdirección de Cobranzas y Control Extensivo_x000a_Coordinación de Cobranzas_x000a__x000a_ _x000a__x000a_ _x000a__x000a_ _x000a_"/>
    <n v="0"/>
    <x v="0"/>
  </r>
  <r>
    <x v="1"/>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0"/>
    <s v="DGI_x000a_DS - Subproceso Administración de Cartera_x000a_Dirección Seccional de Impuestos de Bogotá, Barranquilla y Valledupar_x000a_División de Cobranzas y/o de Recaudo y Cobranzas"/>
    <n v="0"/>
    <x v="0"/>
  </r>
  <r>
    <x v="1"/>
    <x v="0"/>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0"/>
    <s v="DGI_x000a_DS - Subproceso Administración de Cartera_x000a_Dirección Seccional de Impuestos de Bogotá, Barranquilla y Valledupar_x000a_División de Cobranzas y/o Recaudo y Cobranzas"/>
    <n v="0"/>
    <x v="0"/>
  </r>
  <r>
    <x v="1"/>
    <x v="0"/>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0"/>
    <s v="DGI_x000a_DS - Subproceso Administración de Cartera_x000a_Dirección Seccional de Impuestos de Bogotá, Barranquilla y Valledupar_x000a_División de Cobranzas y/o de Recaudo y Cobranzas"/>
    <n v="0"/>
    <x v="0"/>
  </r>
  <r>
    <x v="1"/>
    <x v="0"/>
    <m/>
    <s v="AGC2024-001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0"/>
    <s v="DGI_x000a_DS - Subproceso Administración de Cartera_x000a_Dirección Seccional de Impuestos de Bogotá, Barranquilla y Valledupar_x000a_División de Cobranzas y/o Recaudo y Cobranzas"/>
    <n v="0"/>
    <x v="0"/>
  </r>
  <r>
    <x v="1"/>
    <x v="0"/>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0"/>
    <s v="DGI_x000a_DS - Subproceso Administración de Cartera_x000a_Dirección Seccional de Impuestos de Bogotá, Barranquilla y Valledupar_x000a_División de Cobranzas y/o de Recaudo y Cobranzas"/>
    <n v="0"/>
    <x v="0"/>
  </r>
  <r>
    <x v="1"/>
    <x v="0"/>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0"/>
    <s v="DGI_x000a_DS - Subproceso Administración de Cartera_x000a_Dirección Seccional de Impuestos de Bogotá, Barranquilla y Valledupar_x000a_División de Cobranzas y/o Recaudo y Cobranzas"/>
    <n v="0"/>
    <x v="0"/>
  </r>
  <r>
    <x v="1"/>
    <x v="0"/>
    <m/>
    <s v="AGC2024-001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0"/>
    <s v="DGI_x000a_DS - Subproceso Administración de Cartera_x000a_Dirección Seccional de Impuestos de Bogotá, Barranquilla y Valledupar_x000a_División de Cobranzas y/o de Recaudo y Cobranzas"/>
    <n v="0"/>
    <x v="0"/>
  </r>
  <r>
    <x v="1"/>
    <x v="0"/>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0"/>
    <s v="DGI_x000a_DS - Subproceso Administración de Cartera_x000a_Dirección Seccional de Impuestos de Bogotá, Barranquilla y Valledupar_x000a_División de Cobranzas y/o Recaudo y Cobranzas_x000a_GIT de Representación Externa de Cobranzas o quien haga sus veces"/>
    <n v="0"/>
    <x v="0"/>
  </r>
  <r>
    <x v="1"/>
    <x v="0"/>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0"/>
    <s v="DGI_x000a_DS - Subproceso Administración de Cartera_x000a_Dirección Seccional de Impuestos de Bogotá, Barranquilla y Valledupar_x000a_División de Cobranzas_x000a_GIT de Representación Externa  Cobranzas o quien haga sus veces"/>
    <n v="0"/>
    <x v="0"/>
  </r>
  <r>
    <x v="1"/>
    <x v="0"/>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0"/>
    <s v="DGI_x000a_DS - Subproceso Administración de Cartera_x000a_Dirección Seccional de Impuestos de Bogotá, Barranquilla y Valledupar_x000a_División de Cobranzas y/o Recaudo y Cobranzas_x000a_GIT de Representación Externa  Cobranzas o quien haga sus veces"/>
    <n v="0"/>
    <x v="0"/>
  </r>
  <r>
    <x v="1"/>
    <x v="0"/>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0"/>
    <s v="DGI_x000a_DS - Subproceso Administración de Cartera_x000a_Dirección Seccional de Impuestos de Bogotá, Barranquilla y valledupar_x000a_División de Cobranzas_x000a_GIT de Representación Externa  Cobranzas o quien haga sus veces"/>
    <n v="0"/>
    <x v="0"/>
  </r>
  <r>
    <x v="1"/>
    <x v="0"/>
    <m/>
    <s v="AGC2024-001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3"/>
    <d v="2024-11-15T00:00:00"/>
    <d v="2025-12-15T00:00:00"/>
    <n v="56.428571428571431"/>
    <n v="0"/>
    <s v="DGI_x000a_DS - Subproceso Administración de Cartera_x000a_Dirección Seccional de Impuestos de Bogotá, Barranquilla y Valledupar_x000a_División de Cobranzas y/o Recaudo y Cobranzas"/>
    <n v="0"/>
    <x v="0"/>
  </r>
  <r>
    <x v="1"/>
    <x v="0"/>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0"/>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0"/>
    <x v="0"/>
  </r>
  <r>
    <x v="1"/>
    <x v="0"/>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
    <x v="0"/>
  </r>
  <r>
    <x v="1"/>
    <x v="0"/>
    <m/>
    <s v="AGC2024-001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0"/>
    <s v="DGI_x000a_NC - Subproceso Administración de Cartera_x000a_Dirección de Gestión de Impuestos_x000a_Subdirección de Cobranzas y Control Extensivo_x000a_Coordinación de Cobranzas_x000a_ _x000a__x000a_ _x000a__x000a_ _x000a_"/>
    <n v="0"/>
    <x v="0"/>
  </r>
  <r>
    <x v="1"/>
    <x v="0"/>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0"/>
  </r>
  <r>
    <x v="1"/>
    <x v="0"/>
    <m/>
    <s v="AGC2024-001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1"/>
    <x v="0"/>
    <m/>
    <m/>
    <m/>
    <m/>
    <s v="Definir los requerimientos no funcionales "/>
    <s v="Definir los requerimientos no funcionales "/>
    <s v="Documento de requerimientos no funcionales V1"/>
    <n v="1"/>
    <d v="2024-02-01T00:00:00"/>
    <d v="2025-03-31T00:00:00"/>
    <n v="60.571428571428569"/>
    <n v="0"/>
    <s v="DGI_x000a_NC- Subproceso Innovación y Tecnología_x000a_Dirección de Gestión de Innovación y Tecnología_x000a__x000a__x000a_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Subproceso Innovación y Tecnología_x000a_Dirección de Gestión de Innovación y Tecnología_x000a__x000a__x000a_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1"/>
    <x v="0"/>
    <m/>
    <m/>
    <m/>
    <m/>
    <s v="Definir un plan de trabajo de desarrollo de la solución tecnológica "/>
    <s v="Definir un plan de trabajo de desarrollo de la solución tecnológica "/>
    <s v="Plan de trabajo"/>
    <n v="1"/>
    <d v="2023-11-01T00:00:00"/>
    <d v="2025-03-31T00:00:00"/>
    <n v="73.714285714285708"/>
    <n v="0"/>
    <s v="DGI_x000a_NC- Subproceso Innovación y Tecnología_x000a_Dirección de Gestión de Innovación y Tecnología_x000a_ _x000a_"/>
    <n v="0"/>
    <x v="0"/>
  </r>
  <r>
    <x v="1"/>
    <x v="0"/>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1"/>
    <x v="0"/>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1"/>
    <x v="0"/>
    <s v="Auditoría al Proyecto de Implementación de Factura Electrónica y Controles a Proveedores Tecnológicos _x000a__x000a_AFE 2024-006"/>
    <s v="AFE 2024-006"/>
    <s v="Hallazgo No. 1. Deficiencias en la documentación del sistema de gestión del subproceso y en el seguimiento y control de los actos administrativos proferidos_x000a_ _x000a_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_x000a_1._x0009_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_x000a__x000a_2._x0009_Revisados los pliegos de cargos y autos de archivo no existe segregación de funciones, por cuanto es el mismo subdirector de Facturación Electrónica y Soluciones Operativas, quien revisa, firma y emite estos actos administrativos. _x000a__x000a_3._x0009_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_x000a__x000a_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_x000a__x000a_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_x000a_ _x000a_"/>
    <s v="Lo anterior, obedece a deficiencias en la implementación de autocontroles y seguimiento a los procedimientos auditados y actos administrativos emitidos desde la Subdirección de Factura Electrónica y Soluciones Operativas."/>
    <s v="1. Elaborar, aprobar y publicar en el Sistema de Gestión  el procedimiento de determinación de sanciones a Proveedores Tecnológicos. "/>
    <s v="Procedimiento publicado"/>
    <s v="Procedimiento publicado"/>
    <n v="1"/>
    <d v="2024-12-02T00:00:00"/>
    <d v="2025-06-30T00:00:00"/>
    <n v="30"/>
    <n v="0"/>
    <s v="DGI_x000a_Subdirección de Factura Electrónica y Soluciones Operativas"/>
    <n v="0"/>
    <x v="0"/>
  </r>
  <r>
    <x v="1"/>
    <x v="0"/>
    <m/>
    <m/>
    <m/>
    <m/>
    <s v="2. Modificar el procedimiento PR-CAC-0466 &quot;Habilitación o renovación de Proveedor Tecnológico&quot; que incluya  un control para verificar el registro de la responsabilidad generada en el RUT por las resoluciones de habilitación y/ o renovación de los proveedores tecnológicos. "/>
    <s v="Nueva versión de Procedimiento publicada"/>
    <s v="Nueva versión de Procedimiento publicada"/>
    <n v="1"/>
    <d v="2024-12-02T00:00:00"/>
    <d v="2025-06-30T00:00:00"/>
    <n v="30"/>
    <n v="0"/>
    <s v="DGI_x000a_Subdirección de Factura Electrónica y Soluciones Operativas"/>
    <n v="0"/>
    <x v="0"/>
  </r>
  <r>
    <x v="1"/>
    <x v="0"/>
    <m/>
    <m/>
    <m/>
    <m/>
    <s v="3. Modificar el procedimiento PR-CAC-0467 &quot;Cancelación de la Habilitación del Proveedor Tecnológico&quot; que incluya  un control para verificar el registro de la responsabilidad generada en el RUT por las resoluciones de cancelación de los proveedores tecnológicos. "/>
    <s v="Nueva versión de Procedimiento publicada"/>
    <s v="Nueva versión de Procedimiento publicada"/>
    <n v="1"/>
    <d v="2024-12-02T00:00:00"/>
    <d v="2025-06-30T00:00:00"/>
    <n v="30"/>
    <n v="0"/>
    <s v="DGI_x000a_Subdirección de Factura Electrónica y Soluciones Operativas"/>
    <n v="0"/>
    <x v="0"/>
  </r>
  <r>
    <x v="1"/>
    <x v="0"/>
    <m/>
    <s v="AFE 2024-006"/>
    <s v="Hallazgo No. 2. Falencias en la conformación y desactualización de unidades documentales _x000a_ _x000a_Revisada la gestión documental de las solicitudes de habilitación, renovación, cancelación, terminación o revocatoria de proveedores tecnológicos- PT se evidenció: _x000a_ _x000a_1._x0009_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_x000a__x000a_2._x0009_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_x000a_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
    <s v="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
    <s v="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Listado de asistencia de capacitaciones"/>
    <s v="Listado de asistencia de capacitaciones"/>
    <n v="1"/>
    <d v="2025-02-01T00:00:00"/>
    <d v="2025-03-31T00:00:00"/>
    <n v="8.2857142857142865"/>
    <n v="0"/>
    <s v="DGI_x000a_Subdirección de Factura Electrónica y Soluciones Operativas"/>
    <n v="0"/>
    <x v="0"/>
  </r>
  <r>
    <x v="1"/>
    <x v="0"/>
    <m/>
    <m/>
    <m/>
    <m/>
    <s v="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_x000a__x000a_"/>
    <s v="Concertación de compromisos laborales (servidores públicos)_x000a_Obligaciones contractuales (contratistas)"/>
    <s v="Concertación de compromisos laborales (servidores públicos)_x000a_Obligaciones contractuales (contratistas)"/>
    <n v="1"/>
    <d v="2025-01-01T00:00:00"/>
    <d v="2025-02-28T00:00:00"/>
    <n v="8.2857142857142865"/>
    <n v="0"/>
    <s v="DGI_x000a_Subdirección de Factura Electrónica y Soluciones Operativas"/>
    <n v="0"/>
    <x v="0"/>
  </r>
  <r>
    <x v="1"/>
    <x v="0"/>
    <m/>
    <m/>
    <m/>
    <m/>
    <s v="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Informe trimestral de avance de las Unidades documentales ajustadas._x000a__x000a_"/>
    <s v="Informe trimestral de avance de las Unidades documentales ajustadas._x000a__x000a_"/>
    <n v="2"/>
    <d v="2024-12-02T00:00:00"/>
    <d v="2025-06-30T00:00:00"/>
    <n v="30"/>
    <n v="0"/>
    <s v="DGI_x000a_Subdirección de Factura Electrónica y Soluciones Operativas"/>
    <n v="0"/>
    <x v="0"/>
  </r>
  <r>
    <x v="1"/>
    <x v="0"/>
    <m/>
    <s v="AFE 2024-006"/>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s v="Procedimiento aprobado y publicado en el Sistema de Gestión"/>
    <n v="1"/>
    <d v="2024-12-02T00:00:00"/>
    <d v="2025-07-31T00:00:00"/>
    <n v="34.428571428571431"/>
    <n v="0"/>
    <s v="DGI_x000a_Subdirección de Factura Electrónica y Soluciones Operativas_x000a_Subdirección de Servicio al Ciudadano_x000a__x000a_Subdirección de Procesamiento de Datos "/>
    <n v="0"/>
    <x v="0"/>
  </r>
  <r>
    <x v="1"/>
    <x v="0"/>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0"/>
    <s v="DGI_x000a_Subdirección de Factura electrónica y soluciones operativas_x000a_Subdirección de Servicio al Ciudadano"/>
    <n v="0"/>
    <x v="0"/>
  </r>
  <r>
    <x v="1"/>
    <x v="0"/>
    <m/>
    <s v="AFE 2024-006"/>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
    <s v="Procedimiento aprobado y publicado en el Sistema de Gestión "/>
    <n v="1"/>
    <d v="2024-12-02T00:00:00"/>
    <d v="2025-07-31T00:00:00"/>
    <n v="34.428571428571431"/>
    <n v="0"/>
    <s v="DGI_x000a_Subdirección de Factura electrónica y soluciones operativas_x000a_Subdirección de servicio al ciudadano_x000a__x000a_Subdirección de Procesamiento de Datos "/>
    <n v="0"/>
    <x v="0"/>
  </r>
  <r>
    <x v="1"/>
    <x v="0"/>
    <m/>
    <s v="AFE 2024-00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0"/>
    <s v="DGI_x000a_Subdirección de Factura Electrónica y Soluciones Operativas_x000a_Subdirección de Servicio al Ciudadano_x000a__x000a_Subdirección de Innovación y Proyectos"/>
    <n v="0"/>
    <x v="0"/>
  </r>
  <r>
    <x v="1"/>
    <x v="0"/>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0"/>
    <s v="DGI_x000a_Subdirección de Factura Electrónica y Soluciones Operativas"/>
    <n v="0"/>
    <x v="0"/>
  </r>
  <r>
    <x v="1"/>
    <x v="0"/>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1"/>
    <s v="DGI_x000a_Subdirección de Factura Electrónica y Soluciones Operativas"/>
    <n v="7.6923076923076927E-2"/>
    <x v="0"/>
  </r>
  <r>
    <x v="1"/>
    <x v="0"/>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0"/>
    <s v="DGI_x000a_Subdirección de Factura Electrónica y Soluciones Operativas_x000a__x000a_Subdirección de Infraestructura Tecnológica y de Operaciones"/>
    <n v="0"/>
    <x v="0"/>
  </r>
  <r>
    <x v="1"/>
    <x v="0"/>
    <m/>
    <m/>
    <m/>
    <m/>
    <s v="5. Elaborar un plan de acción derivado de las decisiones tomadas en la mesa de trabajo"/>
    <s v="Plan de acción "/>
    <s v="Plan de acción "/>
    <n v="1"/>
    <d v="2025-03-01T00:00:00"/>
    <d v="2025-04-30T00:00:00"/>
    <n v="8.5714285714285712"/>
    <n v="0"/>
    <s v="DGI_x000a_Subdirección de Factura Electrónica y Soluciones Operativas_x000a__x000a_Subdirección de Infraestructura Tecnológica y de Operaciones"/>
    <n v="0"/>
    <x v="0"/>
  </r>
  <r>
    <x v="1"/>
    <x v="0"/>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0"/>
    <s v="DGI_x000a_Subdirección de Factura Electrónica y Soluciones Operativas_x000a__x000a_Subdirección de Innovación y Proyectos"/>
    <n v="0"/>
    <x v="0"/>
  </r>
  <r>
    <x v="1"/>
    <x v="0"/>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0"/>
    <s v="DGI_x000a_Subdirección de Factura Electrónica y Soluciones Operativas_x000a__x000a_Subdirección de Innovación y Proyectos"/>
    <n v="0"/>
    <x v="0"/>
  </r>
  <r>
    <x v="1"/>
    <x v="0"/>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5-12-31T00:00:00"/>
    <n v="21.714285714285715"/>
    <n v="0"/>
    <s v="DGI_x000a_Subdirección de Factura Electrónica y Soluciones Operativas_x000a__x000a_Subdirección de Innovación y Proyectos"/>
    <n v="0"/>
    <x v="0"/>
  </r>
  <r>
    <x v="1"/>
    <x v="0"/>
    <m/>
    <s v="AFE 2024-006"/>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0"/>
    <s v="DGI_x000a_Subdirección de Factura Electrónica y Soluciones Operativas_x000a_Subdirección de Servicio al Ciudadano_x000a__x000a_Subdirección de Innovación y Proyectos"/>
    <n v="0"/>
    <x v="0"/>
  </r>
  <r>
    <x v="1"/>
    <x v="0"/>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0"/>
    <s v="DGI_x000a_Subdirección de Factura electrónica y Soluciones Operativas_x000a__x000a_Subdirección de Innovación y Proyectos_x000a_Subdirección de Soluciones y Desarrollo_x000a_Subdirección de Procesamiento de Datos"/>
    <n v="0"/>
    <x v="0"/>
  </r>
  <r>
    <x v="1"/>
    <x v="0"/>
    <m/>
    <s v="AFE 2024-006"/>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1"/>
  </r>
  <r>
    <x v="1"/>
    <x v="0"/>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0"/>
    <s v="DGI_x000a_Subdirección de Factura Electronica y Soluciones Operativas_x000a__x000a_Subdirección de Soluciones y Desarrollo"/>
    <n v="0"/>
    <x v="0"/>
  </r>
  <r>
    <x v="2"/>
    <x v="0"/>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1"/>
  </r>
  <r>
    <x v="2"/>
    <x v="0"/>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1"/>
  </r>
  <r>
    <x v="2"/>
    <x v="0"/>
    <m/>
    <m/>
    <m/>
    <m/>
    <s v="Iniciar el proyecto con la definición de  los requerimientos funcionales"/>
    <s v="Definir los requerimientos funcionales "/>
    <s v="Documento de requerimientos funcionales V1"/>
    <n v="1"/>
    <d v="2024-02-01T00:00:00"/>
    <d v="2025-03-31T00:00:00"/>
    <n v="60.571428571428569"/>
    <n v="0"/>
    <s v="DGIT_x000a_NC – Subproceso Operación Aduanera_x000a_Dirección de Gestión de Aduanas_x000a_Subdirección de Registro y Control Aduanero"/>
    <n v="0"/>
    <x v="0"/>
  </r>
  <r>
    <x v="2"/>
    <x v="0"/>
    <m/>
    <m/>
    <m/>
    <m/>
    <s v="Validar requerimientos funcionales"/>
    <s v="Validar requerimientos funcionales"/>
    <s v="Documento de requerimientos funcionales aprobado  V1"/>
    <n v="1"/>
    <d v="2024-02-01T00:00:00"/>
    <d v="2025-03-31T00:00:00"/>
    <n v="60.571428571428569"/>
    <n v="0"/>
    <s v="DGIT_x000a_NC - Subproceso Innovación y Tecnología_x000a_Dirección de Gestión de Innovación y Tecnología_x000a_Subdirección de Innovación y Proyectos_x000a_Subdirección de Soluciones y Desarrollo"/>
    <n v="0"/>
    <x v="0"/>
  </r>
  <r>
    <x v="2"/>
    <x v="0"/>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0"/>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Operación Aduanera_x000a_Dirección de Gestión de Aduanas_x000a_Subdirección de Registro y Control Aduanero"/>
    <n v="0"/>
    <x v="0"/>
  </r>
  <r>
    <x v="2"/>
    <x v="0"/>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0"/>
  </r>
  <r>
    <x v="2"/>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0"/>
    <x v="0"/>
  </r>
  <r>
    <x v="2"/>
    <x v="0"/>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0"/>
  </r>
  <r>
    <x v="2"/>
    <x v="0"/>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0"/>
  </r>
  <r>
    <x v="2"/>
    <x v="0"/>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0"/>
  </r>
  <r>
    <x v="2"/>
    <x v="0"/>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0"/>
  </r>
  <r>
    <x v="2"/>
    <x v="0"/>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0"/>
  </r>
  <r>
    <x v="2"/>
    <x v="0"/>
    <s v="Auditoría a la Gestión de Cartera 2024-001_x000a__x000a_Periodo 01/01/2023 al 30/03/2024"/>
    <s v="AGC2024-001_x000a_H7"/>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2"/>
    <x v="0"/>
    <m/>
    <m/>
    <m/>
    <m/>
    <s v="Definir los requerimientos no funcionales "/>
    <s v="Definir los requerimientos no funcionales "/>
    <s v="Documento de requerimientos no funcionales V1"/>
    <n v="1"/>
    <d v="2024-02-01T00:00:00"/>
    <d v="2025-03-31T00:00:00"/>
    <n v="60.571428571428569"/>
    <n v="0"/>
    <s v="DGIT_x000a_NC- Subproceso Innovación y Tecnología_x000a_Dirección de Gestión de Innovación y Tecnología_x000a__x000a__x000a__x000a_"/>
    <n v="0"/>
    <x v="0"/>
  </r>
  <r>
    <x v="2"/>
    <x v="0"/>
    <m/>
    <m/>
    <m/>
    <m/>
    <s v="Iniciar el proceso de contratación "/>
    <s v="Validar o aceptar el proceso de contratación"/>
    <s v="Documento de validación o aceptación del proceso de contratación"/>
    <n v="1"/>
    <d v="2023-11-01T00:00:00"/>
    <d v="2025-03-31T00:00:00"/>
    <n v="73.714285714285708"/>
    <n v="0"/>
    <s v="DGIT_x000a_NC- Subproceso Innovación y Tecnología_x000a_Dirección de Gestión de Innovación y Tecnología_x000a__x000a__x000a__x000a_"/>
    <n v="0"/>
    <x v="0"/>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2"/>
    <x v="0"/>
    <m/>
    <m/>
    <m/>
    <m/>
    <s v="Definir un plan de trabajo de desarrollo de la solución tecnológica "/>
    <s v="Definir un plan de trabajo de desarrollo de la solución tecnológica "/>
    <s v="Plan de trabajo V1"/>
    <n v="1"/>
    <d v="2023-11-01T00:00:00"/>
    <d v="2025-03-31T00:00:00"/>
    <n v="73.714285714285708"/>
    <n v="0"/>
    <s v="DGIT_x000a_NC- Subproceso Innovación y Tecnología_x000a_Dirección de Gestión de Innovación y Tecnología_x000a_ _x000a_"/>
    <n v="0"/>
    <x v="0"/>
  </r>
  <r>
    <x v="2"/>
    <x v="0"/>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0"/>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0"/>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0"/>
  </r>
  <r>
    <x v="3"/>
    <x v="0"/>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5-12-31T00:00:00"/>
    <n v="182.71428571428572"/>
    <n v="0.7863"/>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7863"/>
    <x v="0"/>
  </r>
  <r>
    <x v="3"/>
    <x v="0"/>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5-12-31T00:00:00"/>
    <n v="173.85714285714286"/>
    <n v="0.7863"/>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7863"/>
    <x v="0"/>
  </r>
  <r>
    <x v="3"/>
    <x v="0"/>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5-12-31T00:00:00"/>
    <n v="173.85714285714286"/>
    <n v="0.71"/>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71"/>
    <x v="0"/>
  </r>
  <r>
    <x v="3"/>
    <x v="0"/>
    <m/>
    <m/>
    <m/>
    <m/>
    <s v="Actualizar del procedimiento PR-ADF-312 "/>
    <s v="Publicación del procedimiento PR-ADF-312 "/>
    <s v="Procedimiento"/>
    <n v="1"/>
    <d v="2022-09-01T00:00:00"/>
    <d v="2023-08-31T00:00:00"/>
    <n v="52"/>
    <n v="1"/>
    <s v="DGC_x000a_NC - Subproceso Operación Logística_x000a_Subdirección Logística._x000a_"/>
    <n v="1"/>
    <x v="1"/>
  </r>
  <r>
    <x v="3"/>
    <x v="0"/>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1"/>
  </r>
  <r>
    <x v="3"/>
    <x v="0"/>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1"/>
  </r>
  <r>
    <x v="3"/>
    <x v="0"/>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1"/>
  </r>
  <r>
    <x v="3"/>
    <x v="0"/>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1"/>
  </r>
  <r>
    <x v="3"/>
    <x v="0"/>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1"/>
  </r>
  <r>
    <x v="3"/>
    <x v="0"/>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1"/>
  </r>
  <r>
    <x v="3"/>
    <x v="0"/>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1"/>
  </r>
  <r>
    <x v="3"/>
    <x v="0"/>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0"/>
  </r>
  <r>
    <x v="3"/>
    <x v="0"/>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1"/>
  </r>
  <r>
    <x v="3"/>
    <x v="0"/>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1"/>
  </r>
  <r>
    <x v="3"/>
    <x v="0"/>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1"/>
  </r>
  <r>
    <x v="3"/>
    <x v="0"/>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1"/>
  </r>
  <r>
    <x v="3"/>
    <x v="0"/>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1"/>
  </r>
  <r>
    <x v="3"/>
    <x v="0"/>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1"/>
  </r>
  <r>
    <x v="3"/>
    <x v="0"/>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1"/>
  </r>
  <r>
    <x v="3"/>
    <x v="0"/>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0"/>
  </r>
  <r>
    <x v="3"/>
    <x v="0"/>
    <s v=" Auditoría a la Contratación de la DIAN - ACD 2023-006_x000a_H1"/>
    <s v="ACD 2023-006"/>
    <s v="Hallazgo No. 1 Deficiencias en la planeación y ejecución del contrato No. 00-087-2022 Laboratorio Aduanero – Nivel Central. (D)_x000a__x000a_Subdirección de Laboratorio Aduanero, Subdirección de Compras y Contratos_x000a__x000a_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_x000a__x000a_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_x000a_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_x000a_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_x000a_d. Informes periódicos de supervisión que no cumplen con la periodicidad establecida, el último informe del mes de noviembre del 2022 se elaboró el 15/08/2023, después del levantamiento de la suspensión del contrato._x000a_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_x000a_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_x000a__x000a_"/>
    <s v="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
    <s v="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
    <s v="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_x000a__x000a_"/>
    <s v="Actas de asistencia a jornadas de actualización "/>
    <n v="4"/>
    <d v="2024-02-01T00:00:00"/>
    <d v="2025-07-31T00:00:00"/>
    <n v="78"/>
    <n v="4"/>
    <s v="DGC_x000a_NC - Subproceso Compras y Contratos_x000a_Dirección de Gestión Corporativa_x000a_Subdirección de Compras y Contratos _x000a__x000a_ELABORACIÓN _x000a_18/01/2024"/>
    <n v="1"/>
    <x v="1"/>
  </r>
  <r>
    <x v="3"/>
    <x v="0"/>
    <m/>
    <m/>
    <m/>
    <m/>
    <m/>
    <s v="Elaborar y divulgar tips relacionados la planeación contractual"/>
    <s v="Publicación trimestral de Tips en los canales de difusión de comunicación interna de la Entidad, recordando aspectos escenciales sobre planeación contractual. "/>
    <n v="4"/>
    <d v="2024-02-01T00:00:00"/>
    <d v="2025-04-30T00:00:00"/>
    <n v="64.857142857142861"/>
    <n v="3"/>
    <s v="DGC_x000a_NC - Subproceso Compras y Contratos_x000a_Dirección de Gestión Corporativa_x000a_Subdirección de Compras y Contratos _x000a__x000a_ELABORACIÓN _x000a_18/01/2024"/>
    <n v="0.75"/>
    <x v="0"/>
  </r>
  <r>
    <x v="3"/>
    <x v="0"/>
    <s v=" Auditoría a la Contratación de la DIAN - ACD 2023-006_x000a_H2"/>
    <s v="ACD 2023-006"/>
    <s v="Hallazgo No. 2 Deficiencias en la aplicación de las reglas establecidas en el pliego de condiciones en la subasta pública presencial No. SAEBSU-00-002-2023_x000a__x000a_Subdirección de Compras y Contratos_x000a__x000a_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_x000a__x000a_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_x000a_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 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_x000a_De otra parte, en el numeral 7.1 se indica que “se tomará como definitiva la Oferta económica inicial presentada por el Oferente Habilitado que no presentó lances en la Subasta Pública”, lo cual no guarda relación con las reglas establecidas._x000a_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
    <s v="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
    <s v="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
    <s v="Actualizar el modelo de  pliego de condiciones para que las reglas de las subastas presenciales sean ajustadas al proceso de selección que corresponda.  "/>
    <s v="Modelo de pliego de condiciones ajustado y socializado por correo electrónico con los funcionarios de compras y contratos."/>
    <n v="1"/>
    <d v="2024-02-01T00:00:00"/>
    <d v="2025-04-30T00:00:00"/>
    <n v="64.857142857142861"/>
    <n v="0"/>
    <s v="DGC_x000a_NC - Subproceso Compras y Contratos_x000a_Dirección de Gestión Corporativa_x000a_Subdirección de Compras y Contratos _x000a__x000a_ELABORACIÓN _x000a_18/01/2024"/>
    <n v="0"/>
    <x v="0"/>
  </r>
  <r>
    <x v="3"/>
    <x v="0"/>
    <s v=" Auditoría a la Contratación de la DIAN - ACD 2023-006_x000a_H3"/>
    <s v="ACD 2023-006"/>
    <s v="Hallazgo No. 3 Deficiencias en la identificación, tratamiento y monitoreo de riesgos de las matrices de riesgos de los contratos._x000a__x000a_Subdirección de Compras y Contratos y Dirección Seccional de Aduanas de Cúcuta_x000a__x000a_Verificada la identificación, monitoreo y seguimiento realizado a los riesgos contenidos en la matriz del proceso contractual y el plan de tratamiento de estos; así como, la inclusión del resultado del monitoreo en los informes periódicos de supervisión se evidenció que:_x000a__x000a_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quot;Por tratarse de Contratos de Arrendamientos no aplica Matriz de Riesgos basados en el Análisis de Riesgo realizado en los estudios previos&quot;.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_x000a__x000a_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
    <s v="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
    <s v="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
    <s v="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0"/>
  </r>
  <r>
    <x v="3"/>
    <x v="0"/>
    <s v=" Auditoría a la Contratación de la DIAN - ACD 2023-006_x000a_H4"/>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
    <s v="Adelantar visitas aleatorias a las Seccionales donde se evidencie mayor dificultad en los procesos de liquidación contractual y cargue de información al SECOP._x000a__x000a_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0"/>
  </r>
  <r>
    <x v="3"/>
    <x v="0"/>
    <m/>
    <m/>
    <m/>
    <m/>
    <m/>
    <s v="Emitir alertas dirigidas a los supervisores respecto de la obligatoriedad en el cumplimiento de las activudades pendientes a la finalización del contrato que se encuentren supervisando. (informe final de supervisión, proyectos de actas de liquidación y actas de cierre) _x000a_"/>
    <s v="Correos electronicos enviados a los supervisores"/>
    <n v="550"/>
    <d v="2024-03-01T00:00:00"/>
    <d v="2024-12-31T00:00:00"/>
    <n v="43.571428571428569"/>
    <n v="550"/>
    <s v="DGC_x000a_NC - Subproceso Compras y Contratos_x000a_Dirección de Gestión Corporativa_x000a_Subdirección de Compras y Contratos _x000a__x000a_ELABORACIÓN _x000a_18/01/2024"/>
    <n v="1"/>
    <x v="1"/>
  </r>
  <r>
    <x v="3"/>
    <x v="0"/>
    <s v=" Auditoría a la Contratación de la DIAN - ACD 2023-006_x000a_H5"/>
    <s v="ACD 2023-006"/>
    <s v="Hallazgo No.5 Deficiencias en el contenido y periodicidad de los informes de supervisión e inoportunidad en la publicación en SECOP II y en el cumplimiento de los requisitos de ejecución de los contratos._x000a__x000a_Subdirección de Compras y Contratos y Dirección Seccional de Aduanas de Cúcuta_x000a__x000a_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_x000a__x000a_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_x000a__x000a_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_x000a__x000a_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_x000a__x000a_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_x000a__x000a_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_x000a__x000a_Las situaciones relacionadas con las deficiencias en la supervisión y la publicación de informes en la plataforma SECOP ll son reiterativas tal y como se observa en el informe de auditoría de esta Oficina de Control Interno en la vigencia 2022._x000a__x000a_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
    <s v="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
    <s v="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_x000a_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0"/>
  </r>
  <r>
    <x v="3"/>
    <x v="0"/>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Contrato Firmado "/>
    <s v="1.00"/>
    <d v="2025-09-01T00:00:00"/>
    <d v="2025-11-30T00:00:00"/>
    <n v="12.857142857142858"/>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Plan de trabajo de_x000a_implementación de la solución_x000a_tecnológica. "/>
    <s v="1.00"/>
    <d v="2025-12-01T00:00:00"/>
    <d v="2026-02-28T00:00:00"/>
    <n v="12.714285714285714"/>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Informes de seguimiento "/>
    <s v="2.00"/>
    <d v="2026-03-01T00:00:00"/>
    <d v="2026-11-30T00:00:00"/>
    <n v="39.142857142857146"/>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s v="3.00"/>
    <d v="2026-03-01T00:00:00"/>
    <d v="2026-12-31T00:00:00"/>
    <n v="43.571428571428569"/>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1"/>
  </r>
  <r>
    <x v="3"/>
    <x v="0"/>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1"/>
  </r>
  <r>
    <x v="3"/>
    <x v="0"/>
    <s v="Auditoría a la Radicación y Trámite de Quejas Disciplinarias ATD 2024-005"/>
    <s v=" ATD 2024-005"/>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0"/>
    <s v="DGC_x000a_Dirección de Gestión Corporativa_x000a_Subdirección de Asuntos Disciplinarios_x000a_Coordinación de Instrucción "/>
    <n v="0"/>
    <x v="0"/>
  </r>
  <r>
    <x v="3"/>
    <x v="0"/>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0"/>
    <s v="DGC_x000a_Dirección de Gestión Corporativa_x000a_Subdirección de Asuntos Disciplinarios_x000a_Coordinación de Instrucción "/>
    <n v="0"/>
    <x v="0"/>
  </r>
  <r>
    <x v="3"/>
    <x v="0"/>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0"/>
  </r>
  <r>
    <x v="3"/>
    <x v="0"/>
    <s v="Auditoría a la Radicación y Trámite de Quejas Disciplinarias ATD 2024-005"/>
    <m/>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0"/>
    <s v="DGC_x000a_Dirección de Gestión Corporativa_x000a_Subdirección de Asuntos Disciplinarios_x000a_Coordinación de Enlace Procesal"/>
    <n v="0"/>
    <x v="0"/>
  </r>
  <r>
    <x v="3"/>
    <x v="0"/>
    <s v="Auditoría a la Radicación y Trámite de Quejas Disciplinarias ATD 2024-005"/>
    <m/>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0"/>
    <s v="DGC_x000a_Dirección de Gestión Corporativa_x000a_Subdirección de Asuntos Disciplinarios_x000a_Coordinación de Instrucción "/>
    <n v="0"/>
    <x v="0"/>
  </r>
  <r>
    <x v="3"/>
    <x v="0"/>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0"/>
    <s v="DGC_x000a_Dirección de Gestión Corporativa_x000a_Subdirección de Asuntos Disciplinarios_x000a_Coordinación de Instrucción "/>
    <n v="0"/>
    <x v="0"/>
  </r>
  <r>
    <x v="3"/>
    <x v="0"/>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0"/>
    <s v="DGC_x000a_Dirección de Gestión Corporativa_x000a_Subdirección de Asuntos Disciplinarios_x000a_Coordinación de Instrucción "/>
    <n v="0"/>
    <x v="0"/>
  </r>
  <r>
    <x v="3"/>
    <x v="0"/>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0"/>
    <s v="DGC_x000a_Dirección de Gestión Corporativa_x000a_Subdirección de Asuntos Disciplinarios_x000a_Coordinación de Instrucción "/>
    <n v="0"/>
    <x v="0"/>
  </r>
  <r>
    <x v="3"/>
    <x v="0"/>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0"/>
    <s v="DGC_x000a_Dirección de Gestión Corporativa_x000a_Subdirección de Asuntos Disciplinarios_x000a_Coordinación de Instrucción "/>
    <n v="0"/>
    <x v="0"/>
  </r>
  <r>
    <x v="3"/>
    <x v="0"/>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0"/>
    <s v="DGC_x000a_Dirección de Gestión Corporativa_x000a_Subdirección de Asuntos Disciplinarios_x000a__x000a_Dirección de Gestión de Innovación y Tecnología   _x000a_Subdirección Innovación y Proyectos "/>
    <n v="0"/>
    <x v="0"/>
  </r>
  <r>
    <x v="3"/>
    <x v="0"/>
    <m/>
    <m/>
    <m/>
    <m/>
    <s v="Realizar la digitalización y almacenamiento progresivo de los expedientes, para contar con una copia de respaldo."/>
    <s v="Captura de imagen de SharePoint "/>
    <s v="Captura de imagen de SharePoint "/>
    <n v="1"/>
    <d v="2025-02-01T00:00:00"/>
    <d v="2025-11-30T00:00:00"/>
    <n v="43.142857142857146"/>
    <n v="0"/>
    <s v="DGC_x000a_Dirección de Gestión Corporativa_x000a_Subdirección de Asuntos Disciplinarios_x000a_Coordinación de Instrucción "/>
    <n v="0"/>
    <x v="0"/>
  </r>
  <r>
    <x v="3"/>
    <x v="0"/>
    <s v="Auditoría a la Radicación y Trámite de Quejas Disciplinarias ATD 2024-005"/>
    <m/>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0"/>
    <s v="DGC_x000a_Dirección de Gestión Corporativa_x000a_Subdirección de Asuntos Disciplinarios_x000a_Coordinación de Instrucción  _x000a__x000a_Dirección de Gestión de Innovación y Tecnología   _x000a_Subdirección Innovación y Proyectos "/>
    <n v="0"/>
    <x v="0"/>
  </r>
  <r>
    <x v="3"/>
    <x v="0"/>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0"/>
    <s v="DGC_x000a_Dirección de Gestión Corporativa_x000a_Subdirección de Asuntos Disciplinarios_x000a_Coordinación de Instrucción_x000a_Coordinación de Decisiones_x000a_Coordinación de Enlace Procesal                                       "/>
    <n v="0"/>
    <x v="0"/>
  </r>
  <r>
    <x v="3"/>
    <x v="0"/>
    <s v="Auditoría a la Radicación y Trámite de Quejas Disciplinarias ATD 2024-005"/>
    <m/>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5-11-30T00:00:00"/>
    <n v="8.5714285714285712"/>
    <n v="0"/>
    <s v="DGC_x000a_Dirección de Gestión de Innovación y Tecnología_x000a_Coordinación para el apoyo a los sistemas de información._x000a_Dirección de Gestión Corporativa_x000a_Subdirección de Asuntos Disciplinarios            "/>
    <n v="0"/>
    <x v="0"/>
  </r>
  <r>
    <x v="3"/>
    <x v="0"/>
    <m/>
    <m/>
    <m/>
    <m/>
    <s v="Definir un plan de trabajo de desarrollo de la solución tecnológica"/>
    <s v="Definir el plan de_x000a_trabajo de la solución_x000a_tecnológica"/>
    <s v="Plan de trabajo"/>
    <n v="1"/>
    <d v="2025-12-01T00:00:00"/>
    <d v="2026-02-28T00:00:00"/>
    <n v="12.714285714285714"/>
    <n v="0"/>
    <s v="DGC_x000a_Dirección de Gestión de Innovación y Tecnología_x000a_Coordinación para el apoyo a los sistemas de información._x000a_Dirección de Gestión Corporativa_x000a_Subdirección de Asuntos Disciplinarios "/>
    <n v="0"/>
    <x v="0"/>
  </r>
  <r>
    <x v="3"/>
    <x v="0"/>
    <m/>
    <m/>
    <m/>
    <m/>
    <s v="Iniciar el desarrollo de la solución tecnológica."/>
    <s v="Desarrollo de la solución tecnológica"/>
    <s v="Informes de seguimiento/actas de reunión"/>
    <n v="5"/>
    <d v="2026-04-01T00:00:00"/>
    <d v="2027-06-30T00:00:00"/>
    <n v="65"/>
    <n v="0"/>
    <s v="DGC_x000a_Dirección de Gestión de Innovación y Tecnología_x000a_Coordinación para el apoyo a los sistemas de información._x000a_Dirección de Gestión Corporativa_x000a_Subdirección de Asuntos Disciplinarios "/>
    <n v="0"/>
    <x v="0"/>
  </r>
  <r>
    <x v="3"/>
    <x v="0"/>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C_x000a_Dirección de Gestión de Innovación y Tecnología_x000a_Coordinación para el apoyo a los sistemas de información._x000a_Dirección de Gestión Corporativa_x000a_Subdirección de Asuntos Disciplinarios             "/>
    <n v="0"/>
    <x v="0"/>
  </r>
  <r>
    <x v="3"/>
    <x v="0"/>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0"/>
    <s v="DGC_x000a_Dirección de Gestión Corporativa_x000a_Subdirección de Asuntos Disciplinarios_x000a_Coordinación de Instrucción"/>
    <n v="0"/>
    <x v="0"/>
  </r>
  <r>
    <x v="3"/>
    <x v="0"/>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0"/>
    <s v="DGC_x000a_Dirección de Gestión Corporativa_x000a_Subdirección de Asuntos Disciplinarios_x000a_Coordinación de Instrucción"/>
    <n v="0"/>
    <x v="0"/>
  </r>
  <r>
    <x v="3"/>
    <x v="0"/>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0"/>
    <s v="DGC_x000a_Dirección de Gestión Corporativa_x000a_Subdirección de Asuntos Disciplinarios"/>
    <n v="0"/>
    <x v="0"/>
  </r>
  <r>
    <x v="4"/>
    <x v="1"/>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1"/>
  </r>
  <r>
    <x v="4"/>
    <x v="1"/>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1"/>
  </r>
  <r>
    <x v="4"/>
    <x v="1"/>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1"/>
  </r>
  <r>
    <x v="4"/>
    <x v="1"/>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1"/>
  </r>
  <r>
    <x v="4"/>
    <x v="1"/>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1"/>
  </r>
  <r>
    <x v="4"/>
    <x v="1"/>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1"/>
  </r>
  <r>
    <x v="4"/>
    <x v="1"/>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0"/>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5-09-30T00:00:00"/>
    <n v="26"/>
    <n v="2"/>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1"/>
    <x v="1"/>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0"/>
  </r>
  <r>
    <x v="4"/>
    <x v="1"/>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1"/>
  </r>
  <r>
    <x v="4"/>
    <x v="1"/>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1"/>
  </r>
  <r>
    <x v="4"/>
    <x v="1"/>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0"/>
  </r>
  <r>
    <x v="4"/>
    <x v="1"/>
    <m/>
    <m/>
    <m/>
    <m/>
    <s v="Definir un plan de trabajo de desarrollo de la solución tecnológica "/>
    <s v="Definir un plan de trabajo de desarrollo de la solución tecnológica "/>
    <s v="Plan de trabajo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0.77"/>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0.77"/>
    <x v="0"/>
  </r>
  <r>
    <x v="4"/>
    <x v="1"/>
    <m/>
    <m/>
    <m/>
    <m/>
    <s v="Iniciar el desarrollo de la solución tecnológica."/>
    <s v="Desarrollo de la solución"/>
    <s v="Informes de seguimiento"/>
    <n v="2"/>
    <d v="2025-04-01T00:00:00"/>
    <d v="2025-09-30T00:00:00"/>
    <n v="26"/>
    <n v="0"/>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
    <x v="0"/>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0"/>
  </r>
  <r>
    <x v="4"/>
    <x v="1"/>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1"/>
  </r>
  <r>
    <x v="4"/>
    <x v="1"/>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1"/>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1"/>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4"/>
    <x v="1"/>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C – Subproceso Operación Aduanera_x000a_Dirección de Gestión de Aduanas_x000a_Subdirección de Operación Aduanera_x000a__x000a_REFORMULADO_x000a_30092016_x000a_ACTUALIZADO_x000a_30112021"/>
    <n v="1"/>
    <x v="1"/>
  </r>
  <r>
    <x v="4"/>
    <x v="1"/>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_x000a_"/>
    <n v="1"/>
    <x v="1"/>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_x000a_Subdirección de Operación Aduanera_x000a__x000a_REFORMULADO_x000a_30092017_x000a_30092018_x000a_30092019_x000a_ACTUALIZADO_x000a_30112021"/>
    <n v="1"/>
    <x v="1"/>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4"/>
    <x v="1"/>
    <m/>
    <m/>
    <m/>
    <m/>
    <s v="Definir Estrategia de Digitalización del Proyecto de Desaduanamiento._x000a_"/>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9_x000a_ACTUALIZADO_x000a_30112021"/>
    <n v="1"/>
    <x v="1"/>
  </r>
  <r>
    <x v="4"/>
    <x v="1"/>
    <m/>
    <m/>
    <m/>
    <m/>
    <s v="Priorizar y detallar requermimientos Funcionales tecnologicos necesario para la solucion tecnologica  del Proyecto de Desaduanamiento._x000a_"/>
    <s v="Requerimientos Funcionales"/>
    <s v="Documento de requerimientos funcionales"/>
    <n v="1"/>
    <d v="2024-02-01T00:00:00"/>
    <d v="2024-10-31T00:00:00"/>
    <n v="39"/>
    <n v="1"/>
    <s v="DGA_x000a_NC – Subproceso Operación Aduanera_x000a_Dirección de Gestión de Aduanas_x000a_Subdirección de Operación Aduanera_x000a__x000a_REFORMULADO_x000a_30092019_x000a_ACTUALIZADO_x000a_30112021"/>
    <n v="1"/>
    <x v="1"/>
  </r>
  <r>
    <x v="4"/>
    <x v="1"/>
    <m/>
    <m/>
    <m/>
    <m/>
    <s v="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s v="Implantar la solucion tecnologica del Proyecto de Desaduanamiento._x000a_"/>
    <s v="1. Iniciar el desarrollo de la solución Tecnológica"/>
    <s v="Seguimiento a la implementación de la solución Tecnológica"/>
    <n v="1"/>
    <d v="2024-08-01T00:00:00"/>
    <d v="2029-12-31T00:00:00"/>
    <n v="282.5714285714285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1"/>
    <x v="1"/>
  </r>
  <r>
    <x v="4"/>
    <x v="1"/>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1"/>
  </r>
  <r>
    <x v="4"/>
    <x v="1"/>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1"/>
  </r>
  <r>
    <x v="4"/>
    <x v="1"/>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1"/>
  </r>
  <r>
    <x v="4"/>
    <x v="1"/>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
    <x v="0"/>
  </r>
  <r>
    <x v="4"/>
    <x v="1"/>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0"/>
  </r>
  <r>
    <x v="4"/>
    <x v="1"/>
    <s v="2  Aud Operación Aduanera -Importaciones Dirección de Aduanas y Direcciones Seccionales de Aduanas de Bogotá, Cali, Buenaventura, Bucaramanga, Cartagena, Barranquilla y Santa Marta Vigencia 2018 y primer semestre de 2019"/>
    <s v="19 02 003"/>
    <s v="Hallazgo 2.  Información Declaraciones de Importación Seccional Bogotá – Nivel Central y Seccional Bucaramanga.  _x000a__x000a_Efectuada la verificación y cruce de datos del listado en Excel (universo de declaraciones descargadas del portal Web) y el listado extraído de la bitácora, se encontró que existen 633 registros de declaraciones de la bitácora, que no aparecen en el universo de declaraciones._x000a__x000a_En la Seccional Bogotá, un total de (676) registros del universo de las declaraciones no se encuentran en el listado extraído de la bitácora._x000a__x000a_(…) se encuentran diferencias entre los números de autoadhesivos, en el código de administración y, se encuentra que el campo Tipo de Declaración está diligenciado en blanco o vacío. _x000a__x000a_(…) analizadas las Declaraciones de Importación, se observa que se presentan 1.175.287 formularios repetidos._x000a__x000a_(…) comparando el archivo de Excel con la relación del aplicativo LUCIA, se evidencia que un total de 1.058.714 registros de la relación de Excel no están en el aplicativo LUCIA._x000a__x000a_En la Seccional Bucaramanga, se constató que existen (81) registros de declaraciones de importación en la base de datos Trámites Manuales que no se encuentran en la base de datos suministrada por Nivel Central._x000a_"/>
    <s v="Deficiencias en el control del registro de la información de las declaraciones de importación."/>
    <s v="1. Impartir instrucción a las direcciones seccionales."/>
    <s v="Expedir lineamientos a las Direcciones Seccionales de Aduanas frente al control de las operaciones relacionados con los trámites manuales. "/>
    <s v="Documento de lineamientos."/>
    <n v="1"/>
    <d v="2020-02-01T00:00:00"/>
    <d v="2020-03-30T00:00:00"/>
    <n v="8.2857142857142865"/>
    <n v="1"/>
    <s v="DGA_x000a_NC – Subproceso Operación Aduanera_x000a_Dirección de Gestión de Aduanas_x000a_Subdirección de Operación Aduanera_x000a__x000a_ACTUALIZADO_x000a_30112021"/>
    <n v="1"/>
    <x v="1"/>
  </r>
  <r>
    <x v="4"/>
    <x v="1"/>
    <m/>
    <m/>
    <m/>
    <m/>
    <s v="2. Definir Estrategia de Digitalización del Proyecto._x000a_"/>
    <s v="Estrategia de Digitalización"/>
    <s v="Documento de Estrategia"/>
    <n v="1"/>
    <d v="2023-11-01T00:00:00"/>
    <d v="2024-07-31T00:00:00"/>
    <n v="39"/>
    <n v="1"/>
    <s v="DGA_x000a_NC – Subproceso Operación Aduanera_x000a_Dirección de Gestión de Aduanas_x000a_Subdirección de Operación Aduanera_x000a__x000a_ACTUALIZADO_x000a_30112021"/>
    <n v="1"/>
    <x v="1"/>
  </r>
  <r>
    <x v="4"/>
    <x v="1"/>
    <m/>
    <m/>
    <m/>
    <m/>
    <s v="3. 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s v="4. Implantar la solucion tecnologica del Proyecto_x000a_"/>
    <s v="1. Iniciar el desarrollo de la solución Tecnológica"/>
    <s v="Seguimiento  a la implementación de la solución Tecnológica"/>
    <n v="1"/>
    <d v="2024-08-01T00:00:00"/>
    <d v="2029-12-31T00:00:00"/>
    <n v="282.5714285714285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4"/>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20052022"/>
    <n v="1"/>
    <x v="1"/>
  </r>
  <r>
    <x v="4"/>
    <x v="1"/>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1"/>
  </r>
  <r>
    <x v="4"/>
    <x v="1"/>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0"/>
  </r>
  <r>
    <x v="4"/>
    <x v="1"/>
    <m/>
    <m/>
    <m/>
    <m/>
    <s v="Definir los requerimientos no funcionales "/>
    <s v="Definir los requerimientos no funcionales "/>
    <s v="Documento de requerimientos no funcionales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0"/>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0"/>
  </r>
  <r>
    <x v="4"/>
    <x v="1"/>
    <m/>
    <m/>
    <m/>
    <m/>
    <s v="Definir un plan de trabajo de desarrollo de la solución tecnológica "/>
    <s v="Definir un plan de trabajo de desarrollo de la solución tecnológica "/>
    <s v="Plan de trabajo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0.77"/>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0.77"/>
    <x v="0"/>
  </r>
  <r>
    <x v="4"/>
    <x v="1"/>
    <m/>
    <m/>
    <m/>
    <m/>
    <s v="Iniciar el desarrollo de la solución tecnológica."/>
    <s v="Desarrollo de la solución"/>
    <s v="Informes de seguimiento"/>
    <n v="2"/>
    <d v="2025-04-01T00:00:00"/>
    <d v="2025-09-30T00:00:00"/>
    <n v="26"/>
    <n v="0"/>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4"/>
    <x v="1"/>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1"/>
  </r>
  <r>
    <x v="4"/>
    <x v="1"/>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los requerimientos no funcionales "/>
    <s v="Definir los requerimientos no funcionales "/>
    <s v="Documento de requerimientos no funcionales V1"/>
    <n v="1"/>
    <d v="2024-02-01T00:00:00"/>
    <d v="2025-03-31T00:00:00"/>
    <n v="60.571428571428569"/>
    <n v="0"/>
    <s v="DGA_x000a_NC - Subproceso Innovacion y Tecnologia_x000a_Direccion de Gestion de Innovacion y Tecnologia_x000a_Subdireccion de Innovacion y Proyectos_x000a_Subdireccion de Soluciones y desarrollo"/>
    <n v="0"/>
    <x v="0"/>
  </r>
  <r>
    <x v="4"/>
    <x v="1"/>
    <m/>
    <m/>
    <m/>
    <m/>
    <s v="Iniciar el proceso de contratación "/>
    <s v="Validar o aceptar el proceso de contratación"/>
    <s v="Documento de validación o aceptación del proceso de contratación"/>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un plan de trabajo de desarrollo de la solución tecnológica "/>
    <s v="Definir un plan de trabajo de desarrollo de la solución tecnológica "/>
    <s v="Plan de trabajo V1"/>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0"/>
    <x v="0"/>
  </r>
  <r>
    <x v="4"/>
    <x v="1"/>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0"/>
  </r>
  <r>
    <x v="4"/>
    <x v="1"/>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los requerimientos no funcionales "/>
    <s v="Definir los requerimientos no funcionales "/>
    <s v="Documento de requerimientos no funcionales V1"/>
    <n v="1"/>
    <d v="2024-02-01T00:00:00"/>
    <d v="2025-03-31T00:00:00"/>
    <n v="60.571428571428569"/>
    <n v="0"/>
    <s v="DGA_x000a_NC - Subproceso Innovacion y Tecnologia_x000a_Direccion de Gestion de Innovacion y Tecnologia_x000a_Subdireccion de Innovacion y Proyectos_x000a_Subdireccion de Soluciones y desarrollo"/>
    <n v="0"/>
    <x v="0"/>
  </r>
  <r>
    <x v="4"/>
    <x v="1"/>
    <m/>
    <m/>
    <m/>
    <m/>
    <s v="Iniciar el proceso de contratación "/>
    <s v="Validar o aceptar el proceso de contratación"/>
    <s v="Documento de validación o aceptación del proceso de contratación "/>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un plan de trabajo de desarrollo de la solución tecnológica "/>
    <s v="Definir un plan de trabajo de desarrollo de la solución tecnológica "/>
    <s v="Plan de trabajo V1"/>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0"/>
    <x v="0"/>
  </r>
  <r>
    <x v="4"/>
    <x v="1"/>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0"/>
  </r>
  <r>
    <x v="4"/>
    <x v="1"/>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1"/>
  </r>
  <r>
    <x v="4"/>
    <x v="1"/>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1"/>
  </r>
  <r>
    <x v="4"/>
    <x v="1"/>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4"/>
    <s v="DGA_x000a_DS - Subproceso Operación Aduanera_x000a_Dirección de Aduanas de Barranquilla _x000a_Division Operacion Aduanerra GIT Importaciones"/>
    <n v="0.66666666666666663"/>
    <x v="0"/>
  </r>
  <r>
    <x v="4"/>
    <x v="1"/>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0"/>
  </r>
  <r>
    <x v="4"/>
    <x v="1"/>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1"/>
  </r>
  <r>
    <x v="3"/>
    <x v="1"/>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1"/>
  </r>
  <r>
    <x v="3"/>
    <x v="1"/>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5-12-31T00:00:00"/>
    <n v="165.14285714285714"/>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0"/>
  </r>
  <r>
    <x v="3"/>
    <x v="1"/>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0"/>
  </r>
  <r>
    <x v="3"/>
    <x v="1"/>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0"/>
  </r>
  <r>
    <x v="3"/>
    <x v="1"/>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5-12-31T00:00:00"/>
    <n v="156.28571428571428"/>
    <n v="0.6482"/>
    <s v="DGC_x000a_DS - Subproceso Operación Logística_x000a_GIT de Operación Logística _x000a_Dirección Seccional de Aduanas de Cali_x000a__x000a_REFORMULADO _x000a_29052020_x000a_30102020_x000a_30112021_x000a_09122022"/>
    <n v="0.6482"/>
    <x v="0"/>
  </r>
  <r>
    <x v="3"/>
    <x v="1"/>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5-12-31T00:00:00"/>
    <n v="156.28571428571428"/>
    <n v="0.99"/>
    <s v="DGC_x000a_DS - Subproceso Operación Logística_x000a_GIT de Operación Logística _x000a_Dirección Seccional de Aduanas de Cartagena_x000a_Área que apoya Subdirección Logística_x000a__x000a_REFORMULADO_x000a_29052020_x000a_31102020_x000a_30112021_x000a_09122022"/>
    <n v="0.99"/>
    <x v="0"/>
  </r>
  <r>
    <x v="3"/>
    <x v="1"/>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1"/>
  </r>
  <r>
    <x v="3"/>
    <x v="1"/>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1"/>
  </r>
  <r>
    <x v="3"/>
    <x v="1"/>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0"/>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0"/>
  </r>
  <r>
    <x v="3"/>
    <x v="1"/>
    <m/>
    <m/>
    <m/>
    <m/>
    <m/>
    <s v="Gestionar la entrega de las mercancías dispuestas bajo la modalidad de donación, destrucción, chatarrización, venta y/o asignación)"/>
    <s v="Egresos de mercancías ADA"/>
    <n v="2874988645"/>
    <d v="2025-07-01T00:00:00"/>
    <d v="2026-07-01T00:00:00"/>
    <n v="52.142857142857146"/>
    <n v="0"/>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0"/>
  </r>
  <r>
    <x v="3"/>
    <x v="1"/>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1"/>
  </r>
  <r>
    <x v="3"/>
    <x v="1"/>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1"/>
  </r>
  <r>
    <x v="3"/>
    <x v="1"/>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1"/>
  </r>
  <r>
    <x v="3"/>
    <x v="1"/>
    <m/>
    <m/>
    <m/>
    <m/>
    <m/>
    <s v="Disponer de las mercancías remitidas en los proyectos de disposisión   a la Subdirección de Gestión Comercial."/>
    <s v="Egresos de mercancías"/>
    <n v="1"/>
    <d v="2023-01-02T00:00:00"/>
    <d v="2025-12-31T00:00:00"/>
    <n v="156.28571428571428"/>
    <n v="0.96850000000000003"/>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6850000000000003"/>
    <x v="0"/>
  </r>
  <r>
    <x v="3"/>
    <x v="1"/>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1"/>
  </r>
  <r>
    <x v="3"/>
    <x v="1"/>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1"/>
  </r>
  <r>
    <x v="3"/>
    <x v="1"/>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5-12-31T00:00:00"/>
    <n v="156.28571428571428"/>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0"/>
  </r>
  <r>
    <x v="3"/>
    <x v="1"/>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5-12-31T00:00:00"/>
    <n v="156.28571428571428"/>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0"/>
  </r>
  <r>
    <x v="3"/>
    <x v="1"/>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1"/>
  </r>
  <r>
    <x v="3"/>
    <x v="1"/>
    <s v="“Auditoría Financiera a la UAE Dirección de Impuestos y Aduanas Nacionales - DIAN vigencia 2022”"/>
    <s v="14  05 00"/>
    <s v="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Realizar el documento ABC de la Supervisión."/>
    <s v="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
    <s v="Documento ABC de la Supervisión"/>
    <n v="1"/>
    <d v="2023-07-01T00:00:00"/>
    <d v="2023-09-01T00:00:00"/>
    <n v="8.8571428571428577"/>
    <n v="1"/>
    <s v="DGC_x000a_NC - Subproceso Compras y Contratos_x000a_Subdirección de Compras y Contratos _x000a_Oficina de Comunicaciones  _x000a__x000a_ELABORACIÓN 19062023"/>
    <n v="1"/>
    <x v="1"/>
  </r>
  <r>
    <x v="3"/>
    <x v="1"/>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Llevar a cabo jornadas de actualización para supervisores ubicados en las distintas unidades ejecutoras de la Entidad"/>
    <s v="Jornadas para actualizar a los supervisores en cambios normativos, problemas frecuentes, recomendaciones, entre otros."/>
    <s v="Registro de asistencia a las jornadas de actualización-"/>
    <n v="12"/>
    <d v="2023-08-16T00:00:00"/>
    <d v="2025-07-31T00:00:00"/>
    <n v="102.14285714285714"/>
    <n v="8"/>
    <s v="DGC_x000a_NC - Subproceso Compras y Contratos_x000a_Subdirección de Compras y Contratos _x000a_Oficina de Comunicaciones  _x000a__x000a_ELABORACIÓN 19062023"/>
    <n v="0.66666666666666663"/>
    <x v="0"/>
  </r>
  <r>
    <x v="3"/>
    <x v="1"/>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Elaborar y divulgar tips relacionados con el rol de supervisor en la UAE DIAN"/>
    <s v="Publicación trimestral de Tips en los canales de difusión de comunicación interna de la Entidad, con fin recordar a los supervisores el cumplimiento de sus deberes y demás aspectos que deben  tener en cuenta en el desarrollo de la supervisión."/>
    <s v="Tips publicados trimestralmente"/>
    <n v="4"/>
    <d v="2023-07-01T00:00:00"/>
    <d v="2024-06-30T00:00:00"/>
    <n v="52.142857142857146"/>
    <n v="4"/>
    <s v="DGC_x000a_NC - Subproceso Compras y Contratos_x000a_Subdirección de Compras y Contratos _x000a_Oficina de Comunicaciones  _x000a__x000a_ELABORACIÓN 19062023"/>
    <n v="1"/>
    <x v="1"/>
  </r>
  <r>
    <x v="3"/>
    <x v="1"/>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5-06-30T00:00:00"/>
    <n v="106.57142857142857"/>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0"/>
  </r>
  <r>
    <x v="3"/>
    <x v="1"/>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0.4"/>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4"/>
    <x v="0"/>
  </r>
  <r>
    <x v="3"/>
    <x v="1"/>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3"/>
    <x v="1"/>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5-06-30T00:00:00"/>
    <n v="99.857142857142861"/>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0"/>
  </r>
  <r>
    <x v="3"/>
    <x v="1"/>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1"/>
  </r>
  <r>
    <x v="3"/>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ones físicas semestrales"/>
    <s v="Actas de Inspección"/>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3"/>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 Informe semestral resultado de la inspección física"/>
    <s v="Informe"/>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3"/>
    <x v="1"/>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m/>
    <m/>
    <m/>
    <m/>
    <m/>
    <s v="2.Socialización e implementación de las TRD según Decreto 1742 de 2020."/>
    <s v="Sesiones de Socialización"/>
    <n v="1"/>
    <d v="2023-12-18T00:00:00"/>
    <d v="2025-06-30T00:00:00"/>
    <n v="80"/>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0"/>
  </r>
  <r>
    <x v="3"/>
    <x v="1"/>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0"/>
    <s v="DGC_x000a_NC - Dirección de Gestión Corporativa_x000a_Subdirección Logistica_x000a__x000a_DS -  Dirección Seccional de Impuestos y Aduanas de Buenaventura_x000a_  _x000a_"/>
    <n v="0"/>
    <x v="0"/>
  </r>
  <r>
    <x v="3"/>
    <x v="1"/>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0"/>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0"/>
    <x v="0"/>
  </r>
  <r>
    <x v="3"/>
    <x v="1"/>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0"/>
  </r>
  <r>
    <x v="3"/>
    <x v="1"/>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0"/>
  </r>
  <r>
    <x v="3"/>
    <x v="1"/>
    <m/>
    <m/>
    <m/>
    <m/>
    <m/>
    <s v="Gestionar la entrega de las mercancías dispuestas bajo la modalidad de donación, destrucción, chatarrización, venta y/o asignación)"/>
    <s v="Egresos de mercancías ADA"/>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0"/>
  </r>
  <r>
    <x v="3"/>
    <x v="1"/>
    <s v="Auditoría Financiera DIAN Vigencia 2023 - PNVCF Sem I 2024"/>
    <s v="16  01 003   "/>
    <s v="Hallazgo No. 4. Custodia y Control de inventarios Maquina Extrusora (F)_x000a__x000a_(…) En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_x000a__x000a_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_x000a_DS - Subproceso Función Pagadora_x000a_Dirección Seccional de Aduanas de Cali_x000a__x000a__x000a_"/>
    <n v="0.5"/>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1"/>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1"/>
  </r>
  <r>
    <x v="3"/>
    <x v="1"/>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5"/>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0"/>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
    <x v="0"/>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0"/>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
    <x v="0"/>
  </r>
  <r>
    <x v="3"/>
    <x v="1"/>
    <s v="Auditoría Financiera DIAN Vigencia 2023 - PNVCF Sem I 2024"/>
    <s v="16  01 003  "/>
    <s v="Hallazgo No. 6. Custodia y Control de inventarios Pantalonetas (F)_x000a__x000a_(…) En anexo de dicho informe la OCI – DIAN remite el siguiente caso en el ramo de todo riesgo daños materiales TRDM, referido a pérdida de mercancía aprehendidas, decomisadas o abandonadas ADA: (…)_x000a_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_x000a__x000a_En cuanto al traslado en materia disciplinaria no se considera pertinente dado que la OCI ya adelantó el mismo_x000a__x000a_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Subdirección Administrativa_x000a__x000a_DS - Subproceso Función Pagadora_x000a_Dirección Seccional de Aduanas de Cúcuta_x000a__x000a__x000a_"/>
    <n v="0.5"/>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1"/>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1"/>
  </r>
  <r>
    <x v="2"/>
    <x v="1"/>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0.77"/>
    <x v="0"/>
  </r>
  <r>
    <x v="2"/>
    <x v="1"/>
    <m/>
    <m/>
    <m/>
    <m/>
    <s v="Iniciar el desarrollo de la solución tecnológica."/>
    <s v="Desarrollo de la solución"/>
    <s v="Informes de seguimiento"/>
    <n v="2"/>
    <d v="2025-04-01T00:00:00"/>
    <d v="2025-09-30T00:00:00"/>
    <n v="26"/>
    <n v="0"/>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0"/>
  </r>
  <r>
    <x v="2"/>
    <x v="1"/>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1"/>
  </r>
  <r>
    <x v="2"/>
    <x v="1"/>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1"/>
  </r>
  <r>
    <x v="2"/>
    <x v="1"/>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1"/>
  </r>
  <r>
    <x v="2"/>
    <x v="1"/>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1"/>
  </r>
  <r>
    <x v="2"/>
    <x v="1"/>
    <m/>
    <m/>
    <m/>
    <m/>
    <s v="Desarrollar o adquirir la solución tecnológica  para el proceso de Comercialización."/>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Inicio de la_x000a_implementación de la_x000a_solución tecnológica del_x000a_Proyecto."/>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Implantación de la_x000a_solución tecnológica"/>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1"/>
  </r>
  <r>
    <x v="2"/>
    <x v="1"/>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1"/>
  </r>
  <r>
    <x v="2"/>
    <x v="1"/>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1"/>
  </r>
  <r>
    <x v="2"/>
    <x v="1"/>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1"/>
  </r>
  <r>
    <x v="2"/>
    <x v="1"/>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1"/>
  </r>
  <r>
    <x v="2"/>
    <x v="1"/>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1"/>
  </r>
  <r>
    <x v="2"/>
    <x v="1"/>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0"/>
  </r>
  <r>
    <x v="2"/>
    <x v="1"/>
    <m/>
    <m/>
    <m/>
    <m/>
    <m/>
    <s v="Definir un Plan de trabajo de desarrollo de la solución tecnológica "/>
    <s v="Plan de trabajo V1 "/>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1"/>
  </r>
  <r>
    <x v="2"/>
    <x v="1"/>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s v="Iniciar el proyecto con la definición de  los requerimientos funcionales de Anotaciones Fiscales _x000a_"/>
    <s v="Definir los requerimientos funcionales "/>
    <s v="Documento de requerimientos funcionales V1"/>
    <n v="1"/>
    <d v="2024-02-01T00:00:00"/>
    <d v="2025-03-31T00:00:00"/>
    <n v="60.571428571428569"/>
    <n v="0"/>
    <s v="DGIT_x000a_NC - Subproceso Fiscalización y Liquidación_x000a_Dirección de Gestión de Fiscalización_x000a_Subdirección de Fiscalización Tributaria_x000a__x000a_"/>
    <n v="0"/>
    <x v="0"/>
  </r>
  <r>
    <x v="2"/>
    <x v="1"/>
    <m/>
    <m/>
    <m/>
    <m/>
    <s v="Definir los requerimientos no funcionales "/>
    <s v="Definir los requerimientos no funcionales "/>
    <s v="Documento de requerimientos no funcionales V1"/>
    <n v="1"/>
    <d v="2024-02-01T00:00:00"/>
    <d v="2025-03-31T00:00:00"/>
    <n v="60.571428571428569"/>
    <n v="0"/>
    <s v="DGIT_x000a_NC - Subproceso Innovación y Tecnología_x000a_Dirección de Gestión de Innovación y Tecnología_x000a_Subdirección de Soluciones y Desarrollo_x000a__x000a_"/>
    <n v="0"/>
    <x v="0"/>
  </r>
  <r>
    <x v="2"/>
    <x v="1"/>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ía_x000a_Dirección de Gestión de Innovación y Tecnología_x000a_Subdirección de Soluciones y Desarrollo_x000a__x000a_"/>
    <n v="0"/>
    <x v="0"/>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Fiscalización y Liquidación_x000a_Dirección de Gestión de Fiscalización_x000a_Subdirección de Fiscalización Tributaria_x000a__x000a_"/>
    <n v="0"/>
    <x v="0"/>
  </r>
  <r>
    <x v="2"/>
    <x v="1"/>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ía_x000a_Dirección de Gestión de Innovación y Tecnología_x000a_Subdirección de Soluciones y Desarrollo_x000a__x000a_"/>
    <n v="0"/>
    <x v="0"/>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0"/>
    <x v="0"/>
  </r>
  <r>
    <x v="2"/>
    <x v="1"/>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1"/>
  </r>
  <r>
    <x v="2"/>
    <x v="1"/>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1"/>
  </r>
  <r>
    <x v="2"/>
    <x v="1"/>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0"/>
  </r>
  <r>
    <x v="2"/>
    <x v="1"/>
    <m/>
    <m/>
    <m/>
    <m/>
    <m/>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1"/>
  </r>
  <r>
    <x v="2"/>
    <x v="1"/>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1"/>
  </r>
  <r>
    <x v="2"/>
    <x v="1"/>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_x000a_30112021_x000a_20052022_x000a__x000a_"/>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2"/>
    <x v="1"/>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1"/>
  </r>
  <r>
    <x v="2"/>
    <x v="1"/>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1"/>
  </r>
  <r>
    <x v="2"/>
    <x v="1"/>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1"/>
  </r>
  <r>
    <x v="2"/>
    <x v="1"/>
    <m/>
    <m/>
    <m/>
    <m/>
    <s v="Iniciar el proyecto con la definición de  los requerimientos funcionales _x000a_"/>
    <s v="Definir los requerimientos funcionales "/>
    <s v="Documento de requerimientos funcionales V1"/>
    <n v="1"/>
    <d v="2024-02-01T00:00:00"/>
    <d v="2025-03-31T00:00:00"/>
    <n v="60.571428571428569"/>
    <n v="0"/>
    <s v="DGIT_x000a_NC - Subproceso Operación Aduanera_x000a_Dirección de Gestión de Aduanas_x000a_Subdirección de Operación Aduanera_x000a__x000a_"/>
    <n v="0"/>
    <x v="0"/>
  </r>
  <r>
    <x v="2"/>
    <x v="1"/>
    <m/>
    <m/>
    <m/>
    <m/>
    <s v="Definir los requerimientos no funcionales "/>
    <s v="Definir los requerimientos no funcionales "/>
    <s v="Documento de requerimientos no funcionales V1"/>
    <n v="1"/>
    <d v="2024-02-01T00:00:00"/>
    <d v="2025-03-31T00:00:00"/>
    <n v="60.571428571428569"/>
    <n v="0"/>
    <s v="DGIT_x000a_NC - Subproceso Innovación y Tecnologia _x000a_Dirección de Gestión de Innovación y Tecnología_x000a_Subdirección de Innovación y Proyectos_x000a_Subdirección de Soluciones y Desarrollo"/>
    <n v="0"/>
    <x v="0"/>
  </r>
  <r>
    <x v="2"/>
    <x v="1"/>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ia _x000a_Dirección de Gestión de Innovación y Tecnología_x000a_Subdirección de Innovación y Proyectos_x000a_Subdirección de Soluciones y Desarrollo"/>
    <n v="0"/>
    <x v="0"/>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Operación Aduanera_x000a_Dirección de Gestión de Aduanas_x000a_Subdirección de Operación Aduanera_x000a__x000a_"/>
    <n v="0"/>
    <x v="0"/>
  </r>
  <r>
    <x v="2"/>
    <x v="1"/>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ia _x000a_Dirección de Gestión de Innovación y Tecnología_x000a_Subdirección de Innovación y Proyectos_x000a_Subdirección de Soluciones y Desarrollo"/>
    <n v="0"/>
    <x v="0"/>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2"/>
    <x v="1"/>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1"/>
    <x v="1"/>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1"/>
    <x v="1"/>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0"/>
  </r>
  <r>
    <x v="1"/>
    <x v="1"/>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1"/>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1"/>
    <x v="1"/>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1"/>
    <x v="1"/>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1"/>
  </r>
  <r>
    <x v="1"/>
    <x v="1"/>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1"/>
    <x v="1"/>
    <m/>
    <m/>
    <m/>
    <m/>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1"/>
    <x v="1"/>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1"/>
    <x v="1"/>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1"/>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1"/>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1"/>
    <x v="1"/>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s v="19  03 00"/>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0"/>
  </r>
  <r>
    <x v="1"/>
    <x v="1"/>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1"/>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0"/>
  </r>
  <r>
    <x v="1"/>
    <x v="1"/>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0"/>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0"/>
    <x v="0"/>
  </r>
  <r>
    <x v="1"/>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3-01T00:00:00"/>
    <d v="2025-07-31T00:00:00"/>
    <n v="21.714285714285715"/>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0"/>
  </r>
  <r>
    <x v="1"/>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0.25"/>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0.25"/>
    <x v="0"/>
  </r>
  <r>
    <x v="1"/>
    <x v="1"/>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0"/>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0"/>
    <x v="0"/>
  </r>
  <r>
    <x v="1"/>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0"/>
  </r>
  <r>
    <x v="1"/>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0.25"/>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0.25"/>
    <x v="0"/>
  </r>
  <r>
    <x v="1"/>
    <x v="1"/>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1"/>
    <x v="1"/>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1"/>
    <x v="1"/>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1"/>
  </r>
  <r>
    <x v="1"/>
    <x v="1"/>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1"/>
  </r>
  <r>
    <x v="1"/>
    <x v="1"/>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1"/>
  </r>
  <r>
    <x v="1"/>
    <x v="1"/>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5-10-31T00:00:00"/>
    <n v="52"/>
    <n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
    <x v="0"/>
  </r>
  <r>
    <x v="1"/>
    <x v="1"/>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1"/>
  </r>
  <r>
    <x v="1"/>
    <x v="1"/>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1"/>
  </r>
  <r>
    <x v="1"/>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1"/>
  </r>
  <r>
    <x v="1"/>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1"/>
  </r>
  <r>
    <x v="1"/>
    <x v="1"/>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5-12-31T00:00:00"/>
    <n v="104.28571428571429"/>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0"/>
  </r>
  <r>
    <x v="1"/>
    <x v="1"/>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1"/>
  </r>
  <r>
    <x v="1"/>
    <x v="1"/>
    <m/>
    <m/>
    <m/>
    <m/>
    <m/>
    <s v="Realizar los mejoras establecidas mediante el diagnóstico, en la documentación pertinente."/>
    <s v="Documentación del proceso contable FR, actualizada y publicada"/>
    <n v="1"/>
    <d v="2023-06-01T00:00:00"/>
    <d v="2026-02-28T00:00:00"/>
    <n v="143.2857142857142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0"/>
  </r>
  <r>
    <x v="1"/>
    <x v="1"/>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Financiera Independiente a la UAE Dirección de Impuestos y Aduanas Nacionales – DIAN, Vigencia 2021"/>
    <s v="17 01 007"/>
    <s v="Hallazgo No. 4. CLASIFICACION DE LA CARTERA_x000a__x000a_“(…) Insuficiencia del Manual de Políticas Contables y Operativas de la_x000a_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
    <s v="“(…) debilidades en el control interno contable de la entidad relacionado con la insuficiencia del Manual de Política Contable y Operativa, en los_x000a_aspectos que regula la depuración de la cartera y su clasificación (…)&quot;"/>
    <s v="Elaborar y adoptar el documento idóneo que conforme con la Resolución 006004 de 2018 o la que la modifique y que permitirá documentar la ejecución de la clasificación de cartera adoptada por el MN-RE- 0044"/>
    <s v="Documentar y relacionar las actividades administrativas y técnicas que se requieren para aplicar la clasificación de la cartera adoptada por el Manual de Políticas Contables y Operativas  de la Función Recaudadora MN-RE 0044"/>
    <s v="Documento publicado "/>
    <n v="1"/>
    <d v="2023-06-01T00:00:00"/>
    <d v="2025-02-28T00:00:00"/>
    <n v="91.142857142857139"/>
    <n v="0.5"/>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 _x000a__x000a_ELABORACIÓN_x000a_15062022_x000a__x000a_REFORMULADO_x000a_09122022"/>
    <n v="0.5"/>
    <x v="0"/>
  </r>
  <r>
    <x v="1"/>
    <x v="1"/>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1"/>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1"/>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1"/>
    <x v="1"/>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1"/>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1"/>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1"/>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1"/>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1"/>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1"/>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1"/>
    <s v="DGI_x000a_DS - Subproceso de Administración de Cartera_x000a_Dirección Seccional de Impuestos de Barranquilla _x000a_División Recaudo y Cobranzas                                              _x000a__x000a_ELABORACIÓN_x000a_30122022"/>
    <n v="0.33333333333333331"/>
    <x v="0"/>
  </r>
  <r>
    <x v="1"/>
    <x v="1"/>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1"/>
    <x v="1"/>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1"/>
    <x v="1"/>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1"/>
  </r>
  <r>
    <x v="1"/>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1"/>
    <x v="1"/>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1"/>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1"/>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1"/>
    <x v="1"/>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1"/>
  </r>
  <r>
    <x v="1"/>
    <x v="1"/>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1"/>
    <x v="1"/>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1"/>
    <x v="1"/>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1"/>
    <x v="1"/>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0"/>
    <s v="DGI _x000a_DS - Subproceso de Administracion de Cartera Dirección _x000a_Seccional de Impuestos de Barranquilla  _x000a_Jefe de División de Recaudo y Cobranzas _x000a__x000a_ELABORACIÓN 19062023"/>
    <n v="0"/>
    <x v="0"/>
  </r>
  <r>
    <x v="1"/>
    <x v="1"/>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1"/>
  </r>
  <r>
    <x v="1"/>
    <x v="1"/>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1"/>
    <x v="1"/>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1"/>
    <x v="1"/>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1"/>
    <x v="1"/>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1"/>
    <x v="1"/>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1"/>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1"/>
    <x v="1"/>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1"/>
  </r>
  <r>
    <x v="1"/>
    <x v="1"/>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1"/>
  </r>
  <r>
    <x v="1"/>
    <x v="1"/>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0"/>
    <s v="DGI_x000a_NC - Subproceso de Administración de Cartera_x000a_Subdirección de Cobranzas y Control Extensivo_x000a_Coordinación de Cobranzas_x000a__x000a__x000a_"/>
    <n v="0"/>
    <x v="0"/>
  </r>
  <r>
    <x v="1"/>
    <x v="1"/>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5"/>
    <s v="DGI_x000a_DS - Subproceso de Administración de Cartera._x000a_Dirección Seccional de Impuestos de Bogotá._x000a_División de Cobranzas "/>
    <n v="0.41666666666666669"/>
    <x v="0"/>
  </r>
  <r>
    <x v="1"/>
    <x v="1"/>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2"/>
    <s v="DGI_x000a_DS - Subproceso de Administración de Cartera._x000a_Dirección Seccional de Impuestos de Bogotá._x000a_División de Cobranzas "/>
    <n v="0.33333333333333331"/>
    <x v="0"/>
  </r>
  <r>
    <x v="1"/>
    <x v="1"/>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2"/>
    <s v="DGI_x000a_DS - Subproceso de Administración de Cartera._x000a_Dirección Seccional de Impuestos de Bogotá._x000a_División de Cobranzas "/>
    <n v="0.33333333333333331"/>
    <x v="0"/>
  </r>
  <r>
    <x v="1"/>
    <x v="1"/>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0"/>
    <s v="DGI_x000a_Dirección de gestión de impuestos_x000a_Subdirección de recaudo_x000a_Coordinación de administración de aplicativos de impuestos_x000a__x000a_"/>
    <n v="0"/>
    <x v="0"/>
  </r>
  <r>
    <x v="1"/>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0"/>
    <s v="DGI_x000a_Dirección de gestión de impuestos_x000a_Subdirección de recaudo_x000a_Coordinación de administración de aplicativos de impuestos_x000a__x000a_"/>
    <n v="0"/>
    <x v="0"/>
  </r>
  <r>
    <x v="1"/>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Dirección de gestión estratégica y analítica_x000a_Subdirección de procesos _x000a_Coordinación de procesos y riesgos operacionales _x000a__x000a_"/>
    <n v="0"/>
    <x v="0"/>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0"/>
    <s v="DGI_x000a_Dirección de gestión de impuestos_x000a_Subdirección de cobranzas y control extensivo_x000a_Subdirección de recaudo_x000a_Coordinación de cobranzas_x000a_Coordinación de administración de aplicativos de impuestos_x000a_"/>
    <n v="0"/>
    <x v="0"/>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
    <x v="0"/>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
    <s v="DGI_x000a_Coordinación de contabilidad de la función recaudadora_x000a__x000a_Dirección de gestión estratégica y analítica_x000a_Subdirección de procesos _x000a_Coordinación de procesos y riesgos operacionales _x000a__x000a_"/>
    <n v="0"/>
    <x v="0"/>
  </r>
  <r>
    <x v="1"/>
    <x v="1"/>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0"/>
    <s v="DGI_x000a_Coordinación de contabilidad de la función recaudadora_x000a__x000a__x000a_"/>
    <n v="0"/>
    <x v="0"/>
  </r>
  <r>
    <x v="1"/>
    <x v="1"/>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1"/>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1"/>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
    <s v="DGI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_x000a__x000a_"/>
    <n v="0"/>
    <x v="0"/>
  </r>
  <r>
    <x v="3"/>
    <x v="2"/>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1"/>
  </r>
  <r>
    <x v="3"/>
    <x v="2"/>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1"/>
  </r>
  <r>
    <x v="3"/>
    <x v="2"/>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1"/>
  </r>
  <r>
    <x v="3"/>
    <x v="2"/>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1"/>
  </r>
  <r>
    <x v="3"/>
    <x v="2"/>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1"/>
  </r>
  <r>
    <x v="3"/>
    <x v="2"/>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1"/>
  </r>
  <r>
    <x v="3"/>
    <x v="2"/>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1"/>
  </r>
  <r>
    <x v="3"/>
    <x v="2"/>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1"/>
  </r>
  <r>
    <x v="3"/>
    <x v="2"/>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1"/>
  </r>
  <r>
    <x v="3"/>
    <x v="2"/>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1"/>
  </r>
  <r>
    <x v="3"/>
    <x v="2"/>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1"/>
  </r>
  <r>
    <x v="3"/>
    <x v="2"/>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1"/>
  </r>
  <r>
    <x v="3"/>
    <x v="2"/>
    <m/>
    <m/>
    <s v="Hallazgo 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1"/>
  </r>
  <r>
    <x v="3"/>
    <x v="2"/>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1"/>
  </r>
  <r>
    <x v="3"/>
    <x v="2"/>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1"/>
  </r>
  <r>
    <x v="3"/>
    <x v="2"/>
    <m/>
    <m/>
    <s v="Hallazgo 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1"/>
  </r>
  <r>
    <x v="3"/>
    <x v="2"/>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1"/>
  </r>
  <r>
    <x v="3"/>
    <x v="2"/>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1"/>
  </r>
  <r>
    <x v="3"/>
    <x v="2"/>
    <m/>
    <m/>
    <s v="Hallazgo 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1"/>
  </r>
  <r>
    <x v="3"/>
    <x v="2"/>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1"/>
  </r>
  <r>
    <x v="3"/>
    <x v="2"/>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1"/>
  </r>
  <r>
    <x v="3"/>
    <x v="2"/>
    <m/>
    <m/>
    <m/>
    <m/>
    <s v="21. Adelantar el proceso de contratación de la solución tecnológica."/>
    <s v="Realizar el proceso de_x000a_contratación de acuerdo_x000a_con sus etapas"/>
    <s v="Contrato Firmado "/>
    <n v="1"/>
    <d v="2025-10-01T00:00:00"/>
    <d v="2025-11-30T00:00:00"/>
    <n v="8.5714285714285712"/>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m/>
    <m/>
    <s v="22. Definir un plan de trabajo de desarrollo de la solución tecnológica "/>
    <s v="Definir  el plan de_x000a_trabajo de la solución_x000a_tecnológica"/>
    <s v="Plan de trabajo "/>
    <n v="1"/>
    <d v="2025-12-01T00:00:00"/>
    <d v="2026-02-28T00:00:00"/>
    <n v="12.71428571428571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s v="Hallazgo 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1"/>
  </r>
  <r>
    <x v="3"/>
    <x v="2"/>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3"/>
    <x v="2"/>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3"/>
    <x v="2"/>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1"/>
  </r>
  <r>
    <x v="3"/>
    <x v="2"/>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1"/>
  </r>
  <r>
    <x v="3"/>
    <x v="2"/>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1"/>
  </r>
  <r>
    <x v="3"/>
    <x v="2"/>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1"/>
  </r>
  <r>
    <x v="3"/>
    <x v="2"/>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1"/>
  </r>
  <r>
    <x v="3"/>
    <x v="2"/>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1"/>
  </r>
  <r>
    <x v="3"/>
    <x v="2"/>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1"/>
  </r>
  <r>
    <x v="3"/>
    <x v="2"/>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1"/>
  </r>
  <r>
    <x v="3"/>
    <x v="2"/>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1"/>
  </r>
  <r>
    <x v="3"/>
    <x v="2"/>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0.92730000000000001"/>
    <s v="DGC_x000a_DS - Subproceso de Operación Logística _x000a_Dirección Seccional de Impuestos y Aduanas de Arauca_x000a_División Administrativa y Financiera_x000a__x000a_ACTUALIZADO_x000a_30112021"/>
    <n v="0.92730000000000001"/>
    <x v="0"/>
  </r>
  <r>
    <x v="3"/>
    <x v="2"/>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1"/>
  </r>
  <r>
    <x v="3"/>
    <x v="2"/>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1"/>
  </r>
  <r>
    <x v="3"/>
    <x v="2"/>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1"/>
  </r>
  <r>
    <x v="3"/>
    <x v="2"/>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3"/>
    <x v="2"/>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1"/>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1"/>
  </r>
  <r>
    <x v="3"/>
    <x v="2"/>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1"/>
  </r>
  <r>
    <x v="3"/>
    <x v="2"/>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0"/>
  </r>
  <r>
    <x v="3"/>
    <x v="2"/>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1"/>
  </r>
  <r>
    <x v="3"/>
    <x v="2"/>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1"/>
  </r>
  <r>
    <x v="3"/>
    <x v="2"/>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1"/>
  </r>
  <r>
    <x v="3"/>
    <x v="2"/>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1"/>
  </r>
  <r>
    <x v="3"/>
    <x v="2"/>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3"/>
    <x v="2"/>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5"/>
    <x v="2"/>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1"/>
  </r>
  <r>
    <x v="5"/>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2"/>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1"/>
  </r>
  <r>
    <x v="5"/>
    <x v="2"/>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1"/>
  </r>
  <r>
    <x v="5"/>
    <x v="2"/>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1"/>
  </r>
  <r>
    <x v="5"/>
    <x v="2"/>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5"/>
    <x v="2"/>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2"/>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5"/>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2"/>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1"/>
  </r>
  <r>
    <x v="5"/>
    <x v="2"/>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1"/>
  </r>
  <r>
    <x v="5"/>
    <x v="2"/>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1"/>
  </r>
  <r>
    <x v="6"/>
    <x v="2"/>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1"/>
  </r>
  <r>
    <x v="6"/>
    <x v="2"/>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1"/>
  </r>
  <r>
    <x v="6"/>
    <x v="2"/>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1"/>
  </r>
  <r>
    <x v="6"/>
    <x v="2"/>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6"/>
    <x v="2"/>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6"/>
    <x v="2"/>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1"/>
  </r>
  <r>
    <x v="6"/>
    <x v="2"/>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1"/>
  </r>
  <r>
    <x v="6"/>
    <x v="2"/>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1"/>
  </r>
  <r>
    <x v="6"/>
    <x v="2"/>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1"/>
  </r>
  <r>
    <x v="6"/>
    <x v="2"/>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1"/>
  </r>
  <r>
    <x v="6"/>
    <x v="2"/>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1"/>
  </r>
  <r>
    <x v="6"/>
    <x v="2"/>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1"/>
  </r>
  <r>
    <x v="6"/>
    <x v="2"/>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1"/>
  </r>
  <r>
    <x v="6"/>
    <x v="2"/>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1"/>
  </r>
  <r>
    <x v="6"/>
    <x v="2"/>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1"/>
  </r>
  <r>
    <x v="6"/>
    <x v="2"/>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1"/>
  </r>
  <r>
    <x v="6"/>
    <x v="2"/>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1"/>
  </r>
  <r>
    <x v="6"/>
    <x v="2"/>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1"/>
  </r>
  <r>
    <x v="6"/>
    <x v="2"/>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1"/>
  </r>
  <r>
    <x v="6"/>
    <x v="2"/>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1"/>
  </r>
  <r>
    <x v="6"/>
    <x v="2"/>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1"/>
  </r>
  <r>
    <x v="6"/>
    <x v="2"/>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1"/>
  </r>
  <r>
    <x v="6"/>
    <x v="2"/>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1"/>
  </r>
  <r>
    <x v="6"/>
    <x v="2"/>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1"/>
  </r>
  <r>
    <x v="6"/>
    <x v="2"/>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1"/>
  </r>
  <r>
    <x v="6"/>
    <x v="2"/>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1"/>
  </r>
  <r>
    <x v="6"/>
    <x v="2"/>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1"/>
  </r>
  <r>
    <x v="7"/>
    <x v="2"/>
    <s v="INSP. 1707022454_x000a_  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0.9"/>
    <s v="POLFA_x000a_NC- Subproceso Fiscalización y Liquidación_x000a_Subdirección Operativa Policial _x000a__x000a_ACTUALIZADO_x000a_13102023"/>
    <n v="0.9"/>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0"/>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0"/>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1"/>
  </r>
  <r>
    <x v="7"/>
    <x v="2"/>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7"/>
    <x v="2"/>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0"/>
    <x v="2"/>
    <s v="INSP. 1707022427_x000a_H 1,2"/>
    <s v="RG1"/>
    <s v="ID del hallazgo I.Falta oportunidad en la expedición del Auto de Apertura, Plan de auditoría y verificación de requisitos formales."/>
    <s v="ID del Riesgo de Gestión  :  Adelantar Investigaciones tributarias sin el cumplimiento a las actividades definidas en el procedimiento PR_FL_0220 INVESTIGACIÓN DE OBLIGACIONES TRIBUTARIAS SUSTANCIALES Y FORMALES._x000a__x000a_ID del Riesgo de Corrupción : Omisión y/o dilación de las actuaciones en la Determinación Oficial de impuestos. "/>
    <s v="1. Ajustar el procedimiento PR-FL-0220 «Investigación de Obligaciones Tributarias Sustanciales y Formales»,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Subdirección de Fiscalización Tributaria_x000a__x000a_ACTUALIZADO_x000a_30112021_x000a_"/>
    <n v="1"/>
    <x v="1"/>
  </r>
  <r>
    <x v="0"/>
    <x v="2"/>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1"/>
  </r>
  <r>
    <x v="0"/>
    <x v="2"/>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DS - Subproceso Fiscalización y Liquidación_x000a_División de Fiscalización y Liquidación Tributaria Extensiva_x000a_División de Fiscalización y Liquidación Tributaria Intensiva_x000a_de las Direcciones Seccionales de:_x000a_Pereira y Valledupar_x000a__x000a_ACTUALIZADO_x000a_30112021"/>
    <n v="1"/>
    <x v="1"/>
  </r>
  <r>
    <x v="0"/>
    <x v="2"/>
    <m/>
    <m/>
    <s v="ID del hallazgo I. Autos de archivo proferidos sin justificación en las Direcciones Seccionales de Impuestos y Aduanas de Pereira y Valledupar.            "/>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istemas de Información y Procedimiento de Fiscalización Tributaria._x000a_Subdirección de Fiscalización Tributaria_x000a__x000a_ACTUALIZADO_x000a_30112021"/>
    <n v="1"/>
    <x v="1"/>
  </r>
  <r>
    <x v="0"/>
    <x v="2"/>
    <m/>
    <m/>
    <m/>
    <m/>
    <s v="2. Incluir en las visitas o ejercicios de seguimiento de que trata el procedimiento PR-CI-0339  «Autoevaluación al Control de la Gestión» la revisión puntual de expedientes con actuación final «Auto de Archivo»"/>
    <s v="Revisar los expedientes con Auto de Archivo  en las visitas de Autoevaluación que se realicen."/>
    <s v="Informes Finales de la Autoevaluación."/>
    <n v="3"/>
    <d v="2020-08-24T00:00:00"/>
    <d v="2020-12-31T00:00:00"/>
    <n v="18.428571428571427"/>
    <n v="1"/>
    <s v="DGF_x000a_NC - Subproceso Fiscalización y Liquidación_x000a_Coordinación de Supervisión, Control y Seguimiento de Fiscalización Tributaria._x000a_Coordinación de Pensamiento Estratégico de Fiscalización Tributaria_x000a__x000a_ACTUALIZADO_x000a_30112021"/>
    <n v="1"/>
    <x v="1"/>
  </r>
  <r>
    <x v="0"/>
    <x v="2"/>
    <m/>
    <m/>
    <m/>
    <m/>
    <s v="3. Monitorear que las diligencias sean practicadas por los funcionarios comisionados y dentro de los términos previstos en los Autos Comisorios."/>
    <s v="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
    <s v="Informe trimestral del resultado del control aleatorio efectuado"/>
    <n v="2"/>
    <d v="2020-10-01T00:00:00"/>
    <d v="2021-04-30T00:00:00"/>
    <n v="30.142857142857142"/>
    <n v="1"/>
    <s v="DGF_x000a_NC - Subproceso Fiscalización y Liquidación_x000a_División de Gestión de Fiscalización de las Direcciones Seccionales de Pereira y Valledupar."/>
    <n v="1"/>
    <x v="1"/>
  </r>
  <r>
    <x v="0"/>
    <x v="2"/>
    <m/>
    <m/>
    <m/>
    <m/>
    <s v="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
    <s v="Realizar una videoconferencia para divulgar las herramientas, convenios y fuentes de información para realizar la revisión de antecedentes previo a la apertura de las investigaciones."/>
    <s v="Correo de remisión de la presentación y de las conclusiones del evento"/>
    <n v="1"/>
    <d v="2020-10-01T00:00:00"/>
    <d v="2020-12-30T00:00:00"/>
    <n v="12.857142857142858"/>
    <n v="1"/>
    <s v="DGF_x000a_NC - Subproceso Fiscalización y Liquidación_x000a_Coordinación de Gestión Proyectos Especiales de la Subdirección de Gestión de Fiscalización Tributaria."/>
    <n v="1"/>
    <x v="1"/>
  </r>
  <r>
    <x v="0"/>
    <x v="2"/>
    <m/>
    <m/>
    <m/>
    <m/>
    <s v="5. Capacitar a los servidores públicos del proceso de Fiscalización y Liquidación en las Direcciones Seccionales sobre las modificaciones efectuada a los procedimientos del Subproceso de Control Tributario."/>
    <s v="Realizar jornada de divulgación de los ajustes a los procedimientos con énfasis en la elaboración de documento que sustenta la decisión final en los Autos de Archivo, Plan de Auditoría y criterios de depuración "/>
    <s v="Cronograma de las capacitaciones"/>
    <n v="1"/>
    <d v="2020-10-01T00:00:00"/>
    <d v="2020-10-30T00:00:00"/>
    <n v="4.1428571428571432"/>
    <n v="1"/>
    <s v="DGF_x000a_NC - Subproceso Fiscalización y Liquidación_x000a_Coordinación de Gestión Operativa y Coordinación de Gestión Técnica de la Subdirección de Gestión de Fiscalización Tributaria."/>
    <n v="1"/>
    <x v="1"/>
  </r>
  <r>
    <x v="0"/>
    <x v="2"/>
    <m/>
    <m/>
    <s v="ID del hallazgo II. Gestión de funcionarios sin competencia en las actuaciones de la Investigación Tributaria            "/>
    <m/>
    <m/>
    <s v="Realizar jornada de divulgación de los ajustes a los procedimientos con énfasis en la elaboración de documento que sustenta la decisión final en los Autos de Archivo, Plan de Auditoría y criterios de depuración "/>
    <s v="Material de estudio de la Presentación efectuada, par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1"/>
  </r>
  <r>
    <x v="0"/>
    <x v="2"/>
    <m/>
    <m/>
    <m/>
    <m/>
    <m/>
    <s v="Realizar jornada de divulgación de los ajustes a los procedimientos con énfasis en la elaboración de documento que sustenta la decisión final en los Autos de Archivo, Plan de Auditoría y criterios de depuración "/>
    <s v="Listado de asistencia 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1"/>
  </r>
  <r>
    <x v="0"/>
    <x v="2"/>
    <m/>
    <m/>
    <m/>
    <m/>
    <m/>
    <s v="Realizar jornada de divulgación de los ajustes a los procedimientos con énfasis en la elaboración de documento que sustenta la decisión final en los Autos de Archivo, Plan de Auditoría y criterios de depuración "/>
    <s v="Evaluación de aprendizaje."/>
    <n v="1"/>
    <d v="2020-12-01T00:00:00"/>
    <d v="2020-12-30T00:00:00"/>
    <n v="4.1428571428571432"/>
    <n v="1"/>
    <s v="DGF_x000a_NC - Subproceso Fiscalización y Liquidación_x000a_Coordinación de Sistemas de Información y Procedimiento de Fiscalización Tributaria_x000a__x000a_ACTUALIZADO_x000a_30112021"/>
    <n v="1"/>
    <x v="1"/>
  </r>
  <r>
    <x v="0"/>
    <x v="2"/>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1"/>
  </r>
  <r>
    <x v="0"/>
    <x v="2"/>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1"/>
  </r>
  <r>
    <x v="0"/>
    <x v="2"/>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0"/>
    <x v="2"/>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1"/>
  </r>
  <r>
    <x v="0"/>
    <x v="2"/>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1"/>
  </r>
  <r>
    <x v="0"/>
    <x v="2"/>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0"/>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1"/>
  </r>
  <r>
    <x v="0"/>
    <x v="2"/>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1"/>
  </r>
  <r>
    <x v="0"/>
    <x v="2"/>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1"/>
  </r>
  <r>
    <x v="0"/>
    <x v="2"/>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1"/>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1"/>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1"/>
  </r>
  <r>
    <x v="0"/>
    <x v="2"/>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1"/>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1"/>
  </r>
  <r>
    <x v="0"/>
    <x v="2"/>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0"/>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0"/>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0"/>
    <x v="2"/>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1"/>
  </r>
  <r>
    <x v="0"/>
    <x v="2"/>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0"/>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0"/>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0"/>
    <x v="2"/>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1"/>
  </r>
  <r>
    <x v="0"/>
    <x v="2"/>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1"/>
  </r>
  <r>
    <x v="0"/>
    <x v="2"/>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s v="DGF_x000a_NC - Subproceso Fiscalización y Liquidación_x000a_Subdirección de Fiscalización Cambiaria_x000a__x000a_DGF_x000a_DS - Dirección Seccional de Aduanas de Medellín_x000a__x000a_ACTUALIZADO_x000a_13102023"/>
    <n v="1"/>
    <x v="1"/>
  </r>
  <r>
    <x v="0"/>
    <x v="2"/>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1"/>
    <s v="DGF_x000a_NC - Subproceso Fiscalización y Liquidación_x000a_Subdirección de Fiscalización Cambiaria_x000a__x000a_ACTUALIZADO_x000a_13102023"/>
    <n v="1"/>
    <x v="1"/>
  </r>
  <r>
    <x v="0"/>
    <x v="2"/>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1"/>
  </r>
  <r>
    <x v="0"/>
    <x v="2"/>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1"/>
  </r>
  <r>
    <x v="0"/>
    <x v="2"/>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1"/>
  </r>
  <r>
    <x v="0"/>
    <x v="2"/>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1"/>
  </r>
  <r>
    <x v="0"/>
    <x v="2"/>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1"/>
  </r>
  <r>
    <x v="0"/>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1"/>
  </r>
  <r>
    <x v="0"/>
    <x v="2"/>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1"/>
  </r>
  <r>
    <x v="0"/>
    <x v="2"/>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1"/>
  </r>
  <r>
    <x v="0"/>
    <x v="2"/>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1"/>
  </r>
  <r>
    <x v="0"/>
    <x v="2"/>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1"/>
  </r>
  <r>
    <x v="0"/>
    <x v="2"/>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1"/>
  </r>
  <r>
    <x v="0"/>
    <x v="2"/>
    <s v="INSP. 1707022435_x000a_ 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s v="DGF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n v="1"/>
    <x v="1"/>
  </r>
  <r>
    <x v="0"/>
    <x v="2"/>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s v="DGF_x000a_DS - Subproceso Operación Aduanera_x000a_Dirección Seccional de Impuestos y Aduanas de Santa Marta_x000a_Dirección Seccional de Impuestos y Aduanas de Buenaventura_x000a__x000a_ACTUALIZADO_x000a_30112021"/>
    <n v="1"/>
    <x v="1"/>
  </r>
  <r>
    <x v="0"/>
    <x v="2"/>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s v="DGF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n v="1"/>
    <x v="1"/>
  </r>
  <r>
    <x v="0"/>
    <x v="2"/>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s v="DGF_x000a_DS - Subproceso Operación Aduanera_x000a_DS- Subproceso: Fiscalización y Liquidación_x000a_Dirección Seccional de Aduanas Bogotá_x000a__x000a_ACTUALIZADO_x000a_30112021"/>
    <n v="1"/>
    <x v="1"/>
  </r>
  <r>
    <x v="0"/>
    <x v="2"/>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s v="DGF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n v="1"/>
    <x v="1"/>
  </r>
  <r>
    <x v="0"/>
    <x v="2"/>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s v="DGF_x000a_NC – Subproceso Operación Aduanera_x000a_Subdirección de Operación Aduanera_x000a__x000a_ACTUALIZADO_x000a_30112021"/>
    <n v="1"/>
    <x v="1"/>
  </r>
  <r>
    <x v="0"/>
    <x v="2"/>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n v="1"/>
    <x v="1"/>
  </r>
  <r>
    <x v="0"/>
    <x v="2"/>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n v="1"/>
    <x v="1"/>
  </r>
  <r>
    <x v="0"/>
    <x v="2"/>
    <m/>
    <m/>
    <m/>
    <m/>
    <s v="Puesta en producción de un Servicio Informático para el control del Decomiso"/>
    <s v="Levantar requerimientos funcionales del servicio solicitado"/>
    <s v="Documento con requerimientos funcionales"/>
    <n v="1"/>
    <d v="2022-01-01T00:00:00"/>
    <d v="2022-02-28T00:00:00"/>
    <n v="8.2857142857142865"/>
    <n v="1"/>
    <s v="DGF_x000a_NC - Subproceso Innovación y Tecnología_x000a_Subdirección de Soluciones y Desarrollo _x000a__x000a_ACTUALIZADO_x000a_30112021"/>
    <n v="1"/>
    <x v="1"/>
  </r>
  <r>
    <x v="0"/>
    <x v="2"/>
    <m/>
    <m/>
    <m/>
    <m/>
    <m/>
    <s v="Establecer el análisis y diseño de la solución"/>
    <s v="Documento con el análisis y diseño"/>
    <n v="1"/>
    <d v="2022-03-01T00:00:00"/>
    <d v="2022-04-30T00:00:00"/>
    <n v="8.5714285714285712"/>
    <n v="1"/>
    <s v="DGF_x000a_NC - Subproceso Innovación y Tecnología_x000a_Subdirección de Soluciones y Desarrollo _x000a__x000a_ACTUALIZADO_x000a_30112021"/>
    <n v="1"/>
    <x v="1"/>
  </r>
  <r>
    <x v="0"/>
    <x v="2"/>
    <m/>
    <m/>
    <m/>
    <m/>
    <m/>
    <s v="Desarrollar, probar e implementar la solución planeada"/>
    <s v="Puesta en producción de la solución"/>
    <n v="1"/>
    <d v="2022-05-01T00:00:00"/>
    <d v="2022-08-30T00:00:00"/>
    <n v="17.285714285714285"/>
    <n v="1"/>
    <s v="DGF_x000a_NC - Subproceso Innovación y Tecnología_x000a_Subdirección de Soluciones y Desarrollo _x000a__x000a_ACTUALIZADO_x000a_30112021"/>
    <n v="1"/>
    <x v="1"/>
  </r>
  <r>
    <x v="0"/>
    <x v="2"/>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s v="DGF_x000a_NC - Subproceso: Fiscalización y Liquidación_x000a_Subdirección de Fiscalización Aduanera_x000a__x000a_ACTUALIZADO_x000a_30112021"/>
    <n v="1"/>
    <x v="1"/>
  </r>
  <r>
    <x v="0"/>
    <x v="2"/>
    <m/>
    <m/>
    <m/>
    <m/>
    <m/>
    <s v="Socializar el lineamiento a todas las Divisiones de Fiscalización que ejecuten el proceso de decomiso."/>
    <s v="Correo electrónico"/>
    <n v="2"/>
    <d v="2022-01-03T00:00:00"/>
    <d v="2022-01-31T00:00:00"/>
    <n v="4"/>
    <n v="1"/>
    <s v="DGF_x000a_NC - Subproceso: Fiscalización y Liquidación_x000a_Subdirección de Fiscalización Aduanera_x000a__x000a_ACTUALIZADO_x000a_30112021"/>
    <n v="1"/>
    <x v="1"/>
  </r>
  <r>
    <x v="0"/>
    <x v="2"/>
    <m/>
    <m/>
    <m/>
    <m/>
    <s v="Revisión del procedimiento de Decomiso"/>
    <s v="Efectuar la revisión del procedimiento, tanto en sus acápites textuales como en el flujograma."/>
    <s v="Procedimiento Revisado"/>
    <n v="1"/>
    <d v="2022-01-03T00:00:00"/>
    <d v="2022-07-31T00:00:00"/>
    <n v="29.857142857142858"/>
    <n v="1"/>
    <s v="DGF_x000a_NC - Subproceso: Fiscalización y Liquidación_x000a_Subdirección de Fiscalización Aduanera_x000a__x000a_ACTUALIZADO_x000a_30112021"/>
    <n v="1"/>
    <x v="1"/>
  </r>
  <r>
    <x v="0"/>
    <x v="2"/>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0.6"/>
    <s v="DGF_x000a_NC - Subproceso: Fiscalización y Liquidación_x000a_Subdirección de Fiscalización Internacional"/>
    <n v="0.6"/>
    <x v="0"/>
  </r>
  <r>
    <x v="0"/>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0"/>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0"/>
    <x v="2"/>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0.6"/>
    <s v="DGF_x000a_NC - Subproceso: Fiscalización y Liquidación_x000a_Subdirección de Fiscalización Internacional"/>
    <n v="0.6"/>
    <x v="0"/>
  </r>
  <r>
    <x v="0"/>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0"/>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0.3"/>
    <s v="DGF_x000a_NC - Subproceso: Fiscalización y Liquidación_x000a_Subdirección de Fiscalización Internacional_x000a_Subdirección de Fiscalización Tributaria"/>
    <n v="0.3"/>
    <x v="0"/>
  </r>
  <r>
    <x v="0"/>
    <x v="2"/>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0.3"/>
    <s v="DGF_x000a_NC - Subproceso: Fiscalización y Liquidación_x000a_Subdirección de Fiscalización Internacional_x000a_Subdirección de Fiscalización Tributaria"/>
    <n v="0.3"/>
    <x v="0"/>
  </r>
  <r>
    <x v="0"/>
    <x v="2"/>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s v="170700-29-2024-02-04_x000a__x000a__x000a_I1, H1, H2, H3, H4, H5, OB1 y OB2"/>
    <s v="RG01_x000a__x000a_RFC02"/>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8"/>
    <s v="DGF_x000a_NC - Subproceso: Fiscalización y Liquidación_x000a_Dirección de Gestión de Fiscalización_x000a_Subdirección de Fiscalización Tributaria_x000a_Coordinación de sistemas de información y Procedimiento de Fiscalización Tributaria"/>
    <n v="0.8"/>
    <x v="2"/>
  </r>
  <r>
    <x v="0"/>
    <x v="2"/>
    <m/>
    <m/>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8"/>
    <s v="DGF_x000a_NC - Subproceso: Fiscalización y Liquidación_x000a_Dirección General_x000a_Dirección de Gestión de Fiscalización_x000a_Subdirección de Fiscalización Tributaria_x000a_Coordinación de sistemas de información y Procedimiento de Fiscalización Tributaria"/>
    <n v="0.8"/>
    <x v="0"/>
  </r>
  <r>
    <x v="0"/>
    <x v="2"/>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0.8"/>
    <s v="DGF_x000a_NC - Subproceso Innovación y Tecnología_x000a_Subdirección de Gestión de Innovación y Tecnología."/>
    <n v="0.8"/>
    <x v="0"/>
  </r>
  <r>
    <x v="0"/>
    <x v="2"/>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5"/>
    <s v="DGF_x000a_NC - Subproceso: Fiscalización y Liquidación_x000a_Dirección de Gestión de Fiscalización_x000a_Subdirección de Fiscalización Tributaria_x000a_Coordinación de Pensamiento Estrategico de Fiscalización Tributaria."/>
    <n v="0.5"/>
    <x v="2"/>
  </r>
  <r>
    <x v="0"/>
    <x v="2"/>
    <m/>
    <m/>
    <m/>
    <m/>
    <m/>
    <s v="1- Ejecutar el control de acuerdo con los lineamientos diseñados en el memorando para mitigar el hallazgo identificado por ITRC. "/>
    <s v="2. Casos gestionados._x000a_"/>
    <n v="1"/>
    <d v="2025-03-01T00:00:00"/>
    <d v="2025-12-01T00:00:00"/>
    <n v="39.285714285714285"/>
    <n v="0.5"/>
    <s v="DGF_x000a_DS - Subproceso: Fiscalización y Liquidación_x000a_Direcciones Seccionales competentes"/>
    <n v="0.5"/>
    <x v="0"/>
  </r>
  <r>
    <x v="0"/>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Estrategia y Analítica_x000a_Coordinación de Programas de Control de Facilitación "/>
    <n v="0"/>
    <x v="0"/>
  </r>
  <r>
    <x v="0"/>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0"/>
  </r>
  <r>
    <x v="0"/>
    <x v="2"/>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0"/>
  </r>
  <r>
    <x v="0"/>
    <x v="2"/>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4-10-15T00:00:00"/>
    <n v="6.2857142857142856"/>
    <n v="1"/>
    <s v="DGF_x000a_NC - Subproceso: Fiscalización y Liquidación_x000a_Dirección de Gestión de Fiscalización_x000a_Subdirección de Fiscalización Tributaria_x000a_Coordinación de sistemas de información y Procedimiento de Fiscalización Tributaria"/>
    <n v="1"/>
    <x v="1"/>
  </r>
  <r>
    <x v="0"/>
    <x v="2"/>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4-12-31T00:00:00"/>
    <n v="2"/>
    <n v="1"/>
    <s v="DGF_x000a_NC - Subproceso: Fiscalización y Liquidación_x000a_Dirección de Gestión de Fiscalización_x000a_Subdirección de Fiscalización Tributaria_x000a_Coordinación de sistemas de información y Procedimiento de Fiscalización Tributaria"/>
    <n v="1"/>
    <x v="1"/>
  </r>
  <r>
    <x v="0"/>
    <x v="2"/>
    <m/>
    <m/>
    <m/>
    <m/>
    <m/>
    <s v="3- Tramitar las solicitudes de actualización de oficio del RUT, de acuerdo con lo establecido en el PR-CAC-0010 Actualización RUT. En caso de requerirse el cierre o retiro del código 109 de la casilla 89. "/>
    <m/>
    <n v="1"/>
    <d v="2024-09-01T00:00:00"/>
    <d v="2024-11-30T00:00:00"/>
    <n v="12.857142857142858"/>
    <n v="1"/>
    <s v="DGF_x000a_NC - Subproceso: Fiscalización y Liquidación_x000a_Dirección de Gestión de Fiscalización_x000a_Subdirección de Fiscalización Tributaria_x000a_Coordinación de sistemas de información y Procedimiento de Fiscalización Tributaria"/>
    <n v="1"/>
    <x v="1"/>
  </r>
  <r>
    <x v="0"/>
    <x v="2"/>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2-28T00:00:00"/>
    <n v="10.428571428571429"/>
    <n v="1"/>
    <s v="DGF_x000a_DS - Subproceso Asistencia al Usuaraio_x000a_Subdirección de Administración del RUT"/>
    <n v="1"/>
    <x v="1"/>
  </r>
  <r>
    <x v="0"/>
    <x v="2"/>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1"/>
  </r>
  <r>
    <x v="1"/>
    <x v="2"/>
    <s v="INSP. 1707022411  _x000a_H1"/>
    <s v="RG1_x000a__x000a_RFC1"/>
    <s v="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s v="ID del Riesgo de Gestión  :  RG 1. Pérdida de validez de los actos administrativos por medio de los cuales se declara sin vigencia una facilidad de pago_x000a__x000a_ID del Riesgo de Corrupción :  RFC 1.  Inactividad procesal injustificada en el control de las facilidades de pago_x000a__x000a_"/>
    <s v="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quot;Gestión de obligaciones nuevas por parte del Centro Nacional de Cobro&quot; de fecha 14 de marzo de 2017."/>
    <s v="Establecer las actualizaciones al procedimiento y solicitar la publicación del mismo"/>
    <s v="Procedimiento actualizado"/>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1"/>
  </r>
  <r>
    <x v="1"/>
    <x v="2"/>
    <m/>
    <m/>
    <m/>
    <m/>
    <m/>
    <s v="Publicar la nueva versión del procedimiento en el Sistema de Gestión de Calidad"/>
    <s v="Correo informando la publicación "/>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1"/>
  </r>
  <r>
    <x v="1"/>
    <x v="2"/>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2. Crear un formato que permita realizar seguimiento mensual al cumplimiento del PR-CA-272, en especial lo descrito en la actividad 34 y ajustar la actividad dentro del procedimiento con el fin de impartir los lineamientos del caso."/>
    <s v="Diseñar formato y establecer las actualizaciones al procedimiento y solicitar la publicación del mismo"/>
    <s v="Formato y procedimiento actualizado"/>
    <n v="2"/>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Publicar el formato y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Socializar el formato y la nueva versión del procedimiento a las dependencias de cobranzas a nivel nacional"/>
    <s v="Correo electrónico socializando el forma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3. Realizar control y seguimiento al cumplimiento del término establecido en la actividad 48 del procedimiento PR-CA-272 Facilidades de Pago."/>
    <s v="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1"/>
  </r>
  <r>
    <x v="1"/>
    <x v="2"/>
    <m/>
    <m/>
    <m/>
    <m/>
    <m/>
    <s v="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4. Realizar control y seguimiento al cumplimiento de lo establecido en la actividad 58 del procedimiento PR-CA-272 Facilidades de Pago."/>
    <s v="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5. Realizar control y seguimiento al cumplimiento del término establecido en la actividad 65 del procedimiento PR-CA-272 Facilidades de Pago."/>
    <s v="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6. Crear plantilla de la Resolución que declara sin vigencia una facilidad de pago con el fin de que este contenga lo establecido en la actividad 58 del procedimiento PR-CA-0272 Facilidades de Pago"/>
    <s v="Diseñar la plantilla del acto administrativo"/>
    <s v="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Publicar la plantilla en el Sistema de Gestión de Calidad"/>
    <s v="Correo informando la publicación"/>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Socializar la plantilla a las dependencias de cobranzas a nivel nacional"/>
    <s v="Correo electrónico socializando la 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7. Modificar el Procedimiento PR-CA-0270 Cobro Coactivo – Mandamiento de pago, para Incluir en la actividad 5 el termino para proferir el Mandamiento de pago"/>
    <s v="Establecer las actualizaciones al procedimiento y solicitar la publicación del mismo"/>
    <s v="Procedimiento actualizad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Publicar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1"/>
  </r>
  <r>
    <x v="1"/>
    <x v="2"/>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m/>
    <m/>
    <s v="8. Iniciar el desarrollo de la solución tecnológica."/>
    <s v="Desarrollo de la solución"/>
    <s v="Informes de seguimiento"/>
    <n v="10"/>
    <d v="2025-06-01T00:00:00"/>
    <d v="2027-12-31T00:00:00"/>
    <n v="134.71428571428572"/>
    <n v="0"/>
    <s v="DGI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1"/>
  </r>
  <r>
    <x v="1"/>
    <x v="2"/>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1"/>
  </r>
  <r>
    <x v="1"/>
    <x v="2"/>
    <m/>
    <m/>
    <s v="ID del Hallazgo III.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1"/>
    <x v="2"/>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1"/>
    <x v="2"/>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1"/>
  </r>
  <r>
    <x v="1"/>
    <x v="2"/>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1"/>
  </r>
  <r>
    <x v="1"/>
    <x v="2"/>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s v="ID del hallazgo IV.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1"/>
  </r>
  <r>
    <x v="1"/>
    <x v="2"/>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1"/>
  </r>
  <r>
    <x v="1"/>
    <x v="2"/>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1"/>
  </r>
  <r>
    <x v="1"/>
    <x v="2"/>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1"/>
  </r>
  <r>
    <x v="1"/>
    <x v="2"/>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1"/>
  </r>
  <r>
    <x v="1"/>
    <x v="2"/>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1"/>
  </r>
  <r>
    <x v="1"/>
    <x v="2"/>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1"/>
  </r>
  <r>
    <x v="1"/>
    <x v="2"/>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1"/>
  </r>
  <r>
    <x v="1"/>
    <x v="2"/>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1"/>
  </r>
  <r>
    <x v="1"/>
    <x v="2"/>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1"/>
  </r>
  <r>
    <x v="1"/>
    <x v="2"/>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1"/>
  </r>
  <r>
    <x v="1"/>
    <x v="2"/>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1"/>
    <x v="2"/>
    <m/>
    <m/>
    <s v="ID del hallazgo XI.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1"/>
  </r>
  <r>
    <x v="1"/>
    <x v="2"/>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1"/>
  </r>
  <r>
    <x v="1"/>
    <x v="2"/>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1"/>
    <x v="2"/>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1"/>
  </r>
  <r>
    <x v="1"/>
    <x v="2"/>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0"/>
  </r>
  <r>
    <x v="1"/>
    <x v="2"/>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0"/>
  </r>
  <r>
    <x v="1"/>
    <x v="2"/>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0"/>
  </r>
  <r>
    <x v="1"/>
    <x v="2"/>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0"/>
  </r>
  <r>
    <x v="1"/>
    <x v="2"/>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1"/>
  </r>
  <r>
    <x v="1"/>
    <x v="2"/>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
    <s v="DGI_x000a_NC - Subproceso Innovación y Tecnología _x000a_Dirección de Gestión de Innovación y Tecnología"/>
    <n v="0"/>
    <x v="0"/>
  </r>
  <r>
    <x v="1"/>
    <x v="2"/>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1"/>
    <x v="2"/>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1"/>
    <x v="2"/>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1"/>
    <x v="2"/>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1"/>
    <x v="2"/>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1"/>
    <x v="2"/>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1"/>
    <x v="2"/>
    <s v="INSP. 1707022433_x000a_H1 _x000a__x000a_Efectividad en la fiscalización, liquidación, cobro y recaudo tributario - Seccional Yopal."/>
    <s v="RFC1_x000a__x000a_RFC2"/>
    <s v="N/A_x000a__x000a_RG: Pérdida de oportunidad y efectividad para ejercer la acción de cobro             _x000a__x000a_RFC: 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1"/>
  </r>
  <r>
    <x v="1"/>
    <x v="2"/>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1"/>
  </r>
  <r>
    <x v="1"/>
    <x v="2"/>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1"/>
  </r>
  <r>
    <x v="1"/>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1"/>
    <x v="2"/>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1"/>
    <x v="2"/>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1"/>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1"/>
    <x v="2"/>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0"/>
  </r>
  <r>
    <x v="1"/>
    <x v="2"/>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1"/>
  </r>
  <r>
    <x v="1"/>
    <x v="2"/>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1"/>
  </r>
  <r>
    <x v="1"/>
    <x v="2"/>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1"/>
  </r>
  <r>
    <x v="1"/>
    <x v="2"/>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1"/>
  </r>
  <r>
    <x v="1"/>
    <x v="2"/>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1"/>
  </r>
  <r>
    <x v="1"/>
    <x v="2"/>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1"/>
  </r>
  <r>
    <x v="1"/>
    <x v="2"/>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1"/>
  </r>
  <r>
    <x v="1"/>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1"/>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0"/>
  </r>
  <r>
    <x v="1"/>
    <x v="2"/>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1"/>
  </r>
  <r>
    <x v="1"/>
    <x v="2"/>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1"/>
  </r>
  <r>
    <x v="1"/>
    <x v="2"/>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1"/>
  </r>
  <r>
    <x v="1"/>
    <x v="2"/>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1"/>
  </r>
  <r>
    <x v="1"/>
    <x v="2"/>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1"/>
  </r>
  <r>
    <x v="1"/>
    <x v="2"/>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1"/>
    <x v="2"/>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1"/>
    <x v="2"/>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1"/>
  </r>
  <r>
    <x v="1"/>
    <x v="2"/>
    <s v="TECNOLÓGICO TRIBUTARIO"/>
    <s v="2401-RG1_x000a__x000a_2403-RG1_x000a__x000a_2011-RG1_x000a_RFC1_x000a__x000a_2413-RG_x000a__x000a_2420-RFC1"/>
    <s v="Insp. 1707022401 - Prescripción de Obligaciones Tributarias: Una vez analizada cada una de las variables establecidas para el proceso y alcance de la inspección, se puede concluir que no existen indicios de Fraude y Corrupción asociados a la presente inspección._x000a__x000a_"/>
    <s v="1. 2401-RG1: Vencimiento de términos: Posibilidad de incumplimiento de los términos legales (prescripción, caducidad) en las actuaciones que debe realizar la DIAN en cumplimiento de sus funciones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1"/>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s v="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1"/>
    <x v="2"/>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1"/>
  </r>
  <r>
    <x v="1"/>
    <x v="2"/>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1"/>
  </r>
  <r>
    <x v="1"/>
    <x v="2"/>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1"/>
    <x v="2"/>
    <m/>
    <m/>
    <m/>
    <m/>
    <s v="9. Iniciar el desarrollo de la solución tecnológica."/>
    <s v="Desarrollo de la solución"/>
    <s v="Informes de seguimiento"/>
    <n v="4"/>
    <d v="2025-03-01T00:00:00"/>
    <d v="2026-01-31T00:00:00"/>
    <n v="48"/>
    <n v="0"/>
    <s v="DGI _x000a_NC - Subproceso Innovacion y Tecnologia_x000a_Dirección de Gestión de Innovación y Tecnología"/>
    <n v="0"/>
    <x v="0"/>
  </r>
  <r>
    <x v="1"/>
    <x v="2"/>
    <m/>
    <m/>
    <m/>
    <m/>
    <s v="10.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2"/>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s v="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1"/>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1"/>
    <x v="2"/>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1"/>
  </r>
  <r>
    <x v="1"/>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1"/>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0"/>
  </r>
  <r>
    <x v="1"/>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s v="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1"/>
    <x v="2"/>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1"/>
    <x v="2"/>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1"/>
  </r>
  <r>
    <x v="1"/>
    <x v="2"/>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1"/>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0"/>
  </r>
  <r>
    <x v="1"/>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1"/>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1"/>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1"/>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1"/>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1"/>
    <x v="2"/>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1"/>
    <x v="2"/>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1"/>
    <x v="2"/>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1"/>
    <x v="2"/>
    <m/>
    <m/>
    <m/>
    <m/>
    <s v="8. Iniciar el desarrollo de la solución tecnológica."/>
    <s v="Desarrollo de la solución"/>
    <s v="Informes de seguimiento"/>
    <n v="4"/>
    <d v="2025-03-01T00:00:00"/>
    <d v="2026-01-31T00:00:00"/>
    <n v="48"/>
    <n v="0"/>
    <s v="DGI_x000a_NC- Subproceso Innovación y Tecnología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1"/>
  </r>
  <r>
    <x v="1"/>
    <x v="2"/>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1"/>
  </r>
  <r>
    <x v="1"/>
    <x v="2"/>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1"/>
  </r>
  <r>
    <x v="1"/>
    <x v="2"/>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1"/>
  </r>
  <r>
    <x v="1"/>
    <x v="2"/>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1"/>
  </r>
  <r>
    <x v="1"/>
    <x v="2"/>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1"/>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1"/>
    <x v="2"/>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1"/>
    <x v="2"/>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1"/>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1"/>
  </r>
  <r>
    <x v="1"/>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0"/>
    <s v="DGI_x000a_NC - Subproceso Recaudo - Devoluciones_x000a_Dirección de Gestión de Impuestos_x000a_Subdireccion de Cobranzas y Control Extensivo _x000a_Coordinación de Cobranzas._x000a__x000a_MODIFICADO_x000a_13102023"/>
    <n v="0"/>
    <x v="0"/>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1"/>
  </r>
  <r>
    <x v="1"/>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1"/>
  </r>
  <r>
    <x v="1"/>
    <x v="2"/>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1"/>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1"/>
  </r>
  <r>
    <x v="1"/>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0"/>
    <s v="DGI_x000a_NC - Subproceso Recaudo - Devoluciones_x000a_Subdireccion de Cobranzas y Control Extensivo _x000a_Coordinación de Cobranzas._x000a__x000a_MODIFICADO_x000a_13102023"/>
    <n v="0"/>
    <x v="0"/>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1"/>
  </r>
  <r>
    <x v="1"/>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1"/>
  </r>
  <r>
    <x v="1"/>
    <x v="2"/>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1"/>
    <x v="2"/>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1"/>
    <x v="2"/>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1"/>
    <x v="2"/>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1"/>
    <x v="2"/>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1"/>
  </r>
  <r>
    <x v="1"/>
    <x v="2"/>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1"/>
  </r>
  <r>
    <x v="1"/>
    <x v="2"/>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1"/>
  </r>
  <r>
    <x v="1"/>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1"/>
  </r>
  <r>
    <x v="1"/>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1"/>
  </r>
  <r>
    <x v="1"/>
    <x v="2"/>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1"/>
    <x v="2"/>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1"/>
  </r>
  <r>
    <x v="1"/>
    <x v="2"/>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1"/>
  </r>
  <r>
    <x v="1"/>
    <x v="2"/>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1"/>
  </r>
  <r>
    <x v="1"/>
    <x v="2"/>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1"/>
  </r>
  <r>
    <x v="1"/>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1"/>
  </r>
  <r>
    <x v="1"/>
    <x v="2"/>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1"/>
  </r>
  <r>
    <x v="1"/>
    <x v="2"/>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1"/>
  </r>
  <r>
    <x v="1"/>
    <x v="2"/>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1"/>
  </r>
  <r>
    <x v="1"/>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1"/>
  </r>
  <r>
    <x v="1"/>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1"/>
  </r>
  <r>
    <x v="1"/>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1"/>
  </r>
  <r>
    <x v="1"/>
    <x v="2"/>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1"/>
    <x v="2"/>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1"/>
    <x v="2"/>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1"/>
  </r>
  <r>
    <x v="1"/>
    <x v="2"/>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1"/>
    <x v="2"/>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Priorizar y detallar requerimientos funcionales necesarios para la solución tecnológica"/>
    <s v="Documento s             de requerimien tos funcionales"/>
    <n v="1"/>
    <d v="2025-06-01T00:00:00"/>
    <d v="2025-07-31T00:00:00"/>
    <n v="8.5714285714285712"/>
    <n v="0.16600000000000001"/>
    <s v="DGI_x000a_Dirección de Gestion de Innovación y Tecnología"/>
    <n v="0.16600000000000001"/>
    <x v="0"/>
  </r>
  <r>
    <x v="1"/>
    <x v="2"/>
    <m/>
    <m/>
    <m/>
    <m/>
    <m/>
    <s v="Análisis  y  diseño de    la    solución tecnológica"/>
    <s v="Plan        de trabajo   del desarrollo de            la solución tecnológica"/>
    <n v="1"/>
    <d v="2025-08-01T00:00:00"/>
    <d v="2025-09-30T00:00:00"/>
    <n v="8.5714285714285712"/>
    <n v="0.16600000000000001"/>
    <s v="DGI_x000a_Dirección de Gestion de Innovación y Tecnología"/>
    <n v="0.16600000000000001"/>
    <x v="0"/>
  </r>
  <r>
    <x v="1"/>
    <x v="2"/>
    <m/>
    <m/>
    <m/>
    <m/>
    <m/>
    <s v="Implementación de    la    solución tecnológica"/>
    <s v="Seguimient o  trimestral a              la implementa ción   de   la solución tecnológica"/>
    <n v="1"/>
    <d v="2025-10-01T00:00:00"/>
    <d v="2026-01-31T00:00:00"/>
    <n v="17.428571428571427"/>
    <n v="0.16600000000000001"/>
    <s v="DGI_x000a_Dirección de Gestion de Innovación y Tecnología"/>
    <n v="0.16600000000000001"/>
    <x v="0"/>
  </r>
  <r>
    <x v="1"/>
    <x v="2"/>
    <m/>
    <m/>
    <m/>
    <m/>
    <m/>
    <s v="Despliegue       en_x000a_producción         y estabilización   de la solución"/>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6-02-01T00:00:00"/>
    <d v="2026-04-30T00:00:00"/>
    <n v="12.571428571428571"/>
    <n v="0.16600000000000001"/>
    <s v="DGI_x000a_Dirección de Gestion de Innovación y Tecnología"/>
    <n v="0.16600000000000001"/>
    <x v="0"/>
  </r>
  <r>
    <x v="1"/>
    <x v="2"/>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1"/>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1"/>
    <x v="2"/>
    <m/>
    <m/>
    <m/>
    <m/>
    <m/>
    <m/>
    <m/>
    <n v="1"/>
    <d v="2025-01-01T00:00:00"/>
    <d v="2025-06-30T00:00:00"/>
    <n v="25.714285714285715"/>
    <n v="0.4"/>
    <s v="DGI_x000a_Subdireccion de Cobranzas y Control Extensivo_x000a_Coordinación  Control Extensivo de Obligaciones _x000a__x000a_Direcciones Seccionales (según reporte)_x000a__x000a_Dirección de Gestion de Innovación y Tecnología"/>
    <n v="0.4"/>
    <x v="0"/>
  </r>
  <r>
    <x v="1"/>
    <x v="2"/>
    <m/>
    <m/>
    <m/>
    <m/>
    <m/>
    <m/>
    <m/>
    <n v="1"/>
    <d v="2025-07-01T00:00:00"/>
    <d v="2025-12-31T00:00:00"/>
    <n v="26.142857142857142"/>
    <n v="0.4"/>
    <s v="DGI_x000a_Subdireccion de Cobranzas y Control Extensivo_x000a_Coordinación  Control Extensivo de Obligaciones _x000a__x000a_Direcciones Seccionales (según reporte)_x000a__x000a_Dirección de Gestion de Innovación y Tecnología"/>
    <n v="0.4"/>
    <x v="0"/>
  </r>
  <r>
    <x v="1"/>
    <x v="2"/>
    <m/>
    <m/>
    <m/>
    <m/>
    <m/>
    <m/>
    <m/>
    <n v="1"/>
    <d v="2026-01-01T00:00:00"/>
    <d v="2026-04-30T00:00:00"/>
    <n v="17"/>
    <n v="0.4"/>
    <s v="DGI_x000a_Subdireccion de Cobranzas y Control Extensivo_x000a_Coordinación  Control Extensivo de Obligaciones _x000a__x000a_Direcciones Seccionales (según reporte)_x000a__x000a_Dirección de Gestion de Innovación y Tecnología"/>
    <n v="0.4"/>
    <x v="0"/>
  </r>
  <r>
    <x v="1"/>
    <x v="2"/>
    <m/>
    <m/>
    <m/>
    <m/>
    <s v="A3. Implementar    y    poner    en producción    el    Módulo    de Reportes  en  el  SI  RTE,  que permita  validar automáticamente la trazabilidad de los actos administrativos generados a través del SI RTE e incluir lo que se gestione de manera manual."/>
    <s v="Priorizar y detallar requerimientos funcionales necesarios para la solución tecnológica"/>
    <s v="Documentos de requerimientos funcionales"/>
    <n v="1"/>
    <d v="2026-06-01T00:00:00"/>
    <d v="2026-07-31T00:00:00"/>
    <n v="8.5714285714285712"/>
    <n v="0.16600000000000001"/>
    <s v="DGI_x000a_Dirección de Gestion de Innovación y Tecnología"/>
    <n v="0.16600000000000001"/>
    <x v="0"/>
  </r>
  <r>
    <x v="1"/>
    <x v="2"/>
    <m/>
    <m/>
    <m/>
    <m/>
    <m/>
    <s v="Análisis y diseño de la solución tecnológica"/>
    <s v="Plan de trabajo del desarrollo de la solución tecnológica"/>
    <n v="1"/>
    <d v="2026-08-01T00:00:00"/>
    <d v="2026-09-30T00:00:00"/>
    <n v="8.5714285714285712"/>
    <n v="0.16600000000000001"/>
    <s v="DGI_x000a_Dirección de Gestion de Innovación y Tecnología"/>
    <n v="0.16600000000000001"/>
    <x v="0"/>
  </r>
  <r>
    <x v="1"/>
    <x v="2"/>
    <m/>
    <m/>
    <m/>
    <m/>
    <m/>
    <s v="Implementación de    la    solución tecnológica"/>
    <s v="Seguimient o  trimestral a la implementa ción   de   la solución tecnológica"/>
    <n v="1"/>
    <d v="2026-10-01T00:00:00"/>
    <d v="2027-01-31T00:00:00"/>
    <n v="17.428571428571427"/>
    <n v="0.16600000000000001"/>
    <s v="DGI_x000a_Dirección de Gestion de Innovación y Tecnología"/>
    <n v="0.16600000000000001"/>
    <x v="0"/>
  </r>
  <r>
    <x v="1"/>
    <x v="2"/>
    <m/>
    <m/>
    <m/>
    <m/>
    <m/>
    <s v="Despliegue       en producción         y estabilización   de la solución "/>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7-02-01T00:00:00"/>
    <d v="2027-04-30T00:00:00"/>
    <n v="12.571428571428571"/>
    <n v="0.16600000000000001"/>
    <s v="DGI_x000a_Dirección de Gestion de Innovación y Tecnología"/>
    <n v="0.16600000000000001"/>
    <x v="0"/>
  </r>
  <r>
    <x v="1"/>
    <x v="2"/>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1"/>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1"/>
    <x v="2"/>
    <m/>
    <m/>
    <m/>
    <m/>
    <m/>
    <m/>
    <m/>
    <n v="1"/>
    <d v="2025-01-01T00:00:00"/>
    <d v="2025-06-30T00:00:00"/>
    <n v="25.714285714285715"/>
    <n v="0.28499999999999998"/>
    <s v="DGI_x000a_Subdireccion de Cobranzas y Control Extensivo_x000a_Coordinación  Control Extensivo de Obligaciones _x000a__x000a_Direcciones Seccionales (según reporte)_x000a__x000a_Dirección de Gestion de Innovación y Tecnología"/>
    <n v="0.28499999999999998"/>
    <x v="0"/>
  </r>
  <r>
    <x v="1"/>
    <x v="2"/>
    <m/>
    <m/>
    <m/>
    <m/>
    <m/>
    <m/>
    <m/>
    <n v="1"/>
    <d v="2025-07-01T00:00:00"/>
    <d v="2025-12-31T00:00:00"/>
    <n v="26.142857142857142"/>
    <n v="0.28499999999999998"/>
    <s v="DGI_x000a_Subdireccion de Cobranzas y Control Extensivo_x000a_Coordinación  Control Extensivo de Obligaciones _x000a__x000a_Direcciones Seccionales (según reporte)_x000a__x000a_Dirección de Gestion de Innovación y Tecnología"/>
    <n v="0.28499999999999998"/>
    <x v="0"/>
  </r>
  <r>
    <x v="1"/>
    <x v="2"/>
    <m/>
    <m/>
    <m/>
    <m/>
    <m/>
    <m/>
    <m/>
    <n v="1"/>
    <d v="2026-01-01T00:00:00"/>
    <d v="2026-06-30T00:00:00"/>
    <n v="25.714285714285715"/>
    <n v="0.28499999999999998"/>
    <s v="DGI_x000a_Subdireccion de Cobranzas y Control Extensivo_x000a_Coordinación  Control Extensivo de Obligaciones _x000a__x000a_Direcciones Seccionales (según reporte)_x000a__x000a_Dirección de Gestion de Innovación y Tecnología"/>
    <n v="0.28499999999999998"/>
    <x v="0"/>
  </r>
  <r>
    <x v="1"/>
    <x v="2"/>
    <m/>
    <m/>
    <m/>
    <m/>
    <m/>
    <m/>
    <m/>
    <n v="1"/>
    <d v="2026-07-01T00:00:00"/>
    <d v="2026-12-31T00:00:00"/>
    <n v="26.142857142857142"/>
    <n v="0.28499999999999998"/>
    <s v="DGI_x000a_Subdireccion de Cobranzas y Control Extensivo_x000a_Coordinación  Control Extensivo de Obligaciones _x000a__x000a_Direcciones Seccionales (según reporte)_x000a__x000a_Dirección de Gestion de Innovación y Tecnología"/>
    <n v="0.28499999999999998"/>
    <x v="0"/>
  </r>
  <r>
    <x v="1"/>
    <x v="2"/>
    <m/>
    <m/>
    <m/>
    <m/>
    <m/>
    <m/>
    <m/>
    <n v="1"/>
    <d v="2027-01-01T00:00:00"/>
    <d v="2027-04-30T00:00:00"/>
    <n v="17"/>
    <n v="0.28499999999999998"/>
    <s v="DGI_x000a_Subdireccion de Cobranzas y Control Extensivo_x000a_Coordinación  Control Extensivo de Obligaciones _x000a__x000a_Direcciones Seccionales (según reporte)_x000a__x000a_Dirección de Gestion de Innovación y Tecnología"/>
    <n v="0.28499999999999998"/>
    <x v="0"/>
  </r>
  <r>
    <x v="1"/>
    <x v="2"/>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1"/>
  </r>
  <r>
    <x v="1"/>
    <x v="2"/>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1"/>
  </r>
  <r>
    <x v="1"/>
    <x v="2"/>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1"/>
  </r>
  <r>
    <x v="1"/>
    <x v="2"/>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1"/>
  </r>
  <r>
    <x v="1"/>
    <x v="2"/>
    <m/>
    <m/>
    <m/>
    <m/>
    <m/>
    <m/>
    <m/>
    <n v="1"/>
    <d v="2024-08-31T00:00:00"/>
    <d v="2024-09-06T00:00:00"/>
    <n v="0.8571428571428571"/>
    <n v="1"/>
    <s v="DGI_x000a_Subdirección de Fiscalización Tributaria_x000a_Coordinación de Sistemas de Información y Procedimiento de Fiscalización Tributaria"/>
    <n v="1"/>
    <x v="1"/>
  </r>
  <r>
    <x v="1"/>
    <x v="2"/>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1"/>
  </r>
  <r>
    <x v="1"/>
    <x v="2"/>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Priorizar y detallar requerimientos funcionales necesarios para la solución tecnológica"/>
    <s v="Documentos    de requerimien tos funcionales"/>
    <n v="1"/>
    <d v="2028-08-01T00:00:00"/>
    <d v="2028-09-30T00:00:00"/>
    <n v="8.5714285714285712"/>
    <n v="0"/>
    <s v="DGI_x000a_Dirección de Gestion de Innovación y Tecnología"/>
    <n v="0"/>
    <x v="0"/>
  </r>
  <r>
    <x v="1"/>
    <x v="2"/>
    <m/>
    <m/>
    <m/>
    <m/>
    <m/>
    <s v="Análisis  y  Diseño de     a     solución tecnológica"/>
    <s v="Plan        de trabajo   del desarrollo de            la solución tecnológica"/>
    <n v="1"/>
    <d v="2028-10-01T00:00:00"/>
    <d v="2028-11-30T00:00:00"/>
    <n v="8.5714285714285712"/>
    <n v="0"/>
    <s v="DGI_x000a_Dirección de Gestion de Innovación y Tecnología"/>
    <n v="0"/>
    <x v="0"/>
  </r>
  <r>
    <x v="1"/>
    <x v="2"/>
    <m/>
    <m/>
    <m/>
    <m/>
    <m/>
    <s v="Implementación de    la    solución tecnológica"/>
    <s v="Seguimient o  trimestral a     la implementa ción   de   la solución tecnológica"/>
    <n v="1"/>
    <d v="2028-12-01T00:00:00"/>
    <d v="2029-03-31T00:00:00"/>
    <n v="17.142857142857142"/>
    <n v="0"/>
    <s v="DGI_x000a_Dirección de Gestion de Innovación y Tecnología"/>
    <n v="0"/>
    <x v="0"/>
  </r>
  <r>
    <x v="1"/>
    <x v="2"/>
    <m/>
    <m/>
    <m/>
    <m/>
    <m/>
    <s v="Despliegue   en Producción  y Estabilización   de la solución"/>
    <s v="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9-04-01T00:00:00"/>
    <d v="2029-06-30T00:00:00"/>
    <n v="12.857142857142858"/>
    <n v="0"/>
    <s v="DGI_x000a_Dirección de Gestion de Innovación y Tecnología"/>
    <n v="0"/>
    <x v="0"/>
  </r>
  <r>
    <x v="1"/>
    <x v="2"/>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1"/>
  </r>
  <r>
    <x v="1"/>
    <x v="2"/>
    <m/>
    <m/>
    <m/>
    <m/>
    <m/>
    <m/>
    <m/>
    <n v="1"/>
    <d v="2024-07-01T00:00:00"/>
    <d v="2024-12-31T00:00:00"/>
    <n v="26.142857142857142"/>
    <n v="1"/>
    <s v="DGI_x000a_Coordinación Control Extensivo de Obligaciones"/>
    <n v="1"/>
    <x v="1"/>
  </r>
  <r>
    <x v="1"/>
    <x v="2"/>
    <m/>
    <m/>
    <m/>
    <m/>
    <m/>
    <m/>
    <m/>
    <n v="1"/>
    <d v="2025-01-01T00:00:00"/>
    <d v="2025-06-30T00:00:00"/>
    <n v="25.714285714285715"/>
    <n v="0.16600000000000001"/>
    <s v="DGI_x000a_Coordinación Control Extensivo de Obligaciones"/>
    <n v="0.16600000000000001"/>
    <x v="0"/>
  </r>
  <r>
    <x v="1"/>
    <x v="2"/>
    <m/>
    <m/>
    <m/>
    <m/>
    <m/>
    <m/>
    <m/>
    <n v="1"/>
    <d v="2025-07-01T00:00:00"/>
    <d v="2025-12-31T00:00:00"/>
    <n v="26.142857142857142"/>
    <n v="0.16600000000000001"/>
    <s v="DGI_x000a_Coordinación Control Extensivo de Obligaciones"/>
    <n v="0.16600000000000001"/>
    <x v="0"/>
  </r>
  <r>
    <x v="1"/>
    <x v="2"/>
    <m/>
    <m/>
    <m/>
    <m/>
    <m/>
    <m/>
    <m/>
    <n v="1"/>
    <d v="2026-01-01T00:00:00"/>
    <d v="2026-06-30T00:00:00"/>
    <n v="25.714285714285715"/>
    <n v="0.16600000000000001"/>
    <s v="DGI_x000a_Coordinación Control Extensivo de Obligaciones"/>
    <n v="0.16600000000000001"/>
    <x v="0"/>
  </r>
  <r>
    <x v="1"/>
    <x v="2"/>
    <m/>
    <m/>
    <m/>
    <m/>
    <m/>
    <m/>
    <m/>
    <n v="1"/>
    <d v="2026-07-01T00:00:00"/>
    <d v="2026-12-31T00:00:00"/>
    <n v="26.142857142857142"/>
    <n v="0.16600000000000001"/>
    <s v="DGI_x000a_Coordinación Control Extensivo de Obligaciones"/>
    <n v="0.16600000000000001"/>
    <x v="0"/>
  </r>
  <r>
    <x v="1"/>
    <x v="2"/>
    <m/>
    <m/>
    <m/>
    <m/>
    <m/>
    <m/>
    <m/>
    <n v="1"/>
    <d v="2027-01-01T00:00:00"/>
    <d v="2027-06-30T00:00:00"/>
    <n v="25.714285714285715"/>
    <n v="0.16600000000000001"/>
    <s v="DGI_x000a_Coordinación Control Extensivo de Obligaciones"/>
    <n v="0.16600000000000001"/>
    <x v="0"/>
  </r>
  <r>
    <x v="1"/>
    <x v="2"/>
    <m/>
    <m/>
    <m/>
    <m/>
    <m/>
    <m/>
    <m/>
    <n v="1"/>
    <d v="2027-07-01T00:00:00"/>
    <d v="2027-12-31T00:00:00"/>
    <n v="26.142857142857142"/>
    <n v="0.16600000000000001"/>
    <s v="DGI_x000a_Coordinación Control Extensivo de Obligaciones"/>
    <n v="0.16600000000000001"/>
    <x v="0"/>
  </r>
  <r>
    <x v="1"/>
    <x v="2"/>
    <m/>
    <m/>
    <m/>
    <m/>
    <m/>
    <m/>
    <m/>
    <n v="1"/>
    <d v="2028-01-01T00:00:00"/>
    <d v="2028-06-30T00:00:00"/>
    <n v="25.857142857142858"/>
    <n v="0.16600000000000001"/>
    <s v="DGI_x000a_Coordinación Control Extensivo de Obligaciones"/>
    <n v="0.16600000000000001"/>
    <x v="0"/>
  </r>
  <r>
    <x v="1"/>
    <x v="2"/>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0.16600000000000001"/>
    <s v="DGI_x000a_Coordinación Control Extensivo de Obligaciones"/>
    <n v="0.16600000000000001"/>
    <x v="0"/>
  </r>
  <r>
    <x v="1"/>
    <x v="2"/>
    <m/>
    <m/>
    <m/>
    <m/>
    <m/>
    <m/>
    <m/>
    <n v="1"/>
    <d v="2029-01-01T00:00:00"/>
    <d v="2029-06-30T00:00:00"/>
    <n v="25.714285714285715"/>
    <n v="0.16600000000000001"/>
    <s v="DGI_x000a_Coordinación Control Extensivo de Obligaciones"/>
    <n v="0.16600000000000001"/>
    <x v="0"/>
  </r>
  <r>
    <x v="1"/>
    <x v="2"/>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1"/>
  </r>
  <r>
    <x v="1"/>
    <x v="2"/>
    <s v="INSP.170700-29-2024-02-06_x000a__x000a_ H1, H2, H3, H4, H5, H6, OB1,  OB2,OB3 Y OB4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0"/>
    <s v="DGI_x000a_Dirección de Gestión de Impuestos_x000a_Subdirección de Devoluciones"/>
    <n v="0"/>
    <x v="0"/>
  </r>
  <r>
    <x v="1"/>
    <x v="2"/>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0"/>
    <s v="DGI_x000a_Dirección de Gestión de Impuestos_x000a_Subdirección de Recaudo_x000a_Coordinación de Administración de Aplicativos de Impuestos_x000a__x000a_Subdirección de Fiscalización Tributaria_x000a__x000a_Coordinación de Pensamiento Estratégico"/>
    <n v="0"/>
    <x v="0"/>
  </r>
  <r>
    <x v="1"/>
    <x v="2"/>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0"/>
    <s v="DGI_x000a_Dirección de Gestión de Impuestos_x000a_Subdirección de Recaudo_x000a_Coordinación de Administración de Aplicativos de Impuestos_x000a__x000a_Subdirección de Fiscalización Tributaria_x000a__x000a_Coordinación de Pensamiento Estratégico"/>
    <n v="0"/>
    <x v="0"/>
  </r>
  <r>
    <x v="1"/>
    <x v="2"/>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0.1"/>
    <s v="DGI_x000a_Dirección de Gestión de Impuestos_x000a_Subdirección de Recaudo_x000a_Coordinación de Administración de Aplicativos de Impuestos_x000a__x000a_Dirección de Gestión de Innovación y Tecnología_x000a_Subdirección Procesamiento De Datos"/>
    <n v="0.1"/>
    <x v="0"/>
  </r>
  <r>
    <x v="1"/>
    <x v="2"/>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
    <s v="DGI _x000a_Dirección de Gestión de Impuestos_x000a_Subdirección de Recaudo_x000a_Coordinación de Administración de Aplicativos de Impuestos_x000a__x000a_Dirección de Gestión de Innovación y Tecnología_x000a_Subdirección Procesamiento De Datos"/>
    <n v="0"/>
    <x v="0"/>
  </r>
  <r>
    <x v="1"/>
    <x v="2"/>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
    <s v="DGI _x000a_Dirección de Gestión de Impuestos_x000a_Subdirección de Recaudo_x000a_Coordinación de Administración de Aplicativos de Impuestos_x000a__x000a_Dirección de Gestión de Innovación y Tecnología_x000a_Subdirección Procesamiento De Datos"/>
    <n v="0"/>
    <x v="0"/>
  </r>
  <r>
    <x v="1"/>
    <x v="2"/>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
    <s v="DGI_x000a_Dirección de Gestión de Impuestos_x000a_Subdirección de Recaudo_x000a_Coordinación de Administración de Aplicativos de Impuestos_x000a__x000a__x000a__x000a__x000a_"/>
    <n v="0"/>
    <x v="0"/>
  </r>
  <r>
    <x v="1"/>
    <x v="2"/>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2"/>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0.1"/>
    <s v="DGI_x000a_Dirección de Gestión de Impuestos_x000a_Subdirección de Recaudo_x000a_Coordinación de Administración de Aplicativos de Impuestos_x000a__x000a_Dirección de Gestión de Innovación y Tecnología_x000a_Subdirección Procesamiento De Datos"/>
    <n v="0.1"/>
    <x v="0"/>
  </r>
  <r>
    <x v="1"/>
    <x v="2"/>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
    <s v="DGI _x000a_Dirección de Gestión de Impuestos_x000a_Subdirección de Recaudo_x000a_Coordinación de Administración de Aplicativos de Impuestos_x000a__x000a_Dirección de Gestión de Innovación y Tecnología_x000a_Subdirección Procesamiento De Datos"/>
    <n v="0"/>
    <x v="0"/>
  </r>
  <r>
    <x v="1"/>
    <x v="2"/>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
    <s v="DGI _x000a_Dirección de Gestión de Impuestos_x000a_Subdirección de Recaudo_x000a_Coordinación de Administración de Aplicativos de Impuestos_x000a_"/>
    <n v="0"/>
    <x v="0"/>
  </r>
  <r>
    <x v="1"/>
    <x v="2"/>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0"/>
  </r>
  <r>
    <x v="1"/>
    <x v="2"/>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
    <x v="0"/>
  </r>
  <r>
    <x v="1"/>
    <x v="2"/>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
    <s v="DGI _x000a_Dirección de Gestión de Impuestos_x000a_Subdirección de Recaudo_x000a_Coordinación de Administración de Aplicativos de Impuestos_x000a_"/>
    <n v="0"/>
    <x v="0"/>
  </r>
  <r>
    <x v="1"/>
    <x v="2"/>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0"/>
  </r>
  <r>
    <x v="1"/>
    <x v="2"/>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
    <x v="0"/>
  </r>
  <r>
    <x v="1"/>
    <x v="2"/>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2"/>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0"/>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0"/>
    <x v="0"/>
  </r>
  <r>
    <x v="1"/>
    <x v="2"/>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0"/>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0"/>
    <x v="0"/>
  </r>
  <r>
    <x v="1"/>
    <x v="2"/>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
    <x v="0"/>
  </r>
  <r>
    <x v="1"/>
    <x v="2"/>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
    <x v="0"/>
  </r>
  <r>
    <x v="1"/>
    <x v="2"/>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
    <x v="0"/>
  </r>
  <r>
    <x v="1"/>
    <x v="2"/>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0"/>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0"/>
    <x v="0"/>
  </r>
  <r>
    <x v="1"/>
    <x v="2"/>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2"/>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
    <x v="0"/>
  </r>
  <r>
    <x v="1"/>
    <x v="2"/>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
    <s v="DGI_x000a_Dirección Seccional de Impuestos de Bogota._x000a_División de Cobranzas"/>
    <n v="0"/>
    <x v="0"/>
  </r>
  <r>
    <x v="1"/>
    <x v="2"/>
    <m/>
    <m/>
    <m/>
    <m/>
    <s v="A2. Definir la estrategia de digitalización"/>
    <s v="Estrategia de digitalización del proyecto."/>
    <s v="Documento de estrategia."/>
    <n v="1"/>
    <d v="2023-11-01T00:00:00"/>
    <d v="2024-07-31T00:00:00"/>
    <n v="39"/>
    <n v="1"/>
    <s v="DGI_x000a_Dirección de Gestión de Innovación y Tecnología"/>
    <n v="1"/>
    <x v="1"/>
  </r>
  <r>
    <x v="1"/>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1"/>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1"/>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1"/>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m/>
    <m/>
    <s v="A9. Iniciar el desarrollo de la solución tecnológica."/>
    <s v="Desarrollo de la solución"/>
    <s v="Informes de seguimiento"/>
    <n v="7"/>
    <d v="2026-01-02T00:00:00"/>
    <d v="2027-09-30T00:00:00"/>
    <n v="90.857142857142861"/>
    <n v="0"/>
    <s v="DGI_x000a_Dirección de Gestión de Innovación y Tecnología"/>
    <n v="0"/>
    <x v="0"/>
  </r>
  <r>
    <x v="1"/>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1"/>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
    <s v="DGI_x000a_Direcciones Seccionales de Cali, Medellín y Barranquilla_x000a_División de Cobranzas _x000a_"/>
    <n v="0"/>
    <x v="0"/>
  </r>
  <r>
    <x v="1"/>
    <x v="2"/>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0"/>
    <s v="DGI_x000a_Direcciones Seccionales de Bogotá_x000a_ivisión de Cobranzas"/>
    <n v="0"/>
    <x v="0"/>
  </r>
  <r>
    <x v="1"/>
    <x v="2"/>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09"/>
    <s v="DGI_x000a_Subdireccion de Cobranzas y Control Extensivo_x000a_Coordinacion de Cobranzas_x000a__x000a_Direcciones Seccionales de Cali, Medellin y Barranquilla_x000a_Division de Cobranzas "/>
    <n v="0.09"/>
    <x v="0"/>
  </r>
  <r>
    <x v="1"/>
    <x v="2"/>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
    <s v="DGI_x000a_Direcciones Seccionales de Cali, Medellin y Barranquilla_x000a_Division de Cobranzas"/>
    <n v="0"/>
    <x v="0"/>
  </r>
  <r>
    <x v="1"/>
    <x v="2"/>
    <m/>
    <m/>
    <m/>
    <m/>
    <s v="A2. Definir la estrategia de digitalización"/>
    <s v="Estrategia de digitalización del proyecto."/>
    <s v="Documento de estrategia."/>
    <n v="1"/>
    <d v="2023-11-01T00:00:00"/>
    <d v="2024-07-31T00:00:00"/>
    <n v="39"/>
    <n v="1"/>
    <s v="DGI_x000a_Dirección de Gestión de Innovación y Tecnología"/>
    <n v="1"/>
    <x v="1"/>
  </r>
  <r>
    <x v="1"/>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1"/>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1"/>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1"/>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
    <n v="0"/>
    <x v="0"/>
  </r>
  <r>
    <x v="1"/>
    <x v="2"/>
    <m/>
    <m/>
    <m/>
    <m/>
    <s v="A9. Iniciar el desarrollo de la solución tecnológica."/>
    <s v="Desarrollo de la solución"/>
    <s v="Informes de seguimiento"/>
    <n v="7"/>
    <d v="2026-01-02T00:00:00"/>
    <d v="2027-09-30T00:00:00"/>
    <n v="90.857142857142861"/>
    <n v="0"/>
    <s v="DGI_x000a_Dirección de Gestión de Innovación y Tecnología"/>
    <n v="0"/>
    <x v="0"/>
  </r>
  <r>
    <x v="1"/>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1"/>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1"/>
    <x v="2"/>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0.3"/>
    <s v="DGI_x000a_Direcciones Seccionales de Bogota, Medellin y Barranquilla_x000a_Division de Cobranzas "/>
    <n v="0.3"/>
    <x v="0"/>
  </r>
  <r>
    <x v="1"/>
    <x v="2"/>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0"/>
    <s v="DGI_x000a_Direcciones Seccionales de Bogota_x000a_Division de Cobranzas "/>
    <n v="0"/>
    <x v="0"/>
  </r>
  <r>
    <x v="1"/>
    <x v="2"/>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
    <s v="DGI_x000a_Direcciones Seccionales de Bogota, Medellin y Barranquilla_x000a_Division de Cobranzas "/>
    <n v="0"/>
    <x v="0"/>
  </r>
  <r>
    <x v="1"/>
    <x v="2"/>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0.5"/>
    <s v="DGI_x000a_Direccion Seccional de Impuestos de Bogota_x000a_Division de Cobranzas "/>
    <n v="0.5"/>
    <x v="0"/>
  </r>
  <r>
    <x v="1"/>
    <x v="2"/>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0.3"/>
    <s v="DGI_x000a_Direcciones Seccionales de Bogota, Medellin y Barranquilla_x000a_Division de Cobranzas "/>
    <n v="0.3"/>
    <x v="0"/>
  </r>
  <r>
    <x v="1"/>
    <x v="2"/>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0.3"/>
    <s v="DGI_x000a_Direcciones Seccionales de Bogota, Medellin y Barranquilla_x000a_Division de Cobranzas "/>
    <n v="0.3"/>
    <x v="0"/>
  </r>
  <r>
    <x v="1"/>
    <x v="2"/>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0.5"/>
    <s v="DGI_x000a_Direccion Seccional de Impuestos de Bogota_x000a_Division de Cobranzas "/>
    <n v="0.5"/>
    <x v="0"/>
  </r>
  <r>
    <x v="1"/>
    <x v="2"/>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0"/>
    <s v="DGI_x000a_Coordinación de Cobranzas"/>
    <n v="0"/>
    <x v="0"/>
  </r>
  <r>
    <x v="1"/>
    <x v="2"/>
    <m/>
    <m/>
    <m/>
    <m/>
    <s v="A2. Definir la estrategia de digitalización"/>
    <s v="Estrategia de digitalización del proyecto."/>
    <s v="Documento de estrategia."/>
    <n v="1"/>
    <d v="2023-11-01T00:00:00"/>
    <d v="2024-07-31T00:00:00"/>
    <n v="39"/>
    <n v="1"/>
    <s v="DGI_x000a_Dirección de Gestión de Innovación y Tecnología"/>
    <n v="1"/>
    <x v="1"/>
  </r>
  <r>
    <x v="1"/>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1"/>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1"/>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1"/>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m/>
    <m/>
    <s v="A9. Iniciar el desarrollo de la solución tecnológica."/>
    <s v="Desarrollo de la solución"/>
    <s v="Informes de seguimiento"/>
    <n v="7"/>
    <d v="2026-01-02T00:00:00"/>
    <d v="2027-09-30T00:00:00"/>
    <n v="90.857142857142861"/>
    <n v="0"/>
    <s v="DGI_x000a_Dirección de Gestión de Innovación y Tecnología"/>
    <n v="0"/>
    <x v="0"/>
  </r>
  <r>
    <x v="1"/>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1"/>
    <x v="2"/>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
    <s v="DGI_x000a_Direcciones Seccionales de Bogota, Yopal, Sincelejo, Armenia y Pasto_x000a_Division de Cobranzas"/>
    <n v="0"/>
    <x v="0"/>
  </r>
  <r>
    <x v="4"/>
    <x v="2"/>
    <s v="INSP. 1707022417 _x000a_H 1,2,3,4_x000a__x000a_Reconocimiento de Carga"/>
    <s v="RF1"/>
    <s v="Hallazgo I. Fallas en el seguimiento y control por parte de la Dirección de Impuestos y Aduanas Nacionales - DIAN al cumplimiento de lo establecido en el procedimiento de Reconocimiento de carga Código PR-OA-0177 Versión 2 y en el artículo 73-1 de la Resolución 4240 de 2000._x000a__x000a_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_x000a__x000a_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_x000a_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s v="ID del Riesgo de Corrupción :  RFC006 Direccionamiento de las actividades de control a la carga que ingresa al Territorio Aduanero Nacional (TAN) para beneficio propio o de terceros"/>
    <s v="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1"/>
  </r>
  <r>
    <x v="4"/>
    <x v="2"/>
    <m/>
    <m/>
    <m/>
    <m/>
    <s v="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1"/>
  </r>
  <r>
    <x v="4"/>
    <x v="2"/>
    <m/>
    <m/>
    <m/>
    <m/>
    <s v="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1"/>
  </r>
  <r>
    <x v="4"/>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1"/>
  </r>
  <r>
    <x v="4"/>
    <x v="2"/>
    <m/>
    <m/>
    <m/>
    <m/>
    <s v="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1"/>
  </r>
  <r>
    <x v="4"/>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0"/>
  </r>
  <r>
    <x v="4"/>
    <x v="2"/>
    <m/>
    <m/>
    <m/>
    <m/>
    <s v="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0"/>
  </r>
  <r>
    <x v="4"/>
    <x v="2"/>
    <m/>
    <m/>
    <m/>
    <m/>
    <s v="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0"/>
  </r>
  <r>
    <x v="4"/>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0"/>
  </r>
  <r>
    <x v="4"/>
    <x v="2"/>
    <m/>
    <m/>
    <m/>
    <m/>
    <s v="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1"/>
  </r>
  <r>
    <x v="4"/>
    <x v="2"/>
    <m/>
    <m/>
    <m/>
    <m/>
    <s v="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1"/>
  </r>
  <r>
    <x v="4"/>
    <x v="2"/>
    <m/>
    <m/>
    <m/>
    <m/>
    <s v="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1"/>
  </r>
  <r>
    <x v="4"/>
    <x v="2"/>
    <m/>
    <m/>
    <m/>
    <m/>
    <s v=" 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1"/>
  </r>
  <r>
    <x v="4"/>
    <x v="2"/>
    <m/>
    <m/>
    <m/>
    <m/>
    <s v="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s v="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1"/>
  </r>
  <r>
    <x v="4"/>
    <x v="2"/>
    <m/>
    <m/>
    <m/>
    <m/>
    <s v="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1"/>
  </r>
  <r>
    <x v="4"/>
    <x v="2"/>
    <m/>
    <m/>
    <m/>
    <m/>
    <s v="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1"/>
  </r>
  <r>
    <x v="4"/>
    <x v="2"/>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1"/>
  </r>
  <r>
    <x v="4"/>
    <x v="2"/>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1"/>
  </r>
  <r>
    <x v="4"/>
    <x v="2"/>
    <m/>
    <m/>
    <m/>
    <m/>
    <s v="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1"/>
  </r>
  <r>
    <x v="4"/>
    <x v="2"/>
    <m/>
    <m/>
    <m/>
    <m/>
    <s v="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1"/>
  </r>
  <r>
    <x v="4"/>
    <x v="2"/>
    <m/>
    <m/>
    <m/>
    <m/>
    <s v="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1"/>
  </r>
  <r>
    <x v="4"/>
    <x v="2"/>
    <m/>
    <m/>
    <m/>
    <m/>
    <s v="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1"/>
  </r>
  <r>
    <x v="4"/>
    <x v="2"/>
    <m/>
    <m/>
    <m/>
    <m/>
    <s v="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1"/>
  </r>
  <r>
    <x v="4"/>
    <x v="2"/>
    <s v="INSP. 1707022418 _x000a_H 1,2,3,4,5,6,7_x000a__x000a_Tránsito Aduanero"/>
    <s v="RG1"/>
    <s v="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_x000a__x000a_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_x000a_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_x000a__x000a_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_x000a_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_x000a__x000a_hallazgo VII. Autorizaciones de tránsitos aduaneros nacionales en la Dirección Seccional de Impuestos y Aduanas de Buenaventura sin el cumplimiento de requisitos, en contravía de lo establecido en el procedimiento PR-OA-0178 “Autorización de tránsito"/>
    <s v="ID del Riesgo de Corrupción :  RFC 1. Direccionamiento de las actividades relacionadas con tránsito aduanero nacional para beneficio propio o de terceros"/>
    <s v="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1"/>
  </r>
  <r>
    <x v="4"/>
    <x v="2"/>
    <m/>
    <m/>
    <m/>
    <m/>
    <s v="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1"/>
  </r>
  <r>
    <x v="4"/>
    <x v="2"/>
    <m/>
    <m/>
    <m/>
    <m/>
    <s v="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1"/>
  </r>
  <r>
    <x v="4"/>
    <x v="2"/>
    <m/>
    <m/>
    <m/>
    <m/>
    <s v="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1"/>
  </r>
  <r>
    <x v="4"/>
    <x v="2"/>
    <m/>
    <m/>
    <m/>
    <m/>
    <s v="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1"/>
  </r>
  <r>
    <x v="4"/>
    <x v="2"/>
    <m/>
    <m/>
    <m/>
    <m/>
    <s v="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1"/>
  </r>
  <r>
    <x v="4"/>
    <x v="2"/>
    <m/>
    <m/>
    <m/>
    <m/>
    <s v="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1"/>
  </r>
  <r>
    <x v="4"/>
    <x v="2"/>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1"/>
  </r>
  <r>
    <x v="4"/>
    <x v="2"/>
    <m/>
    <m/>
    <m/>
    <m/>
    <s v="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1"/>
  </r>
  <r>
    <x v="4"/>
    <x v="2"/>
    <m/>
    <m/>
    <m/>
    <m/>
    <s v="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1"/>
  </r>
  <r>
    <x v="4"/>
    <x v="2"/>
    <m/>
    <m/>
    <m/>
    <m/>
    <s v="Iniciar el desarrollo de la solución tecnológica."/>
    <s v="Desarrollo de la solución"/>
    <s v="Informes de seguimiento"/>
    <n v="3"/>
    <d v="2025-04-01T00:00:00"/>
    <d v="2025-09-30T00:00:00"/>
    <n v="26"/>
    <n v="0"/>
    <s v="DGA_x000a_NC - Subproceso Innovación y Tecnología_x000a_Dirección de Gestión de Innovación y Tecnología_x000a_"/>
    <n v="0"/>
    <x v="0"/>
  </r>
  <r>
    <x v="4"/>
    <x v="2"/>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_x000a_"/>
    <n v="0"/>
    <x v="0"/>
  </r>
  <r>
    <x v="4"/>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Subdirección de Operación Aduanera_x000a__x000a_NC - Subproceso Innovación y Tecnología_x000a_Dirección de Gestión de Innovación y Tecnología_x000a_"/>
    <n v="0"/>
    <x v="0"/>
  </r>
  <r>
    <x v="4"/>
    <x v="2"/>
    <m/>
    <m/>
    <m/>
    <m/>
    <s v="1.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1"/>
  </r>
  <r>
    <x v="4"/>
    <x v="2"/>
    <m/>
    <m/>
    <m/>
    <m/>
    <s v="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1"/>
  </r>
  <r>
    <x v="4"/>
    <x v="2"/>
    <m/>
    <m/>
    <m/>
    <m/>
    <s v="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1"/>
  </r>
  <r>
    <x v="4"/>
    <x v="2"/>
    <m/>
    <m/>
    <m/>
    <m/>
    <s v="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1"/>
  </r>
  <r>
    <x v="4"/>
    <x v="2"/>
    <m/>
    <m/>
    <m/>
    <m/>
    <s v="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1"/>
  </r>
  <r>
    <x v="4"/>
    <x v="2"/>
    <m/>
    <m/>
    <m/>
    <m/>
    <s v="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1"/>
  </r>
  <r>
    <x v="4"/>
    <x v="2"/>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1"/>
  </r>
  <r>
    <x v="4"/>
    <x v="2"/>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1"/>
  </r>
  <r>
    <x v="4"/>
    <x v="2"/>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1"/>
  </r>
  <r>
    <x v="4"/>
    <x v="2"/>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1"/>
  </r>
  <r>
    <x v="4"/>
    <x v="2"/>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1"/>
  </r>
  <r>
    <x v="4"/>
    <x v="2"/>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1"/>
  </r>
  <r>
    <x v="4"/>
    <x v="2"/>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1"/>
  </r>
  <r>
    <x v="4"/>
    <x v="2"/>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1"/>
  </r>
  <r>
    <x v="4"/>
    <x v="2"/>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1"/>
  </r>
  <r>
    <x v="4"/>
    <x v="2"/>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1"/>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1"/>
  </r>
  <r>
    <x v="4"/>
    <x v="2"/>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1"/>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1"/>
  </r>
  <r>
    <x v="4"/>
    <x v="2"/>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4"/>
    <x v="2"/>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1"/>
  </r>
  <r>
    <x v="4"/>
    <x v="2"/>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1"/>
  </r>
  <r>
    <x v="4"/>
    <x v="2"/>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1"/>
  </r>
  <r>
    <x v="4"/>
    <x v="2"/>
    <m/>
    <m/>
    <m/>
    <m/>
    <s v="7. Iniciar el desarrollo de la solución tecnológica."/>
    <s v="Informes de seguimiento"/>
    <s v="Informes de seguimiento"/>
    <n v="2"/>
    <d v="2025-04-01T00:00:00"/>
    <d v="2025-09-30T00:00:00"/>
    <n v="26"/>
    <n v="0"/>
    <s v="DGA_x000a_NC – Subproceso Operación Aduanera_x000a_Dirección de Gestión de Aduanas_x000a_Subdirección de Operación Aduanera_x000a__x000a_ACTUALIZADO_x000a_30112021"/>
    <n v="0"/>
    <x v="0"/>
  </r>
  <r>
    <x v="4"/>
    <x v="2"/>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ACTUALIZADO_x000a_30112021"/>
    <n v="0"/>
    <x v="0"/>
  </r>
  <r>
    <x v="4"/>
    <x v="2"/>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1"/>
  </r>
  <r>
    <x v="4"/>
    <x v="2"/>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1"/>
  </r>
  <r>
    <x v="4"/>
    <x v="2"/>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1"/>
  </r>
  <r>
    <x v="4"/>
    <x v="2"/>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1"/>
  </r>
  <r>
    <x v="4"/>
    <x v="2"/>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1"/>
  </r>
  <r>
    <x v="4"/>
    <x v="2"/>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1"/>
  </r>
  <r>
    <x v="4"/>
    <x v="2"/>
    <m/>
    <m/>
    <m/>
    <m/>
    <s v="17. Proyecto SOC (Centro de Operación de Seguridad)"/>
    <s v="´- Diseño del SOC_x000a_- Estrategia de Implementación_x000a_- Servicios implementados de acuerdo con el Diseño"/>
    <s v="Implementación del proyecto"/>
    <n v="3"/>
    <d v="2024-02-01T00:00:00"/>
    <d v="2028-11-30T00:00:00"/>
    <n v="252"/>
    <n v="0.2"/>
    <s v="DGA_x000a_NC - Subproceso Innovación y Tecnología_x000a_Oficina de Seguridad de la Información"/>
    <n v="0.2"/>
    <x v="0"/>
  </r>
  <r>
    <x v="4"/>
    <x v="2"/>
    <m/>
    <m/>
    <m/>
    <m/>
    <s v="18. Diseño, estructuración y creación de la matriz de roles y responsabilidades."/>
    <s v="Matriz de roles y responsabilidades estructurada."/>
    <s v="Diseño"/>
    <n v="1"/>
    <d v="2023-02-15T00:00:00"/>
    <d v="2025-03-31T00:00:00"/>
    <n v="110.71428571428571"/>
    <n v="0"/>
    <s v="DGA_x000a_NC - Subproceso Innovación y Tecnología_x000a_Oficina de Seguridad de la Información"/>
    <n v="0"/>
    <x v="2"/>
  </r>
  <r>
    <x v="4"/>
    <x v="2"/>
    <m/>
    <m/>
    <m/>
    <m/>
    <s v=" 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 34.00"/>
    <d v="2022-10-01T00:00:00"/>
    <d v="2025-12-31T00:00:00"/>
    <n v="169.57142857142858"/>
    <n v="0.6"/>
    <s v="DGA_x000a_NC - Subproceso Innovación y Tecnología_x000a_Dirección de Gestión de Innovación y Proyectos"/>
    <n v="0.6"/>
    <x v="0"/>
  </r>
  <r>
    <x v="4"/>
    <x v="2"/>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1"/>
  </r>
  <r>
    <x v="4"/>
    <x v="2"/>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s v="22. Definir los requerimientos no funcionales "/>
    <s v="Documento de requerimientos no funcionales V1"/>
    <s v="Documento de requerimientos no funcionales V1"/>
    <n v="1"/>
    <d v="2024-02-01T00:00:00"/>
    <d v="2025-03-31T00:00:00"/>
    <n v="60.571428571428569"/>
    <n v="0"/>
    <s v="DGA_x000a_NC - Subproceso Innovación y Tecnología_x000a_Subdirección de Innovación y Proyectos_x000a_"/>
    <n v="0"/>
    <x v="2"/>
  </r>
  <r>
    <x v="4"/>
    <x v="2"/>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1"/>
  </r>
  <r>
    <x v="4"/>
    <x v="2"/>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1"/>
  </r>
  <r>
    <x v="4"/>
    <x v="2"/>
    <m/>
    <m/>
    <m/>
    <m/>
    <s v="26. Aprobar o validar el plan de trabajo de la implementación de la solución tecnológica "/>
    <s v="Plan de trabajo aprobado V1"/>
    <s v="Plan de trabajo aprobado V1"/>
    <n v="1"/>
    <d v="2023-11-01T00:00:00"/>
    <d v="2025-05-31T00:00:00"/>
    <n v="82.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0"/>
  </r>
  <r>
    <x v="4"/>
    <x v="2"/>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0"/>
  </r>
  <r>
    <x v="4"/>
    <x v="2"/>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1"/>
  </r>
  <r>
    <x v="4"/>
    <x v="2"/>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0"/>
  </r>
  <r>
    <x v="4"/>
    <x v="2"/>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0"/>
  </r>
  <r>
    <x v="4"/>
    <x v="2"/>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1"/>
  </r>
  <r>
    <x v="4"/>
    <x v="2"/>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1"/>
  </r>
  <r>
    <x v="4"/>
    <x v="2"/>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1"/>
  </r>
  <r>
    <x v="4"/>
    <x v="2"/>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1"/>
  </r>
  <r>
    <x v="4"/>
    <x v="2"/>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1"/>
  </r>
  <r>
    <x v="4"/>
    <x v="2"/>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1"/>
  </r>
  <r>
    <x v="4"/>
    <x v="2"/>
    <s v="INSP. 1707022443_x000a_H1,2,3,4,5,6,7,8_x000a__x000a_Indicar el nombre de la inspección tal como aparece en el encabezado del PPFC formalizado"/>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1"/>
  </r>
  <r>
    <x v="4"/>
    <x v="2"/>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1"/>
  </r>
  <r>
    <x v="4"/>
    <x v="2"/>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1"/>
  </r>
  <r>
    <x v="4"/>
    <x v="2"/>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ID del Hallazgo 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5-09-30T00:00:00"/>
    <n v="26"/>
    <n v="0"/>
    <s v="DGA_x000a_NC- Subproceso Innovación y Tecnología_x000a_Subdirección de Innovación y Proyectos"/>
    <n v="0"/>
    <x v="0"/>
  </r>
  <r>
    <x v="4"/>
    <x v="2"/>
    <m/>
    <m/>
    <m/>
    <m/>
    <s v="9.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0"/>
  </r>
  <r>
    <x v="4"/>
    <x v="2"/>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16. Iniciar el desarrollo de la solución tecnológica."/>
    <s v="Desarrollo de la solución"/>
    <s v="Informes de seguimiento"/>
    <n v="2"/>
    <d v="2025-04-01T00:00:00"/>
    <d v="2025-09-30T00:00:00"/>
    <n v="26"/>
    <n v="0"/>
    <s v="DGA_x000a_NC- Subproceso Innovación y Tecnología_x000a_Subdirección de Innovación y Proyectos"/>
    <n v="0"/>
    <x v="0"/>
  </r>
  <r>
    <x v="4"/>
    <x v="2"/>
    <m/>
    <m/>
    <m/>
    <m/>
    <s v="17.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0"/>
  </r>
  <r>
    <x v="4"/>
    <x v="2"/>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24. Iniciar el desarrollo de la solución tecnológica."/>
    <s v="Desarrollo de la solución"/>
    <s v="Informes de seguimiento"/>
    <n v="2"/>
    <d v="2025-04-01T00:00:00"/>
    <d v="2025-09-30T00:00:00"/>
    <n v="26"/>
    <n v="0"/>
    <s v="DGA_x000a_NC- Subproceso Innovación y Tecnología_x000a_Subdirección de Innovación y Proyectos"/>
    <n v="0"/>
    <x v="0"/>
  </r>
  <r>
    <x v="4"/>
    <x v="2"/>
    <m/>
    <m/>
    <m/>
    <m/>
    <s v="25.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0"/>
  </r>
  <r>
    <x v="4"/>
    <x v="2"/>
    <m/>
    <m/>
    <m/>
    <m/>
    <s v="26.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0"/>
  </r>
  <r>
    <x v="4"/>
    <x v="2"/>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1"/>
  </r>
  <r>
    <x v="4"/>
    <x v="2"/>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33. Iniciar el desarrollo de la solución tecnológica."/>
    <s v="Desarrollo de la solución"/>
    <s v="Informes de seguimiento"/>
    <n v="2"/>
    <d v="2025-04-01T00:00:00"/>
    <d v="2025-09-30T00:00:00"/>
    <n v="26"/>
    <n v="0"/>
    <s v="DGA_x000a_NC- Subproceso Innovación y Tecnología_x000a_Subdirección de Innovación y Proyectos"/>
    <n v="0"/>
    <x v="0"/>
  </r>
  <r>
    <x v="4"/>
    <x v="2"/>
    <m/>
    <m/>
    <m/>
    <m/>
    <s v="34.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0"/>
  </r>
  <r>
    <x v="4"/>
    <x v="2"/>
    <m/>
    <m/>
    <m/>
    <m/>
    <s v="35.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0"/>
  </r>
  <r>
    <x v="4"/>
    <x v="2"/>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1"/>
  </r>
  <r>
    <x v="4"/>
    <x v="2"/>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1"/>
  </r>
  <r>
    <x v="4"/>
    <x v="2"/>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1"/>
  </r>
  <r>
    <x v="4"/>
    <x v="2"/>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1"/>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
    <s v="Un reporte de inconsistencias encontradas  en el seguimiento mensual y correctivos aplicados y/o informar en el evento que no existan inconsistencias "/>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1"/>
  </r>
  <r>
    <x v="4"/>
    <x v="2"/>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
    <s v="Un reporte de inconsistencias encontradas  en el seguimiento mensual y correctivos aplicados y/o informar en el evento que no existan inconsistencias "/>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
    <s v="Un reporte de inconsistencias encontradas  en el seguimiento mensual y correctivos aplicados y/o informar en el evento que no existan inconsistencias "/>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
    <s v="1. Reporte mensual de inconsistencias encontradas y correctivos aplicados o informar en el evento que no existan inconsitencias "/>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
    <s v="1. Reporte mensual de inconsistencias encontradas y correctivos aplicados y/o informar en el evento que no existan inconsistencias "/>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1"/>
  </r>
  <r>
    <x v="4"/>
    <x v="2"/>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
    <s v="Un (1) Certificado de aceptación de pruebas del &quot; ajuste reportes de tráficos postal&quot; en el SIE MUISCA CARGA "/>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
    <s v="1. Una (1) actualización del manual._x000a_2. Una (1) capacitación sobre los ajustes del manual de CARGA_x000a_"/>
    <d v="2023-04-01T00:00:00"/>
    <d v="2024-06-30T00:00:00"/>
    <n v="65.142857142857139"/>
    <n v="1"/>
    <s v="DGA_x000a_NC – Subproceso Operación Aduanera_x000a_Subdirección de Operación Aduanera"/>
    <n v="1"/>
    <x v="1"/>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
    <s v="2 informes semestrales"/>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
    <s v="Un (1) Certificado de aceptación de pruebas del &quot;acta de diligencia tráfico postal&quot;"/>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
    <s v="2 informes semestrales"/>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
    <s v="Un (1) informe  mensual de inconsistencias y envio de insumos a la Divisón de Fiscalización de la Dirección Seccional o informar en el evento de no presentar inconsistencias."/>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
    <s v="Un (1) Documento solicitud estudio de viabilidad al comité de selectividad del porcentaje de selectividad en la operatividad de tráfico postal."/>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
    <s v="Un  (1) documento lineamientos sobre el porcentaje de selectividad."/>
    <d v="2023-10-01T00:00:00"/>
    <d v="2025-05-31T00:00:00"/>
    <n v="86.857142857142861"/>
    <n v="0.8"/>
    <s v="DGA_x000a_NC – Subproceso Operación Aduanera_x000a_Subdirección de Operación Aduanera"/>
    <n v="0.8"/>
    <x v="0"/>
  </r>
  <r>
    <x v="4"/>
    <x v="2"/>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
    <s v="Un  (1)  informe bimestral  sobre la presentaciòn de inconsistencias o no."/>
    <d v="2024-01-04T00:00:00"/>
    <d v="2025-11-30T00:00:00"/>
    <n v="99.428571428571431"/>
    <n v="0.32"/>
    <s v="DGA_x000a_DS – Subproceso Operación Aduanera_x000a_Seccional de Aduanas de Bogotá Aeropuerto El Dorado_x000a_Divisiòn de Control de Carga de la Dirección_x000a_GIT de Tráfico Postal y Envíos Urgentes"/>
    <n v="0.32"/>
    <x v="0"/>
  </r>
  <r>
    <x v="4"/>
    <x v="2"/>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1"/>
  </r>
  <r>
    <x v="4"/>
    <x v="2"/>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1"/>
  </r>
  <r>
    <x v="4"/>
    <x v="2"/>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1"/>
  </r>
  <r>
    <x v="4"/>
    <x v="2"/>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1"/>
  </r>
  <r>
    <x v="4"/>
    <x v="2"/>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5-10-31T00:00:00"/>
    <n v="52"/>
    <n v="0.1"/>
    <s v="DGA_x000a_Subdirección de Operación Aduanera_x000a_Direccioón de Innovación y Tecnología_x000a__x000a_Dirección de Gestión de Impuestos_x000a_Subdirección de Recaudo_x000a_Coordinación de Control a Entidades Reaudadoras."/>
    <n v="0.1"/>
    <x v="0"/>
  </r>
  <r>
    <x v="4"/>
    <x v="2"/>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1"/>
  </r>
  <r>
    <x v="4"/>
    <x v="2"/>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1"/>
  </r>
  <r>
    <x v="4"/>
    <x v="2"/>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1"/>
  </r>
  <r>
    <x v="4"/>
    <x v="2"/>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0"/>
  </r>
  <r>
    <x v="4"/>
    <x v="2"/>
    <m/>
    <m/>
    <m/>
    <m/>
    <s v="16. Iniciar el desarrollo de la solución tecnológica."/>
    <s v="Desarrollo de la solución"/>
    <s v="Informes de seguimiento"/>
    <n v="2"/>
    <d v="2025-07-01T00:00:00"/>
    <d v="2025-12-31T00:00:00"/>
    <n v="26.142857142857142"/>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0"/>
  </r>
  <r>
    <x v="4"/>
    <x v="2"/>
    <m/>
    <m/>
    <m/>
    <m/>
    <s v="16. Iniciar el desarrollo de la solución tecnológica."/>
    <s v="Desarrollo de la solución"/>
    <s v="Informes de seguimiento"/>
    <n v="2"/>
    <d v="2025-07-01T00:00:00"/>
    <d v="2025-12-31T00:00:00"/>
    <n v="26.142857142857142"/>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4"/>
    <x v="2"/>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1"/>
  </r>
  <r>
    <x v="4"/>
    <x v="2"/>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0"/>
  </r>
  <r>
    <x v="4"/>
    <x v="2"/>
    <m/>
    <m/>
    <m/>
    <m/>
    <s v="16. Iniciar el desarrollo de la solución tecnológica."/>
    <s v="Desarrollo de la solución"/>
    <s v="Informes de seguimiento"/>
    <n v="2"/>
    <d v="2025-07-01T00:00:00"/>
    <d v="2025-12-31T00:00:00"/>
    <n v="26.142857142857142"/>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4"/>
    <x v="2"/>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0"/>
  </r>
  <r>
    <x v="4"/>
    <x v="2"/>
    <m/>
    <m/>
    <m/>
    <m/>
    <s v="16. Iniciar el desarrollo de la solución tecnológica."/>
    <s v="Desarrollo de la solución"/>
    <s v="Informes de seguimiento"/>
    <n v="2"/>
    <d v="2025-07-01T00:00:00"/>
    <d v="2025-12-31T00:00:00"/>
    <n v="26.142857142857142"/>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4"/>
    <x v="2"/>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1"/>
  </r>
  <r>
    <x v="4"/>
    <x v="2"/>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1"/>
  </r>
  <r>
    <x v="4"/>
    <x v="2"/>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1"/>
  </r>
  <r>
    <x v="4"/>
    <x v="2"/>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1"/>
  </r>
  <r>
    <x v="4"/>
    <x v="2"/>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_x0009_31/12/2025"/>
    <s v="1) Estudio_x000a_2) Solicitud_x000a_3) Informe trimestral de seguimiento_x000a_4) Acta de cambios"/>
    <s v="1.00_x000a__x000a_1.00_x000a__x000a_3.00_x000a__x000a_1.00"/>
    <d v="2024-09-01T00:00:00"/>
    <d v="2025-08-31T00:00:00"/>
    <n v="52"/>
    <n v="0.45"/>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45"/>
    <x v="0"/>
  </r>
  <r>
    <x v="4"/>
    <x v="2"/>
    <m/>
    <m/>
    <m/>
    <m/>
    <s v="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1"/>
  </r>
  <r>
    <x v="4"/>
    <x v="2"/>
    <m/>
    <m/>
    <m/>
    <m/>
    <s v="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5-10-31T00:00:00"/>
    <n v="82.57142857142856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0"/>
  </r>
  <r>
    <x v="4"/>
    <x v="2"/>
    <m/>
    <m/>
    <m/>
    <m/>
    <s v="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0.28000000000000003"/>
    <s v="DGA_x000a_Oficina de Seguridad de la Información - OSI _x000a_Dirección de Gestión de Innovación y Tecnología - DGIT"/>
    <n v="0.28000000000000003"/>
    <x v="0"/>
  </r>
  <r>
    <x v="4"/>
    <x v="2"/>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5-10-31T00:00:00"/>
    <n v="78.285714285714292"/>
    <n v="0.7"/>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7"/>
    <x v="0"/>
  </r>
  <r>
    <x v="4"/>
    <x v="2"/>
    <m/>
    <m/>
    <m/>
    <m/>
    <s v="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8. Diligenciar el FT-COA-2299 registrando la totalidad  informaciòn  en sus casillas, cumpliendo con las exigencias respecto a la notificación y comparecencia de los repartos de inspecciones físicas a cargo. "/>
    <s v="1) formatos debidamentre diligenciados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1"/>
  </r>
  <r>
    <x v="4"/>
    <x v="2"/>
    <m/>
    <m/>
    <m/>
    <m/>
    <s v="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1"/>
  </r>
  <r>
    <x v="4"/>
    <x v="2"/>
    <m/>
    <m/>
    <m/>
    <m/>
    <s v="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1"/>
  </r>
  <r>
    <x v="4"/>
    <x v="2"/>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 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1"/>
  </r>
  <r>
    <x v="4"/>
    <x v="2"/>
    <m/>
    <m/>
    <m/>
    <m/>
    <s v="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1"/>
  </r>
  <r>
    <x v="4"/>
    <x v="2"/>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13. Gestionar reunión para recordar  a los  funcionarios inspectores el cumplimiento del artículo 182 del Decreto 1165  de 2019, sobre la obligación de suscribir las actas de Inspección en conjunto con el declararante._x000a__x000a_"/>
    <s v="1) Firmar el acta de reuniòn con el compromiso de cumplimiento."/>
    <s v=" Acta "/>
    <n v="1"/>
    <d v="2024-05-01T00:00:00"/>
    <d v="2024-09-30T00:00:00"/>
    <n v="21.714285714285715"/>
    <n v="1"/>
    <s v="DGA_x000a_DS – Subproceso Operación Aduanera_x000a_Direcciones Seccionales a nivel nacionaL_x000a_Divisiòn de Operaciòn Aduanera _x000a_G.I.T. Importaciones o quien haga sus veces."/>
    <n v="1"/>
    <x v="1"/>
  </r>
  <r>
    <x v="4"/>
    <x v="2"/>
    <m/>
    <m/>
    <m/>
    <m/>
    <s v="13. Adelantar autocontrol al 1% de las actas de inspección generadas, las cuales deben cumplir con lo determinado artículo 182 dle Decreto 1165  de 2019"/>
    <s v="1) Realizar autocontrol_x000a_2) Generar informe"/>
    <s v="Informe de autocontrol sobre el 1% de las actas de inspección trimestral debidamente suscritas por el declarante e importador."/>
    <n v="3"/>
    <d v="2024-05-01T00:00:00"/>
    <d v="2024-12-31T00:00:00"/>
    <n v="34.857142857142854"/>
    <n v="1"/>
    <s v="DGA_x000a_DS – Subproceso Operación Aduanera_x000a_Direcciones Seccionales a nivel nacionaL_x000a_Divisiòn de Operaciòn Aduanera _x000a_G.I.T. Importaciones o quien haga sus veces."/>
    <n v="1"/>
    <x v="1"/>
  </r>
  <r>
    <x v="4"/>
    <x v="2"/>
    <m/>
    <m/>
    <m/>
    <m/>
    <s v="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1.00_x000a_3.00_x000a_2.00_x000a_1.00"/>
    <d v="2024-05-01T00:00:00"/>
    <d v="2025-10-31T00:00:00"/>
    <n v="78.285714285714292"/>
    <n v="0.2"/>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
    <x v="0"/>
  </r>
  <r>
    <x v="4"/>
    <x v="2"/>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5-10-31T00:00:00"/>
    <n v="78.285714285714292"/>
    <n v="0.3"/>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3"/>
    <x v="0"/>
  </r>
  <r>
    <x v="4"/>
    <x v="2"/>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1.00_x000a_3.00_x000a_2.00"/>
    <d v="2024-05-01T00:00:00"/>
    <d v="2025-10-31T00:00:00"/>
    <n v="78.285714285714292"/>
    <n v="0.9"/>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9"/>
    <x v="0"/>
  </r>
  <r>
    <x v="4"/>
    <x v="2"/>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0"/>
    <x v="0"/>
  </r>
  <r>
    <x v="4"/>
    <x v="2"/>
    <m/>
    <m/>
    <m/>
    <m/>
    <s v="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_x000a_1.00 _x000a__x000a__x000a_ _x000a_3.00  _x000a__x000a__x000a__x000a_2.00"/>
    <d v="2024-05-01T00:00:00"/>
    <d v="2025-10-31T00:00:00"/>
    <n v="78.285714285714292"/>
    <n v="0.5160000000000000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51600000000000001"/>
    <x v="0"/>
  </r>
  <r>
    <x v="4"/>
    <x v="2"/>
    <m/>
    <m/>
    <m/>
    <m/>
    <s v="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1"/>
  </r>
  <r>
    <x v="4"/>
    <x v="2"/>
    <m/>
    <m/>
    <m/>
    <m/>
    <s v="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1"/>
  </r>
  <r>
    <x v="4"/>
    <x v="2"/>
    <s v="INSP. 1707022460_x000a__x000a_I1, H1, I2, OB1, OB2, OB3, OB4y OB5"/>
    <s v="RG1_x000a__x000a_RFC1"/>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1"/>
  </r>
  <r>
    <x v="4"/>
    <x v="2"/>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5-03-31T00:00:00"/>
    <n v="21.571428571428573"/>
    <n v="0"/>
    <s v="DGA_x000a_NC – Subproceso Operación Aduanera_x000a_Dirección de Gestión de Aduanas_x000a_Subdirección de Operación Aduanera"/>
    <n v="0"/>
    <x v="2"/>
  </r>
  <r>
    <x v="4"/>
    <x v="2"/>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0"/>
    <s v="DGA_x000a_NC – Subproceso Operación Aduanera_x000a_Dirección de Gestión de Aduanas_x000a_Subdirección de Operación Aduanera"/>
    <n v="0"/>
    <x v="2"/>
  </r>
  <r>
    <x v="4"/>
    <x v="2"/>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4"/>
    <s v="DGA_x000a_NC – Subproceso Operación Aduanera_x000a_Dirección de Gestión de Aduanas_x000a_Subdirección de Operación Aduanera_x000a_Subdirección Técnica Aduanera_x000a_Subdirección de Laboratorio Aduanero"/>
    <n v="0.4"/>
    <x v="0"/>
  </r>
  <r>
    <x v="4"/>
    <x v="2"/>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0"/>
    <s v="DGA_x000a_NC – Subproceso Operación Aduanera_x000a_Dirección de Gestión de Aduanas_x000a_Subdirección de Operación Aduanera"/>
    <n v="0"/>
    <x v="2"/>
  </r>
  <r>
    <x v="4"/>
    <x v="2"/>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0.33"/>
    <s v="DGA_x000a_NC – Subproceso Operación Aduanera_x000a_Dirección de Gestión de Aduanas_x000a_Subdirección de Operación Aduanera"/>
    <n v="0.33"/>
    <x v="0"/>
  </r>
  <r>
    <x v="4"/>
    <x v="2"/>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1"/>
  </r>
  <r>
    <x v="4"/>
    <x v="2"/>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0"/>
    <s v="DGA_x000a_NC – Subproceso Operación Aduanera_x000a_Dirección de Gestión de Aduanas_x000a_Subdirección de Operación Aduanera"/>
    <n v="0"/>
    <x v="2"/>
  </r>
  <r>
    <x v="4"/>
    <x v="2"/>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5-03-31T00:00:00"/>
    <n v="21.571428571428573"/>
    <n v="0"/>
    <s v="DGA_x000a_NC – Subproceso Operación Aduanera_x000a_Dirección de Gestión de Aduanas_x000a_Subdirección de Operación Aduanera"/>
    <n v="0"/>
    <x v="2"/>
  </r>
  <r>
    <x v="4"/>
    <x v="2"/>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n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4,Evaluar la necesidad de inclusión de la subpartida 2709000000 por selectividad aduanera, al momento de la nacionalizacion.                                                                                                                                                                                                                                                                                                                                                                                                                                                                                                                                                                                                                                                                                                                                                     "/>
    <s v="Informe a partir del cual se indiquen las acciones o lineamientos a seguir."/>
    <n v="1"/>
    <d v="2024-05-02T00:00:00"/>
    <d v="2025-08-30T00:00:00"/>
    <n v="69.285714285714292"/>
    <n v="0.4"/>
    <s v="DGA_x000a_NC – Subproceso Operación Aduanera_x000a_Dirección de Gestión de Aduanas_x000a_Subdirección de Operación Aduanera_x000a_Subdirección Técnica Aduanera_x000a_Subdirección de Laboratorio Aduanero"/>
    <n v="0.4"/>
    <x v="0"/>
  </r>
  <r>
    <x v="4"/>
    <x v="2"/>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1"/>
  </r>
  <r>
    <x v="4"/>
    <x v="2"/>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n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4"/>
    <s v="DGA_x000a_NC – Subproceso Operación Aduanera_x000a_Dirección de Gestión de Aduanas                                                                                                                                                                                                                                                                                                      Subdirección de Operación Aduanera_x000a_Subdirección Técnica Aduanera_x000a_Subdirección de Laboratorio Aduanero"/>
    <n v="0.4"/>
    <x v="0"/>
  </r>
  <r>
    <x v="4"/>
    <x v="2"/>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0.7"/>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0.7"/>
    <x v="0"/>
  </r>
  <r>
    <x v="4"/>
    <x v="2"/>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1"/>
  </r>
  <r>
    <x v="4"/>
    <x v="2"/>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1"/>
  </r>
  <r>
    <x v="4"/>
    <x v="2"/>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1"/>
  </r>
  <r>
    <x v="4"/>
    <x v="2"/>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1"/>
  </r>
  <r>
    <x v="4"/>
    <x v="2"/>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0"/>
    <s v="DGA_x000a_NC – Subproceso Operación Aduanera_x000a_Subdirección de Operación Aduanera"/>
    <n v="0"/>
    <x v="2"/>
  </r>
  <r>
    <x v="4"/>
    <x v="2"/>
    <s v="INSP. 170700-29-2024-02-01_x000a__x000a_I1, H1, H2, H3, H4, H5, H6, H7 OB1, OB2 y OB3"/>
    <s v="RG1 _x000a__x000a_RFC01"/>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1"/>
  </r>
  <r>
    <x v="4"/>
    <x v="2"/>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0.25"/>
    <s v="DGA_x000a_DS – Subproceso Operación Aduanera_x000a_GIT de Registro y Control a Usuarios Aduaneros_x000a_División de Gestión de Operación Aduanera"/>
    <n v="0.25"/>
    <x v="0"/>
  </r>
  <r>
    <x v="4"/>
    <x v="2"/>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1"/>
  </r>
  <r>
    <x v="4"/>
    <x v="2"/>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0.25"/>
    <s v="DGA_x000a_DS – Subproceso Operación Aduanera_x000a_GIT de Registro y Control a Usuarios Aduaneros_x000a_División de Gestión de Operación Aduanera"/>
    <n v="0.25"/>
    <x v="0"/>
  </r>
  <r>
    <x v="4"/>
    <x v="2"/>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32"/>
    <s v="DGA_x000a_NC – Subproceso Operación Aduanera_x000a_Subdirección de Registro y Control Aduanero"/>
    <n v="0.32"/>
    <x v="0"/>
  </r>
  <r>
    <x v="4"/>
    <x v="2"/>
    <m/>
    <m/>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16"/>
    <s v="DGA_x000a_NC – Subproceso Operación Aduanera_x000a_Coordinación de Sustanciación"/>
    <n v="0.16"/>
    <x v="0"/>
  </r>
  <r>
    <x v="4"/>
    <x v="2"/>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5"/>
    <s v="DGA_x000a_NC – Subproceso Operación Aduanera_x000a_Coordinación de Sustanciación"/>
    <n v="0.5"/>
    <x v="0"/>
  </r>
  <r>
    <x v="4"/>
    <x v="2"/>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16"/>
    <s v="DGA_x000a_NC – Subproceso Operación Aduanera_x000a_Coordinación de Sustanciación"/>
    <n v="0.16"/>
    <x v="0"/>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0.5"/>
    <s v="DGA_x000a_NC – Subproceso Operación Aduanera_x000a_Coordinación de Sustanciación"/>
    <n v="0.5"/>
    <x v="0"/>
  </r>
  <r>
    <x v="4"/>
    <x v="2"/>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1"/>
  </r>
  <r>
    <x v="4"/>
    <x v="2"/>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16"/>
    <s v="DGA_x000a_NC – Subproceso Operación Aduanera_x000a_Coordinación de Sustanciación"/>
    <n v="0.16"/>
    <x v="0"/>
  </r>
  <r>
    <x v="4"/>
    <x v="2"/>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16"/>
    <s v="DGA_x000a_NC – Subproceso Operación Aduanera_x000a_Coordinación de Sustanciación"/>
    <n v="0.16"/>
    <x v="0"/>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0.2"/>
    <s v="DGA_x000a_NC – Subproceso Operación Aduanera_x000a_Coordinación de Sustanciación"/>
    <n v="0.2"/>
    <x v="0"/>
  </r>
  <r>
    <x v="4"/>
    <x v="2"/>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0"/>
  </r>
  <r>
    <x v="4"/>
    <x v="2"/>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1"/>
  </r>
  <r>
    <x v="4"/>
    <x v="2"/>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0"/>
  </r>
  <r>
    <x v="4"/>
    <x v="2"/>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0"/>
  </r>
  <r>
    <x v="4"/>
    <x v="2"/>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1"/>
  </r>
  <r>
    <x v="4"/>
    <x v="2"/>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1"/>
  </r>
  <r>
    <x v="4"/>
    <x v="2"/>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4"/>
    <x v="2"/>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1"/>
    <s v="DGA_x000a_NC – Subproceso Operación Aduanera_x000a_Coordinación de Sustanciación"/>
    <n v="0.1"/>
    <x v="0"/>
  </r>
  <r>
    <x v="4"/>
    <x v="2"/>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1"/>
  </r>
  <r>
    <x v="4"/>
    <x v="2"/>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4"/>
    <x v="2"/>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0.2"/>
    <s v="DGA_x000a_NC – Subproceso Operación Aduanera_x000a_Subdirección de Registro y Control Aduanero_x000a__x000a_DS - Subproceso Operación Aduanera_x000a_Direcciones Seccionales"/>
    <n v="0.2"/>
    <x v="0"/>
  </r>
  <r>
    <x v="4"/>
    <x v="2"/>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
    <s v="DGA_x000a_NC – Subproceso Operación Aduanera_x000a_Coordinación de Sustanciación"/>
    <n v="0"/>
    <x v="0"/>
  </r>
  <r>
    <x v="4"/>
    <x v="2"/>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0"/>
  </r>
  <r>
    <x v="4"/>
    <x v="2"/>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3"/>
    <x v="0"/>
  </r>
  <r>
    <x v="4"/>
    <x v="2"/>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3"/>
    <x v="0"/>
  </r>
  <r>
    <x v="4"/>
    <x v="2"/>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0.4"/>
    <s v="DGA_x000a_DS – Subproceso Operación Aduanera_x000a_Direcciones Seccionales_x000a_Divisiones de la Operación Aduanera_x000a_GIT de Importaciones._x000a_"/>
    <n v="0.4"/>
    <x v="0"/>
  </r>
  <r>
    <x v="4"/>
    <x v="2"/>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3"/>
    <x v="0"/>
  </r>
  <r>
    <x v="4"/>
    <x v="2"/>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0.4"/>
    <s v="DGA_x000a_DS – Subproceso Operación Aduanera_x000a_Direcciones Seccionales_x000a_Divisiones de la Operación Aduanera_x000a_GIT de Importaciones._x000a_"/>
    <n v="0.4"/>
    <x v="0"/>
  </r>
  <r>
    <x v="4"/>
    <x v="2"/>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1"/>
  </r>
  <r>
    <x v="4"/>
    <x v="2"/>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3"/>
    <x v="0"/>
  </r>
  <r>
    <x v="4"/>
    <x v="2"/>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0.4"/>
    <s v="DGA_x000a_DS – Subproceso Operación Aduanera_x000a_Direcciones Seccionales_x000a_Divisiones de la Operación Aduanera_x000a_GIT de Importaciones._x000a_"/>
    <n v="0.4"/>
    <x v="0"/>
  </r>
  <r>
    <x v="4"/>
    <x v="2"/>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0.4"/>
    <s v="DGA_x000a_DS – Subproceso Operación Aduanera_x000a_Direcciones Seccionales_x000a_Divisiones de la Operación Aduanera_x000a_GIT de Importaciones._x000a_"/>
    <n v="0.4"/>
    <x v="0"/>
  </r>
  <r>
    <x v="4"/>
    <x v="2"/>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07-30T00:00:00"/>
    <n v="38.714285714285715"/>
    <n v="0"/>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0"/>
    <x v="0"/>
  </r>
  <r>
    <x v="4"/>
    <x v="2"/>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3"/>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3"/>
    <x v="0"/>
  </r>
  <r>
    <x v="4"/>
    <x v="2"/>
    <m/>
    <m/>
    <m/>
    <m/>
    <s v="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s v=" *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s v="*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
    <s v="1.00_x000a__x000a_3.00"/>
    <d v="2024-11-01T00:00:00"/>
    <d v="2025-07-30T00:00:00"/>
    <n v="38.714285714285715"/>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0"/>
  </r>
  <r>
    <x v="4"/>
    <x v="2"/>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0.5"/>
    <s v="DGA_x000a_Dirección de Gestión de Innovación y Tecnología -DGIT_x000a_Dirección de Estratégica y Analítica _x000a_Subdirección de Procesos"/>
    <n v="0.5"/>
    <x v="0"/>
  </r>
  <r>
    <x v="4"/>
    <x v="2"/>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0"/>
    <s v="DGA_x000a_Dirección de Gestión de Innovación y Tecnología -DGIT_x000a_Dirección de Estratégica y Analítica _x000a_Subdirección de Procesos"/>
    <n v="0"/>
    <x v="0"/>
  </r>
  <r>
    <x v="4"/>
    <x v="2"/>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0"/>
    <s v="DGA_x000a_Dirección de Gestión de Innovación y Tecnología -DGIT"/>
    <n v="0"/>
    <x v="0"/>
  </r>
  <r>
    <x v="4"/>
    <x v="2"/>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1"/>
  </r>
  <r>
    <x v="4"/>
    <x v="2"/>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0.2"/>
    <s v="DGA_x000a_Oficina de Seguridad de la Información - OSI"/>
    <n v="0.2"/>
    <x v="0"/>
  </r>
  <r>
    <x v="4"/>
    <x v="2"/>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0"/>
    <s v="DGA_x000a_Subdirección de Procesos _x000a_Dirección de Estrategica y de Analitica _x000a__x000a_"/>
    <n v="0"/>
    <x v="0"/>
  </r>
  <r>
    <x v="4"/>
    <x v="2"/>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0.4"/>
    <s v="DGA_x000a_Subdirección de Procesos _x000a_Dirección de Estrategica y de Analitica _x000a__x000a_"/>
    <n v="0.4"/>
    <x v="0"/>
  </r>
  <r>
    <x v="4"/>
    <x v="2"/>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5-12-31T00:00:00"/>
    <n v="46.285714285714285"/>
    <n v="0"/>
    <s v="DGA_x000a_Dirección de Estrategica y de Analitica _x000a_Subdirección de Procesos _x000a__x000a__x000a_"/>
    <n v="0"/>
    <x v="0"/>
  </r>
  <r>
    <x v="4"/>
    <x v="2"/>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0.25"/>
    <s v="DGA_x000a_Subdirección de Procesos _x000a_Dirección de Estrategica y de Analitica _x000a__x000a_"/>
    <n v="0.25"/>
    <x v="0"/>
  </r>
  <r>
    <x v="4"/>
    <x v="2"/>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0"/>
    <s v="DGA_x000a_Subdirección de Procesos _x000a_Dirección de Estrategica y de Analitica _x000a__x000a_"/>
    <n v="0"/>
    <x v="0"/>
  </r>
  <r>
    <x v="4"/>
    <x v="2"/>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0"/>
    <s v="DGA_x000a_Dirección de Gestión de Innnovación y Tecnología _x000a__x000a_Dirección de Géstión de Aduanas_x000a_Subdirección de Registro y Control Aduanero"/>
    <n v="0"/>
    <x v="0"/>
  </r>
  <r>
    <x v="4"/>
    <x v="2"/>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0"/>
    <s v="DGA_x000a_Dirección de Gestión de Innnovación y Tecnología _x000a__x000a_Dirección de Gestión Estratégica y Analítica  "/>
    <n v="0"/>
    <x v="0"/>
  </r>
  <r>
    <x v="4"/>
    <x v="2"/>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0"/>
    <s v="DGA_x000a_Dirección de Gestión de  Innnovación y Tecnología - DGIT_x000a_"/>
    <n v="0"/>
    <x v="0"/>
  </r>
  <r>
    <x v="4"/>
    <x v="2"/>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0"/>
    <s v="DGA_x000a_Dirección de Gestión de Innnovación y Tecnología - DGIT_x000a__x000a_Dirección de Gestión Estratégica y de Analítica_x000a__x000a_"/>
    <n v="0"/>
    <x v="0"/>
  </r>
  <r>
    <x v="4"/>
    <x v="2"/>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0"/>
    <s v="DGA_x000a_Dirección de Gestión de Innnovación y Tecnología _x000a__x000a_Dirección de Géstión de Aduanas"/>
    <n v="0"/>
    <x v="0"/>
  </r>
  <r>
    <x v="4"/>
    <x v="2"/>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
    <s v="DGA_x000a_Dirección de Gestión de Innnovación y Tecnología - DGIT_x000a__x000a_Dirección de Gestión Estratégica y de Analítica_x000a__x000a_"/>
    <n v="0"/>
    <x v="0"/>
  </r>
  <r>
    <x v="4"/>
    <x v="2"/>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
    <s v="DGA_x000a_Dirección de Gestión de Innnovación y Tecnología - DGIT_x000a__x000a_Dirección de Gestión Estratégica y de Analítica_x000a__x000a_"/>
    <n v="0"/>
    <x v="0"/>
  </r>
  <r>
    <x v="4"/>
    <x v="2"/>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0"/>
    <s v="DGA_x000a_Dirección de Gestión de Innnovación y Tecnología - DGIT"/>
    <n v="0"/>
    <x v="0"/>
  </r>
  <r>
    <x v="4"/>
    <x v="2"/>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0"/>
    <s v="DGA_x000a_Dirección de Gestión de Innnovación y Tecnología - DGIT"/>
    <n v="0"/>
    <x v="0"/>
  </r>
  <r>
    <x v="4"/>
    <x v="2"/>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0"/>
    <s v="DGA_x000a_Dirección de Gestión de Innnovación y Tecnología - DGIT"/>
    <n v="0"/>
    <x v="0"/>
  </r>
  <r>
    <x v="4"/>
    <x v="2"/>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0"/>
    <s v="DGA_x000a_Dirección de Gestión de Innnovación y Tecnología - DGIT"/>
    <n v="0"/>
    <x v="0"/>
  </r>
  <r>
    <x v="4"/>
    <x v="2"/>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0.3"/>
    <s v="DGA_x000a_Oficina de Seguridad de la Información _x000a__x000a_Dirección de Gestion de Aduanas _x000a_Subdirección de Operación Aduanera_x000a__x000a_Dirección de Gestión Estratégica y de Analítica"/>
    <n v="0.3"/>
    <x v="0"/>
  </r>
  <r>
    <x v="4"/>
    <x v="2"/>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0"/>
    <s v="DGA_x000a_Oficina de Seguridad de la Información - OSI_x000a__x000a_Dirección de Gestión Estratégica y de Analítica_x000a__x000a__x000a_"/>
    <n v="0"/>
    <x v="0"/>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0"/>
    <s v="DGA_x000a_Oficina de Seguridad de la Información - OSI"/>
    <n v="0"/>
    <x v="0"/>
  </r>
  <r>
    <x v="4"/>
    <x v="2"/>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
    <s v="DGA_x000a_Oficina de Seguridad de la Información - OSI_x000a__x000a_Dirección de Innovación y Técnologia "/>
    <n v="0"/>
    <x v="0"/>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0.05"/>
    <s v="DGA_x000a_Dirección de Gestión de Innovación y Tecnología - DGIT_x000a__x000a_Dirección de Gestión Estratégica y de Analítica- DGEA_x000a__x000a_Oficina de la Seguridada de la Información- OSI "/>
    <n v="0.05"/>
    <x v="0"/>
  </r>
  <r>
    <x v="4"/>
    <x v="2"/>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0"/>
    <s v="DGA_x000a_Subdirección de Análisis de Riesgos y programas - SARP _x000a_ Dirección de Gestión Estratégica y de Analítica- DGEASARP _x000a_"/>
    <n v="0"/>
    <x v="0"/>
  </r>
  <r>
    <x v="4"/>
    <x v="2"/>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0.3"/>
    <s v="DGA_x000a_Oficina de Seguridad de la Información _x000a__x000a_Dirección de Gestion de Aduanas -SOA_x000a__x000a_Dirección de Gestión Estratégica y de Analítica_x000a_"/>
    <n v="0.3"/>
    <x v="0"/>
  </r>
  <r>
    <x v="4"/>
    <x v="2"/>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0"/>
    <s v="DGA_x000a_Oficina de Seguridad de la Información - OSI_x000a__x000a_Dirección de Gestión Estratégica y de Analítica_x000a__x000a__x000a_"/>
    <n v="0"/>
    <x v="0"/>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0"/>
    <s v="DGA_x000a_Oficina de Seguridad de la Información - OSI_x000a_"/>
    <n v="0"/>
    <x v="0"/>
  </r>
  <r>
    <x v="4"/>
    <x v="2"/>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
    <s v="DGA_x000a_Oficina de Seguridad de la Información - OSI_x000a_Dirección de Innovación y Técnologia "/>
    <n v="0"/>
    <x v="0"/>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0"/>
    <s v="DGA_x000a_Dirección de Gestión de Innovación y Tecnología - DGIT_x000a__x000a_Dirección de Gestión Estratégica y de Analítica- DGEA_x000a__x000a_Oficina de la Seguridada de la Información- OSI "/>
    <n v="0"/>
    <x v="0"/>
  </r>
  <r>
    <x v="4"/>
    <x v="2"/>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0.5"/>
    <s v="DGA_x000a_Oficina de Seguridad de la Información - OSI_x000a_"/>
    <n v="0.5"/>
    <x v="0"/>
  </r>
  <r>
    <x v="4"/>
    <x v="2"/>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0"/>
    <s v="DGA_x000a_Oficina de Seguridad de la Información - OSI_x000a_"/>
    <n v="0"/>
    <x v="0"/>
  </r>
  <r>
    <x v="4"/>
    <x v="2"/>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0"/>
    <s v="DGA_x000a_Dirección de Gestión de Innovación y Tecnología _x000a__x000a_Oficina de Seguridad de la Información - OSI"/>
    <n v="0"/>
    <x v="0"/>
  </r>
  <r>
    <x v="4"/>
    <x v="2"/>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1"/>
  </r>
  <r>
    <x v="4"/>
    <x v="2"/>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0"/>
    <s v="DGA_x000a_Oficina de Seguridad de la Información - OSI"/>
    <n v="0"/>
    <x v="0"/>
  </r>
  <r>
    <x v="4"/>
    <x v="2"/>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5-07-15T00:00:00"/>
    <n v="10.714285714285714"/>
    <n v="0"/>
    <s v="DGA_x000a_Oficina de Seguridad de la Información - OSI"/>
    <n v="0"/>
    <x v="0"/>
  </r>
  <r>
    <x v="4"/>
    <x v="2"/>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0.9"/>
    <s v="DGA_x000a_Oficina de Seguridad de la Información - OSI"/>
    <n v="0.9"/>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1D9083-42E3-4834-95A6-628A3041F54A}" name="TablaDinámica3"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4" firstHeaderRow="1" firstDataRow="2" firstDataCol="1"/>
  <pivotFields count="17">
    <pivotField axis="axisRow" showAll="0">
      <items count="9">
        <item x="4"/>
        <item x="3"/>
        <item x="5"/>
        <item x="0"/>
        <item x="1"/>
        <item x="2"/>
        <item x="6"/>
        <item x="7"/>
        <item t="default"/>
      </items>
    </pivotField>
    <pivotField axis="axisCol" showAll="0">
      <items count="4">
        <item x="1"/>
        <item x="2"/>
        <item x="0"/>
        <item t="default"/>
      </items>
    </pivotField>
    <pivotField showAll="0"/>
    <pivotField showAll="0"/>
    <pivotField showAll="0"/>
    <pivotField showAll="0"/>
    <pivotField showAll="0"/>
    <pivotField showAll="0"/>
    <pivotField showAll="0"/>
    <pivotField showAll="0"/>
    <pivotField numFmtId="164" showAll="0"/>
    <pivotField dataField="1" numFmtId="164" showAll="0"/>
    <pivotField showAll="0"/>
    <pivotField showAll="0"/>
    <pivotField showAll="0"/>
    <pivotField showAll="0"/>
    <pivotField axis="axisRow" showAll="0" insertPageBreak="1">
      <items count="4">
        <item x="1"/>
        <item x="0"/>
        <item x="2"/>
        <item t="default"/>
      </items>
    </pivotField>
  </pivotFields>
  <rowFields count="2">
    <field x="0"/>
    <field x="16"/>
  </rowFields>
  <rowItems count="25">
    <i>
      <x/>
    </i>
    <i r="1">
      <x/>
    </i>
    <i r="1">
      <x v="1"/>
    </i>
    <i r="1">
      <x v="2"/>
    </i>
    <i>
      <x v="1"/>
    </i>
    <i r="1">
      <x/>
    </i>
    <i r="1">
      <x v="1"/>
    </i>
    <i>
      <x v="2"/>
    </i>
    <i r="1">
      <x/>
    </i>
    <i>
      <x v="3"/>
    </i>
    <i r="1">
      <x/>
    </i>
    <i r="1">
      <x v="1"/>
    </i>
    <i r="1">
      <x v="2"/>
    </i>
    <i>
      <x v="4"/>
    </i>
    <i r="1">
      <x/>
    </i>
    <i r="1">
      <x v="1"/>
    </i>
    <i>
      <x v="5"/>
    </i>
    <i r="1">
      <x/>
    </i>
    <i r="1">
      <x v="1"/>
    </i>
    <i>
      <x v="6"/>
    </i>
    <i r="1">
      <x/>
    </i>
    <i>
      <x v="7"/>
    </i>
    <i r="1">
      <x/>
    </i>
    <i r="1">
      <x v="1"/>
    </i>
    <i t="grand">
      <x/>
    </i>
  </rowItems>
  <colFields count="1">
    <field x="1"/>
  </colFields>
  <colItems count="4">
    <i>
      <x/>
    </i>
    <i>
      <x v="1"/>
    </i>
    <i>
      <x v="2"/>
    </i>
    <i t="grand">
      <x/>
    </i>
  </colItems>
  <dataFields count="1">
    <dataField name="Cuenta de FECHA TERMINACIÓN ACTIVIDADES" fld="11" subtotal="count" baseField="0" baseItem="0"/>
  </dataFields>
  <formats count="137">
    <format dxfId="161">
      <pivotArea outline="0" collapsedLevelsAreSubtotals="1" fieldPosition="0"/>
    </format>
    <format dxfId="160">
      <pivotArea type="all" dataOnly="0" outline="0" fieldPosition="0"/>
    </format>
    <format dxfId="159">
      <pivotArea dataOnly="0" labelOnly="1" grandRow="1" outline="0" fieldPosition="0"/>
    </format>
    <format dxfId="158">
      <pivotArea dataOnly="0" labelOnly="1" fieldPosition="0">
        <references count="1">
          <reference field="0" count="0"/>
        </references>
      </pivotArea>
    </format>
    <format dxfId="157">
      <pivotArea collapsedLevelsAreSubtotals="1" fieldPosition="0">
        <references count="1">
          <reference field="0" count="1">
            <x v="0"/>
          </reference>
        </references>
      </pivotArea>
    </format>
    <format dxfId="156">
      <pivotArea collapsedLevelsAreSubtotals="1" fieldPosition="0">
        <references count="1">
          <reference field="0" count="1">
            <x v="1"/>
          </reference>
        </references>
      </pivotArea>
    </format>
    <format dxfId="155">
      <pivotArea collapsedLevelsAreSubtotals="1" fieldPosition="0">
        <references count="1">
          <reference field="0" count="1">
            <x v="2"/>
          </reference>
        </references>
      </pivotArea>
    </format>
    <format dxfId="154">
      <pivotArea collapsedLevelsAreSubtotals="1" fieldPosition="0">
        <references count="1">
          <reference field="0" count="1">
            <x v="3"/>
          </reference>
        </references>
      </pivotArea>
    </format>
    <format dxfId="153">
      <pivotArea collapsedLevelsAreSubtotals="1" fieldPosition="0">
        <references count="1">
          <reference field="0" count="1">
            <x v="4"/>
          </reference>
        </references>
      </pivotArea>
    </format>
    <format dxfId="152">
      <pivotArea dataOnly="0" labelOnly="1" fieldPosition="0">
        <references count="1">
          <reference field="0" count="1">
            <x v="4"/>
          </reference>
        </references>
      </pivotArea>
    </format>
    <format dxfId="151">
      <pivotArea collapsedLevelsAreSubtotals="1" fieldPosition="0">
        <references count="1">
          <reference field="0" count="1">
            <x v="5"/>
          </reference>
        </references>
      </pivotArea>
    </format>
    <format dxfId="150">
      <pivotArea collapsedLevelsAreSubtotals="1" fieldPosition="0">
        <references count="1">
          <reference field="0" count="1">
            <x v="6"/>
          </reference>
        </references>
      </pivotArea>
    </format>
    <format dxfId="149">
      <pivotArea grandRow="1" outline="0" collapsedLevelsAreSubtotals="1" fieldPosition="0"/>
    </format>
    <format dxfId="148">
      <pivotArea dataOnly="0" labelOnly="1" grandRow="1" outline="0" fieldPosition="0"/>
    </format>
    <format dxfId="147">
      <pivotArea grandRow="1" outline="0" collapsedLevelsAreSubtotals="1" fieldPosition="0"/>
    </format>
    <format dxfId="146">
      <pivotArea dataOnly="0" labelOnly="1" grandRow="1" outline="0" fieldPosition="0"/>
    </format>
    <format dxfId="145">
      <pivotArea dataOnly="0" labelOnly="1" fieldPosition="0">
        <references count="1">
          <reference field="0" count="0"/>
        </references>
      </pivotArea>
    </format>
    <format dxfId="144">
      <pivotArea collapsedLevelsAreSubtotals="1" fieldPosition="0">
        <references count="1">
          <reference field="0" count="1">
            <x v="0"/>
          </reference>
        </references>
      </pivotArea>
    </format>
    <format dxfId="143">
      <pivotArea collapsedLevelsAreSubtotals="1" fieldPosition="0">
        <references count="1">
          <reference field="0" count="1">
            <x v="1"/>
          </reference>
        </references>
      </pivotArea>
    </format>
    <format dxfId="142">
      <pivotArea collapsedLevelsAreSubtotals="1" fieldPosition="0">
        <references count="1">
          <reference field="0" count="1">
            <x v="2"/>
          </reference>
        </references>
      </pivotArea>
    </format>
    <format dxfId="141">
      <pivotArea collapsedLevelsAreSubtotals="1" fieldPosition="0">
        <references count="1">
          <reference field="0" count="1">
            <x v="3"/>
          </reference>
        </references>
      </pivotArea>
    </format>
    <format dxfId="140">
      <pivotArea collapsedLevelsAreSubtotals="1" fieldPosition="0">
        <references count="1">
          <reference field="0" count="1">
            <x v="4"/>
          </reference>
        </references>
      </pivotArea>
    </format>
    <format dxfId="139">
      <pivotArea collapsedLevelsAreSubtotals="1" fieldPosition="0">
        <references count="1">
          <reference field="0" count="1">
            <x v="5"/>
          </reference>
        </references>
      </pivotArea>
    </format>
    <format dxfId="138">
      <pivotArea collapsedLevelsAreSubtotals="1" fieldPosition="0">
        <references count="1">
          <reference field="0" count="1">
            <x v="6"/>
          </reference>
        </references>
      </pivotArea>
    </format>
    <format dxfId="137">
      <pivotArea dataOnly="0" labelOnly="1" fieldPosition="0">
        <references count="1">
          <reference field="0" count="0"/>
        </references>
      </pivotArea>
    </format>
    <format dxfId="136">
      <pivotArea type="all" dataOnly="0" outline="0" fieldPosition="0"/>
    </format>
    <format dxfId="135">
      <pivotArea outline="0" collapsedLevelsAreSubtotals="1" fieldPosition="0"/>
    </format>
    <format dxfId="134">
      <pivotArea type="origin" dataOnly="0" labelOnly="1" outline="0" fieldPosition="0"/>
    </format>
    <format dxfId="133">
      <pivotArea field="1" type="button" dataOnly="0" labelOnly="1" outline="0" axis="axisCol" fieldPosition="0"/>
    </format>
    <format dxfId="132">
      <pivotArea type="topRight" dataOnly="0" labelOnly="1" outline="0" fieldPosition="0"/>
    </format>
    <format dxfId="131">
      <pivotArea field="0" type="button" dataOnly="0" labelOnly="1" outline="0" axis="axisRow" fieldPosition="0"/>
    </format>
    <format dxfId="130">
      <pivotArea dataOnly="0" labelOnly="1" fieldPosition="0">
        <references count="1">
          <reference field="0" count="0"/>
        </references>
      </pivotArea>
    </format>
    <format dxfId="129">
      <pivotArea dataOnly="0" labelOnly="1" grandRow="1" outline="0" fieldPosition="0"/>
    </format>
    <format dxfId="128">
      <pivotArea dataOnly="0" labelOnly="1" fieldPosition="0">
        <references count="1">
          <reference field="1" count="0"/>
        </references>
      </pivotArea>
    </format>
    <format dxfId="127">
      <pivotArea dataOnly="0" labelOnly="1" grandCol="1" outline="0" fieldPosition="0"/>
    </format>
    <format dxfId="126">
      <pivotArea dataOnly="0" labelOnly="1" fieldPosition="0">
        <references count="1">
          <reference field="1" count="0"/>
        </references>
      </pivotArea>
    </format>
    <format dxfId="125">
      <pivotArea dataOnly="0" labelOnly="1" grandCol="1" outline="0" fieldPosition="0"/>
    </format>
    <format dxfId="124">
      <pivotArea outline="0" collapsedLevelsAreSubtotals="1" fieldPosition="0"/>
    </format>
    <format dxfId="123">
      <pivotArea dataOnly="0" labelOnly="1" fieldPosition="0">
        <references count="1">
          <reference field="0" count="1">
            <x v="4"/>
          </reference>
        </references>
      </pivotArea>
    </format>
    <format dxfId="122">
      <pivotArea dataOnly="0" labelOnly="1" grandRow="1" outline="0" fieldPosition="0"/>
    </format>
    <format dxfId="121">
      <pivotArea type="all" dataOnly="0" outline="0" fieldPosition="0"/>
    </format>
    <format dxfId="120">
      <pivotArea outline="0" collapsedLevelsAreSubtotals="1" fieldPosition="0"/>
    </format>
    <format dxfId="119">
      <pivotArea type="origin" dataOnly="0" labelOnly="1" outline="0" fieldPosition="0"/>
    </format>
    <format dxfId="118">
      <pivotArea field="1" type="button" dataOnly="0" labelOnly="1" outline="0" axis="axisCol" fieldPosition="0"/>
    </format>
    <format dxfId="117">
      <pivotArea type="topRight" dataOnly="0" labelOnly="1" outline="0" fieldPosition="0"/>
    </format>
    <format dxfId="116">
      <pivotArea field="0" type="button" dataOnly="0" labelOnly="1" outline="0" axis="axisRow" fieldPosition="0"/>
    </format>
    <format dxfId="115">
      <pivotArea dataOnly="0" labelOnly="1" fieldPosition="0">
        <references count="1">
          <reference field="0" count="0"/>
        </references>
      </pivotArea>
    </format>
    <format dxfId="114">
      <pivotArea dataOnly="0" labelOnly="1" grandRow="1" outline="0" fieldPosition="0"/>
    </format>
    <format dxfId="113">
      <pivotArea dataOnly="0" labelOnly="1" fieldPosition="0">
        <references count="1">
          <reference field="1" count="0"/>
        </references>
      </pivotArea>
    </format>
    <format dxfId="112">
      <pivotArea dataOnly="0" labelOnly="1" grandCol="1" outline="0" fieldPosition="0"/>
    </format>
    <format dxfId="111">
      <pivotArea collapsedLevelsAreSubtotals="1" fieldPosition="0">
        <references count="1">
          <reference field="0" count="1">
            <x v="4"/>
          </reference>
        </references>
      </pivotArea>
    </format>
    <format dxfId="110">
      <pivotArea outline="0" collapsedLevelsAreSubtotals="1" fieldPosition="0"/>
    </format>
    <format dxfId="109">
      <pivotArea field="0" type="button" dataOnly="0" labelOnly="1" outline="0" axis="axisRow" fieldPosition="0"/>
    </format>
    <format dxfId="108">
      <pivotArea dataOnly="0" labelOnly="1" fieldPosition="0">
        <references count="1">
          <reference field="0" count="0"/>
        </references>
      </pivotArea>
    </format>
    <format dxfId="107">
      <pivotArea dataOnly="0" labelOnly="1" fieldPosition="0">
        <references count="1">
          <reference field="1" count="0"/>
        </references>
      </pivotArea>
    </format>
    <format dxfId="106">
      <pivotArea dataOnly="0" labelOnly="1" grandCol="1" outline="0" fieldPosition="0"/>
    </format>
    <format dxfId="105">
      <pivotArea collapsedLevelsAreSubtotals="1" fieldPosition="0">
        <references count="1">
          <reference field="0" count="1">
            <x v="0"/>
          </reference>
        </references>
      </pivotArea>
    </format>
    <format dxfId="104">
      <pivotArea dataOnly="0" labelOnly="1" fieldPosition="0">
        <references count="1">
          <reference field="0" count="1">
            <x v="0"/>
          </reference>
        </references>
      </pivotArea>
    </format>
    <format dxfId="103">
      <pivotArea collapsedLevelsAreSubtotals="1" fieldPosition="0">
        <references count="1">
          <reference field="0" count="1">
            <x v="1"/>
          </reference>
        </references>
      </pivotArea>
    </format>
    <format dxfId="102">
      <pivotArea dataOnly="0" labelOnly="1" fieldPosition="0">
        <references count="1">
          <reference field="0" count="1">
            <x v="1"/>
          </reference>
        </references>
      </pivotArea>
    </format>
    <format dxfId="101">
      <pivotArea collapsedLevelsAreSubtotals="1" fieldPosition="0">
        <references count="1">
          <reference field="0" count="1">
            <x v="2"/>
          </reference>
        </references>
      </pivotArea>
    </format>
    <format dxfId="100">
      <pivotArea dataOnly="0" labelOnly="1" fieldPosition="0">
        <references count="1">
          <reference field="0" count="1">
            <x v="2"/>
          </reference>
        </references>
      </pivotArea>
    </format>
    <format dxfId="99">
      <pivotArea collapsedLevelsAreSubtotals="1" fieldPosition="0">
        <references count="1">
          <reference field="0" count="1">
            <x v="3"/>
          </reference>
        </references>
      </pivotArea>
    </format>
    <format dxfId="98">
      <pivotArea dataOnly="0" labelOnly="1" fieldPosition="0">
        <references count="1">
          <reference field="0" count="1">
            <x v="3"/>
          </reference>
        </references>
      </pivotArea>
    </format>
    <format dxfId="97">
      <pivotArea collapsedLevelsAreSubtotals="1" fieldPosition="0">
        <references count="1">
          <reference field="0" count="1">
            <x v="5"/>
          </reference>
        </references>
      </pivotArea>
    </format>
    <format dxfId="96">
      <pivotArea dataOnly="0" labelOnly="1" fieldPosition="0">
        <references count="1">
          <reference field="0" count="1">
            <x v="5"/>
          </reference>
        </references>
      </pivotArea>
    </format>
    <format dxfId="95">
      <pivotArea collapsedLevelsAreSubtotals="1" fieldPosition="0">
        <references count="1">
          <reference field="0" count="1">
            <x v="6"/>
          </reference>
        </references>
      </pivotArea>
    </format>
    <format dxfId="94">
      <pivotArea dataOnly="0" labelOnly="1" fieldPosition="0">
        <references count="1">
          <reference field="0" count="1">
            <x v="6"/>
          </reference>
        </references>
      </pivotArea>
    </format>
    <format dxfId="93">
      <pivotArea collapsedLevelsAreSubtotals="1" fieldPosition="0">
        <references count="1">
          <reference field="0" count="1">
            <x v="7"/>
          </reference>
        </references>
      </pivotArea>
    </format>
    <format dxfId="92">
      <pivotArea dataOnly="0" labelOnly="1" fieldPosition="0">
        <references count="1">
          <reference field="0" count="1">
            <x v="7"/>
          </reference>
        </references>
      </pivotArea>
    </format>
    <format dxfId="91">
      <pivotArea grandRow="1" outline="0" collapsedLevelsAreSubtotals="1" fieldPosition="0"/>
    </format>
    <format dxfId="90">
      <pivotArea dataOnly="0" labelOnly="1" grandRow="1" outline="0" fieldPosition="0"/>
    </format>
    <format dxfId="89">
      <pivotArea type="all" dataOnly="0" outline="0" fieldPosition="0"/>
    </format>
    <format dxfId="88">
      <pivotArea collapsedLevelsAreSubtotals="1" fieldPosition="0">
        <references count="2">
          <reference field="0" count="1" selected="0">
            <x v="4"/>
          </reference>
          <reference field="16" count="1">
            <x v="2"/>
          </reference>
        </references>
      </pivotArea>
    </format>
    <format dxfId="87">
      <pivotArea dataOnly="0" labelOnly="1" fieldPosition="0">
        <references count="2">
          <reference field="0" count="1" selected="0">
            <x v="4"/>
          </reference>
          <reference field="16" count="1">
            <x v="2"/>
          </reference>
        </references>
      </pivotArea>
    </format>
    <format dxfId="86">
      <pivotArea collapsedLevelsAreSubtotals="1" fieldPosition="0">
        <references count="2">
          <reference field="0" count="1" selected="0">
            <x v="0"/>
          </reference>
          <reference field="16" count="1">
            <x v="0"/>
          </reference>
        </references>
      </pivotArea>
    </format>
    <format dxfId="85">
      <pivotArea dataOnly="0" labelOnly="1" fieldPosition="0">
        <references count="2">
          <reference field="0" count="1" selected="0">
            <x v="0"/>
          </reference>
          <reference field="16" count="1">
            <x v="0"/>
          </reference>
        </references>
      </pivotArea>
    </format>
    <format dxfId="84">
      <pivotArea collapsedLevelsAreSubtotals="1" fieldPosition="0">
        <references count="2">
          <reference field="0" count="1" selected="0">
            <x v="1"/>
          </reference>
          <reference field="16" count="1">
            <x v="0"/>
          </reference>
        </references>
      </pivotArea>
    </format>
    <format dxfId="83">
      <pivotArea dataOnly="0" labelOnly="1" fieldPosition="0">
        <references count="2">
          <reference field="0" count="1" selected="0">
            <x v="1"/>
          </reference>
          <reference field="16" count="1">
            <x v="0"/>
          </reference>
        </references>
      </pivotArea>
    </format>
    <format dxfId="82">
      <pivotArea collapsedLevelsAreSubtotals="1" fieldPosition="0">
        <references count="2">
          <reference field="0" count="1" selected="0">
            <x v="2"/>
          </reference>
          <reference field="16" count="1">
            <x v="0"/>
          </reference>
        </references>
      </pivotArea>
    </format>
    <format dxfId="81">
      <pivotArea dataOnly="0" labelOnly="1" fieldPosition="0">
        <references count="2">
          <reference field="0" count="1" selected="0">
            <x v="2"/>
          </reference>
          <reference field="16" count="1">
            <x v="0"/>
          </reference>
        </references>
      </pivotArea>
    </format>
    <format dxfId="80">
      <pivotArea collapsedLevelsAreSubtotals="1" fieldPosition="0">
        <references count="2">
          <reference field="0" count="1" selected="0">
            <x v="3"/>
          </reference>
          <reference field="16" count="1">
            <x v="0"/>
          </reference>
        </references>
      </pivotArea>
    </format>
    <format dxfId="79">
      <pivotArea dataOnly="0" labelOnly="1" fieldPosition="0">
        <references count="2">
          <reference field="0" count="1" selected="0">
            <x v="3"/>
          </reference>
          <reference field="16" count="1">
            <x v="0"/>
          </reference>
        </references>
      </pivotArea>
    </format>
    <format dxfId="78">
      <pivotArea collapsedLevelsAreSubtotals="1" fieldPosition="0">
        <references count="2">
          <reference field="0" count="1" selected="0">
            <x v="4"/>
          </reference>
          <reference field="16" count="1">
            <x v="0"/>
          </reference>
        </references>
      </pivotArea>
    </format>
    <format dxfId="77">
      <pivotArea dataOnly="0" labelOnly="1" fieldPosition="0">
        <references count="2">
          <reference field="0" count="1" selected="0">
            <x v="4"/>
          </reference>
          <reference field="16" count="1">
            <x v="0"/>
          </reference>
        </references>
      </pivotArea>
    </format>
    <format dxfId="76">
      <pivotArea collapsedLevelsAreSubtotals="1" fieldPosition="0">
        <references count="2">
          <reference field="0" count="1" selected="0">
            <x v="5"/>
          </reference>
          <reference field="16" count="1">
            <x v="0"/>
          </reference>
        </references>
      </pivotArea>
    </format>
    <format dxfId="75">
      <pivotArea dataOnly="0" labelOnly="1" fieldPosition="0">
        <references count="2">
          <reference field="0" count="1" selected="0">
            <x v="5"/>
          </reference>
          <reference field="16" count="1">
            <x v="0"/>
          </reference>
        </references>
      </pivotArea>
    </format>
    <format dxfId="74">
      <pivotArea collapsedLevelsAreSubtotals="1" fieldPosition="0">
        <references count="2">
          <reference field="0" count="1" selected="0">
            <x v="6"/>
          </reference>
          <reference field="16" count="1">
            <x v="0"/>
          </reference>
        </references>
      </pivotArea>
    </format>
    <format dxfId="73">
      <pivotArea dataOnly="0" labelOnly="1" fieldPosition="0">
        <references count="2">
          <reference field="0" count="1" selected="0">
            <x v="6"/>
          </reference>
          <reference field="16" count="1">
            <x v="0"/>
          </reference>
        </references>
      </pivotArea>
    </format>
    <format dxfId="72">
      <pivotArea collapsedLevelsAreSubtotals="1" fieldPosition="0">
        <references count="2">
          <reference field="0" count="1" selected="0">
            <x v="7"/>
          </reference>
          <reference field="16" count="1">
            <x v="0"/>
          </reference>
        </references>
      </pivotArea>
    </format>
    <format dxfId="71">
      <pivotArea dataOnly="0" labelOnly="1" fieldPosition="0">
        <references count="2">
          <reference field="0" count="1" selected="0">
            <x v="7"/>
          </reference>
          <reference field="16" count="1">
            <x v="0"/>
          </reference>
        </references>
      </pivotArea>
    </format>
    <format dxfId="70">
      <pivotArea collapsedLevelsAreSubtotals="1" fieldPosition="0">
        <references count="2">
          <reference field="0" count="1" selected="0">
            <x v="0"/>
          </reference>
          <reference field="16" count="1">
            <x v="1"/>
          </reference>
        </references>
      </pivotArea>
    </format>
    <format dxfId="69">
      <pivotArea dataOnly="0" labelOnly="1" fieldPosition="0">
        <references count="2">
          <reference field="0" count="1" selected="0">
            <x v="0"/>
          </reference>
          <reference field="16" count="1">
            <x v="1"/>
          </reference>
        </references>
      </pivotArea>
    </format>
    <format dxfId="68">
      <pivotArea collapsedLevelsAreSubtotals="1" fieldPosition="0">
        <references count="2">
          <reference field="0" count="1" selected="0">
            <x v="1"/>
          </reference>
          <reference field="16" count="1">
            <x v="1"/>
          </reference>
        </references>
      </pivotArea>
    </format>
    <format dxfId="67">
      <pivotArea dataOnly="0" labelOnly="1" fieldPosition="0">
        <references count="2">
          <reference field="0" count="1" selected="0">
            <x v="1"/>
          </reference>
          <reference field="16" count="1">
            <x v="1"/>
          </reference>
        </references>
      </pivotArea>
    </format>
    <format dxfId="66">
      <pivotArea collapsedLevelsAreSubtotals="1" fieldPosition="0">
        <references count="2">
          <reference field="0" count="1" selected="0">
            <x v="3"/>
          </reference>
          <reference field="16" count="1">
            <x v="1"/>
          </reference>
        </references>
      </pivotArea>
    </format>
    <format dxfId="65">
      <pivotArea dataOnly="0" labelOnly="1" fieldPosition="0">
        <references count="2">
          <reference field="0" count="1" selected="0">
            <x v="3"/>
          </reference>
          <reference field="16" count="1">
            <x v="1"/>
          </reference>
        </references>
      </pivotArea>
    </format>
    <format dxfId="64">
      <pivotArea collapsedLevelsAreSubtotals="1" fieldPosition="0">
        <references count="2">
          <reference field="0" count="1" selected="0">
            <x v="4"/>
          </reference>
          <reference field="16" count="1">
            <x v="1"/>
          </reference>
        </references>
      </pivotArea>
    </format>
    <format dxfId="63">
      <pivotArea dataOnly="0" labelOnly="1" fieldPosition="0">
        <references count="2">
          <reference field="0" count="1" selected="0">
            <x v="4"/>
          </reference>
          <reference field="16" count="1">
            <x v="1"/>
          </reference>
        </references>
      </pivotArea>
    </format>
    <format dxfId="62">
      <pivotArea collapsedLevelsAreSubtotals="1" fieldPosition="0">
        <references count="2">
          <reference field="0" count="1" selected="0">
            <x v="5"/>
          </reference>
          <reference field="16" count="1">
            <x v="1"/>
          </reference>
        </references>
      </pivotArea>
    </format>
    <format dxfId="61">
      <pivotArea dataOnly="0" labelOnly="1" fieldPosition="0">
        <references count="2">
          <reference field="0" count="1" selected="0">
            <x v="5"/>
          </reference>
          <reference field="16" count="1">
            <x v="1"/>
          </reference>
        </references>
      </pivotArea>
    </format>
    <format dxfId="60">
      <pivotArea collapsedLevelsAreSubtotals="1" fieldPosition="0">
        <references count="2">
          <reference field="0" count="1" selected="0">
            <x v="7"/>
          </reference>
          <reference field="16" count="1">
            <x v="1"/>
          </reference>
        </references>
      </pivotArea>
    </format>
    <format dxfId="59">
      <pivotArea dataOnly="0" labelOnly="1" fieldPosition="0">
        <references count="2">
          <reference field="0" count="1" selected="0">
            <x v="7"/>
          </reference>
          <reference field="16" count="1">
            <x v="1"/>
          </reference>
        </references>
      </pivotArea>
    </format>
    <format dxfId="58">
      <pivotArea collapsedLevelsAreSubtotals="1" fieldPosition="0">
        <references count="2">
          <reference field="0" count="1" selected="0">
            <x v="0"/>
          </reference>
          <reference field="16" count="1">
            <x v="2"/>
          </reference>
        </references>
      </pivotArea>
    </format>
    <format dxfId="57">
      <pivotArea dataOnly="0" labelOnly="1" fieldPosition="0">
        <references count="2">
          <reference field="0" count="1" selected="0">
            <x v="0"/>
          </reference>
          <reference field="16" count="1">
            <x v="2"/>
          </reference>
        </references>
      </pivotArea>
    </format>
    <format dxfId="56">
      <pivotArea collapsedLevelsAreSubtotals="1" fieldPosition="0">
        <references count="2">
          <reference field="0" count="1" selected="0">
            <x v="1"/>
          </reference>
          <reference field="16" count="1">
            <x v="2"/>
          </reference>
        </references>
      </pivotArea>
    </format>
    <format dxfId="55">
      <pivotArea dataOnly="0" labelOnly="1" fieldPosition="0">
        <references count="2">
          <reference field="0" count="1" selected="0">
            <x v="1"/>
          </reference>
          <reference field="16" count="1">
            <x v="2"/>
          </reference>
        </references>
      </pivotArea>
    </format>
    <format dxfId="54">
      <pivotArea collapsedLevelsAreSubtotals="1" fieldPosition="0">
        <references count="2">
          <reference field="0" count="1" selected="0">
            <x v="3"/>
          </reference>
          <reference field="16" count="1">
            <x v="2"/>
          </reference>
        </references>
      </pivotArea>
    </format>
    <format dxfId="53">
      <pivotArea dataOnly="0" labelOnly="1" fieldPosition="0">
        <references count="2">
          <reference field="0" count="1" selected="0">
            <x v="3"/>
          </reference>
          <reference field="16" count="1">
            <x v="2"/>
          </reference>
        </references>
      </pivotArea>
    </format>
    <format dxfId="52">
      <pivotArea collapsedLevelsAreSubtotals="1" fieldPosition="0">
        <references count="2">
          <reference field="0" count="1" selected="0">
            <x v="0"/>
          </reference>
          <reference field="16" count="0"/>
        </references>
      </pivotArea>
    </format>
    <format dxfId="51">
      <pivotArea dataOnly="0" labelOnly="1" fieldPosition="0">
        <references count="2">
          <reference field="0" count="1" selected="0">
            <x v="0"/>
          </reference>
          <reference field="16" count="0"/>
        </references>
      </pivotArea>
    </format>
    <format dxfId="50">
      <pivotArea collapsedLevelsAreSubtotals="1" fieldPosition="0">
        <references count="2">
          <reference field="0" count="1" selected="0">
            <x v="1"/>
          </reference>
          <reference field="16" count="0"/>
        </references>
      </pivotArea>
    </format>
    <format dxfId="49">
      <pivotArea dataOnly="0" labelOnly="1" fieldPosition="0">
        <references count="2">
          <reference field="0" count="1" selected="0">
            <x v="1"/>
          </reference>
          <reference field="16" count="0"/>
        </references>
      </pivotArea>
    </format>
    <format dxfId="48">
      <pivotArea collapsedLevelsAreSubtotals="1" fieldPosition="0">
        <references count="3">
          <reference field="0" count="1" selected="0">
            <x v="3"/>
          </reference>
          <reference field="1" count="1" selected="0">
            <x v="0"/>
          </reference>
          <reference field="16" count="0"/>
        </references>
      </pivotArea>
    </format>
    <format dxfId="47">
      <pivotArea dataOnly="0" labelOnly="1" fieldPosition="0">
        <references count="2">
          <reference field="0" count="1" selected="0">
            <x v="3"/>
          </reference>
          <reference field="16" count="0"/>
        </references>
      </pivotArea>
    </format>
    <format dxfId="46">
      <pivotArea collapsedLevelsAreSubtotals="1" fieldPosition="0">
        <references count="3">
          <reference field="0" count="1" selected="0">
            <x v="4"/>
          </reference>
          <reference field="1" count="1" selected="0">
            <x v="0"/>
          </reference>
          <reference field="16" count="0"/>
        </references>
      </pivotArea>
    </format>
    <format dxfId="45">
      <pivotArea dataOnly="0" labelOnly="1" fieldPosition="0">
        <references count="2">
          <reference field="0" count="1" selected="0">
            <x v="4"/>
          </reference>
          <reference field="16" count="0"/>
        </references>
      </pivotArea>
    </format>
    <format dxfId="44">
      <pivotArea collapsedLevelsAreSubtotals="1" fieldPosition="0">
        <references count="3">
          <reference field="0" count="1" selected="0">
            <x v="7"/>
          </reference>
          <reference field="1" count="1" selected="0">
            <x v="0"/>
          </reference>
          <reference field="16" count="2">
            <x v="0"/>
            <x v="1"/>
          </reference>
        </references>
      </pivotArea>
    </format>
    <format dxfId="43">
      <pivotArea dataOnly="0" labelOnly="1" fieldPosition="0">
        <references count="2">
          <reference field="0" count="1" selected="0">
            <x v="7"/>
          </reference>
          <reference field="16" count="2">
            <x v="0"/>
            <x v="1"/>
          </reference>
        </references>
      </pivotArea>
    </format>
    <format dxfId="42">
      <pivotArea type="all" dataOnly="0" outline="0" fieldPosition="0"/>
    </format>
    <format dxfId="41">
      <pivotArea outline="0" collapsedLevelsAreSubtotals="1" fieldPosition="0"/>
    </format>
    <format dxfId="40">
      <pivotArea type="origin" dataOnly="0" labelOnly="1" outline="0" fieldPosition="0"/>
    </format>
    <format dxfId="39">
      <pivotArea field="1" type="button" dataOnly="0" labelOnly="1" outline="0" axis="axisCol" fieldPosition="0"/>
    </format>
    <format dxfId="38">
      <pivotArea type="topRight" dataOnly="0" labelOnly="1" outline="0" fieldPosition="0"/>
    </format>
    <format dxfId="37">
      <pivotArea field="0" type="button" dataOnly="0" labelOnly="1" outline="0" axis="axisRow" fieldPosition="0"/>
    </format>
    <format dxfId="36">
      <pivotArea dataOnly="0" labelOnly="1" fieldPosition="0">
        <references count="1">
          <reference field="0" count="0"/>
        </references>
      </pivotArea>
    </format>
    <format dxfId="35">
      <pivotArea dataOnly="0" labelOnly="1" grandRow="1" outline="0" fieldPosition="0"/>
    </format>
    <format dxfId="34">
      <pivotArea dataOnly="0" labelOnly="1" fieldPosition="0">
        <references count="2">
          <reference field="0" count="1" selected="0">
            <x v="0"/>
          </reference>
          <reference field="16" count="3">
            <x v="0"/>
            <x v="1"/>
            <x v="2"/>
          </reference>
        </references>
      </pivotArea>
    </format>
    <format dxfId="33">
      <pivotArea dataOnly="0" labelOnly="1" fieldPosition="0">
        <references count="2">
          <reference field="0" count="1" selected="0">
            <x v="1"/>
          </reference>
          <reference field="16" count="2">
            <x v="0"/>
            <x v="1"/>
          </reference>
        </references>
      </pivotArea>
    </format>
    <format dxfId="32">
      <pivotArea dataOnly="0" labelOnly="1" fieldPosition="0">
        <references count="2">
          <reference field="0" count="1" selected="0">
            <x v="2"/>
          </reference>
          <reference field="16" count="1">
            <x v="0"/>
          </reference>
        </references>
      </pivotArea>
    </format>
    <format dxfId="31">
      <pivotArea dataOnly="0" labelOnly="1" fieldPosition="0">
        <references count="2">
          <reference field="0" count="1" selected="0">
            <x v="3"/>
          </reference>
          <reference field="16" count="3">
            <x v="0"/>
            <x v="1"/>
            <x v="2"/>
          </reference>
        </references>
      </pivotArea>
    </format>
    <format dxfId="30">
      <pivotArea dataOnly="0" labelOnly="1" fieldPosition="0">
        <references count="2">
          <reference field="0" count="1" selected="0">
            <x v="4"/>
          </reference>
          <reference field="16" count="3">
            <x v="0"/>
            <x v="1"/>
            <x v="2"/>
          </reference>
        </references>
      </pivotArea>
    </format>
    <format dxfId="29">
      <pivotArea dataOnly="0" labelOnly="1" fieldPosition="0">
        <references count="2">
          <reference field="0" count="1" selected="0">
            <x v="5"/>
          </reference>
          <reference field="16" count="2">
            <x v="0"/>
            <x v="1"/>
          </reference>
        </references>
      </pivotArea>
    </format>
    <format dxfId="28">
      <pivotArea dataOnly="0" labelOnly="1" fieldPosition="0">
        <references count="2">
          <reference field="0" count="1" selected="0">
            <x v="6"/>
          </reference>
          <reference field="16" count="1">
            <x v="0"/>
          </reference>
        </references>
      </pivotArea>
    </format>
    <format dxfId="27">
      <pivotArea dataOnly="0" labelOnly="1" fieldPosition="0">
        <references count="2">
          <reference field="0" count="1" selected="0">
            <x v="7"/>
          </reference>
          <reference field="16" count="2">
            <x v="0"/>
            <x v="1"/>
          </reference>
        </references>
      </pivotArea>
    </format>
    <format dxfId="26">
      <pivotArea dataOnly="0" labelOnly="1" fieldPosition="0">
        <references count="1">
          <reference field="1" count="0"/>
        </references>
      </pivotArea>
    </format>
    <format dxfId="25">
      <pivotArea dataOnly="0" labelOnly="1" grandCol="1" outline="0"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8357173-CE5C-4EDC-B118-2546CDFCF97E}" name="TablaDinámica1"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1"/>
        <item x="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2">
    <format dxfId="203">
      <pivotArea type="all" dataOnly="0" outline="0" fieldPosition="0"/>
    </format>
    <format dxfId="202">
      <pivotArea outline="0" collapsedLevelsAreSubtotals="1" fieldPosition="0"/>
    </format>
    <format dxfId="201">
      <pivotArea field="1" type="button" dataOnly="0" labelOnly="1" outline="0" axis="axisRow" fieldPosition="0"/>
    </format>
    <format dxfId="200">
      <pivotArea dataOnly="0" labelOnly="1" grandRow="1" outline="0" fieldPosition="0"/>
    </format>
    <format dxfId="199">
      <pivotArea dataOnly="0" labelOnly="1" outline="0" axis="axisValues" fieldPosition="0"/>
    </format>
    <format dxfId="198">
      <pivotArea type="all" dataOnly="0" outline="0" fieldPosition="0"/>
    </format>
    <format dxfId="197">
      <pivotArea outline="0" collapsedLevelsAreSubtotals="1" fieldPosition="0"/>
    </format>
    <format dxfId="196">
      <pivotArea field="1" type="button" dataOnly="0" labelOnly="1" outline="0" axis="axisRow" fieldPosition="0"/>
    </format>
    <format dxfId="195">
      <pivotArea dataOnly="0" labelOnly="1" grandRow="1" outline="0" fieldPosition="0"/>
    </format>
    <format dxfId="194">
      <pivotArea dataOnly="0" labelOnly="1" outline="0" axis="axisValues" fieldPosition="0"/>
    </format>
    <format dxfId="193">
      <pivotArea dataOnly="0" labelOnly="1" fieldPosition="0">
        <references count="1">
          <reference field="1" count="0"/>
        </references>
      </pivotArea>
    </format>
    <format dxfId="192">
      <pivotArea dataOnly="0" labelOnly="1" outline="0" axis="axisValues" fieldPosition="0"/>
    </format>
    <format dxfId="191">
      <pivotArea type="all" dataOnly="0" outline="0" fieldPosition="0"/>
    </format>
    <format dxfId="190">
      <pivotArea outline="0" collapsedLevelsAreSubtotals="1" fieldPosition="0"/>
    </format>
    <format dxfId="189">
      <pivotArea field="1" type="button" dataOnly="0" labelOnly="1" outline="0" axis="axisRow" fieldPosition="0"/>
    </format>
    <format dxfId="188">
      <pivotArea dataOnly="0" labelOnly="1" fieldPosition="0">
        <references count="1">
          <reference field="1" count="0"/>
        </references>
      </pivotArea>
    </format>
    <format dxfId="187">
      <pivotArea dataOnly="0" labelOnly="1" grandRow="1" outline="0" fieldPosition="0"/>
    </format>
    <format dxfId="186">
      <pivotArea dataOnly="0" labelOnly="1" outline="0" axis="axisValues" fieldPosition="0"/>
    </format>
    <format dxfId="185">
      <pivotArea type="all" dataOnly="0" outline="0" fieldPosition="0"/>
    </format>
    <format dxfId="184">
      <pivotArea field="1" type="button" dataOnly="0" labelOnly="1" outline="0" axis="axisRow" fieldPosition="0"/>
    </format>
    <format dxfId="183">
      <pivotArea collapsedLevelsAreSubtotals="1" fieldPosition="0">
        <references count="1">
          <reference field="1" count="0"/>
        </references>
      </pivotArea>
    </format>
    <format dxfId="182">
      <pivotArea field="1" type="button" dataOnly="0" labelOnly="1" outline="0" axis="axisRow" fieldPosition="0"/>
    </format>
    <format dxfId="181">
      <pivotArea field="1" type="button" dataOnly="0" labelOnly="1" outline="0" axis="axisRow" fieldPosition="0"/>
    </format>
    <format dxfId="180">
      <pivotArea type="all" dataOnly="0" outline="0" fieldPosition="0"/>
    </format>
    <format dxfId="179">
      <pivotArea type="all" dataOnly="0" outline="0" fieldPosition="0"/>
    </format>
    <format dxfId="178">
      <pivotArea field="1" type="button" dataOnly="0" labelOnly="1" outline="0" axis="axisRow" fieldPosition="0"/>
    </format>
    <format dxfId="177">
      <pivotArea dataOnly="0" labelOnly="1" outline="0" axis="axisValues" fieldPosition="0"/>
    </format>
    <format dxfId="176">
      <pivotArea collapsedLevelsAreSubtotals="1" fieldPosition="0">
        <references count="1">
          <reference field="1" count="0"/>
        </references>
      </pivotArea>
    </format>
    <format dxfId="175">
      <pivotArea collapsedLevelsAreSubtotals="1" fieldPosition="0">
        <references count="1">
          <reference field="1" count="1">
            <x v="2"/>
          </reference>
        </references>
      </pivotArea>
    </format>
    <format dxfId="174">
      <pivotArea field="1" type="button" dataOnly="0" labelOnly="1" outline="0" axis="axisRow" fieldPosition="0"/>
    </format>
    <format dxfId="173">
      <pivotArea outline="0" collapsedLevelsAreSubtotals="1" fieldPosition="0"/>
    </format>
    <format dxfId="172">
      <pivotArea dataOnly="0" labelOnly="1" fieldPosition="0">
        <references count="1">
          <reference field="1" count="0"/>
        </references>
      </pivotArea>
    </format>
    <format dxfId="171">
      <pivotArea dataOnly="0" labelOnly="1" grandRow="1" outline="0" fieldPosition="0"/>
    </format>
    <format dxfId="170">
      <pivotArea grandRow="1" outline="0" collapsedLevelsAreSubtotals="1" fieldPosition="0"/>
    </format>
    <format dxfId="169">
      <pivotArea dataOnly="0" labelOnly="1" grandRow="1" outline="0" fieldPosition="0"/>
    </format>
    <format dxfId="168">
      <pivotArea field="1" type="button" dataOnly="0" labelOnly="1" outline="0" axis="axisRow" fieldPosition="0"/>
    </format>
    <format dxfId="167">
      <pivotArea type="all" dataOnly="0" outline="0" fieldPosition="0"/>
    </format>
    <format dxfId="166">
      <pivotArea outline="0" collapsedLevelsAreSubtotals="1" fieldPosition="0"/>
    </format>
    <format dxfId="165">
      <pivotArea field="1" type="button" dataOnly="0" labelOnly="1" outline="0" axis="axisRow" fieldPosition="0"/>
    </format>
    <format dxfId="164">
      <pivotArea dataOnly="0" labelOnly="1" fieldPosition="0">
        <references count="1">
          <reference field="1" count="0"/>
        </references>
      </pivotArea>
    </format>
    <format dxfId="163">
      <pivotArea dataOnly="0" labelOnly="1" grandRow="1" outline="0" fieldPosition="0"/>
    </format>
    <format dxfId="162">
      <pivotArea dataOnly="0" labelOnly="1" outline="0" axis="axisValues" fieldPosition="0"/>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64A44D2-002D-4472-9D8E-14FB39CD9FAF}" name="TablaDinámica8"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6" firstHeaderRow="1" firstDataRow="1" firstDataCol="1" rowPageCount="1" colPageCount="1"/>
  <pivotFields count="17">
    <pivotField axis="axisPage" multipleItemSelectionAllowed="1" showAll="0">
      <items count="9">
        <item x="4"/>
        <item x="3"/>
        <item x="0"/>
        <item x="1"/>
        <item x="2"/>
        <item x="6"/>
        <item x="5"/>
        <item x="7"/>
        <item t="default"/>
      </items>
    </pivotField>
    <pivotField axis="axisRow" showAll="0">
      <items count="4">
        <item x="1"/>
        <item x="2"/>
        <item x="0"/>
        <item t="default"/>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axis="axisRow" dataField="1" showAll="0">
      <items count="4">
        <item x="1"/>
        <item x="0"/>
        <item x="2"/>
        <item t="default"/>
      </items>
    </pivotField>
  </pivotFields>
  <rowFields count="2">
    <field x="1"/>
    <field x="16"/>
  </rowFields>
  <rowItems count="11">
    <i>
      <x/>
    </i>
    <i r="1">
      <x/>
    </i>
    <i r="1">
      <x v="1"/>
    </i>
    <i>
      <x v="1"/>
    </i>
    <i r="1">
      <x/>
    </i>
    <i r="1">
      <x v="1"/>
    </i>
    <i r="1">
      <x v="2"/>
    </i>
    <i>
      <x v="2"/>
    </i>
    <i r="1">
      <x/>
    </i>
    <i r="1">
      <x v="1"/>
    </i>
    <i t="grand">
      <x/>
    </i>
  </rowItems>
  <colItems count="1">
    <i/>
  </colItems>
  <pageFields count="1">
    <pageField fld="0" hier="-1"/>
  </pageFields>
  <dataFields count="1">
    <dataField name="Cuenta de ESTADO DE CUMPLIMIENTO" fld="16" subtotal="count" baseField="0" baseItem="0"/>
  </dataFields>
  <formats count="94">
    <format dxfId="297">
      <pivotArea type="all" dataOnly="0" outline="0" fieldPosition="0"/>
    </format>
    <format dxfId="296">
      <pivotArea outline="0" collapsedLevelsAreSubtotals="1" fieldPosition="0"/>
    </format>
    <format dxfId="295">
      <pivotArea field="1" type="button" dataOnly="0" labelOnly="1" outline="0" axis="axisRow" fieldPosition="0"/>
    </format>
    <format dxfId="294">
      <pivotArea dataOnly="0" labelOnly="1" fieldPosition="0">
        <references count="1">
          <reference field="1" count="2">
            <x v="0"/>
            <x v="1"/>
          </reference>
        </references>
      </pivotArea>
    </format>
    <format dxfId="293">
      <pivotArea dataOnly="0" labelOnly="1" grandRow="1" outline="0" fieldPosition="0"/>
    </format>
    <format dxfId="292">
      <pivotArea dataOnly="0" labelOnly="1" fieldPosition="0">
        <references count="2">
          <reference field="1" count="1" selected="0">
            <x v="1"/>
          </reference>
          <reference field="16" count="2">
            <x v="0"/>
            <x v="1"/>
          </reference>
        </references>
      </pivotArea>
    </format>
    <format dxfId="291">
      <pivotArea dataOnly="0" labelOnly="1" outline="0" axis="axisValues" fieldPosition="0"/>
    </format>
    <format dxfId="290">
      <pivotArea type="all" dataOnly="0" outline="0" fieldPosition="0"/>
    </format>
    <format dxfId="289">
      <pivotArea dataOnly="0" labelOnly="1" fieldPosition="0">
        <references count="1">
          <reference field="1" count="2">
            <x v="0"/>
            <x v="1"/>
          </reference>
        </references>
      </pivotArea>
    </format>
    <format dxfId="288">
      <pivotArea dataOnly="0" labelOnly="1" grandRow="1" outline="0" fieldPosition="0"/>
    </format>
    <format dxfId="287">
      <pivotArea collapsedLevelsAreSubtotals="1" fieldPosition="0">
        <references count="1">
          <reference field="1" count="1">
            <x v="0"/>
          </reference>
        </references>
      </pivotArea>
    </format>
    <format dxfId="286">
      <pivotArea dataOnly="0" labelOnly="1" fieldPosition="0">
        <references count="1">
          <reference field="1" count="1">
            <x v="0"/>
          </reference>
        </references>
      </pivotArea>
    </format>
    <format dxfId="285">
      <pivotArea collapsedLevelsAreSubtotals="1" fieldPosition="0">
        <references count="1">
          <reference field="1" count="1">
            <x v="1"/>
          </reference>
        </references>
      </pivotArea>
    </format>
    <format dxfId="284">
      <pivotArea dataOnly="0" labelOnly="1" fieldPosition="0">
        <references count="1">
          <reference field="1" count="1">
            <x v="1"/>
          </reference>
        </references>
      </pivotArea>
    </format>
    <format dxfId="283">
      <pivotArea dataOnly="0" labelOnly="1" grandRow="1" outline="0" fieldPosition="0"/>
    </format>
    <format dxfId="282">
      <pivotArea type="all" dataOnly="0" outline="0" fieldPosition="0"/>
    </format>
    <format dxfId="281">
      <pivotArea dataOnly="0" labelOnly="1" fieldPosition="0">
        <references count="1">
          <reference field="1" count="0"/>
        </references>
      </pivotArea>
    </format>
    <format dxfId="280">
      <pivotArea dataOnly="0" labelOnly="1" grandRow="1" outline="0" fieldPosition="0"/>
    </format>
    <format dxfId="279">
      <pivotArea dataOnly="0" labelOnly="1" fieldPosition="0">
        <references count="2">
          <reference field="1" count="1" selected="0">
            <x v="1"/>
          </reference>
          <reference field="16" count="0"/>
        </references>
      </pivotArea>
    </format>
    <format dxfId="278">
      <pivotArea dataOnly="0" labelOnly="1" fieldPosition="0">
        <references count="2">
          <reference field="1" count="1" selected="0">
            <x v="2"/>
          </reference>
          <reference field="16" count="2">
            <x v="0"/>
            <x v="1"/>
          </reference>
        </references>
      </pivotArea>
    </format>
    <format dxfId="277">
      <pivotArea collapsedLevelsAreSubtotals="1" fieldPosition="0">
        <references count="2">
          <reference field="1" count="1" selected="0">
            <x v="1"/>
          </reference>
          <reference field="16" count="1">
            <x v="1"/>
          </reference>
        </references>
      </pivotArea>
    </format>
    <format dxfId="276">
      <pivotArea collapsedLevelsAreSubtotals="1" fieldPosition="0">
        <references count="2">
          <reference field="1" count="1" selected="0">
            <x v="2"/>
          </reference>
          <reference field="16" count="2">
            <x v="0"/>
            <x v="1"/>
          </reference>
        </references>
      </pivotArea>
    </format>
    <format dxfId="275">
      <pivotArea dataOnly="0" labelOnly="1" fieldPosition="0">
        <references count="2">
          <reference field="1" count="1" selected="0">
            <x v="1"/>
          </reference>
          <reference field="16" count="1">
            <x v="1"/>
          </reference>
        </references>
      </pivotArea>
    </format>
    <format dxfId="274">
      <pivotArea collapsedLevelsAreSubtotals="1" fieldPosition="0">
        <references count="1">
          <reference field="1" count="1">
            <x v="2"/>
          </reference>
        </references>
      </pivotArea>
    </format>
    <format dxfId="273">
      <pivotArea dataOnly="0" labelOnly="1" fieldPosition="0">
        <references count="1">
          <reference field="1" count="1">
            <x v="2"/>
          </reference>
        </references>
      </pivotArea>
    </format>
    <format dxfId="272">
      <pivotArea grandRow="1" outline="0" collapsedLevelsAreSubtotals="1" fieldPosition="0"/>
    </format>
    <format dxfId="271">
      <pivotArea dataOnly="0" labelOnly="1" grandRow="1" outline="0" fieldPosition="0"/>
    </format>
    <format dxfId="270">
      <pivotArea type="all" dataOnly="0" outline="0" fieldPosition="0"/>
    </format>
    <format dxfId="269">
      <pivotArea collapsedLevelsAreSubtotals="1" fieldPosition="0">
        <references count="1">
          <reference field="1" count="1">
            <x v="1"/>
          </reference>
        </references>
      </pivotArea>
    </format>
    <format dxfId="268">
      <pivotArea collapsedLevelsAreSubtotals="1" fieldPosition="0">
        <references count="2">
          <reference field="1" count="1" selected="0">
            <x v="1"/>
          </reference>
          <reference field="16" count="0"/>
        </references>
      </pivotArea>
    </format>
    <format dxfId="267">
      <pivotArea collapsedLevelsAreSubtotals="1" fieldPosition="0">
        <references count="2">
          <reference field="1" count="1" selected="0">
            <x v="2"/>
          </reference>
          <reference field="16" count="2">
            <x v="0"/>
            <x v="1"/>
          </reference>
        </references>
      </pivotArea>
    </format>
    <format dxfId="266">
      <pivotArea type="all" dataOnly="0" outline="0" fieldPosition="0"/>
    </format>
    <format dxfId="265">
      <pivotArea type="all" dataOnly="0" outline="0" fieldPosition="0"/>
    </format>
    <format dxfId="264">
      <pivotArea outline="0" collapsedLevelsAreSubtotals="1" fieldPosition="0"/>
    </format>
    <format dxfId="263">
      <pivotArea field="1" type="button" dataOnly="0" labelOnly="1" outline="0" axis="axisRow" fieldPosition="0"/>
    </format>
    <format dxfId="262">
      <pivotArea dataOnly="0" labelOnly="1" fieldPosition="0">
        <references count="1">
          <reference field="1" count="0"/>
        </references>
      </pivotArea>
    </format>
    <format dxfId="261">
      <pivotArea dataOnly="0" labelOnly="1" grandRow="1" outline="0" fieldPosition="0"/>
    </format>
    <format dxfId="260">
      <pivotArea dataOnly="0" labelOnly="1" outline="0" axis="axisValues" fieldPosition="0"/>
    </format>
    <format dxfId="259">
      <pivotArea field="0" type="button" dataOnly="0" labelOnly="1" outline="0" axis="axisPage" fieldPosition="0"/>
    </format>
    <format dxfId="258">
      <pivotArea field="1" type="button" dataOnly="0" labelOnly="1" outline="0" axis="axisRow" fieldPosition="0"/>
    </format>
    <format dxfId="257">
      <pivotArea dataOnly="0" labelOnly="1" outline="0" axis="axisValues" fieldPosition="0"/>
    </format>
    <format dxfId="256">
      <pivotArea collapsedLevelsAreSubtotals="1" fieldPosition="0">
        <references count="1">
          <reference field="1" count="1">
            <x v="1"/>
          </reference>
        </references>
      </pivotArea>
    </format>
    <format dxfId="255">
      <pivotArea dataOnly="0" labelOnly="1" fieldPosition="0">
        <references count="1">
          <reference field="1" count="1">
            <x v="1"/>
          </reference>
        </references>
      </pivotArea>
    </format>
    <format dxfId="254">
      <pivotArea dataOnly="0" labelOnly="1" fieldPosition="0">
        <references count="1">
          <reference field="1" count="1">
            <x v="2"/>
          </reference>
        </references>
      </pivotArea>
    </format>
    <format dxfId="253">
      <pivotArea dataOnly="0" labelOnly="1" grandRow="1" outline="0" fieldPosition="0"/>
    </format>
    <format dxfId="252">
      <pivotArea collapsedLevelsAreSubtotals="1" fieldPosition="0">
        <references count="1">
          <reference field="1" count="1">
            <x v="1"/>
          </reference>
        </references>
      </pivotArea>
    </format>
    <format dxfId="251">
      <pivotArea dataOnly="0" labelOnly="1" fieldPosition="0">
        <references count="2">
          <reference field="1" count="1" selected="0">
            <x v="1"/>
          </reference>
          <reference field="16" count="0"/>
        </references>
      </pivotArea>
    </format>
    <format dxfId="250">
      <pivotArea dataOnly="0" labelOnly="1" fieldPosition="0">
        <references count="2">
          <reference field="1" count="1" selected="0">
            <x v="2"/>
          </reference>
          <reference field="16" count="0"/>
        </references>
      </pivotArea>
    </format>
    <format dxfId="249">
      <pivotArea collapsedLevelsAreSubtotals="1" fieldPosition="0">
        <references count="1">
          <reference field="1" count="1">
            <x v="1"/>
          </reference>
        </references>
      </pivotArea>
    </format>
    <format dxfId="248">
      <pivotArea collapsedLevelsAreSubtotals="1" fieldPosition="0">
        <references count="1">
          <reference field="1" count="1">
            <x v="2"/>
          </reference>
        </references>
      </pivotArea>
    </format>
    <format dxfId="247">
      <pivotArea grandRow="1" outline="0" collapsedLevelsAreSubtotals="1" fieldPosition="0"/>
    </format>
    <format dxfId="246">
      <pivotArea collapsedLevelsAreSubtotals="1" fieldPosition="0">
        <references count="1">
          <reference field="1" count="1">
            <x v="1"/>
          </reference>
        </references>
      </pivotArea>
    </format>
    <format dxfId="245">
      <pivotArea dataOnly="0" labelOnly="1" fieldPosition="0">
        <references count="1">
          <reference field="1" count="1">
            <x v="1"/>
          </reference>
        </references>
      </pivotArea>
    </format>
    <format dxfId="244">
      <pivotArea collapsedLevelsAreSubtotals="1" fieldPosition="0">
        <references count="1">
          <reference field="1" count="1">
            <x v="0"/>
          </reference>
        </references>
      </pivotArea>
    </format>
    <format dxfId="243">
      <pivotArea collapsedLevelsAreSubtotals="1" fieldPosition="0">
        <references count="2">
          <reference field="1" count="1" selected="0">
            <x v="0"/>
          </reference>
          <reference field="16" count="0"/>
        </references>
      </pivotArea>
    </format>
    <format dxfId="242">
      <pivotArea dataOnly="0" labelOnly="1" fieldPosition="0">
        <references count="1">
          <reference field="1" count="1">
            <x v="0"/>
          </reference>
        </references>
      </pivotArea>
    </format>
    <format dxfId="241">
      <pivotArea dataOnly="0" labelOnly="1" fieldPosition="0">
        <references count="2">
          <reference field="1" count="1" selected="0">
            <x v="0"/>
          </reference>
          <reference field="16" count="0"/>
        </references>
      </pivotArea>
    </format>
    <format dxfId="240">
      <pivotArea collapsedLevelsAreSubtotals="1" fieldPosition="0">
        <references count="1">
          <reference field="1" count="1">
            <x v="1"/>
          </reference>
        </references>
      </pivotArea>
    </format>
    <format dxfId="239">
      <pivotArea collapsedLevelsAreSubtotals="1" fieldPosition="0">
        <references count="2">
          <reference field="1" count="1" selected="0">
            <x v="1"/>
          </reference>
          <reference field="16" count="0"/>
        </references>
      </pivotArea>
    </format>
    <format dxfId="238">
      <pivotArea dataOnly="0" labelOnly="1" fieldPosition="0">
        <references count="1">
          <reference field="1" count="1">
            <x v="1"/>
          </reference>
        </references>
      </pivotArea>
    </format>
    <format dxfId="237">
      <pivotArea dataOnly="0" labelOnly="1" fieldPosition="0">
        <references count="2">
          <reference field="1" count="1" selected="0">
            <x v="1"/>
          </reference>
          <reference field="16" count="0"/>
        </references>
      </pivotArea>
    </format>
    <format dxfId="236">
      <pivotArea collapsedLevelsAreSubtotals="1" fieldPosition="0">
        <references count="1">
          <reference field="1" count="1">
            <x v="2"/>
          </reference>
        </references>
      </pivotArea>
    </format>
    <format dxfId="235">
      <pivotArea collapsedLevelsAreSubtotals="1" fieldPosition="0">
        <references count="2">
          <reference field="1" count="1" selected="0">
            <x v="2"/>
          </reference>
          <reference field="16" count="0"/>
        </references>
      </pivotArea>
    </format>
    <format dxfId="234">
      <pivotArea grandRow="1" outline="0" collapsedLevelsAreSubtotals="1" fieldPosition="0"/>
    </format>
    <format dxfId="233">
      <pivotArea dataOnly="0" labelOnly="1" fieldPosition="0">
        <references count="1">
          <reference field="1" count="1">
            <x v="2"/>
          </reference>
        </references>
      </pivotArea>
    </format>
    <format dxfId="232">
      <pivotArea dataOnly="0" labelOnly="1" grandRow="1" outline="0" fieldPosition="0"/>
    </format>
    <format dxfId="231">
      <pivotArea dataOnly="0" labelOnly="1" fieldPosition="0">
        <references count="2">
          <reference field="1" count="1" selected="0">
            <x v="2"/>
          </reference>
          <reference field="16" count="0"/>
        </references>
      </pivotArea>
    </format>
    <format dxfId="230">
      <pivotArea type="all" dataOnly="0" outline="0" fieldPosition="0"/>
    </format>
    <format dxfId="229">
      <pivotArea outline="0" collapsedLevelsAreSubtotals="1" fieldPosition="0"/>
    </format>
    <format dxfId="228">
      <pivotArea type="all" dataOnly="0" outline="0" fieldPosition="0"/>
    </format>
    <format dxfId="227">
      <pivotArea dataOnly="0" labelOnly="1" fieldPosition="0">
        <references count="2">
          <reference field="1" count="1" selected="0">
            <x v="1"/>
          </reference>
          <reference field="16" count="0"/>
        </references>
      </pivotArea>
    </format>
    <format dxfId="226">
      <pivotArea dataOnly="0" labelOnly="1" fieldPosition="0">
        <references count="2">
          <reference field="1" count="1" selected="0">
            <x v="2"/>
          </reference>
          <reference field="16" count="2">
            <x v="0"/>
            <x v="1"/>
          </reference>
        </references>
      </pivotArea>
    </format>
    <format dxfId="225">
      <pivotArea grandRow="1" outline="0" collapsedLevelsAreSubtotals="1" fieldPosition="0"/>
    </format>
    <format dxfId="224">
      <pivotArea collapsedLevelsAreSubtotals="1" fieldPosition="0">
        <references count="2">
          <reference field="1" count="1" selected="0">
            <x v="0"/>
          </reference>
          <reference field="16" count="1">
            <x v="1"/>
          </reference>
        </references>
      </pivotArea>
    </format>
    <format dxfId="223">
      <pivotArea dataOnly="0" labelOnly="1" fieldPosition="0">
        <references count="2">
          <reference field="1" count="1" selected="0">
            <x v="0"/>
          </reference>
          <reference field="16" count="1">
            <x v="1"/>
          </reference>
        </references>
      </pivotArea>
    </format>
    <format dxfId="222">
      <pivotArea collapsedLevelsAreSubtotals="1" fieldPosition="0">
        <references count="2">
          <reference field="1" count="1" selected="0">
            <x v="0"/>
          </reference>
          <reference field="16" count="2">
            <x v="0"/>
            <x v="1"/>
          </reference>
        </references>
      </pivotArea>
    </format>
    <format dxfId="221">
      <pivotArea dataOnly="0" labelOnly="1" fieldPosition="0">
        <references count="2">
          <reference field="1" count="1" selected="0">
            <x v="0"/>
          </reference>
          <reference field="16" count="2">
            <x v="0"/>
            <x v="1"/>
          </reference>
        </references>
      </pivotArea>
    </format>
    <format dxfId="220">
      <pivotArea collapsedLevelsAreSubtotals="1" fieldPosition="0">
        <references count="2">
          <reference field="1" count="1" selected="0">
            <x v="1"/>
          </reference>
          <reference field="16" count="1">
            <x v="2"/>
          </reference>
        </references>
      </pivotArea>
    </format>
    <format dxfId="219">
      <pivotArea dataOnly="0" labelOnly="1" fieldPosition="0">
        <references count="2">
          <reference field="1" count="1" selected="0">
            <x v="1"/>
          </reference>
          <reference field="16" count="1">
            <x v="2"/>
          </reference>
        </references>
      </pivotArea>
    </format>
    <format dxfId="218">
      <pivotArea collapsedLevelsAreSubtotals="1" fieldPosition="0">
        <references count="2">
          <reference field="1" count="1" selected="0">
            <x v="0"/>
          </reference>
          <reference field="16" count="1">
            <x v="1"/>
          </reference>
        </references>
      </pivotArea>
    </format>
    <format dxfId="217">
      <pivotArea dataOnly="0" labelOnly="1" fieldPosition="0">
        <references count="2">
          <reference field="1" count="1" selected="0">
            <x v="0"/>
          </reference>
          <reference field="16" count="1">
            <x v="1"/>
          </reference>
        </references>
      </pivotArea>
    </format>
    <format dxfId="216">
      <pivotArea collapsedLevelsAreSubtotals="1" fieldPosition="0">
        <references count="2">
          <reference field="1" count="1" selected="0">
            <x v="1"/>
          </reference>
          <reference field="16" count="1">
            <x v="1"/>
          </reference>
        </references>
      </pivotArea>
    </format>
    <format dxfId="215">
      <pivotArea dataOnly="0" labelOnly="1" fieldPosition="0">
        <references count="2">
          <reference field="1" count="1" selected="0">
            <x v="1"/>
          </reference>
          <reference field="16" count="1">
            <x v="1"/>
          </reference>
        </references>
      </pivotArea>
    </format>
    <format dxfId="214">
      <pivotArea collapsedLevelsAreSubtotals="1" fieldPosition="0">
        <references count="2">
          <reference field="1" count="1" selected="0">
            <x v="2"/>
          </reference>
          <reference field="16" count="1">
            <x v="1"/>
          </reference>
        </references>
      </pivotArea>
    </format>
    <format dxfId="213">
      <pivotArea dataOnly="0" labelOnly="1" fieldPosition="0">
        <references count="2">
          <reference field="1" count="1" selected="0">
            <x v="2"/>
          </reference>
          <reference field="16" count="1">
            <x v="1"/>
          </reference>
        </references>
      </pivotArea>
    </format>
    <format dxfId="212">
      <pivotArea type="all" dataOnly="0" outline="0" fieldPosition="0"/>
    </format>
    <format dxfId="211">
      <pivotArea outline="0" collapsedLevelsAreSubtotals="1" fieldPosition="0"/>
    </format>
    <format dxfId="210">
      <pivotArea field="1" type="button" dataOnly="0" labelOnly="1" outline="0" axis="axisRow" fieldPosition="0"/>
    </format>
    <format dxfId="209">
      <pivotArea dataOnly="0" labelOnly="1" fieldPosition="0">
        <references count="1">
          <reference field="1" count="0"/>
        </references>
      </pivotArea>
    </format>
    <format dxfId="208">
      <pivotArea dataOnly="0" labelOnly="1" grandRow="1" outline="0" fieldPosition="0"/>
    </format>
    <format dxfId="207">
      <pivotArea dataOnly="0" labelOnly="1" fieldPosition="0">
        <references count="2">
          <reference field="1" count="1" selected="0">
            <x v="0"/>
          </reference>
          <reference field="16" count="2">
            <x v="0"/>
            <x v="1"/>
          </reference>
        </references>
      </pivotArea>
    </format>
    <format dxfId="206">
      <pivotArea dataOnly="0" labelOnly="1" fieldPosition="0">
        <references count="2">
          <reference field="1" count="1" selected="0">
            <x v="1"/>
          </reference>
          <reference field="16" count="3">
            <x v="0"/>
            <x v="1"/>
            <x v="2"/>
          </reference>
        </references>
      </pivotArea>
    </format>
    <format dxfId="205">
      <pivotArea dataOnly="0" labelOnly="1" fieldPosition="0">
        <references count="2">
          <reference field="1" count="1" selected="0">
            <x v="2"/>
          </reference>
          <reference field="16" count="2">
            <x v="0"/>
            <x v="1"/>
          </reference>
        </references>
      </pivotArea>
    </format>
    <format dxfId="204">
      <pivotArea dataOnly="0" labelOnly="1" outline="0" axis="axisValues" fieldPosition="0"/>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5979DC3-9490-48F7-ACB1-E9CE8A7E5F0F}" name="TablaDinámica7"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61" firstHeaderRow="1" firstDataRow="1" firstDataCol="2" rowPageCount="1" colPageCount="1"/>
  <pivotFields count="17">
    <pivotField name="DIRECCIÓN/" axis="axisRow" compact="0" showAll="0">
      <items count="9">
        <item x="4"/>
        <item x="3"/>
        <item x="0"/>
        <item x="1"/>
        <item x="2"/>
        <item x="6"/>
        <item x="5"/>
        <item x="7"/>
        <item t="default"/>
      </items>
    </pivotField>
    <pivotField axis="axisPage" multipleItemSelectionAllowed="1" showAll="0" defaultSubtotal="0">
      <items count="3">
        <item x="1"/>
        <item x="0"/>
        <item x="2"/>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axis="axisRow" dataField="1" showAll="0" defaultSubtotal="0">
      <items count="3">
        <item x="1"/>
        <item x="0"/>
        <item x="2"/>
      </items>
    </pivotField>
  </pivotFields>
  <rowFields count="2">
    <field x="0"/>
    <field x="16"/>
  </rowFields>
  <rowItems count="25">
    <i>
      <x/>
    </i>
    <i r="1">
      <x/>
    </i>
    <i r="1">
      <x v="1"/>
    </i>
    <i r="1">
      <x v="2"/>
    </i>
    <i>
      <x v="1"/>
    </i>
    <i r="1">
      <x/>
    </i>
    <i r="1">
      <x v="1"/>
    </i>
    <i>
      <x v="2"/>
    </i>
    <i r="1">
      <x/>
    </i>
    <i r="1">
      <x v="1"/>
    </i>
    <i r="1">
      <x v="2"/>
    </i>
    <i>
      <x v="3"/>
    </i>
    <i r="1">
      <x/>
    </i>
    <i r="1">
      <x v="1"/>
    </i>
    <i>
      <x v="4"/>
    </i>
    <i r="1">
      <x/>
    </i>
    <i r="1">
      <x v="1"/>
    </i>
    <i>
      <x v="5"/>
    </i>
    <i r="1">
      <x/>
    </i>
    <i>
      <x v="6"/>
    </i>
    <i r="1">
      <x/>
    </i>
    <i>
      <x v="7"/>
    </i>
    <i r="1">
      <x/>
    </i>
    <i r="1">
      <x v="1"/>
    </i>
    <i t="grand">
      <x/>
    </i>
  </rowItems>
  <colItems count="1">
    <i/>
  </colItems>
  <pageFields count="1">
    <pageField fld="1" hier="-1"/>
  </pageFields>
  <dataFields count="1">
    <dataField name="TOTAL ESTADO DE CUMPLIMIENTO" fld="16" subtotal="count" baseField="0" baseItem="0" numFmtId="3"/>
  </dataFields>
  <formats count="197">
    <format dxfId="494">
      <pivotArea type="all" dataOnly="0" outline="0" fieldPosition="0"/>
    </format>
    <format dxfId="493">
      <pivotArea outline="0" collapsedLevelsAreSubtotals="1" fieldPosition="0"/>
    </format>
    <format dxfId="492">
      <pivotArea field="0" type="button" dataOnly="0" labelOnly="1" outline="0" axis="axisRow" fieldPosition="0"/>
    </format>
    <format dxfId="491">
      <pivotArea field="16" type="button" dataOnly="0" labelOnly="1" outline="0" axis="axisRow" fieldPosition="1"/>
    </format>
    <format dxfId="490">
      <pivotArea dataOnly="0" labelOnly="1" outline="0" axis="axisValues" fieldPosition="0"/>
    </format>
    <format dxfId="489">
      <pivotArea dataOnly="0" labelOnly="1" outline="0" fieldPosition="0">
        <references count="1">
          <reference field="0" count="0"/>
        </references>
      </pivotArea>
    </format>
    <format dxfId="488">
      <pivotArea dataOnly="0" labelOnly="1" fieldPosition="0">
        <references count="2">
          <reference field="0" count="1" selected="0">
            <x v="0"/>
          </reference>
          <reference field="16" count="2">
            <x v="0"/>
            <x v="1"/>
          </reference>
        </references>
      </pivotArea>
    </format>
    <format dxfId="487">
      <pivotArea dataOnly="0" labelOnly="1" fieldPosition="0">
        <references count="2">
          <reference field="0" count="1" selected="0">
            <x v="1"/>
          </reference>
          <reference field="16" count="2">
            <x v="0"/>
            <x v="1"/>
          </reference>
        </references>
      </pivotArea>
    </format>
    <format dxfId="486">
      <pivotArea dataOnly="0" labelOnly="1" fieldPosition="0">
        <references count="2">
          <reference field="0" count="1" selected="0">
            <x v="2"/>
          </reference>
          <reference field="16" count="2">
            <x v="0"/>
            <x v="1"/>
          </reference>
        </references>
      </pivotArea>
    </format>
    <format dxfId="485">
      <pivotArea dataOnly="0" labelOnly="1" fieldPosition="0">
        <references count="2">
          <reference field="0" count="1" selected="0">
            <x v="3"/>
          </reference>
          <reference field="16" count="0"/>
        </references>
      </pivotArea>
    </format>
    <format dxfId="484">
      <pivotArea dataOnly="0" labelOnly="1" fieldPosition="0">
        <references count="2">
          <reference field="0" count="1" selected="0">
            <x v="4"/>
          </reference>
          <reference field="16" count="2">
            <x v="0"/>
            <x v="1"/>
          </reference>
        </references>
      </pivotArea>
    </format>
    <format dxfId="483">
      <pivotArea dataOnly="0" labelOnly="1" fieldPosition="0">
        <references count="2">
          <reference field="0" count="1" selected="0">
            <x v="5"/>
          </reference>
          <reference field="16" count="2">
            <x v="0"/>
            <x v="1"/>
          </reference>
        </references>
      </pivotArea>
    </format>
    <format dxfId="482">
      <pivotArea type="all" dataOnly="0" outline="0" fieldPosition="0"/>
    </format>
    <format dxfId="481">
      <pivotArea outline="0" collapsedLevelsAreSubtotals="1" fieldPosition="0"/>
    </format>
    <format dxfId="480">
      <pivotArea field="0" type="button" dataOnly="0" labelOnly="1" outline="0" axis="axisRow" fieldPosition="0"/>
    </format>
    <format dxfId="479">
      <pivotArea field="16" type="button" dataOnly="0" labelOnly="1" outline="0" axis="axisRow" fieldPosition="1"/>
    </format>
    <format dxfId="478">
      <pivotArea dataOnly="0" labelOnly="1" outline="0" fieldPosition="0">
        <references count="1">
          <reference field="0" count="0"/>
        </references>
      </pivotArea>
    </format>
    <format dxfId="477">
      <pivotArea dataOnly="0" labelOnly="1" fieldPosition="0">
        <references count="2">
          <reference field="0" count="1" selected="0">
            <x v="0"/>
          </reference>
          <reference field="16" count="2">
            <x v="0"/>
            <x v="1"/>
          </reference>
        </references>
      </pivotArea>
    </format>
    <format dxfId="476">
      <pivotArea dataOnly="0" labelOnly="1" fieldPosition="0">
        <references count="2">
          <reference field="0" count="1" selected="0">
            <x v="1"/>
          </reference>
          <reference field="16" count="2">
            <x v="0"/>
            <x v="1"/>
          </reference>
        </references>
      </pivotArea>
    </format>
    <format dxfId="475">
      <pivotArea dataOnly="0" labelOnly="1" fieldPosition="0">
        <references count="2">
          <reference field="0" count="1" selected="0">
            <x v="2"/>
          </reference>
          <reference field="16" count="2">
            <x v="0"/>
            <x v="1"/>
          </reference>
        </references>
      </pivotArea>
    </format>
    <format dxfId="474">
      <pivotArea dataOnly="0" labelOnly="1" fieldPosition="0">
        <references count="2">
          <reference field="0" count="1" selected="0">
            <x v="3"/>
          </reference>
          <reference field="16" count="0"/>
        </references>
      </pivotArea>
    </format>
    <format dxfId="473">
      <pivotArea dataOnly="0" labelOnly="1" fieldPosition="0">
        <references count="2">
          <reference field="0" count="1" selected="0">
            <x v="4"/>
          </reference>
          <reference field="16" count="2">
            <x v="0"/>
            <x v="1"/>
          </reference>
        </references>
      </pivotArea>
    </format>
    <format dxfId="472">
      <pivotArea dataOnly="0" labelOnly="1" fieldPosition="0">
        <references count="2">
          <reference field="0" count="1" selected="0">
            <x v="5"/>
          </reference>
          <reference field="16" count="2">
            <x v="0"/>
            <x v="1"/>
          </reference>
        </references>
      </pivotArea>
    </format>
    <format dxfId="471">
      <pivotArea dataOnly="0" labelOnly="1" outline="0" axis="axisValues" fieldPosition="0"/>
    </format>
    <format dxfId="470">
      <pivotArea dataOnly="0" labelOnly="1" grandRow="1" outline="0" fieldPosition="0"/>
    </format>
    <format dxfId="469">
      <pivotArea type="all" dataOnly="0" outline="0" fieldPosition="0"/>
    </format>
    <format dxfId="468">
      <pivotArea outline="0" collapsedLevelsAreSubtotals="1" fieldPosition="0"/>
    </format>
    <format dxfId="467">
      <pivotArea field="0" type="button" dataOnly="0" labelOnly="1" outline="0" axis="axisRow" fieldPosition="0"/>
    </format>
    <format dxfId="466">
      <pivotArea field="16" type="button" dataOnly="0" labelOnly="1" outline="0" axis="axisRow" fieldPosition="1"/>
    </format>
    <format dxfId="465">
      <pivotArea dataOnly="0" labelOnly="1" outline="0" fieldPosition="0">
        <references count="1">
          <reference field="0" count="0"/>
        </references>
      </pivotArea>
    </format>
    <format dxfId="464">
      <pivotArea dataOnly="0" labelOnly="1" grandRow="1" outline="0" fieldPosition="0"/>
    </format>
    <format dxfId="463">
      <pivotArea dataOnly="0" labelOnly="1" fieldPosition="0">
        <references count="2">
          <reference field="0" count="1" selected="0">
            <x v="0"/>
          </reference>
          <reference field="16" count="2">
            <x v="0"/>
            <x v="1"/>
          </reference>
        </references>
      </pivotArea>
    </format>
    <format dxfId="462">
      <pivotArea dataOnly="0" labelOnly="1" fieldPosition="0">
        <references count="2">
          <reference field="0" count="1" selected="0">
            <x v="1"/>
          </reference>
          <reference field="16" count="2">
            <x v="0"/>
            <x v="1"/>
          </reference>
        </references>
      </pivotArea>
    </format>
    <format dxfId="461">
      <pivotArea dataOnly="0" labelOnly="1" fieldPosition="0">
        <references count="2">
          <reference field="0" count="1" selected="0">
            <x v="2"/>
          </reference>
          <reference field="16" count="2">
            <x v="0"/>
            <x v="1"/>
          </reference>
        </references>
      </pivotArea>
    </format>
    <format dxfId="460">
      <pivotArea dataOnly="0" labelOnly="1" fieldPosition="0">
        <references count="2">
          <reference field="0" count="1" selected="0">
            <x v="3"/>
          </reference>
          <reference field="16" count="0"/>
        </references>
      </pivotArea>
    </format>
    <format dxfId="459">
      <pivotArea dataOnly="0" labelOnly="1" fieldPosition="0">
        <references count="2">
          <reference field="0" count="1" selected="0">
            <x v="4"/>
          </reference>
          <reference field="16" count="2">
            <x v="0"/>
            <x v="1"/>
          </reference>
        </references>
      </pivotArea>
    </format>
    <format dxfId="458">
      <pivotArea dataOnly="0" labelOnly="1" fieldPosition="0">
        <references count="2">
          <reference field="0" count="1" selected="0">
            <x v="5"/>
          </reference>
          <reference field="16" count="2">
            <x v="0"/>
            <x v="1"/>
          </reference>
        </references>
      </pivotArea>
    </format>
    <format dxfId="457">
      <pivotArea dataOnly="0" labelOnly="1" outline="0" axis="axisValues" fieldPosition="0"/>
    </format>
    <format dxfId="456">
      <pivotArea field="0" type="button" dataOnly="0" labelOnly="1" outline="0" axis="axisRow" fieldPosition="0"/>
    </format>
    <format dxfId="455">
      <pivotArea field="16" type="button" dataOnly="0" labelOnly="1" outline="0" axis="axisRow" fieldPosition="1"/>
    </format>
    <format dxfId="454">
      <pivotArea dataOnly="0" labelOnly="1" outline="0" axis="axisValues" fieldPosition="0"/>
    </format>
    <format dxfId="453">
      <pivotArea type="all" dataOnly="0" outline="0" fieldPosition="0"/>
    </format>
    <format dxfId="452">
      <pivotArea dataOnly="0" labelOnly="1" outline="0" fieldPosition="0">
        <references count="1">
          <reference field="0" count="0"/>
        </references>
      </pivotArea>
    </format>
    <format dxfId="451">
      <pivotArea dataOnly="0" labelOnly="1" outline="0" offset="A256" fieldPosition="0">
        <references count="1">
          <reference field="0" count="1">
            <x v="1"/>
          </reference>
        </references>
      </pivotArea>
    </format>
    <format dxfId="450">
      <pivotArea dataOnly="0" labelOnly="1" outline="0" offset="A256" fieldPosition="0">
        <references count="1">
          <reference field="0" count="1">
            <x v="2"/>
          </reference>
        </references>
      </pivotArea>
    </format>
    <format dxfId="449">
      <pivotArea dataOnly="0" labelOnly="1" outline="0" offset="A256" fieldPosition="0">
        <references count="1">
          <reference field="0" count="1">
            <x v="3"/>
          </reference>
        </references>
      </pivotArea>
    </format>
    <format dxfId="448">
      <pivotArea dataOnly="0" labelOnly="1" outline="0" offset="A256" fieldPosition="0">
        <references count="1">
          <reference field="0" count="1">
            <x v="4"/>
          </reference>
        </references>
      </pivotArea>
    </format>
    <format dxfId="447">
      <pivotArea dataOnly="0" labelOnly="1" outline="0" offset="A256" fieldPosition="0">
        <references count="1">
          <reference field="0" count="1">
            <x v="5"/>
          </reference>
        </references>
      </pivotArea>
    </format>
    <format dxfId="446">
      <pivotArea collapsedLevelsAreSubtotals="1" fieldPosition="0">
        <references count="2">
          <reference field="0" count="1" selected="0">
            <x v="0"/>
          </reference>
          <reference field="16" count="2">
            <x v="0"/>
            <x v="1"/>
          </reference>
        </references>
      </pivotArea>
    </format>
    <format dxfId="445">
      <pivotArea collapsedLevelsAreSubtotals="1" fieldPosition="0">
        <references count="2">
          <reference field="0" count="1" selected="0">
            <x v="2"/>
          </reference>
          <reference field="16" count="2">
            <x v="0"/>
            <x v="1"/>
          </reference>
        </references>
      </pivotArea>
    </format>
    <format dxfId="444">
      <pivotArea collapsedLevelsAreSubtotals="1" fieldPosition="0">
        <references count="2">
          <reference field="0" count="1" selected="0">
            <x v="3"/>
          </reference>
          <reference field="16" count="0"/>
        </references>
      </pivotArea>
    </format>
    <format dxfId="443">
      <pivotArea collapsedLevelsAreSubtotals="1" fieldPosition="0">
        <references count="2">
          <reference field="0" count="1" selected="0">
            <x v="5"/>
          </reference>
          <reference field="16" count="2">
            <x v="0"/>
            <x v="1"/>
          </reference>
        </references>
      </pivotArea>
    </format>
    <format dxfId="442">
      <pivotArea dataOnly="0" labelOnly="1" outline="0" fieldPosition="0">
        <references count="1">
          <reference field="0" count="0"/>
        </references>
      </pivotArea>
    </format>
    <format dxfId="441">
      <pivotArea dataOnly="0" labelOnly="1" fieldPosition="0">
        <references count="2">
          <reference field="0" count="1" selected="0">
            <x v="0"/>
          </reference>
          <reference field="16" count="2">
            <x v="0"/>
            <x v="1"/>
          </reference>
        </references>
      </pivotArea>
    </format>
    <format dxfId="440">
      <pivotArea dataOnly="0" labelOnly="1" fieldPosition="0">
        <references count="2">
          <reference field="0" count="1" selected="0">
            <x v="1"/>
          </reference>
          <reference field="16" count="2">
            <x v="0"/>
            <x v="1"/>
          </reference>
        </references>
      </pivotArea>
    </format>
    <format dxfId="439">
      <pivotArea dataOnly="0" labelOnly="1" fieldPosition="0">
        <references count="2">
          <reference field="0" count="1" selected="0">
            <x v="2"/>
          </reference>
          <reference field="16" count="2">
            <x v="0"/>
            <x v="1"/>
          </reference>
        </references>
      </pivotArea>
    </format>
    <format dxfId="438">
      <pivotArea dataOnly="0" labelOnly="1" fieldPosition="0">
        <references count="2">
          <reference field="0" count="1" selected="0">
            <x v="3"/>
          </reference>
          <reference field="16" count="0"/>
        </references>
      </pivotArea>
    </format>
    <format dxfId="437">
      <pivotArea dataOnly="0" labelOnly="1" fieldPosition="0">
        <references count="2">
          <reference field="0" count="1" selected="0">
            <x v="4"/>
          </reference>
          <reference field="16" count="2">
            <x v="0"/>
            <x v="1"/>
          </reference>
        </references>
      </pivotArea>
    </format>
    <format dxfId="436">
      <pivotArea dataOnly="0" labelOnly="1" fieldPosition="0">
        <references count="2">
          <reference field="0" count="1" selected="0">
            <x v="5"/>
          </reference>
          <reference field="16" count="2">
            <x v="0"/>
            <x v="1"/>
          </reference>
        </references>
      </pivotArea>
    </format>
    <format dxfId="435">
      <pivotArea collapsedLevelsAreSubtotals="1" fieldPosition="0">
        <references count="2">
          <reference field="0" count="1" selected="0">
            <x v="0"/>
          </reference>
          <reference field="16" count="2">
            <x v="0"/>
            <x v="1"/>
          </reference>
        </references>
      </pivotArea>
    </format>
    <format dxfId="434">
      <pivotArea collapsedLevelsAreSubtotals="1" fieldPosition="0">
        <references count="2">
          <reference field="0" count="1" selected="0">
            <x v="2"/>
          </reference>
          <reference field="16" count="2">
            <x v="0"/>
            <x v="1"/>
          </reference>
        </references>
      </pivotArea>
    </format>
    <format dxfId="433">
      <pivotArea collapsedLevelsAreSubtotals="1" fieldPosition="0">
        <references count="2">
          <reference field="0" count="1" selected="0">
            <x v="3"/>
          </reference>
          <reference field="16" count="0"/>
        </references>
      </pivotArea>
    </format>
    <format dxfId="432">
      <pivotArea collapsedLevelsAreSubtotals="1" fieldPosition="0">
        <references count="2">
          <reference field="0" count="1" selected="0">
            <x v="5"/>
          </reference>
          <reference field="16" count="2">
            <x v="0"/>
            <x v="1"/>
          </reference>
        </references>
      </pivotArea>
    </format>
    <format dxfId="431">
      <pivotArea dataOnly="0" labelOnly="1" outline="0" fieldPosition="0">
        <references count="1">
          <reference field="0" count="0"/>
        </references>
      </pivotArea>
    </format>
    <format dxfId="430">
      <pivotArea dataOnly="0" labelOnly="1" fieldPosition="0">
        <references count="2">
          <reference field="0" count="1" selected="0">
            <x v="0"/>
          </reference>
          <reference field="16" count="2">
            <x v="0"/>
            <x v="1"/>
          </reference>
        </references>
      </pivotArea>
    </format>
    <format dxfId="429">
      <pivotArea dataOnly="0" labelOnly="1" fieldPosition="0">
        <references count="2">
          <reference field="0" count="1" selected="0">
            <x v="1"/>
          </reference>
          <reference field="16" count="2">
            <x v="0"/>
            <x v="1"/>
          </reference>
        </references>
      </pivotArea>
    </format>
    <format dxfId="428">
      <pivotArea dataOnly="0" labelOnly="1" fieldPosition="0">
        <references count="2">
          <reference field="0" count="1" selected="0">
            <x v="2"/>
          </reference>
          <reference field="16" count="2">
            <x v="0"/>
            <x v="1"/>
          </reference>
        </references>
      </pivotArea>
    </format>
    <format dxfId="427">
      <pivotArea dataOnly="0" labelOnly="1" fieldPosition="0">
        <references count="2">
          <reference field="0" count="1" selected="0">
            <x v="3"/>
          </reference>
          <reference field="16" count="0"/>
        </references>
      </pivotArea>
    </format>
    <format dxfId="426">
      <pivotArea dataOnly="0" labelOnly="1" fieldPosition="0">
        <references count="2">
          <reference field="0" count="1" selected="0">
            <x v="4"/>
          </reference>
          <reference field="16" count="2">
            <x v="0"/>
            <x v="1"/>
          </reference>
        </references>
      </pivotArea>
    </format>
    <format dxfId="425">
      <pivotArea dataOnly="0" labelOnly="1" fieldPosition="0">
        <references count="2">
          <reference field="0" count="1" selected="0">
            <x v="5"/>
          </reference>
          <reference field="16" count="2">
            <x v="0"/>
            <x v="1"/>
          </reference>
        </references>
      </pivotArea>
    </format>
    <format dxfId="424">
      <pivotArea grandRow="1" outline="0" collapsedLevelsAreSubtotals="1" fieldPosition="0"/>
    </format>
    <format dxfId="423">
      <pivotArea dataOnly="0" labelOnly="1" outline="0" fieldPosition="0">
        <references count="1">
          <reference field="0" count="1">
            <x v="1"/>
          </reference>
        </references>
      </pivotArea>
    </format>
    <format dxfId="422">
      <pivotArea dataOnly="0" labelOnly="1" outline="0" fieldPosition="0">
        <references count="1">
          <reference field="0" count="1">
            <x v="2"/>
          </reference>
        </references>
      </pivotArea>
    </format>
    <format dxfId="421">
      <pivotArea dataOnly="0" labelOnly="1" outline="0" fieldPosition="0">
        <references count="1">
          <reference field="0" count="1">
            <x v="3"/>
          </reference>
        </references>
      </pivotArea>
    </format>
    <format dxfId="420">
      <pivotArea dataOnly="0" labelOnly="1" outline="0" fieldPosition="0">
        <references count="1">
          <reference field="0" count="1">
            <x v="4"/>
          </reference>
        </references>
      </pivotArea>
    </format>
    <format dxfId="419">
      <pivotArea dataOnly="0" labelOnly="1" outline="0" fieldPosition="0">
        <references count="1">
          <reference field="0" count="1">
            <x v="5"/>
          </reference>
        </references>
      </pivotArea>
    </format>
    <format dxfId="418">
      <pivotArea dataOnly="0" labelOnly="1" fieldPosition="0">
        <references count="2">
          <reference field="0" count="1" selected="0">
            <x v="0"/>
          </reference>
          <reference field="16" count="2">
            <x v="0"/>
            <x v="1"/>
          </reference>
        </references>
      </pivotArea>
    </format>
    <format dxfId="417">
      <pivotArea dataOnly="0" labelOnly="1" fieldPosition="0">
        <references count="2">
          <reference field="0" count="1" selected="0">
            <x v="1"/>
          </reference>
          <reference field="16" count="2">
            <x v="0"/>
            <x v="1"/>
          </reference>
        </references>
      </pivotArea>
    </format>
    <format dxfId="416">
      <pivotArea dataOnly="0" labelOnly="1" fieldPosition="0">
        <references count="2">
          <reference field="0" count="1" selected="0">
            <x v="2"/>
          </reference>
          <reference field="16" count="2">
            <x v="0"/>
            <x v="1"/>
          </reference>
        </references>
      </pivotArea>
    </format>
    <format dxfId="415">
      <pivotArea dataOnly="0" labelOnly="1" fieldPosition="0">
        <references count="2">
          <reference field="0" count="1" selected="0">
            <x v="3"/>
          </reference>
          <reference field="16" count="0"/>
        </references>
      </pivotArea>
    </format>
    <format dxfId="414">
      <pivotArea dataOnly="0" labelOnly="1" fieldPosition="0">
        <references count="2">
          <reference field="0" count="1" selected="0">
            <x v="4"/>
          </reference>
          <reference field="16" count="2">
            <x v="0"/>
            <x v="1"/>
          </reference>
        </references>
      </pivotArea>
    </format>
    <format dxfId="413">
      <pivotArea dataOnly="0" labelOnly="1" fieldPosition="0">
        <references count="2">
          <reference field="0" count="1" selected="0">
            <x v="5"/>
          </reference>
          <reference field="16" count="2">
            <x v="0"/>
            <x v="1"/>
          </reference>
        </references>
      </pivotArea>
    </format>
    <format dxfId="412">
      <pivotArea type="all" dataOnly="0" outline="0" fieldPosition="0"/>
    </format>
    <format dxfId="411">
      <pivotArea dataOnly="0" labelOnly="1" grandRow="1" outline="0" fieldPosition="0"/>
    </format>
    <format dxfId="410">
      <pivotArea dataOnly="0" labelOnly="1" fieldPosition="0">
        <references count="2">
          <reference field="0" count="1" selected="0">
            <x v="2"/>
          </reference>
          <reference field="16" count="2">
            <x v="0"/>
            <x v="1"/>
          </reference>
        </references>
      </pivotArea>
    </format>
    <format dxfId="409">
      <pivotArea dataOnly="0" labelOnly="1" fieldPosition="0">
        <references count="2">
          <reference field="0" count="1" selected="0">
            <x v="3"/>
          </reference>
          <reference field="16" count="0"/>
        </references>
      </pivotArea>
    </format>
    <format dxfId="408">
      <pivotArea dataOnly="0" labelOnly="1" fieldPosition="0">
        <references count="2">
          <reference field="0" count="1" selected="0">
            <x v="5"/>
          </reference>
          <reference field="16" count="2">
            <x v="0"/>
            <x v="1"/>
          </reference>
        </references>
      </pivotArea>
    </format>
    <format dxfId="407">
      <pivotArea collapsedLevelsAreSubtotals="1" fieldPosition="0">
        <references count="2">
          <reference field="0" count="1" selected="0">
            <x v="0"/>
          </reference>
          <reference field="16" count="2">
            <x v="0"/>
            <x v="1"/>
          </reference>
        </references>
      </pivotArea>
    </format>
    <format dxfId="406">
      <pivotArea collapsedLevelsAreSubtotals="1" fieldPosition="0">
        <references count="2">
          <reference field="0" count="1" selected="0">
            <x v="1"/>
          </reference>
          <reference field="16" count="2">
            <x v="0"/>
            <x v="1"/>
          </reference>
        </references>
      </pivotArea>
    </format>
    <format dxfId="405">
      <pivotArea collapsedLevelsAreSubtotals="1" fieldPosition="0">
        <references count="2">
          <reference field="0" count="1" selected="0">
            <x v="2"/>
          </reference>
          <reference field="16" count="2">
            <x v="0"/>
            <x v="1"/>
          </reference>
        </references>
      </pivotArea>
    </format>
    <format dxfId="404">
      <pivotArea collapsedLevelsAreSubtotals="1" fieldPosition="0">
        <references count="2">
          <reference field="0" count="1" selected="0">
            <x v="3"/>
          </reference>
          <reference field="16" count="0"/>
        </references>
      </pivotArea>
    </format>
    <format dxfId="403">
      <pivotArea collapsedLevelsAreSubtotals="1" fieldPosition="0">
        <references count="2">
          <reference field="0" count="1" selected="0">
            <x v="5"/>
          </reference>
          <reference field="16" count="2">
            <x v="0"/>
            <x v="1"/>
          </reference>
        </references>
      </pivotArea>
    </format>
    <format dxfId="402">
      <pivotArea dataOnly="0" labelOnly="1" fieldPosition="0">
        <references count="2">
          <reference field="0" count="1" selected="0">
            <x v="0"/>
          </reference>
          <reference field="16" count="2">
            <x v="0"/>
            <x v="1"/>
          </reference>
        </references>
      </pivotArea>
    </format>
    <format dxfId="401">
      <pivotArea dataOnly="0" labelOnly="1" fieldPosition="0">
        <references count="2">
          <reference field="0" count="1" selected="0">
            <x v="1"/>
          </reference>
          <reference field="16" count="2">
            <x v="0"/>
            <x v="1"/>
          </reference>
        </references>
      </pivotArea>
    </format>
    <format dxfId="400">
      <pivotArea dataOnly="0" labelOnly="1" fieldPosition="0">
        <references count="2">
          <reference field="0" count="1" selected="0">
            <x v="2"/>
          </reference>
          <reference field="16" count="2">
            <x v="0"/>
            <x v="1"/>
          </reference>
        </references>
      </pivotArea>
    </format>
    <format dxfId="399">
      <pivotArea dataOnly="0" labelOnly="1" fieldPosition="0">
        <references count="2">
          <reference field="0" count="1" selected="0">
            <x v="3"/>
          </reference>
          <reference field="16" count="0"/>
        </references>
      </pivotArea>
    </format>
    <format dxfId="398">
      <pivotArea dataOnly="0" labelOnly="1" fieldPosition="0">
        <references count="2">
          <reference field="0" count="1" selected="0">
            <x v="5"/>
          </reference>
          <reference field="16" count="2">
            <x v="0"/>
            <x v="1"/>
          </reference>
        </references>
      </pivotArea>
    </format>
    <format dxfId="397">
      <pivotArea collapsedLevelsAreSubtotals="1" fieldPosition="0">
        <references count="2">
          <reference field="0" count="1" selected="0">
            <x v="0"/>
          </reference>
          <reference field="16" count="1">
            <x v="0"/>
          </reference>
        </references>
      </pivotArea>
    </format>
    <format dxfId="396">
      <pivotArea dataOnly="0" labelOnly="1" fieldPosition="0">
        <references count="2">
          <reference field="0" count="1" selected="0">
            <x v="0"/>
          </reference>
          <reference field="16" count="1">
            <x v="0"/>
          </reference>
        </references>
      </pivotArea>
    </format>
    <format dxfId="395">
      <pivotArea collapsedLevelsAreSubtotals="1" fieldPosition="0">
        <references count="2">
          <reference field="0" count="1" selected="0">
            <x v="1"/>
          </reference>
          <reference field="16" count="1">
            <x v="0"/>
          </reference>
        </references>
      </pivotArea>
    </format>
    <format dxfId="394">
      <pivotArea dataOnly="0" labelOnly="1" fieldPosition="0">
        <references count="2">
          <reference field="0" count="1" selected="0">
            <x v="1"/>
          </reference>
          <reference field="16" count="1">
            <x v="0"/>
          </reference>
        </references>
      </pivotArea>
    </format>
    <format dxfId="393">
      <pivotArea collapsedLevelsAreSubtotals="1" fieldPosition="0">
        <references count="2">
          <reference field="0" count="1" selected="0">
            <x v="2"/>
          </reference>
          <reference field="16" count="1">
            <x v="0"/>
          </reference>
        </references>
      </pivotArea>
    </format>
    <format dxfId="392">
      <pivotArea dataOnly="0" labelOnly="1" fieldPosition="0">
        <references count="2">
          <reference field="0" count="1" selected="0">
            <x v="2"/>
          </reference>
          <reference field="16" count="1">
            <x v="0"/>
          </reference>
        </references>
      </pivotArea>
    </format>
    <format dxfId="391">
      <pivotArea collapsedLevelsAreSubtotals="1" fieldPosition="0">
        <references count="2">
          <reference field="0" count="1" selected="0">
            <x v="3"/>
          </reference>
          <reference field="16" count="1">
            <x v="0"/>
          </reference>
        </references>
      </pivotArea>
    </format>
    <format dxfId="390">
      <pivotArea dataOnly="0" labelOnly="1" fieldPosition="0">
        <references count="2">
          <reference field="0" count="1" selected="0">
            <x v="3"/>
          </reference>
          <reference field="16" count="1">
            <x v="0"/>
          </reference>
        </references>
      </pivotArea>
    </format>
    <format dxfId="389">
      <pivotArea grandRow="1" outline="0" collapsedLevelsAreSubtotals="1" fieldPosition="0"/>
    </format>
    <format dxfId="388">
      <pivotArea dataOnly="0" labelOnly="1" grandRow="1" outline="0" offset="IV256" fieldPosition="0"/>
    </format>
    <format dxfId="387">
      <pivotArea grandRow="1" outline="0" collapsedLevelsAreSubtotals="1" fieldPosition="0"/>
    </format>
    <format dxfId="386">
      <pivotArea dataOnly="0" labelOnly="1" grandRow="1" outline="0" offset="IV256" fieldPosition="0"/>
    </format>
    <format dxfId="385">
      <pivotArea dataOnly="0" labelOnly="1" grandRow="1" outline="0" offset="A256" fieldPosition="0"/>
    </format>
    <format dxfId="384">
      <pivotArea dataOnly="0" labelOnly="1" grandRow="1" outline="0" offset="A256" fieldPosition="0"/>
    </format>
    <format dxfId="383">
      <pivotArea type="all" dataOnly="0" outline="0" fieldPosition="0"/>
    </format>
    <format dxfId="382">
      <pivotArea outline="0" collapsedLevelsAreSubtotals="1" fieldPosition="0"/>
    </format>
    <format dxfId="381">
      <pivotArea field="0" type="button" dataOnly="0" labelOnly="1" outline="0" axis="axisRow" fieldPosition="0"/>
    </format>
    <format dxfId="380">
      <pivotArea field="16" type="button" dataOnly="0" labelOnly="1" outline="0" axis="axisRow" fieldPosition="1"/>
    </format>
    <format dxfId="379">
      <pivotArea dataOnly="0" labelOnly="1" outline="0" fieldPosition="0">
        <references count="1">
          <reference field="0" count="0"/>
        </references>
      </pivotArea>
    </format>
    <format dxfId="378">
      <pivotArea dataOnly="0" labelOnly="1" grandRow="1" outline="0" fieldPosition="0"/>
    </format>
    <format dxfId="377">
      <pivotArea dataOnly="0" labelOnly="1" outline="0" axis="axisValues" fieldPosition="0"/>
    </format>
    <format dxfId="376">
      <pivotArea field="1" type="button" dataOnly="0" labelOnly="1" outline="0" axis="axisPage" fieldPosition="0"/>
    </format>
    <format dxfId="375">
      <pivotArea field="1" type="button" dataOnly="0" labelOnly="1" outline="0" axis="axisPage" fieldPosition="0"/>
    </format>
    <format dxfId="374">
      <pivotArea field="0" type="button" dataOnly="0" labelOnly="1" outline="0" axis="axisRow" fieldPosition="0"/>
    </format>
    <format dxfId="373">
      <pivotArea field="16" type="button" dataOnly="0" labelOnly="1" outline="0" axis="axisRow" fieldPosition="1"/>
    </format>
    <format dxfId="372">
      <pivotArea dataOnly="0" labelOnly="1" outline="0" axis="axisValues" fieldPosition="0"/>
    </format>
    <format dxfId="371">
      <pivotArea grandRow="1" outline="0" collapsedLevelsAreSubtotals="1" fieldPosition="0"/>
    </format>
    <format dxfId="370">
      <pivotArea dataOnly="0" labelOnly="1" grandRow="1" outline="0" fieldPosition="0"/>
    </format>
    <format dxfId="369">
      <pivotArea dataOnly="0" labelOnly="1" outline="0" fieldPosition="0">
        <references count="1">
          <reference field="0" count="2">
            <x v="1"/>
            <x v="2"/>
          </reference>
        </references>
      </pivotArea>
    </format>
    <format dxfId="368">
      <pivotArea fieldPosition="0">
        <references count="1">
          <reference field="0" count="1">
            <x v="0"/>
          </reference>
        </references>
      </pivotArea>
    </format>
    <format dxfId="367">
      <pivotArea collapsedLevelsAreSubtotals="1" fieldPosition="0">
        <references count="2">
          <reference field="0" count="1" selected="0">
            <x v="0"/>
          </reference>
          <reference field="16" count="0"/>
        </references>
      </pivotArea>
    </format>
    <format dxfId="366">
      <pivotArea dataOnly="0" labelOnly="1" outline="0" fieldPosition="0">
        <references count="1">
          <reference field="0" count="1">
            <x v="0"/>
          </reference>
        </references>
      </pivotArea>
    </format>
    <format dxfId="365">
      <pivotArea dataOnly="0" labelOnly="1" fieldPosition="0">
        <references count="2">
          <reference field="0" count="1" selected="0">
            <x v="0"/>
          </reference>
          <reference field="16" count="0"/>
        </references>
      </pivotArea>
    </format>
    <format dxfId="364">
      <pivotArea fieldPosition="0">
        <references count="1">
          <reference field="0" count="1">
            <x v="1"/>
          </reference>
        </references>
      </pivotArea>
    </format>
    <format dxfId="363">
      <pivotArea collapsedLevelsAreSubtotals="1" fieldPosition="0">
        <references count="2">
          <reference field="0" count="1" selected="0">
            <x v="1"/>
          </reference>
          <reference field="16" count="0"/>
        </references>
      </pivotArea>
    </format>
    <format dxfId="362">
      <pivotArea dataOnly="0" labelOnly="1" outline="0" fieldPosition="0">
        <references count="1">
          <reference field="0" count="1">
            <x v="1"/>
          </reference>
        </references>
      </pivotArea>
    </format>
    <format dxfId="361">
      <pivotArea dataOnly="0" labelOnly="1" fieldPosition="0">
        <references count="2">
          <reference field="0" count="1" selected="0">
            <x v="1"/>
          </reference>
          <reference field="16" count="0"/>
        </references>
      </pivotArea>
    </format>
    <format dxfId="360">
      <pivotArea fieldPosition="0">
        <references count="1">
          <reference field="0" count="1">
            <x v="2"/>
          </reference>
        </references>
      </pivotArea>
    </format>
    <format dxfId="359">
      <pivotArea collapsedLevelsAreSubtotals="1" fieldPosition="0">
        <references count="2">
          <reference field="0" count="1" selected="0">
            <x v="2"/>
          </reference>
          <reference field="16" count="0"/>
        </references>
      </pivotArea>
    </format>
    <format dxfId="358">
      <pivotArea dataOnly="0" labelOnly="1" outline="0" fieldPosition="0">
        <references count="1">
          <reference field="0" count="1">
            <x v="2"/>
          </reference>
        </references>
      </pivotArea>
    </format>
    <format dxfId="357">
      <pivotArea dataOnly="0" labelOnly="1" fieldPosition="0">
        <references count="2">
          <reference field="0" count="1" selected="0">
            <x v="2"/>
          </reference>
          <reference field="16" count="0"/>
        </references>
      </pivotArea>
    </format>
    <format dxfId="356">
      <pivotArea fieldPosition="0">
        <references count="1">
          <reference field="0" count="1">
            <x v="3"/>
          </reference>
        </references>
      </pivotArea>
    </format>
    <format dxfId="355">
      <pivotArea collapsedLevelsAreSubtotals="1" fieldPosition="0">
        <references count="2">
          <reference field="0" count="1" selected="0">
            <x v="3"/>
          </reference>
          <reference field="16" count="0"/>
        </references>
      </pivotArea>
    </format>
    <format dxfId="354">
      <pivotArea dataOnly="0" labelOnly="1" outline="0" fieldPosition="0">
        <references count="1">
          <reference field="0" count="1">
            <x v="3"/>
          </reference>
        </references>
      </pivotArea>
    </format>
    <format dxfId="353">
      <pivotArea dataOnly="0" labelOnly="1" fieldPosition="0">
        <references count="2">
          <reference field="0" count="1" selected="0">
            <x v="3"/>
          </reference>
          <reference field="16" count="0"/>
        </references>
      </pivotArea>
    </format>
    <format dxfId="352">
      <pivotArea fieldPosition="0">
        <references count="1">
          <reference field="0" count="1">
            <x v="4"/>
          </reference>
        </references>
      </pivotArea>
    </format>
    <format dxfId="351">
      <pivotArea collapsedLevelsAreSubtotals="1" fieldPosition="0">
        <references count="2">
          <reference field="0" count="1" selected="0">
            <x v="4"/>
          </reference>
          <reference field="16" count="0"/>
        </references>
      </pivotArea>
    </format>
    <format dxfId="350">
      <pivotArea dataOnly="0" labelOnly="1" outline="0" fieldPosition="0">
        <references count="1">
          <reference field="0" count="1">
            <x v="4"/>
          </reference>
        </references>
      </pivotArea>
    </format>
    <format dxfId="349">
      <pivotArea dataOnly="0" labelOnly="1" fieldPosition="0">
        <references count="2">
          <reference field="0" count="1" selected="0">
            <x v="4"/>
          </reference>
          <reference field="16" count="0"/>
        </references>
      </pivotArea>
    </format>
    <format dxfId="348">
      <pivotArea fieldPosition="0">
        <references count="1">
          <reference field="0" count="1">
            <x v="5"/>
          </reference>
        </references>
      </pivotArea>
    </format>
    <format dxfId="347">
      <pivotArea collapsedLevelsAreSubtotals="1" fieldPosition="0">
        <references count="2">
          <reference field="0" count="1" selected="0">
            <x v="5"/>
          </reference>
          <reference field="16" count="1">
            <x v="0"/>
          </reference>
        </references>
      </pivotArea>
    </format>
    <format dxfId="346">
      <pivotArea dataOnly="0" labelOnly="1" outline="0" fieldPosition="0">
        <references count="1">
          <reference field="0" count="1">
            <x v="5"/>
          </reference>
        </references>
      </pivotArea>
    </format>
    <format dxfId="345">
      <pivotArea dataOnly="0" labelOnly="1" fieldPosition="0">
        <references count="2">
          <reference field="0" count="1" selected="0">
            <x v="5"/>
          </reference>
          <reference field="16" count="1">
            <x v="0"/>
          </reference>
        </references>
      </pivotArea>
    </format>
    <format dxfId="344">
      <pivotArea fieldPosition="0">
        <references count="1">
          <reference field="0" count="1">
            <x v="6"/>
          </reference>
        </references>
      </pivotArea>
    </format>
    <format dxfId="343">
      <pivotArea collapsedLevelsAreSubtotals="1" fieldPosition="0">
        <references count="2">
          <reference field="0" count="1" selected="0">
            <x v="6"/>
          </reference>
          <reference field="16" count="0"/>
        </references>
      </pivotArea>
    </format>
    <format dxfId="342">
      <pivotArea dataOnly="0" labelOnly="1" outline="0" fieldPosition="0">
        <references count="1">
          <reference field="0" count="1">
            <x v="6"/>
          </reference>
        </references>
      </pivotArea>
    </format>
    <format dxfId="341">
      <pivotArea dataOnly="0" labelOnly="1" fieldPosition="0">
        <references count="2">
          <reference field="0" count="1" selected="0">
            <x v="6"/>
          </reference>
          <reference field="16" count="0"/>
        </references>
      </pivotArea>
    </format>
    <format dxfId="340">
      <pivotArea fieldPosition="0">
        <references count="1">
          <reference field="0" count="1">
            <x v="7"/>
          </reference>
        </references>
      </pivotArea>
    </format>
    <format dxfId="339">
      <pivotArea collapsedLevelsAreSubtotals="1" fieldPosition="0">
        <references count="2">
          <reference field="0" count="1" selected="0">
            <x v="7"/>
          </reference>
          <reference field="16" count="1">
            <x v="1"/>
          </reference>
        </references>
      </pivotArea>
    </format>
    <format dxfId="338">
      <pivotArea dataOnly="0" labelOnly="1" outline="0" fieldPosition="0">
        <references count="1">
          <reference field="0" count="1">
            <x v="7"/>
          </reference>
        </references>
      </pivotArea>
    </format>
    <format dxfId="337">
      <pivotArea dataOnly="0" labelOnly="1" fieldPosition="0">
        <references count="2">
          <reference field="0" count="1" selected="0">
            <x v="7"/>
          </reference>
          <reference field="16" count="1">
            <x v="1"/>
          </reference>
        </references>
      </pivotArea>
    </format>
    <format dxfId="336">
      <pivotArea dataOnly="0" labelOnly="1" outline="0" fieldPosition="0">
        <references count="1">
          <reference field="0" count="1">
            <x v="1"/>
          </reference>
        </references>
      </pivotArea>
    </format>
    <format dxfId="335">
      <pivotArea dataOnly="0" labelOnly="1" outline="0" fieldPosition="0">
        <references count="1">
          <reference field="0" count="1">
            <x v="2"/>
          </reference>
        </references>
      </pivotArea>
    </format>
    <format dxfId="334">
      <pivotArea dataOnly="0" labelOnly="1" outline="0" fieldPosition="0">
        <references count="1">
          <reference field="0" count="1">
            <x v="4"/>
          </reference>
        </references>
      </pivotArea>
    </format>
    <format dxfId="333">
      <pivotArea dataOnly="0" labelOnly="1" outline="0" fieldPosition="0">
        <references count="1">
          <reference field="0" count="1">
            <x v="3"/>
          </reference>
        </references>
      </pivotArea>
    </format>
    <format dxfId="332">
      <pivotArea dataOnly="0" labelOnly="1" outline="0" fieldPosition="0">
        <references count="1">
          <reference field="0" count="1">
            <x v="5"/>
          </reference>
        </references>
      </pivotArea>
    </format>
    <format dxfId="331">
      <pivotArea type="all" dataOnly="0" outline="0" fieldPosition="0"/>
    </format>
    <format dxfId="330">
      <pivotArea dataOnly="0" labelOnly="1" fieldPosition="0">
        <references count="2">
          <reference field="0" count="1" selected="0">
            <x v="0"/>
          </reference>
          <reference field="16" count="2">
            <x v="0"/>
            <x v="1"/>
          </reference>
        </references>
      </pivotArea>
    </format>
    <format dxfId="329">
      <pivotArea dataOnly="0" labelOnly="1" fieldPosition="0">
        <references count="2">
          <reference field="0" count="1" selected="0">
            <x v="1"/>
          </reference>
          <reference field="16" count="2">
            <x v="0"/>
            <x v="1"/>
          </reference>
        </references>
      </pivotArea>
    </format>
    <format dxfId="328">
      <pivotArea dataOnly="0" labelOnly="1" fieldPosition="0">
        <references count="2">
          <reference field="0" count="1" selected="0">
            <x v="2"/>
          </reference>
          <reference field="16" count="2">
            <x v="0"/>
            <x v="1"/>
          </reference>
        </references>
      </pivotArea>
    </format>
    <format dxfId="327">
      <pivotArea dataOnly="0" labelOnly="1" fieldPosition="0">
        <references count="2">
          <reference field="0" count="1" selected="0">
            <x v="3"/>
          </reference>
          <reference field="16" count="0"/>
        </references>
      </pivotArea>
    </format>
    <format dxfId="326">
      <pivotArea dataOnly="0" labelOnly="1" fieldPosition="0">
        <references count="2">
          <reference field="0" count="1" selected="0">
            <x v="4"/>
          </reference>
          <reference field="16" count="2">
            <x v="0"/>
            <x v="1"/>
          </reference>
        </references>
      </pivotArea>
    </format>
    <format dxfId="325">
      <pivotArea outline="0" fieldPosition="0">
        <references count="1">
          <reference field="4294967294" count="1">
            <x v="0"/>
          </reference>
        </references>
      </pivotArea>
    </format>
    <format dxfId="324">
      <pivotArea dataOnly="0" fieldPosition="0">
        <references count="1">
          <reference field="16" count="1">
            <x v="2"/>
          </reference>
        </references>
      </pivotArea>
    </format>
    <format dxfId="323">
      <pivotArea dataOnly="0" fieldPosition="0">
        <references count="1">
          <reference field="16" count="1">
            <x v="0"/>
          </reference>
        </references>
      </pivotArea>
    </format>
    <format dxfId="322">
      <pivotArea collapsedLevelsAreSubtotals="1" fieldPosition="0">
        <references count="2">
          <reference field="0" count="1" selected="0">
            <x v="0"/>
          </reference>
          <reference field="16" count="1">
            <x v="1"/>
          </reference>
        </references>
      </pivotArea>
    </format>
    <format dxfId="321">
      <pivotArea dataOnly="0" labelOnly="1" fieldPosition="0">
        <references count="2">
          <reference field="0" count="1" selected="0">
            <x v="0"/>
          </reference>
          <reference field="16" count="1">
            <x v="1"/>
          </reference>
        </references>
      </pivotArea>
    </format>
    <format dxfId="320">
      <pivotArea collapsedLevelsAreSubtotals="1" fieldPosition="0">
        <references count="2">
          <reference field="0" count="1" selected="0">
            <x v="1"/>
          </reference>
          <reference field="16" count="1">
            <x v="1"/>
          </reference>
        </references>
      </pivotArea>
    </format>
    <format dxfId="319">
      <pivotArea dataOnly="0" labelOnly="1" fieldPosition="0">
        <references count="2">
          <reference field="0" count="1" selected="0">
            <x v="1"/>
          </reference>
          <reference field="16" count="1">
            <x v="1"/>
          </reference>
        </references>
      </pivotArea>
    </format>
    <format dxfId="318">
      <pivotArea collapsedLevelsAreSubtotals="1" fieldPosition="0">
        <references count="2">
          <reference field="0" count="1" selected="0">
            <x v="2"/>
          </reference>
          <reference field="16" count="1">
            <x v="1"/>
          </reference>
        </references>
      </pivotArea>
    </format>
    <format dxfId="317">
      <pivotArea dataOnly="0" labelOnly="1" fieldPosition="0">
        <references count="2">
          <reference field="0" count="1" selected="0">
            <x v="2"/>
          </reference>
          <reference field="16" count="1">
            <x v="1"/>
          </reference>
        </references>
      </pivotArea>
    </format>
    <format dxfId="316">
      <pivotArea collapsedLevelsAreSubtotals="1" fieldPosition="0">
        <references count="2">
          <reference field="0" count="1" selected="0">
            <x v="3"/>
          </reference>
          <reference field="16" count="1">
            <x v="1"/>
          </reference>
        </references>
      </pivotArea>
    </format>
    <format dxfId="315">
      <pivotArea dataOnly="0" labelOnly="1" fieldPosition="0">
        <references count="2">
          <reference field="0" count="1" selected="0">
            <x v="3"/>
          </reference>
          <reference field="16" count="1">
            <x v="1"/>
          </reference>
        </references>
      </pivotArea>
    </format>
    <format dxfId="314">
      <pivotArea collapsedLevelsAreSubtotals="1" fieldPosition="0">
        <references count="2">
          <reference field="0" count="1" selected="0">
            <x v="4"/>
          </reference>
          <reference field="16" count="1">
            <x v="1"/>
          </reference>
        </references>
      </pivotArea>
    </format>
    <format dxfId="313">
      <pivotArea dataOnly="0" labelOnly="1" fieldPosition="0">
        <references count="2">
          <reference field="0" count="1" selected="0">
            <x v="4"/>
          </reference>
          <reference field="16" count="1">
            <x v="1"/>
          </reference>
        </references>
      </pivotArea>
    </format>
    <format dxfId="312">
      <pivotArea type="all" dataOnly="0" outline="0" fieldPosition="0"/>
    </format>
    <format dxfId="311">
      <pivotArea outline="0" collapsedLevelsAreSubtotals="1" fieldPosition="0"/>
    </format>
    <format dxfId="310">
      <pivotArea field="0" type="button" dataOnly="0" labelOnly="1" outline="0" axis="axisRow" fieldPosition="0"/>
    </format>
    <format dxfId="309">
      <pivotArea field="16" type="button" dataOnly="0" labelOnly="1" outline="0" axis="axisRow" fieldPosition="1"/>
    </format>
    <format dxfId="308">
      <pivotArea dataOnly="0" labelOnly="1" outline="0" fieldPosition="0">
        <references count="1">
          <reference field="0" count="0"/>
        </references>
      </pivotArea>
    </format>
    <format dxfId="307">
      <pivotArea dataOnly="0" labelOnly="1" grandRow="1" outline="0" fieldPosition="0"/>
    </format>
    <format dxfId="306">
      <pivotArea dataOnly="0" labelOnly="1" fieldPosition="0">
        <references count="2">
          <reference field="0" count="1" selected="0">
            <x v="0"/>
          </reference>
          <reference field="16" count="3">
            <x v="0"/>
            <x v="1"/>
            <x v="2"/>
          </reference>
        </references>
      </pivotArea>
    </format>
    <format dxfId="305">
      <pivotArea dataOnly="0" labelOnly="1" fieldPosition="0">
        <references count="2">
          <reference field="0" count="1" selected="0">
            <x v="1"/>
          </reference>
          <reference field="16" count="2">
            <x v="0"/>
            <x v="1"/>
          </reference>
        </references>
      </pivotArea>
    </format>
    <format dxfId="304">
      <pivotArea dataOnly="0" labelOnly="1" fieldPosition="0">
        <references count="2">
          <reference field="0" count="1" selected="0">
            <x v="2"/>
          </reference>
          <reference field="16" count="3">
            <x v="0"/>
            <x v="1"/>
            <x v="2"/>
          </reference>
        </references>
      </pivotArea>
    </format>
    <format dxfId="303">
      <pivotArea dataOnly="0" labelOnly="1" fieldPosition="0">
        <references count="2">
          <reference field="0" count="1" selected="0">
            <x v="3"/>
          </reference>
          <reference field="16" count="3">
            <x v="0"/>
            <x v="1"/>
            <x v="2"/>
          </reference>
        </references>
      </pivotArea>
    </format>
    <format dxfId="302">
      <pivotArea dataOnly="0" labelOnly="1" fieldPosition="0">
        <references count="2">
          <reference field="0" count="1" selected="0">
            <x v="4"/>
          </reference>
          <reference field="16" count="2">
            <x v="0"/>
            <x v="1"/>
          </reference>
        </references>
      </pivotArea>
    </format>
    <format dxfId="301">
      <pivotArea dataOnly="0" labelOnly="1" fieldPosition="0">
        <references count="2">
          <reference field="0" count="1" selected="0">
            <x v="5"/>
          </reference>
          <reference field="16" count="1">
            <x v="0"/>
          </reference>
        </references>
      </pivotArea>
    </format>
    <format dxfId="300">
      <pivotArea dataOnly="0" labelOnly="1" fieldPosition="0">
        <references count="2">
          <reference field="0" count="1" selected="0">
            <x v="6"/>
          </reference>
          <reference field="16" count="1">
            <x v="0"/>
          </reference>
        </references>
      </pivotArea>
    </format>
    <format dxfId="299">
      <pivotArea dataOnly="0" labelOnly="1" fieldPosition="0">
        <references count="2">
          <reference field="0" count="1" selected="0">
            <x v="7"/>
          </reference>
          <reference field="16" count="2">
            <x v="0"/>
            <x v="1"/>
          </reference>
        </references>
      </pivotArea>
    </format>
    <format dxfId="298">
      <pivotArea dataOnly="0" labelOnly="1" outline="0" axis="axisValues"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25F6ED3-3FA1-409A-8A10-A7A21AFE21A8}"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506">
      <pivotArea type="all" dataOnly="0" outline="0" fieldPosition="0"/>
    </format>
    <format dxfId="505">
      <pivotArea outline="0" collapsedLevelsAreSubtotals="1" fieldPosition="0"/>
    </format>
    <format dxfId="504">
      <pivotArea field="0" type="button" dataOnly="0" labelOnly="1" outline="0" axis="axisRow" fieldPosition="0"/>
    </format>
    <format dxfId="503">
      <pivotArea dataOnly="0" labelOnly="1" fieldPosition="0">
        <references count="1">
          <reference field="0" count="0"/>
        </references>
      </pivotArea>
    </format>
    <format dxfId="502">
      <pivotArea dataOnly="0" labelOnly="1" fieldPosition="0">
        <references count="1">
          <reference field="1" count="0"/>
        </references>
      </pivotArea>
    </format>
    <format dxfId="501">
      <pivotArea type="origin" dataOnly="0" labelOnly="1" outline="0" fieldPosition="0"/>
    </format>
    <format dxfId="500">
      <pivotArea field="1" type="button" dataOnly="0" labelOnly="1" outline="0" axis="axisCol" fieldPosition="0"/>
    </format>
    <format dxfId="499">
      <pivotArea type="topRight" dataOnly="0" labelOnly="1" outline="0" fieldPosition="0"/>
    </format>
    <format dxfId="498">
      <pivotArea field="0" type="button" dataOnly="0" labelOnly="1" outline="0" axis="axisRow" fieldPosition="0"/>
    </format>
    <format dxfId="497">
      <pivotArea dataOnly="0" labelOnly="1" fieldPosition="0">
        <references count="1">
          <reference field="1" count="0"/>
        </references>
      </pivotArea>
    </format>
    <format dxfId="496">
      <pivotArea outline="0" collapsedLevelsAreSubtotals="1" fieldPosition="0"/>
    </format>
    <format dxfId="495">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46E4628-54A8-4344-A1F0-2D90985874C7}" name="TablaDinámica2"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4"/>
        <item x="3"/>
        <item x="0"/>
        <item x="1"/>
        <item x="2"/>
        <item x="6"/>
        <item x="5"/>
        <item x="7"/>
        <item t="default"/>
      </items>
    </pivotField>
    <pivotField axis="axisPage" multipleItemSelectionAllowed="1" showAll="0">
      <items count="4">
        <item x="1"/>
        <item x="2"/>
        <item x="0"/>
        <item t="default"/>
      </items>
    </pivotField>
    <pivotField showAll="0"/>
    <pivotField showAll="0"/>
    <pivotField dataField="1" showAll="0"/>
    <pivotField showAll="0"/>
    <pivotField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36">
    <format dxfId="542">
      <pivotArea field="1" type="button" dataOnly="0" labelOnly="1" outline="0" axis="axisPage" fieldPosition="0"/>
    </format>
    <format dxfId="541">
      <pivotArea dataOnly="0" labelOnly="1" outline="0" fieldPosition="0">
        <references count="1">
          <reference field="1" count="0"/>
        </references>
      </pivotArea>
    </format>
    <format dxfId="540">
      <pivotArea type="all" dataOnly="0" outline="0" fieldPosition="0"/>
    </format>
    <format dxfId="539">
      <pivotArea outline="0" collapsedLevelsAreSubtotals="1" fieldPosition="0"/>
    </format>
    <format dxfId="538">
      <pivotArea field="0" type="button" dataOnly="0" labelOnly="1" outline="0" axis="axisRow" fieldPosition="0"/>
    </format>
    <format dxfId="537">
      <pivotArea dataOnly="0" labelOnly="1" grandRow="1" outline="0" fieldPosition="0"/>
    </format>
    <format dxfId="536">
      <pivotArea dataOnly="0" labelOnly="1" outline="0" axis="axisValues" fieldPosition="0"/>
    </format>
    <format dxfId="535">
      <pivotArea type="all" dataOnly="0" outline="0" fieldPosition="0"/>
    </format>
    <format dxfId="534">
      <pivotArea outline="0" collapsedLevelsAreSubtotals="1" fieldPosition="0"/>
    </format>
    <format dxfId="533">
      <pivotArea field="0" type="button" dataOnly="0" labelOnly="1" outline="0" axis="axisRow" fieldPosition="0"/>
    </format>
    <format dxfId="532">
      <pivotArea dataOnly="0" labelOnly="1" grandRow="1" outline="0" fieldPosition="0"/>
    </format>
    <format dxfId="531">
      <pivotArea dataOnly="0" labelOnly="1" outline="0" axis="axisValues" fieldPosition="0"/>
    </format>
    <format dxfId="530">
      <pivotArea dataOnly="0" labelOnly="1" fieldPosition="0">
        <references count="1">
          <reference field="0" count="0"/>
        </references>
      </pivotArea>
    </format>
    <format dxfId="529">
      <pivotArea type="all" dataOnly="0" outline="0" fieldPosition="0"/>
    </format>
    <format dxfId="528">
      <pivotArea outline="0" collapsedLevelsAreSubtotals="1" fieldPosition="0"/>
    </format>
    <format dxfId="527">
      <pivotArea field="0" type="button" dataOnly="0" labelOnly="1" outline="0" axis="axisRow" fieldPosition="0"/>
    </format>
    <format dxfId="526">
      <pivotArea dataOnly="0" labelOnly="1" fieldPosition="0">
        <references count="1">
          <reference field="0" count="0"/>
        </references>
      </pivotArea>
    </format>
    <format dxfId="525">
      <pivotArea dataOnly="0" labelOnly="1" grandRow="1" outline="0" fieldPosition="0"/>
    </format>
    <format dxfId="524">
      <pivotArea dataOnly="0" labelOnly="1" outline="0" axis="axisValues" fieldPosition="0"/>
    </format>
    <format dxfId="523">
      <pivotArea type="all" dataOnly="0" outline="0" fieldPosition="0"/>
    </format>
    <format dxfId="522">
      <pivotArea outline="0" collapsedLevelsAreSubtotals="1" fieldPosition="0"/>
    </format>
    <format dxfId="521">
      <pivotArea field="0" type="button" dataOnly="0" labelOnly="1" outline="0" axis="axisRow" fieldPosition="0"/>
    </format>
    <format dxfId="520">
      <pivotArea dataOnly="0" labelOnly="1" grandRow="1" outline="0" fieldPosition="0"/>
    </format>
    <format dxfId="519">
      <pivotArea dataOnly="0" labelOnly="1" outline="0" axis="axisValues" fieldPosition="0"/>
    </format>
    <format dxfId="518">
      <pivotArea grandRow="1" outline="0" collapsedLevelsAreSubtotals="1" fieldPosition="0"/>
    </format>
    <format dxfId="517">
      <pivotArea dataOnly="0" labelOnly="1" grandRow="1" outline="0" fieldPosition="0"/>
    </format>
    <format dxfId="516">
      <pivotArea field="0" type="button" dataOnly="0" labelOnly="1" outline="0" axis="axisRow" fieldPosition="0"/>
    </format>
    <format dxfId="515">
      <pivotArea dataOnly="0" labelOnly="1" outline="0" axis="axisValues" fieldPosition="0"/>
    </format>
    <format dxfId="514">
      <pivotArea collapsedLevelsAreSubtotals="1" fieldPosition="0">
        <references count="1">
          <reference field="0" count="0"/>
        </references>
      </pivotArea>
    </format>
    <format dxfId="513">
      <pivotArea dataOnly="0" labelOnly="1" fieldPosition="0">
        <references count="1">
          <reference field="0" count="0"/>
        </references>
      </pivotArea>
    </format>
    <format dxfId="512">
      <pivotArea type="all" dataOnly="0" outline="0" fieldPosition="0"/>
    </format>
    <format dxfId="511">
      <pivotArea outline="0" collapsedLevelsAreSubtotals="1" fieldPosition="0"/>
    </format>
    <format dxfId="510">
      <pivotArea field="0" type="button" dataOnly="0" labelOnly="1" outline="0" axis="axisRow" fieldPosition="0"/>
    </format>
    <format dxfId="509">
      <pivotArea dataOnly="0" labelOnly="1" fieldPosition="0">
        <references count="1">
          <reference field="0" count="0"/>
        </references>
      </pivotArea>
    </format>
    <format dxfId="508">
      <pivotArea dataOnly="0" labelOnly="1" grandRow="1" outline="0" fieldPosition="0"/>
    </format>
    <format dxfId="507">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C298065-88C5-4235-8F03-C0E400BDB67D}" name="TablaDinámica6"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numFmtId="164" showAll="0"/>
    <pivotField dataField="1" numFmtId="164"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0">
    <format dxfId="582">
      <pivotArea type="all" dataOnly="0" outline="0" fieldPosition="0"/>
    </format>
    <format dxfId="581">
      <pivotArea outline="0" collapsedLevelsAreSubtotals="1" fieldPosition="0"/>
    </format>
    <format dxfId="580">
      <pivotArea field="1" type="button" dataOnly="0" labelOnly="1" outline="0" axis="axisRow" fieldPosition="0"/>
    </format>
    <format dxfId="579">
      <pivotArea dataOnly="0" labelOnly="1" outline="0" axis="axisValues" fieldPosition="0"/>
    </format>
    <format dxfId="578">
      <pivotArea type="all" dataOnly="0" outline="0" fieldPosition="0"/>
    </format>
    <format dxfId="577">
      <pivotArea outline="0" collapsedLevelsAreSubtotals="1" fieldPosition="0"/>
    </format>
    <format dxfId="576">
      <pivotArea field="1" type="button" dataOnly="0" labelOnly="1" outline="0" axis="axisRow" fieldPosition="0"/>
    </format>
    <format dxfId="575">
      <pivotArea dataOnly="0" labelOnly="1" outline="0" axis="axisValues" fieldPosition="0"/>
    </format>
    <format dxfId="574">
      <pivotArea dataOnly="0" labelOnly="1" fieldPosition="0">
        <references count="1">
          <reference field="1" count="0"/>
        </references>
      </pivotArea>
    </format>
    <format dxfId="573">
      <pivotArea grandRow="1" outline="0" collapsedLevelsAreSubtotals="1" fieldPosition="0"/>
    </format>
    <format dxfId="572">
      <pivotArea dataOnly="0" labelOnly="1" grandRow="1" outline="0" fieldPosition="0"/>
    </format>
    <format dxfId="571">
      <pivotArea type="all" dataOnly="0" outline="0" fieldPosition="0"/>
    </format>
    <format dxfId="570">
      <pivotArea outline="0" collapsedLevelsAreSubtotals="1" fieldPosition="0"/>
    </format>
    <format dxfId="569">
      <pivotArea field="1" type="button" dataOnly="0" labelOnly="1" outline="0" axis="axisRow" fieldPosition="0"/>
    </format>
    <format dxfId="568">
      <pivotArea dataOnly="0" labelOnly="1" fieldPosition="0">
        <references count="1">
          <reference field="1" count="0"/>
        </references>
      </pivotArea>
    </format>
    <format dxfId="567">
      <pivotArea dataOnly="0" labelOnly="1" grandRow="1" outline="0" fieldPosition="0"/>
    </format>
    <format dxfId="566">
      <pivotArea dataOnly="0" labelOnly="1" outline="0" axis="axisValues" fieldPosition="0"/>
    </format>
    <format dxfId="565">
      <pivotArea dataOnly="0" labelOnly="1" outline="0" axis="axisValues" fieldPosition="0"/>
    </format>
    <format dxfId="564">
      <pivotArea type="all" dataOnly="0" outline="0" fieldPosition="0"/>
    </format>
    <format dxfId="563">
      <pivotArea collapsedLevelsAreSubtotals="1" fieldPosition="0">
        <references count="1">
          <reference field="1" count="0"/>
        </references>
      </pivotArea>
    </format>
    <format dxfId="562">
      <pivotArea collapsedLevelsAreSubtotals="1" fieldPosition="0">
        <references count="1">
          <reference field="1" count="0"/>
        </references>
      </pivotArea>
    </format>
    <format dxfId="561">
      <pivotArea grandRow="1" outline="0" collapsedLevelsAreSubtotals="1" fieldPosition="0"/>
    </format>
    <format dxfId="560">
      <pivotArea type="all" dataOnly="0" outline="0" fieldPosition="0"/>
    </format>
    <format dxfId="559">
      <pivotArea outline="0" collapsedLevelsAreSubtotals="1" fieldPosition="0"/>
    </format>
    <format dxfId="558">
      <pivotArea field="1" type="button" dataOnly="0" labelOnly="1" outline="0" axis="axisRow" fieldPosition="0"/>
    </format>
    <format dxfId="557">
      <pivotArea dataOnly="0" labelOnly="1" grandRow="1" outline="0" fieldPosition="0"/>
    </format>
    <format dxfId="556">
      <pivotArea dataOnly="0" labelOnly="1" outline="0" axis="axisValues" fieldPosition="0"/>
    </format>
    <format dxfId="555">
      <pivotArea collapsedLevelsAreSubtotals="1" fieldPosition="0">
        <references count="1">
          <reference field="1" count="1">
            <x v="0"/>
          </reference>
        </references>
      </pivotArea>
    </format>
    <format dxfId="554">
      <pivotArea grandRow="1" outline="0" collapsedLevelsAreSubtotals="1" fieldPosition="0"/>
    </format>
    <format dxfId="553">
      <pivotArea dataOnly="0" labelOnly="1" grandRow="1" outline="0" fieldPosition="0"/>
    </format>
    <format dxfId="552">
      <pivotArea collapsedLevelsAreSubtotals="1" fieldPosition="0">
        <references count="1">
          <reference field="1" count="1">
            <x v="0"/>
          </reference>
        </references>
      </pivotArea>
    </format>
    <format dxfId="551">
      <pivotArea grandRow="1" outline="0" collapsedLevelsAreSubtotals="1" fieldPosition="0"/>
    </format>
    <format dxfId="550">
      <pivotArea dataOnly="0" labelOnly="1" fieldPosition="0">
        <references count="1">
          <reference field="1" count="0"/>
        </references>
      </pivotArea>
    </format>
    <format dxfId="549">
      <pivotArea collapsedLevelsAreSubtotals="1" fieldPosition="0">
        <references count="1">
          <reference field="1" count="1">
            <x v="2"/>
          </reference>
        </references>
      </pivotArea>
    </format>
    <format dxfId="548">
      <pivotArea type="all" dataOnly="0" outline="0" fieldPosition="0"/>
    </format>
    <format dxfId="547">
      <pivotArea outline="0" collapsedLevelsAreSubtotals="1" fieldPosition="0"/>
    </format>
    <format dxfId="546">
      <pivotArea field="1" type="button" dataOnly="0" labelOnly="1" outline="0" axis="axisRow" fieldPosition="0"/>
    </format>
    <format dxfId="545">
      <pivotArea dataOnly="0" labelOnly="1" fieldPosition="0">
        <references count="1">
          <reference field="1" count="0"/>
        </references>
      </pivotArea>
    </format>
    <format dxfId="544">
      <pivotArea dataOnly="0" labelOnly="1" grandRow="1" outline="0" fieldPosition="0"/>
    </format>
    <format dxfId="543">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BB3DCE2-4CF4-4925-A3DC-F6C6C865A868}" name="TablaDinámica4"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4"/>
        <item x="3"/>
        <item x="0"/>
        <item x="1"/>
        <item x="2"/>
        <item x="6"/>
        <item x="5"/>
        <item x="7"/>
        <item t="default"/>
      </items>
    </pivotField>
    <pivotField axis="axisPage" multipleItemSelectionAllowed="1" showAll="0">
      <items count="4">
        <item x="1"/>
        <item x="2"/>
        <item x="0"/>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618">
      <pivotArea field="1" type="button" dataOnly="0" labelOnly="1" outline="0" axis="axisPage" fieldPosition="0"/>
    </format>
    <format dxfId="617">
      <pivotArea type="all" dataOnly="0" outline="0" fieldPosition="0"/>
    </format>
    <format dxfId="616">
      <pivotArea outline="0" collapsedLevelsAreSubtotals="1" fieldPosition="0"/>
    </format>
    <format dxfId="615">
      <pivotArea field="0" type="button" dataOnly="0" labelOnly="1" outline="0" axis="axisRow" fieldPosition="0"/>
    </format>
    <format dxfId="614">
      <pivotArea dataOnly="0" labelOnly="1" grandRow="1" outline="0" fieldPosition="0"/>
    </format>
    <format dxfId="613">
      <pivotArea dataOnly="0" labelOnly="1" outline="0" axis="axisValues" fieldPosition="0"/>
    </format>
    <format dxfId="612">
      <pivotArea type="all" dataOnly="0" outline="0" fieldPosition="0"/>
    </format>
    <format dxfId="611">
      <pivotArea outline="0" collapsedLevelsAreSubtotals="1" fieldPosition="0"/>
    </format>
    <format dxfId="610">
      <pivotArea field="0" type="button" dataOnly="0" labelOnly="1" outline="0" axis="axisRow" fieldPosition="0"/>
    </format>
    <format dxfId="609">
      <pivotArea dataOnly="0" labelOnly="1" grandRow="1" outline="0" fieldPosition="0"/>
    </format>
    <format dxfId="608">
      <pivotArea dataOnly="0" labelOnly="1" outline="0" axis="axisValues" fieldPosition="0"/>
    </format>
    <format dxfId="607">
      <pivotArea collapsedLevelsAreSubtotals="1" fieldPosition="0">
        <references count="1">
          <reference field="0" count="0"/>
        </references>
      </pivotArea>
    </format>
    <format dxfId="606">
      <pivotArea dataOnly="0" labelOnly="1" fieldPosition="0">
        <references count="1">
          <reference field="0" count="0"/>
        </references>
      </pivotArea>
    </format>
    <format dxfId="605">
      <pivotArea dataOnly="0" labelOnly="1" grandRow="1" outline="0" fieldPosition="0"/>
    </format>
    <format dxfId="604">
      <pivotArea type="all" dataOnly="0" outline="0" fieldPosition="0"/>
    </format>
    <format dxfId="603">
      <pivotArea outline="0" collapsedLevelsAreSubtotals="1" fieldPosition="0"/>
    </format>
    <format dxfId="602">
      <pivotArea field="0" type="button" dataOnly="0" labelOnly="1" outline="0" axis="axisRow" fieldPosition="0"/>
    </format>
    <format dxfId="601">
      <pivotArea dataOnly="0" labelOnly="1" fieldPosition="0">
        <references count="1">
          <reference field="0" count="0"/>
        </references>
      </pivotArea>
    </format>
    <format dxfId="600">
      <pivotArea dataOnly="0" labelOnly="1" grandRow="1" outline="0" fieldPosition="0"/>
    </format>
    <format dxfId="599">
      <pivotArea dataOnly="0" labelOnly="1" outline="0" axis="axisValues" fieldPosition="0"/>
    </format>
    <format dxfId="598">
      <pivotArea type="all" dataOnly="0" outline="0" fieldPosition="0"/>
    </format>
    <format dxfId="597">
      <pivotArea outline="0" collapsedLevelsAreSubtotals="1" fieldPosition="0"/>
    </format>
    <format dxfId="596">
      <pivotArea field="0" type="button" dataOnly="0" labelOnly="1" outline="0" axis="axisRow" fieldPosition="0"/>
    </format>
    <format dxfId="595">
      <pivotArea dataOnly="0" labelOnly="1" fieldPosition="0">
        <references count="1">
          <reference field="0" count="0"/>
        </references>
      </pivotArea>
    </format>
    <format dxfId="594">
      <pivotArea dataOnly="0" labelOnly="1" grandRow="1" outline="0" fieldPosition="0"/>
    </format>
    <format dxfId="593">
      <pivotArea dataOnly="0" labelOnly="1" outline="0" axis="axisValues" fieldPosition="0"/>
    </format>
    <format dxfId="592">
      <pivotArea field="0" type="button" dataOnly="0" labelOnly="1" outline="0" axis="axisRow" fieldPosition="0"/>
    </format>
    <format dxfId="591">
      <pivotArea dataOnly="0" labelOnly="1" outline="0" axis="axisValues" fieldPosition="0"/>
    </format>
    <format dxfId="590">
      <pivotArea grandRow="1" outline="0" collapsedLevelsAreSubtotals="1" fieldPosition="0"/>
    </format>
    <format dxfId="589">
      <pivotArea dataOnly="0" labelOnly="1" grandRow="1" outline="0" fieldPosition="0"/>
    </format>
    <format dxfId="588">
      <pivotArea type="all" dataOnly="0" outline="0" fieldPosition="0"/>
    </format>
    <format dxfId="587">
      <pivotArea outline="0" collapsedLevelsAreSubtotals="1" fieldPosition="0"/>
    </format>
    <format dxfId="586">
      <pivotArea field="0" type="button" dataOnly="0" labelOnly="1" outline="0" axis="axisRow" fieldPosition="0"/>
    </format>
    <format dxfId="585">
      <pivotArea dataOnly="0" labelOnly="1" fieldPosition="0">
        <references count="1">
          <reference field="0" count="0"/>
        </references>
      </pivotArea>
    </format>
    <format dxfId="584">
      <pivotArea dataOnly="0" labelOnly="1" grandRow="1" outline="0" fieldPosition="0"/>
    </format>
    <format dxfId="58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037F9A-2BDD-4DE2-8761-BEFFC112193C}" name="TablaDinámica5"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4"/>
        <item x="3"/>
        <item x="0"/>
        <item x="1"/>
        <item x="2"/>
        <item x="6"/>
        <item x="5"/>
        <item x="7"/>
        <item t="default"/>
      </items>
    </pivotField>
    <pivotField axis="axisRow" showAll="0">
      <items count="4">
        <item x="1"/>
        <item x="2"/>
        <item x="0"/>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661">
      <pivotArea type="all" dataOnly="0" outline="0" fieldPosition="0"/>
    </format>
    <format dxfId="660">
      <pivotArea outline="0" collapsedLevelsAreSubtotals="1" fieldPosition="0"/>
    </format>
    <format dxfId="659">
      <pivotArea field="1" type="button" dataOnly="0" labelOnly="1" outline="0" axis="axisRow" fieldPosition="0"/>
    </format>
    <format dxfId="658">
      <pivotArea dataOnly="0" labelOnly="1" fieldPosition="0">
        <references count="1">
          <reference field="1" count="0"/>
        </references>
      </pivotArea>
    </format>
    <format dxfId="657">
      <pivotArea dataOnly="0" labelOnly="1" outline="0" axis="axisValues" fieldPosition="0"/>
    </format>
    <format dxfId="656">
      <pivotArea type="all" dataOnly="0" outline="0" fieldPosition="0"/>
    </format>
    <format dxfId="655">
      <pivotArea outline="0" collapsedLevelsAreSubtotals="1" fieldPosition="0"/>
    </format>
    <format dxfId="654">
      <pivotArea field="1" type="button" dataOnly="0" labelOnly="1" outline="0" axis="axisRow" fieldPosition="0"/>
    </format>
    <format dxfId="653">
      <pivotArea dataOnly="0" labelOnly="1" fieldPosition="0">
        <references count="1">
          <reference field="1" count="0"/>
        </references>
      </pivotArea>
    </format>
    <format dxfId="652">
      <pivotArea dataOnly="0" labelOnly="1" outline="0" axis="axisValues" fieldPosition="0"/>
    </format>
    <format dxfId="651">
      <pivotArea type="all" dataOnly="0" outline="0" fieldPosition="0"/>
    </format>
    <format dxfId="650">
      <pivotArea outline="0" collapsedLevelsAreSubtotals="1" fieldPosition="0"/>
    </format>
    <format dxfId="649">
      <pivotArea field="1" type="button" dataOnly="0" labelOnly="1" outline="0" axis="axisRow" fieldPosition="0"/>
    </format>
    <format dxfId="648">
      <pivotArea dataOnly="0" labelOnly="1" fieldPosition="0">
        <references count="1">
          <reference field="1" count="0"/>
        </references>
      </pivotArea>
    </format>
    <format dxfId="647">
      <pivotArea dataOnly="0" labelOnly="1" outline="0" axis="axisValues" fieldPosition="0"/>
    </format>
    <format dxfId="646">
      <pivotArea grandRow="1" outline="0" collapsedLevelsAreSubtotals="1" fieldPosition="0"/>
    </format>
    <format dxfId="645">
      <pivotArea dataOnly="0" labelOnly="1" grandRow="1" outline="0" fieldPosition="0"/>
    </format>
    <format dxfId="644">
      <pivotArea type="all" dataOnly="0" outline="0" fieldPosition="0"/>
    </format>
    <format dxfId="643">
      <pivotArea outline="0" collapsedLevelsAreSubtotals="1" fieldPosition="0"/>
    </format>
    <format dxfId="642">
      <pivotArea field="1" type="button" dataOnly="0" labelOnly="1" outline="0" axis="axisRow" fieldPosition="0"/>
    </format>
    <format dxfId="641">
      <pivotArea dataOnly="0" labelOnly="1" fieldPosition="0">
        <references count="1">
          <reference field="1" count="0"/>
        </references>
      </pivotArea>
    </format>
    <format dxfId="640">
      <pivotArea dataOnly="0" labelOnly="1" grandRow="1" outline="0" fieldPosition="0"/>
    </format>
    <format dxfId="639">
      <pivotArea dataOnly="0" labelOnly="1" outline="0" axis="axisValues" fieldPosition="0"/>
    </format>
    <format dxfId="638">
      <pivotArea dataOnly="0" labelOnly="1" outline="0" axis="axisValues" fieldPosition="0"/>
    </format>
    <format dxfId="637">
      <pivotArea type="all" dataOnly="0" outline="0" fieldPosition="0"/>
    </format>
    <format dxfId="636">
      <pivotArea type="all" dataOnly="0" outline="0" fieldPosition="0"/>
    </format>
    <format dxfId="635">
      <pivotArea outline="0" collapsedLevelsAreSubtotals="1" fieldPosition="0"/>
    </format>
    <format dxfId="634">
      <pivotArea field="1" type="button" dataOnly="0" labelOnly="1" outline="0" axis="axisRow" fieldPosition="0"/>
    </format>
    <format dxfId="633">
      <pivotArea dataOnly="0" labelOnly="1" fieldPosition="0">
        <references count="1">
          <reference field="1" count="0"/>
        </references>
      </pivotArea>
    </format>
    <format dxfId="632">
      <pivotArea dataOnly="0" labelOnly="1" grandRow="1" outline="0" fieldPosition="0"/>
    </format>
    <format dxfId="631">
      <pivotArea dataOnly="0" labelOnly="1" outline="0" axis="axisValues" fieldPosition="0"/>
    </format>
    <format dxfId="630">
      <pivotArea collapsedLevelsAreSubtotals="1" fieldPosition="0">
        <references count="1">
          <reference field="1" count="0"/>
        </references>
      </pivotArea>
    </format>
    <format dxfId="629">
      <pivotArea field="0" type="button" dataOnly="0" labelOnly="1" outline="0" axis="axisPage" fieldPosition="0"/>
    </format>
    <format dxfId="628">
      <pivotArea field="1" type="button" dataOnly="0" labelOnly="1" outline="0" axis="axisRow" fieldPosition="0"/>
    </format>
    <format dxfId="627">
      <pivotArea dataOnly="0" labelOnly="1" outline="0" axis="axisValues" fieldPosition="0"/>
    </format>
    <format dxfId="626">
      <pivotArea grandRow="1" outline="0" collapsedLevelsAreSubtotals="1" fieldPosition="0"/>
    </format>
    <format dxfId="625">
      <pivotArea dataOnly="0" labelOnly="1" grandRow="1" outline="0" fieldPosition="0"/>
    </format>
    <format dxfId="624">
      <pivotArea type="all" dataOnly="0" outline="0" fieldPosition="0"/>
    </format>
    <format dxfId="623">
      <pivotArea outline="0" collapsedLevelsAreSubtotals="1" fieldPosition="0"/>
    </format>
    <format dxfId="622">
      <pivotArea field="1" type="button" dataOnly="0" labelOnly="1" outline="0" axis="axisRow" fieldPosition="0"/>
    </format>
    <format dxfId="621">
      <pivotArea dataOnly="0" labelOnly="1" fieldPosition="0">
        <references count="1">
          <reference field="1" count="0"/>
        </references>
      </pivotArea>
    </format>
    <format dxfId="620">
      <pivotArea dataOnly="0" labelOnly="1" grandRow="1" outline="0" fieldPosition="0"/>
    </format>
    <format dxfId="61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D035-109A-4AF8-BFAA-B9838DFEF745}">
  <dimension ref="B1:AI722"/>
  <sheetViews>
    <sheetView topLeftCell="A78" zoomScale="71" zoomScaleNormal="71" workbookViewId="0">
      <selection activeCell="H88" sqref="H88"/>
    </sheetView>
  </sheetViews>
  <sheetFormatPr baseColWidth="10" defaultColWidth="11.5703125" defaultRowHeight="15"/>
  <cols>
    <col min="1" max="1" width="11.5703125" style="23"/>
    <col min="2" max="2" width="5.28515625" style="23" customWidth="1"/>
    <col min="3" max="3" width="24.28515625" style="23" bestFit="1" customWidth="1"/>
    <col min="4" max="4" width="45.85546875" style="23" bestFit="1" customWidth="1"/>
    <col min="5" max="5" width="6.5703125" style="23" bestFit="1" customWidth="1"/>
    <col min="6" max="6" width="39" style="23" bestFit="1" customWidth="1"/>
    <col min="7" max="7" width="39.7109375" style="23" bestFit="1" customWidth="1"/>
    <col min="8" max="8" width="41.85546875" style="23" bestFit="1" customWidth="1"/>
    <col min="9" max="9" width="8.42578125" style="23" bestFit="1" customWidth="1"/>
    <col min="10" max="10" width="16.42578125" style="23" bestFit="1" customWidth="1"/>
    <col min="11" max="11" width="60.85546875" style="23" bestFit="1" customWidth="1"/>
    <col min="12" max="12" width="50.5703125" style="23" bestFit="1" customWidth="1"/>
    <col min="13" max="13" width="68.140625" style="23" bestFit="1" customWidth="1"/>
    <col min="14" max="14" width="57.85546875" style="23" bestFit="1" customWidth="1"/>
    <col min="15" max="15" width="29.7109375" style="23" customWidth="1"/>
    <col min="16" max="16" width="16.7109375" style="23" bestFit="1" customWidth="1"/>
    <col min="17" max="17" width="12.140625" style="23" bestFit="1" customWidth="1"/>
    <col min="18" max="18" width="19.140625" style="23" bestFit="1" customWidth="1"/>
    <col min="19" max="28" width="11.5703125" style="23"/>
    <col min="29" max="29" width="49.28515625" style="23" bestFit="1" customWidth="1"/>
    <col min="30" max="30" width="76.42578125" style="23" bestFit="1" customWidth="1"/>
    <col min="31" max="31" width="30.28515625" style="23" bestFit="1" customWidth="1"/>
    <col min="32" max="32" width="7.28515625" style="23" bestFit="1" customWidth="1"/>
    <col min="33" max="33" width="5.7109375" style="23" bestFit="1" customWidth="1"/>
    <col min="34" max="34" width="7.28515625" style="23" bestFit="1" customWidth="1"/>
    <col min="35" max="35" width="5.28515625" style="23" bestFit="1" customWidth="1"/>
    <col min="36" max="16384" width="11.5703125" style="23"/>
  </cols>
  <sheetData>
    <row r="1" spans="2:35" ht="15.75" thickBot="1">
      <c r="B1" s="24"/>
      <c r="C1" s="25"/>
      <c r="D1" s="25"/>
      <c r="E1" s="25"/>
      <c r="F1" s="25"/>
      <c r="G1" s="25"/>
      <c r="H1" s="25"/>
      <c r="I1" s="25"/>
      <c r="J1" s="25"/>
      <c r="K1" s="26"/>
      <c r="L1" s="26"/>
    </row>
    <row r="2" spans="2:35" ht="24" thickBot="1">
      <c r="B2" s="27"/>
      <c r="C2" s="743" t="s">
        <v>0</v>
      </c>
      <c r="D2" s="744"/>
      <c r="E2" s="744"/>
      <c r="F2" s="744"/>
      <c r="G2" s="744"/>
      <c r="H2" s="744"/>
      <c r="I2" s="744"/>
      <c r="J2" s="744"/>
      <c r="K2" s="745"/>
      <c r="L2" s="28"/>
      <c r="AD2" s="23" t="s">
        <v>1</v>
      </c>
    </row>
    <row r="3" spans="2:35" ht="15.75" thickBot="1">
      <c r="B3" s="27"/>
      <c r="C3" s="296"/>
      <c r="D3" s="296"/>
      <c r="E3" s="296"/>
      <c r="F3" s="296"/>
      <c r="G3" s="296"/>
      <c r="H3" s="296"/>
      <c r="I3" s="296"/>
      <c r="J3" s="296"/>
      <c r="K3" s="28"/>
      <c r="L3" s="28"/>
      <c r="AD3" s="55" t="s">
        <v>2</v>
      </c>
      <c r="AE3" s="55" t="s">
        <v>3</v>
      </c>
      <c r="AF3" s="100"/>
      <c r="AG3"/>
      <c r="AH3"/>
      <c r="AI3"/>
    </row>
    <row r="4" spans="2:35" ht="15.75" thickBot="1">
      <c r="B4" s="27"/>
      <c r="C4" s="746" t="s">
        <v>4</v>
      </c>
      <c r="D4" s="747"/>
      <c r="E4" s="296"/>
      <c r="F4" s="746" t="s">
        <v>5</v>
      </c>
      <c r="G4" s="747"/>
      <c r="H4" s="296"/>
      <c r="I4" s="296"/>
      <c r="J4" s="296"/>
      <c r="K4" s="28"/>
      <c r="L4" s="28"/>
      <c r="AD4" s="57" t="s">
        <v>6</v>
      </c>
      <c r="AE4" s="58" t="s">
        <v>7</v>
      </c>
      <c r="AF4" s="56" t="s">
        <v>8</v>
      </c>
      <c r="AG4"/>
      <c r="AH4"/>
      <c r="AI4"/>
    </row>
    <row r="5" spans="2:35" ht="15.75" thickBot="1">
      <c r="B5" s="27"/>
      <c r="C5" s="91" t="s">
        <v>9</v>
      </c>
      <c r="D5" s="86" t="s">
        <v>10</v>
      </c>
      <c r="E5" s="296"/>
      <c r="F5" s="93" t="s">
        <v>9</v>
      </c>
      <c r="G5" s="94" t="s">
        <v>11</v>
      </c>
      <c r="H5" s="296"/>
      <c r="I5" s="296"/>
      <c r="J5" s="296"/>
      <c r="K5" s="28"/>
      <c r="L5" s="28"/>
      <c r="AD5" s="62" t="s">
        <v>12</v>
      </c>
      <c r="AE5" s="58">
        <v>8</v>
      </c>
      <c r="AF5" s="56">
        <v>8</v>
      </c>
      <c r="AG5"/>
      <c r="AH5"/>
      <c r="AI5"/>
    </row>
    <row r="6" spans="2:35" ht="15.75" thickBot="1">
      <c r="B6" s="27"/>
      <c r="C6" s="87" t="s">
        <v>13</v>
      </c>
      <c r="D6" s="713">
        <v>116</v>
      </c>
      <c r="E6" s="296"/>
      <c r="F6" s="74"/>
      <c r="G6" s="75"/>
      <c r="H6" s="296"/>
      <c r="I6" s="296"/>
      <c r="J6" s="296"/>
      <c r="K6" s="28"/>
      <c r="L6" s="28"/>
      <c r="AD6"/>
      <c r="AE6"/>
      <c r="AF6"/>
      <c r="AG6"/>
      <c r="AH6"/>
      <c r="AI6"/>
    </row>
    <row r="7" spans="2:35" ht="15.75" thickBot="1">
      <c r="B7" s="27"/>
      <c r="C7" s="88" t="s">
        <v>14</v>
      </c>
      <c r="D7" s="113">
        <v>228</v>
      </c>
      <c r="E7" s="296"/>
      <c r="F7" s="85" t="s">
        <v>15</v>
      </c>
      <c r="G7" s="92" t="s">
        <v>10</v>
      </c>
      <c r="H7" s="296"/>
      <c r="I7" s="296"/>
      <c r="J7" s="296"/>
      <c r="K7" s="28"/>
      <c r="L7" s="28"/>
      <c r="AD7"/>
      <c r="AE7"/>
      <c r="AF7"/>
      <c r="AG7"/>
      <c r="AH7"/>
      <c r="AI7"/>
    </row>
    <row r="8" spans="2:35" ht="15.75" thickBot="1">
      <c r="B8" s="27"/>
      <c r="C8" s="89" t="s">
        <v>16</v>
      </c>
      <c r="D8" s="713">
        <v>59</v>
      </c>
      <c r="E8" s="296"/>
      <c r="F8" s="364" t="s">
        <v>17</v>
      </c>
      <c r="G8" s="712">
        <v>83</v>
      </c>
      <c r="H8" s="296"/>
      <c r="I8" s="296"/>
      <c r="J8" s="296"/>
      <c r="K8" s="28"/>
      <c r="L8" s="28"/>
      <c r="AD8"/>
      <c r="AE8"/>
      <c r="AF8"/>
      <c r="AG8"/>
      <c r="AH8"/>
      <c r="AI8"/>
    </row>
    <row r="9" spans="2:35" ht="15.75" thickBot="1">
      <c r="B9" s="27"/>
      <c r="C9" s="90" t="s">
        <v>8</v>
      </c>
      <c r="D9" s="92">
        <v>403</v>
      </c>
      <c r="E9" s="296"/>
      <c r="F9" s="364" t="s">
        <v>12</v>
      </c>
      <c r="G9" s="712">
        <v>50</v>
      </c>
      <c r="H9" s="296"/>
      <c r="I9" s="296"/>
      <c r="J9" s="296"/>
      <c r="K9" s="28"/>
      <c r="L9" s="28"/>
      <c r="AD9"/>
      <c r="AE9"/>
      <c r="AF9"/>
      <c r="AG9"/>
      <c r="AH9"/>
      <c r="AI9"/>
    </row>
    <row r="10" spans="2:35">
      <c r="B10" s="27"/>
      <c r="C10"/>
      <c r="D10"/>
      <c r="E10" s="296"/>
      <c r="F10" s="364" t="s">
        <v>18</v>
      </c>
      <c r="G10" s="712">
        <v>55</v>
      </c>
      <c r="H10" s="296"/>
      <c r="I10" s="296"/>
      <c r="J10" s="296"/>
      <c r="K10" s="28"/>
      <c r="L10" s="28"/>
      <c r="AD10"/>
      <c r="AE10"/>
      <c r="AF10"/>
      <c r="AG10"/>
      <c r="AH10"/>
      <c r="AI10"/>
    </row>
    <row r="11" spans="2:35" ht="15.75" thickBot="1">
      <c r="B11" s="27"/>
      <c r="C11"/>
      <c r="D11"/>
      <c r="E11" s="296"/>
      <c r="F11" s="364" t="s">
        <v>19</v>
      </c>
      <c r="G11" s="712">
        <v>187</v>
      </c>
      <c r="H11" s="296"/>
      <c r="I11" s="296"/>
      <c r="J11" s="296"/>
      <c r="K11" s="28"/>
      <c r="L11" s="28"/>
      <c r="AD11"/>
      <c r="AE11"/>
      <c r="AF11"/>
      <c r="AG11"/>
      <c r="AH11"/>
      <c r="AI11"/>
    </row>
    <row r="12" spans="2:35" ht="15.75" thickBot="1">
      <c r="B12" s="27"/>
      <c r="C12" s="296"/>
      <c r="D12" s="296"/>
      <c r="E12" s="296"/>
      <c r="F12" s="364" t="s">
        <v>20</v>
      </c>
      <c r="G12" s="712">
        <v>11</v>
      </c>
      <c r="H12" s="296"/>
      <c r="I12" s="296"/>
      <c r="J12" s="296"/>
      <c r="K12" s="28"/>
      <c r="L12" s="28"/>
      <c r="AC12"/>
      <c r="AD12" s="59" t="s">
        <v>8</v>
      </c>
      <c r="AE12" s="60">
        <f>SUM(AE5:AE11)</f>
        <v>8</v>
      </c>
      <c r="AF12" s="60">
        <f>SUM(AF5:AF11)</f>
        <v>8</v>
      </c>
      <c r="AG12" s="60">
        <f>SUM(AG5:AG11)</f>
        <v>0</v>
      </c>
      <c r="AH12" s="60">
        <f>SUM(AH5:AH11)</f>
        <v>0</v>
      </c>
      <c r="AI12" s="61">
        <f>SUM(AI5:AI11)</f>
        <v>0</v>
      </c>
    </row>
    <row r="13" spans="2:35">
      <c r="B13" s="27"/>
      <c r="C13" s="296"/>
      <c r="D13" s="296"/>
      <c r="E13" s="296"/>
      <c r="F13" s="364" t="s">
        <v>21</v>
      </c>
      <c r="G13" s="712">
        <v>5</v>
      </c>
      <c r="H13" s="296"/>
      <c r="I13" s="296"/>
      <c r="J13" s="296"/>
      <c r="K13" s="28"/>
      <c r="L13" s="28"/>
      <c r="AC13"/>
      <c r="AD13"/>
    </row>
    <row r="14" spans="2:35">
      <c r="B14" s="27"/>
      <c r="C14" s="296"/>
      <c r="D14" s="296"/>
      <c r="E14" s="296"/>
      <c r="F14" s="364" t="s">
        <v>22</v>
      </c>
      <c r="G14" s="712">
        <v>4</v>
      </c>
      <c r="H14" s="296"/>
      <c r="I14" s="296"/>
      <c r="J14" s="296"/>
      <c r="K14" s="28"/>
      <c r="L14" s="28"/>
      <c r="AC14"/>
      <c r="AD14"/>
    </row>
    <row r="15" spans="2:35" ht="15.75" thickBot="1">
      <c r="B15" s="27"/>
      <c r="C15" s="296"/>
      <c r="D15" s="296"/>
      <c r="E15" s="296"/>
      <c r="F15" s="365" t="s">
        <v>23</v>
      </c>
      <c r="G15" s="712">
        <v>8</v>
      </c>
      <c r="H15" s="296"/>
      <c r="I15" s="296"/>
      <c r="J15" s="296"/>
      <c r="K15" s="28"/>
      <c r="L15" s="28"/>
      <c r="AC15"/>
      <c r="AD15"/>
    </row>
    <row r="16" spans="2:35" ht="15.75" thickBot="1">
      <c r="B16" s="27"/>
      <c r="C16" s="296"/>
      <c r="D16" s="296"/>
      <c r="E16" s="296"/>
      <c r="F16" s="90" t="s">
        <v>24</v>
      </c>
      <c r="G16" s="92">
        <v>403</v>
      </c>
      <c r="H16" s="296"/>
      <c r="I16" s="296"/>
      <c r="J16" s="296"/>
      <c r="K16" s="28"/>
      <c r="L16" s="28"/>
      <c r="AC16"/>
      <c r="AD16"/>
    </row>
    <row r="17" spans="2:30" ht="15.75" thickBot="1">
      <c r="B17" s="27"/>
      <c r="C17" s="296"/>
      <c r="D17" s="296"/>
      <c r="E17" s="296"/>
      <c r="F17"/>
      <c r="G17"/>
      <c r="H17" s="296"/>
      <c r="I17" s="296"/>
      <c r="J17" s="296"/>
      <c r="K17" s="28"/>
      <c r="L17" s="28"/>
      <c r="AC17"/>
      <c r="AD17"/>
    </row>
    <row r="18" spans="2:30" ht="15.75" thickBot="1">
      <c r="B18" s="27"/>
      <c r="C18" s="749"/>
      <c r="D18" s="749"/>
      <c r="E18" s="296"/>
      <c r="F18" s="746" t="s">
        <v>25</v>
      </c>
      <c r="G18" s="747"/>
      <c r="H18" s="296"/>
      <c r="I18" s="296"/>
      <c r="J18" s="296"/>
      <c r="K18" s="28"/>
      <c r="L18" s="28"/>
      <c r="AC18"/>
      <c r="AD18"/>
    </row>
    <row r="19" spans="2:30" ht="15.75" thickBot="1">
      <c r="B19" s="27"/>
      <c r="C19"/>
      <c r="D19"/>
      <c r="E19" s="296"/>
      <c r="F19" s="93" t="s">
        <v>9</v>
      </c>
      <c r="G19" s="98" t="s">
        <v>11</v>
      </c>
      <c r="H19" s="296"/>
      <c r="I19" s="296"/>
      <c r="J19" s="296"/>
      <c r="K19" s="28"/>
      <c r="L19" s="28"/>
      <c r="AC19"/>
      <c r="AD19"/>
    </row>
    <row r="20" spans="2:30" ht="15.75" thickBot="1">
      <c r="B20" s="27"/>
      <c r="C20" s="746" t="s">
        <v>26</v>
      </c>
      <c r="D20" s="747"/>
      <c r="E20" s="296"/>
      <c r="F20" s="74"/>
      <c r="G20" s="75"/>
      <c r="H20" s="296"/>
      <c r="I20" s="296"/>
      <c r="J20" s="296"/>
      <c r="K20" s="28"/>
      <c r="L20" s="28"/>
      <c r="AC20"/>
    </row>
    <row r="21" spans="2:30" ht="15.75" thickBot="1">
      <c r="B21" s="27"/>
      <c r="C21" s="73" t="s">
        <v>27</v>
      </c>
      <c r="D21" s="37" t="s">
        <v>11</v>
      </c>
      <c r="E21"/>
      <c r="F21" s="85" t="s">
        <v>15</v>
      </c>
      <c r="G21" s="92" t="s">
        <v>28</v>
      </c>
      <c r="H21" s="296"/>
      <c r="I21" s="296"/>
      <c r="J21" s="296"/>
      <c r="K21" s="28"/>
      <c r="L21" s="28"/>
      <c r="AC21"/>
    </row>
    <row r="22" spans="2:30" ht="15.75" thickBot="1">
      <c r="B22" s="27"/>
      <c r="C22" s="74"/>
      <c r="D22" s="75"/>
      <c r="E22"/>
      <c r="F22" s="95" t="s">
        <v>17</v>
      </c>
      <c r="G22" s="713">
        <v>401</v>
      </c>
      <c r="H22" s="296"/>
      <c r="I22" s="296"/>
      <c r="J22" s="296"/>
      <c r="K22" s="28"/>
      <c r="L22" s="28"/>
      <c r="AC22"/>
    </row>
    <row r="23" spans="2:30" ht="15.75" thickBot="1">
      <c r="B23" s="27"/>
      <c r="C23" s="85" t="s">
        <v>9</v>
      </c>
      <c r="D23" s="86" t="s">
        <v>29</v>
      </c>
      <c r="E23"/>
      <c r="F23" s="96" t="s">
        <v>12</v>
      </c>
      <c r="G23" s="113">
        <v>142</v>
      </c>
      <c r="H23" s="296"/>
      <c r="I23" s="296"/>
      <c r="J23" s="296"/>
      <c r="K23" s="28"/>
      <c r="L23" s="28"/>
      <c r="AC23"/>
    </row>
    <row r="24" spans="2:30">
      <c r="B24" s="27"/>
      <c r="C24" s="95" t="s">
        <v>13</v>
      </c>
      <c r="D24" s="713">
        <v>949</v>
      </c>
      <c r="E24"/>
      <c r="F24" s="96" t="s">
        <v>18</v>
      </c>
      <c r="G24" s="113">
        <v>126</v>
      </c>
      <c r="H24" s="296"/>
      <c r="I24" s="296"/>
      <c r="J24" s="296"/>
      <c r="K24" s="28"/>
      <c r="L24" s="28"/>
      <c r="AC24"/>
    </row>
    <row r="25" spans="2:30">
      <c r="B25" s="27"/>
      <c r="C25" s="96" t="s">
        <v>14</v>
      </c>
      <c r="D25" s="113">
        <v>835</v>
      </c>
      <c r="E25"/>
      <c r="F25" s="96" t="s">
        <v>19</v>
      </c>
      <c r="G25" s="113">
        <v>1286</v>
      </c>
      <c r="H25" s="296"/>
      <c r="I25" s="296"/>
      <c r="J25" s="296"/>
      <c r="K25" s="28"/>
      <c r="L25" s="28"/>
      <c r="AC25"/>
    </row>
    <row r="26" spans="2:30" ht="15.75" thickBot="1">
      <c r="B26" s="27"/>
      <c r="C26" s="97" t="s">
        <v>16</v>
      </c>
      <c r="D26" s="113">
        <v>333</v>
      </c>
      <c r="E26"/>
      <c r="F26" s="96" t="s">
        <v>20</v>
      </c>
      <c r="G26" s="113">
        <v>107</v>
      </c>
      <c r="H26" s="296"/>
      <c r="I26" s="296"/>
      <c r="J26" s="296"/>
      <c r="K26" s="28"/>
      <c r="L26" s="28"/>
      <c r="AC26"/>
    </row>
    <row r="27" spans="2:30" ht="15.75" thickBot="1">
      <c r="B27" s="27"/>
      <c r="C27" s="90" t="s">
        <v>24</v>
      </c>
      <c r="D27" s="92">
        <v>2117</v>
      </c>
      <c r="E27"/>
      <c r="F27" s="96" t="s">
        <v>21</v>
      </c>
      <c r="G27" s="113">
        <v>27</v>
      </c>
      <c r="H27" s="296"/>
      <c r="I27" s="296"/>
      <c r="J27" s="296"/>
      <c r="K27" s="28"/>
      <c r="L27" s="28"/>
      <c r="AC27"/>
    </row>
    <row r="28" spans="2:30">
      <c r="B28" s="27"/>
      <c r="C28"/>
      <c r="D28"/>
      <c r="E28" s="296"/>
      <c r="F28" s="96" t="s">
        <v>22</v>
      </c>
      <c r="G28" s="113">
        <v>7</v>
      </c>
      <c r="H28" s="296"/>
      <c r="I28" s="296"/>
      <c r="J28" s="296"/>
      <c r="K28" s="28"/>
      <c r="L28" s="28"/>
    </row>
    <row r="29" spans="2:30" ht="15.75" thickBot="1">
      <c r="B29" s="27"/>
      <c r="C29"/>
      <c r="D29"/>
      <c r="E29" s="296"/>
      <c r="F29" s="97" t="s">
        <v>23</v>
      </c>
      <c r="G29" s="113">
        <v>21</v>
      </c>
      <c r="H29" s="296"/>
      <c r="I29" s="296"/>
      <c r="J29" s="296"/>
      <c r="K29" s="28"/>
      <c r="L29" s="28"/>
    </row>
    <row r="30" spans="2:30" ht="15.75" thickBot="1">
      <c r="B30" s="27"/>
      <c r="C30"/>
      <c r="D30"/>
      <c r="E30" s="296"/>
      <c r="F30" s="90" t="s">
        <v>24</v>
      </c>
      <c r="G30" s="92">
        <v>2117</v>
      </c>
      <c r="H30" s="296"/>
      <c r="I30" s="296"/>
      <c r="J30" s="296"/>
      <c r="K30" s="28"/>
      <c r="L30" s="28"/>
    </row>
    <row r="31" spans="2:30">
      <c r="B31" s="27"/>
      <c r="C31" s="296"/>
      <c r="D31" s="296"/>
      <c r="E31" s="296"/>
      <c r="F31"/>
      <c r="G31"/>
      <c r="H31" s="296"/>
      <c r="I31" s="296"/>
      <c r="J31" s="296"/>
      <c r="K31" s="28"/>
      <c r="L31" s="28"/>
    </row>
    <row r="32" spans="2:30" ht="15.75" thickBot="1">
      <c r="B32" s="27"/>
      <c r="C32" s="296"/>
      <c r="D32" s="296"/>
      <c r="E32" s="296"/>
      <c r="F32" s="296"/>
      <c r="G32" s="296"/>
      <c r="H32" s="296"/>
      <c r="I32" s="296"/>
      <c r="J32" s="296"/>
      <c r="K32" s="28"/>
      <c r="L32" s="28"/>
    </row>
    <row r="33" spans="2:12" ht="15.75" thickBot="1">
      <c r="B33" s="27"/>
      <c r="C33" s="746" t="s">
        <v>30</v>
      </c>
      <c r="D33" s="747"/>
      <c r="E33" s="296"/>
      <c r="F33" s="746" t="s">
        <v>31</v>
      </c>
      <c r="G33" s="748"/>
      <c r="H33" s="747"/>
      <c r="I33" s="296"/>
      <c r="J33" s="296"/>
      <c r="K33" s="28"/>
      <c r="L33" s="28"/>
    </row>
    <row r="34" spans="2:12" ht="15.75" thickBot="1">
      <c r="B34" s="27"/>
      <c r="C34" s="85" t="s">
        <v>9</v>
      </c>
      <c r="D34" s="86" t="s">
        <v>32</v>
      </c>
      <c r="E34" s="297"/>
      <c r="F34" s="102" t="s">
        <v>9</v>
      </c>
      <c r="G34" s="98" t="s">
        <v>11</v>
      </c>
      <c r="H34" s="76"/>
      <c r="I34" s="296"/>
      <c r="J34" s="296"/>
      <c r="K34" s="28"/>
      <c r="L34" s="28"/>
    </row>
    <row r="35" spans="2:12" ht="15.75" thickBot="1">
      <c r="B35" s="27"/>
      <c r="C35" s="364" t="s">
        <v>13</v>
      </c>
      <c r="D35" s="713">
        <v>1105</v>
      </c>
      <c r="E35" s="297"/>
      <c r="F35" s="77"/>
      <c r="G35" s="78"/>
      <c r="H35" s="79"/>
      <c r="I35" s="296"/>
      <c r="J35" s="296"/>
      <c r="K35" s="28"/>
      <c r="L35" s="28"/>
    </row>
    <row r="36" spans="2:12" ht="15.75" thickBot="1">
      <c r="B36" s="27"/>
      <c r="C36" s="364" t="s">
        <v>16</v>
      </c>
      <c r="D36" s="113">
        <v>369</v>
      </c>
      <c r="E36" s="297"/>
      <c r="F36" s="122" t="s">
        <v>15</v>
      </c>
      <c r="G36" s="122" t="s">
        <v>33</v>
      </c>
      <c r="H36" s="86" t="s">
        <v>34</v>
      </c>
      <c r="I36" s="296"/>
      <c r="J36" s="296"/>
      <c r="K36" s="28"/>
      <c r="L36" s="28"/>
    </row>
    <row r="37" spans="2:12" ht="15.75" thickBot="1">
      <c r="B37" s="27"/>
      <c r="C37" s="365" t="s">
        <v>14</v>
      </c>
      <c r="D37" s="113">
        <v>920</v>
      </c>
      <c r="E37" s="297"/>
      <c r="F37" s="95" t="s">
        <v>17</v>
      </c>
      <c r="H37" s="129">
        <v>432</v>
      </c>
      <c r="I37" s="296"/>
      <c r="J37" s="296"/>
      <c r="K37" s="28"/>
      <c r="L37" s="28"/>
    </row>
    <row r="38" spans="2:12" ht="15.75" thickBot="1">
      <c r="B38" s="27"/>
      <c r="C38" s="90" t="s">
        <v>24</v>
      </c>
      <c r="D38" s="103">
        <v>2394</v>
      </c>
      <c r="E38" s="297"/>
      <c r="F38" s="113"/>
      <c r="G38" s="123" t="s">
        <v>35</v>
      </c>
      <c r="H38" s="131">
        <v>252</v>
      </c>
      <c r="I38" s="296"/>
      <c r="J38" s="296"/>
      <c r="K38" s="28"/>
      <c r="L38" s="28"/>
    </row>
    <row r="39" spans="2:12" ht="15.75" thickBot="1">
      <c r="B39" s="27"/>
      <c r="C39"/>
      <c r="D39"/>
      <c r="E39" s="297"/>
      <c r="F39" s="113"/>
      <c r="G39" s="221" t="s">
        <v>36</v>
      </c>
      <c r="H39" s="441">
        <v>172</v>
      </c>
      <c r="I39" s="296"/>
      <c r="J39" s="296"/>
      <c r="K39" s="28"/>
      <c r="L39" s="28"/>
    </row>
    <row r="40" spans="2:12" ht="15.75" thickBot="1">
      <c r="B40" s="27"/>
      <c r="C40" s="296"/>
      <c r="D40" s="296"/>
      <c r="E40" s="296"/>
      <c r="F40" s="434"/>
      <c r="G40" s="436" t="s">
        <v>37</v>
      </c>
      <c r="H40" s="437">
        <v>8</v>
      </c>
      <c r="I40" s="296"/>
      <c r="J40" s="296"/>
      <c r="K40" s="28"/>
      <c r="L40" s="28"/>
    </row>
    <row r="41" spans="2:12" ht="15.75" thickBot="1">
      <c r="B41" s="27"/>
      <c r="C41" s="296"/>
      <c r="D41" s="296"/>
      <c r="E41" s="296"/>
      <c r="F41" s="124" t="s">
        <v>12</v>
      </c>
      <c r="H41" s="129">
        <v>160</v>
      </c>
      <c r="I41" s="296"/>
      <c r="J41" s="296"/>
      <c r="K41" s="28"/>
      <c r="L41" s="28"/>
    </row>
    <row r="42" spans="2:12" ht="15.75" thickBot="1">
      <c r="B42" s="27"/>
      <c r="C42" s="746" t="s">
        <v>38</v>
      </c>
      <c r="D42" s="747"/>
      <c r="E42" s="296"/>
      <c r="F42" s="125"/>
      <c r="G42" s="123" t="s">
        <v>35</v>
      </c>
      <c r="H42" s="131">
        <v>90</v>
      </c>
      <c r="I42" s="296"/>
      <c r="J42" s="296"/>
      <c r="K42" s="28"/>
      <c r="L42" s="28"/>
    </row>
    <row r="43" spans="2:12" ht="15.75" thickBot="1">
      <c r="B43" s="27"/>
      <c r="C43" s="101" t="s">
        <v>27</v>
      </c>
      <c r="D43" s="99" t="s">
        <v>11</v>
      </c>
      <c r="E43" s="296"/>
      <c r="F43" s="126"/>
      <c r="G43" s="221" t="s">
        <v>36</v>
      </c>
      <c r="H43" s="714">
        <v>70</v>
      </c>
      <c r="I43" s="296"/>
      <c r="J43" s="296"/>
      <c r="K43" s="28"/>
      <c r="L43" s="28"/>
    </row>
    <row r="44" spans="2:12" ht="15.75" thickBot="1">
      <c r="B44" s="27"/>
      <c r="C44" s="80"/>
      <c r="D44" s="81"/>
      <c r="E44" s="296"/>
      <c r="F44" s="124" t="s">
        <v>18</v>
      </c>
      <c r="H44" s="129">
        <v>169</v>
      </c>
      <c r="I44" s="296"/>
      <c r="J44" s="296"/>
      <c r="K44" s="28"/>
      <c r="L44" s="28"/>
    </row>
    <row r="45" spans="2:12" ht="15.75" thickBot="1">
      <c r="B45" s="27"/>
      <c r="C45" s="118" t="s">
        <v>6</v>
      </c>
      <c r="D45" s="118" t="s">
        <v>39</v>
      </c>
      <c r="E45" s="297"/>
      <c r="F45" s="125"/>
      <c r="G45" s="123" t="s">
        <v>35</v>
      </c>
      <c r="H45" s="131">
        <v>111</v>
      </c>
      <c r="I45" s="296"/>
      <c r="J45" s="296"/>
      <c r="K45" s="28"/>
      <c r="L45" s="28"/>
    </row>
    <row r="46" spans="2:12" ht="15.75" thickBot="1">
      <c r="B46" s="27"/>
      <c r="C46" s="127" t="s">
        <v>13</v>
      </c>
      <c r="D46" s="118">
        <v>1105</v>
      </c>
      <c r="E46" s="297"/>
      <c r="F46" s="125"/>
      <c r="G46" s="221" t="s">
        <v>36</v>
      </c>
      <c r="H46" s="441">
        <v>56</v>
      </c>
      <c r="I46" s="296"/>
      <c r="J46" s="296"/>
      <c r="K46" s="28"/>
      <c r="L46" s="28"/>
    </row>
    <row r="47" spans="2:12" ht="15.75" thickBot="1">
      <c r="B47" s="27"/>
      <c r="C47" s="117" t="s">
        <v>35</v>
      </c>
      <c r="D47" s="730">
        <v>382</v>
      </c>
      <c r="E47" s="297"/>
      <c r="F47" s="126"/>
      <c r="G47" s="436" t="s">
        <v>37</v>
      </c>
      <c r="H47" s="437">
        <v>2</v>
      </c>
      <c r="I47" s="296"/>
      <c r="J47" s="296"/>
      <c r="K47" s="28"/>
      <c r="L47" s="28"/>
    </row>
    <row r="48" spans="2:12" ht="15.75" thickBot="1">
      <c r="B48" s="27"/>
      <c r="C48" s="224" t="s">
        <v>36</v>
      </c>
      <c r="D48" s="732">
        <v>723</v>
      </c>
      <c r="E48" s="297"/>
      <c r="F48" s="124" t="s">
        <v>19</v>
      </c>
      <c r="H48" s="129">
        <v>1430</v>
      </c>
      <c r="I48" s="296"/>
      <c r="J48" s="296"/>
      <c r="K48" s="28"/>
      <c r="L48" s="28"/>
    </row>
    <row r="49" spans="2:14" ht="19.5" thickBot="1">
      <c r="B49" s="27"/>
      <c r="C49" s="127" t="s">
        <v>14</v>
      </c>
      <c r="D49" s="118">
        <v>920</v>
      </c>
      <c r="E49" s="297"/>
      <c r="F49" s="125"/>
      <c r="G49" s="123" t="s">
        <v>35</v>
      </c>
      <c r="H49" s="131">
        <v>538</v>
      </c>
      <c r="I49" s="296"/>
      <c r="J49" s="296"/>
      <c r="K49" s="28"/>
      <c r="L49" s="28"/>
      <c r="N49" s="31" t="s">
        <v>40</v>
      </c>
    </row>
    <row r="50" spans="2:14" ht="15.75" thickBot="1">
      <c r="B50" s="27"/>
      <c r="C50" s="119" t="s">
        <v>35</v>
      </c>
      <c r="D50" s="729">
        <v>621</v>
      </c>
      <c r="E50" s="297"/>
      <c r="F50" s="126"/>
      <c r="G50" s="221" t="s">
        <v>36</v>
      </c>
      <c r="H50" s="714">
        <v>892</v>
      </c>
      <c r="I50" s="296"/>
      <c r="J50" s="296"/>
      <c r="K50" s="28"/>
      <c r="L50" s="28"/>
    </row>
    <row r="51" spans="2:14" ht="15.75" thickBot="1">
      <c r="B51" s="27"/>
      <c r="C51" s="225" t="s">
        <v>36</v>
      </c>
      <c r="D51" s="734">
        <v>289</v>
      </c>
      <c r="E51" s="297"/>
      <c r="F51" s="124" t="s">
        <v>20</v>
      </c>
      <c r="H51" s="129">
        <v>143</v>
      </c>
      <c r="I51" s="296"/>
      <c r="J51" s="296"/>
      <c r="K51" s="28"/>
      <c r="L51" s="28"/>
    </row>
    <row r="52" spans="2:14" ht="15.75" thickBot="1">
      <c r="B52" s="27"/>
      <c r="C52" s="219" t="s">
        <v>37</v>
      </c>
      <c r="D52" s="733">
        <v>10</v>
      </c>
      <c r="E52" s="297"/>
      <c r="F52" s="125"/>
      <c r="G52" s="124" t="s">
        <v>35</v>
      </c>
      <c r="H52" s="220">
        <v>52</v>
      </c>
      <c r="I52" s="296"/>
      <c r="J52" s="296"/>
      <c r="K52" s="28"/>
      <c r="L52" s="28"/>
    </row>
    <row r="53" spans="2:14" ht="15.75" thickBot="1">
      <c r="B53" s="27"/>
      <c r="C53" s="127" t="s">
        <v>16</v>
      </c>
      <c r="D53" s="731">
        <v>369</v>
      </c>
      <c r="E53" s="297"/>
      <c r="F53" s="126"/>
      <c r="G53" s="222" t="s">
        <v>36</v>
      </c>
      <c r="H53" s="223">
        <v>91</v>
      </c>
      <c r="I53" s="296"/>
      <c r="J53" s="296"/>
      <c r="K53" s="28"/>
      <c r="L53" s="28"/>
    </row>
    <row r="54" spans="2:14" ht="15.75" thickBot="1">
      <c r="B54" s="27"/>
      <c r="C54" s="119" t="s">
        <v>35</v>
      </c>
      <c r="D54" s="729">
        <v>94</v>
      </c>
      <c r="E54" s="297"/>
      <c r="F54" s="124" t="s">
        <v>21</v>
      </c>
      <c r="H54" s="129">
        <v>27</v>
      </c>
      <c r="I54" s="296"/>
      <c r="J54" s="296"/>
      <c r="K54" s="28"/>
      <c r="L54" s="28"/>
    </row>
    <row r="55" spans="2:14" ht="15.75" thickBot="1">
      <c r="B55" s="27"/>
      <c r="C55" s="224" t="s">
        <v>36</v>
      </c>
      <c r="D55" s="732">
        <v>275</v>
      </c>
      <c r="E55" s="297"/>
      <c r="F55" s="435"/>
      <c r="G55" s="438" t="s">
        <v>35</v>
      </c>
      <c r="H55" s="439">
        <v>27</v>
      </c>
      <c r="I55" s="296"/>
      <c r="J55" s="296"/>
      <c r="K55" s="28"/>
      <c r="L55" s="28"/>
    </row>
    <row r="56" spans="2:14" ht="15.75" thickBot="1">
      <c r="B56" s="27"/>
      <c r="C56" s="127" t="s">
        <v>41</v>
      </c>
      <c r="D56" s="128">
        <v>2394</v>
      </c>
      <c r="E56" s="297"/>
      <c r="F56" s="95" t="s">
        <v>22</v>
      </c>
      <c r="H56" s="129">
        <v>12</v>
      </c>
      <c r="I56" s="296"/>
      <c r="J56" s="296"/>
      <c r="K56" s="28"/>
      <c r="L56" s="28"/>
    </row>
    <row r="57" spans="2:14" ht="15.75" thickBot="1">
      <c r="B57" s="27"/>
      <c r="C57"/>
      <c r="D57"/>
      <c r="E57" s="297"/>
      <c r="F57" s="434"/>
      <c r="G57" s="438" t="s">
        <v>35</v>
      </c>
      <c r="H57" s="439">
        <v>12</v>
      </c>
      <c r="I57" s="296"/>
      <c r="J57" s="296"/>
      <c r="K57" s="28"/>
      <c r="L57" s="28"/>
    </row>
    <row r="58" spans="2:14" ht="15.75" thickBot="1">
      <c r="B58" s="27"/>
      <c r="C58"/>
      <c r="D58"/>
      <c r="E58" s="297"/>
      <c r="F58" s="95" t="s">
        <v>23</v>
      </c>
      <c r="H58" s="129">
        <v>21</v>
      </c>
      <c r="I58" s="296"/>
      <c r="J58" s="296"/>
      <c r="K58" s="28"/>
      <c r="L58" s="28"/>
    </row>
    <row r="59" spans="2:14" ht="15.75" thickBot="1">
      <c r="B59" s="27"/>
      <c r="C59"/>
      <c r="D59"/>
      <c r="E59" s="297"/>
      <c r="F59" s="113"/>
      <c r="G59" s="442" t="s">
        <v>35</v>
      </c>
      <c r="H59" s="440">
        <v>15</v>
      </c>
      <c r="I59" s="296"/>
      <c r="J59" s="296"/>
      <c r="K59" s="28"/>
      <c r="L59" s="28"/>
    </row>
    <row r="60" spans="2:14" ht="15.75" thickBot="1">
      <c r="B60" s="27"/>
      <c r="C60" s="297"/>
      <c r="D60" s="297"/>
      <c r="E60" s="296"/>
      <c r="F60" s="434"/>
      <c r="G60" s="90" t="s">
        <v>36</v>
      </c>
      <c r="H60" s="129">
        <v>6</v>
      </c>
      <c r="I60" s="296"/>
      <c r="J60" s="296"/>
      <c r="K60" s="28"/>
      <c r="L60" s="28"/>
    </row>
    <row r="61" spans="2:14" ht="15.75" thickBot="1">
      <c r="B61" s="27"/>
      <c r="C61" s="297"/>
      <c r="D61" s="297"/>
      <c r="E61" s="296"/>
      <c r="F61" s="121" t="s">
        <v>24</v>
      </c>
      <c r="G61" s="120"/>
      <c r="H61" s="130">
        <v>2394</v>
      </c>
      <c r="I61" s="296"/>
      <c r="J61" s="296"/>
      <c r="K61" s="28"/>
      <c r="L61" s="28"/>
    </row>
    <row r="62" spans="2:14">
      <c r="B62" s="27"/>
      <c r="C62" s="297"/>
      <c r="D62" s="297"/>
      <c r="E62" s="296"/>
      <c r="F62"/>
      <c r="G62"/>
      <c r="H62"/>
      <c r="I62" s="296"/>
      <c r="J62" s="296"/>
      <c r="K62" s="28"/>
      <c r="L62" s="28"/>
    </row>
    <row r="63" spans="2:14" ht="15.75" thickBot="1">
      <c r="B63" s="27"/>
      <c r="E63" s="296"/>
      <c r="F63"/>
      <c r="G63"/>
      <c r="H63"/>
      <c r="I63" s="296"/>
      <c r="J63" s="296"/>
      <c r="K63" s="28"/>
      <c r="L63" s="28"/>
    </row>
    <row r="64" spans="2:14" ht="15.75" thickBot="1">
      <c r="B64" s="27"/>
      <c r="E64" s="296"/>
      <c r="F64"/>
      <c r="G64"/>
      <c r="H64"/>
      <c r="I64" s="296"/>
      <c r="J64" s="296"/>
      <c r="K64" s="28"/>
      <c r="L64" s="28"/>
    </row>
    <row r="65" spans="2:14" ht="36.75" customHeight="1">
      <c r="B65" s="27"/>
      <c r="E65" s="296"/>
      <c r="F65"/>
      <c r="G65"/>
      <c r="H65"/>
      <c r="I65" s="296"/>
      <c r="J65" s="296"/>
      <c r="K65" s="28"/>
      <c r="L65" s="28"/>
    </row>
    <row r="66" spans="2:14">
      <c r="B66" s="27"/>
      <c r="C66" s="297"/>
      <c r="D66" s="297"/>
      <c r="E66" s="296"/>
      <c r="F66"/>
      <c r="G66"/>
      <c r="H66"/>
      <c r="I66" s="296"/>
      <c r="J66" s="296"/>
      <c r="K66" s="28"/>
      <c r="L66" s="28"/>
    </row>
    <row r="67" spans="2:14" ht="16.5" thickBot="1">
      <c r="B67" s="27"/>
      <c r="C67" s="297"/>
      <c r="D67" s="297"/>
      <c r="E67" s="298"/>
      <c r="F67" s="742" t="s">
        <v>42</v>
      </c>
      <c r="G67" s="742"/>
      <c r="H67" s="742"/>
      <c r="I67" s="742"/>
      <c r="J67" s="742"/>
      <c r="K67" s="299"/>
      <c r="L67" s="28"/>
    </row>
    <row r="68" spans="2:14" ht="15.75" thickBot="1">
      <c r="B68" s="27"/>
      <c r="C68" s="297"/>
      <c r="D68" s="297"/>
      <c r="E68" s="297"/>
      <c r="F68" s="55" t="s">
        <v>32</v>
      </c>
      <c r="G68" s="55" t="s">
        <v>3</v>
      </c>
      <c r="H68" s="715"/>
      <c r="I68" s="735"/>
      <c r="J68" s="716"/>
      <c r="K68" s="294"/>
      <c r="L68"/>
      <c r="M68"/>
      <c r="N68"/>
    </row>
    <row r="69" spans="2:14" ht="15.75" thickBot="1">
      <c r="B69" s="27"/>
      <c r="C69" s="297"/>
      <c r="D69" s="297"/>
      <c r="E69" s="297"/>
      <c r="F69" s="727" t="s">
        <v>6</v>
      </c>
      <c r="G69" s="728" t="s">
        <v>13</v>
      </c>
      <c r="H69" s="728" t="s">
        <v>14</v>
      </c>
      <c r="I69" s="56" t="s">
        <v>16</v>
      </c>
      <c r="J69" s="56" t="s">
        <v>41</v>
      </c>
      <c r="K69" s="294"/>
      <c r="L69"/>
      <c r="M69"/>
      <c r="N69"/>
    </row>
    <row r="70" spans="2:14" ht="15.75" thickBot="1">
      <c r="B70" s="27"/>
      <c r="C70" s="297"/>
      <c r="D70" s="297"/>
      <c r="E70" s="297"/>
      <c r="F70" s="116" t="s">
        <v>17</v>
      </c>
      <c r="G70" s="718">
        <v>98</v>
      </c>
      <c r="H70" s="719">
        <v>334</v>
      </c>
      <c r="I70" s="719"/>
      <c r="J70" s="720">
        <v>432</v>
      </c>
      <c r="K70" s="294"/>
      <c r="L70"/>
      <c r="M70"/>
      <c r="N70"/>
    </row>
    <row r="71" spans="2:14">
      <c r="B71" s="27"/>
      <c r="C71" s="297"/>
      <c r="D71" s="297"/>
      <c r="E71" s="297"/>
      <c r="F71" s="444" t="s">
        <v>35</v>
      </c>
      <c r="G71" s="717">
        <v>55</v>
      </c>
      <c r="H71" s="717">
        <v>197</v>
      </c>
      <c r="I71" s="717"/>
      <c r="J71" s="725">
        <v>252</v>
      </c>
      <c r="K71" s="294"/>
      <c r="L71"/>
      <c r="M71"/>
      <c r="N71"/>
    </row>
    <row r="72" spans="2:14">
      <c r="B72" s="27"/>
      <c r="C72" s="297"/>
      <c r="D72" s="297"/>
      <c r="E72" s="297"/>
      <c r="F72" s="445" t="s">
        <v>36</v>
      </c>
      <c r="G72" s="724">
        <v>43</v>
      </c>
      <c r="H72" s="724">
        <v>129</v>
      </c>
      <c r="I72" s="724"/>
      <c r="J72" s="726">
        <v>172</v>
      </c>
      <c r="K72" s="294"/>
      <c r="L72"/>
      <c r="M72"/>
      <c r="N72"/>
    </row>
    <row r="73" spans="2:14" ht="15.75" thickBot="1">
      <c r="B73" s="27"/>
      <c r="C73" s="297"/>
      <c r="D73" s="297"/>
      <c r="E73" s="297"/>
      <c r="F73" s="446" t="s">
        <v>37</v>
      </c>
      <c r="G73" s="739"/>
      <c r="H73" s="739">
        <v>8</v>
      </c>
      <c r="I73" s="739"/>
      <c r="J73" s="740">
        <v>8</v>
      </c>
      <c r="K73" s="294"/>
      <c r="L73"/>
      <c r="M73"/>
      <c r="N73"/>
    </row>
    <row r="74" spans="2:14" ht="15.75" thickBot="1">
      <c r="B74" s="27"/>
      <c r="C74" s="297"/>
      <c r="D74" s="297"/>
      <c r="E74" s="297"/>
      <c r="F74" s="116" t="s">
        <v>12</v>
      </c>
      <c r="G74" s="718">
        <v>48</v>
      </c>
      <c r="H74" s="719">
        <v>59</v>
      </c>
      <c r="I74" s="719">
        <v>53</v>
      </c>
      <c r="J74" s="720">
        <v>160</v>
      </c>
      <c r="K74" s="294"/>
      <c r="L74"/>
      <c r="M74"/>
      <c r="N74"/>
    </row>
    <row r="75" spans="2:14" s="228" customFormat="1">
      <c r="B75" s="226"/>
      <c r="C75" s="300"/>
      <c r="D75" s="300"/>
      <c r="E75" s="300"/>
      <c r="F75" s="444" t="s">
        <v>35</v>
      </c>
      <c r="G75" s="717">
        <v>21</v>
      </c>
      <c r="H75" s="717">
        <v>50</v>
      </c>
      <c r="I75" s="717">
        <v>19</v>
      </c>
      <c r="J75" s="725">
        <v>90</v>
      </c>
      <c r="K75" s="301"/>
      <c r="L75" s="227"/>
      <c r="M75" s="227"/>
      <c r="N75" s="227"/>
    </row>
    <row r="76" spans="2:14" ht="15.75" thickBot="1">
      <c r="B76" s="27"/>
      <c r="C76" s="297"/>
      <c r="D76" s="297"/>
      <c r="E76" s="297"/>
      <c r="F76" s="450" t="s">
        <v>36</v>
      </c>
      <c r="G76" s="724">
        <v>27</v>
      </c>
      <c r="H76" s="724">
        <v>9</v>
      </c>
      <c r="I76" s="724">
        <v>34</v>
      </c>
      <c r="J76" s="726">
        <v>70</v>
      </c>
      <c r="K76" s="294"/>
      <c r="L76"/>
      <c r="M76"/>
      <c r="N76"/>
    </row>
    <row r="77" spans="2:14" ht="15.75" thickBot="1">
      <c r="B77" s="27"/>
      <c r="C77" s="297"/>
      <c r="D77" s="297"/>
      <c r="E77" s="297"/>
      <c r="F77" s="116" t="s">
        <v>22</v>
      </c>
      <c r="G77" s="718"/>
      <c r="H77" s="719">
        <v>12</v>
      </c>
      <c r="I77" s="719"/>
      <c r="J77" s="720">
        <v>12</v>
      </c>
      <c r="K77" s="294"/>
      <c r="L77"/>
      <c r="M77"/>
      <c r="N77"/>
    </row>
    <row r="78" spans="2:14" ht="15.75" thickBot="1">
      <c r="B78" s="27"/>
      <c r="C78" s="297"/>
      <c r="D78" s="297"/>
      <c r="E78" s="297"/>
      <c r="F78" s="447" t="s">
        <v>35</v>
      </c>
      <c r="G78" s="717"/>
      <c r="H78" s="717">
        <v>12</v>
      </c>
      <c r="I78" s="717"/>
      <c r="J78" s="725">
        <v>12</v>
      </c>
      <c r="K78" s="294"/>
      <c r="L78"/>
      <c r="M78"/>
      <c r="N78"/>
    </row>
    <row r="79" spans="2:14" ht="15.75" thickBot="1">
      <c r="B79" s="27"/>
      <c r="C79" s="297"/>
      <c r="D79" s="297"/>
      <c r="E79" s="297"/>
      <c r="F79" s="116" t="s">
        <v>18</v>
      </c>
      <c r="G79" s="718"/>
      <c r="H79" s="719">
        <v>117</v>
      </c>
      <c r="I79" s="719">
        <v>52</v>
      </c>
      <c r="J79" s="720">
        <v>169</v>
      </c>
      <c r="K79" s="294"/>
      <c r="L79"/>
      <c r="M79"/>
      <c r="N79"/>
    </row>
    <row r="80" spans="2:14" s="228" customFormat="1">
      <c r="B80" s="226"/>
      <c r="C80" s="300"/>
      <c r="D80" s="300"/>
      <c r="E80" s="300"/>
      <c r="F80" s="444" t="s">
        <v>35</v>
      </c>
      <c r="G80" s="717"/>
      <c r="H80" s="717">
        <v>105</v>
      </c>
      <c r="I80" s="717">
        <v>6</v>
      </c>
      <c r="J80" s="725">
        <v>111</v>
      </c>
      <c r="K80" s="302"/>
      <c r="L80" s="229"/>
    </row>
    <row r="81" spans="2:18">
      <c r="B81" s="27"/>
      <c r="C81" s="297"/>
      <c r="D81" s="297"/>
      <c r="E81" s="297"/>
      <c r="F81" s="445" t="s">
        <v>36</v>
      </c>
      <c r="G81" s="724"/>
      <c r="H81" s="724">
        <v>10</v>
      </c>
      <c r="I81" s="724">
        <v>46</v>
      </c>
      <c r="J81" s="726">
        <v>56</v>
      </c>
      <c r="K81" s="303"/>
      <c r="L81" s="63"/>
    </row>
    <row r="82" spans="2:18" ht="15.75" thickBot="1">
      <c r="B82" s="27"/>
      <c r="C82" s="297"/>
      <c r="D82" s="297"/>
      <c r="E82" s="297"/>
      <c r="F82" s="446" t="s">
        <v>37</v>
      </c>
      <c r="G82" s="739"/>
      <c r="H82" s="739">
        <v>2</v>
      </c>
      <c r="I82" s="739"/>
      <c r="J82" s="740">
        <v>2</v>
      </c>
      <c r="K82" s="303"/>
      <c r="L82" s="63"/>
    </row>
    <row r="83" spans="2:18" s="228" customFormat="1" ht="15.75" thickBot="1">
      <c r="B83" s="226"/>
      <c r="C83" s="300"/>
      <c r="D83" s="300"/>
      <c r="E83" s="300"/>
      <c r="F83" s="443" t="s">
        <v>19</v>
      </c>
      <c r="G83" s="717">
        <v>839</v>
      </c>
      <c r="H83" s="717">
        <v>350</v>
      </c>
      <c r="I83" s="717">
        <v>241</v>
      </c>
      <c r="J83" s="725">
        <v>1430</v>
      </c>
      <c r="K83" s="302"/>
      <c r="L83" s="229"/>
    </row>
    <row r="84" spans="2:18">
      <c r="B84" s="27"/>
      <c r="C84" s="297"/>
      <c r="D84" s="297"/>
      <c r="E84" s="297"/>
      <c r="F84" s="444" t="s">
        <v>35</v>
      </c>
      <c r="G84" s="717">
        <v>256</v>
      </c>
      <c r="H84" s="717">
        <v>215</v>
      </c>
      <c r="I84" s="717">
        <v>67</v>
      </c>
      <c r="J84" s="725">
        <v>538</v>
      </c>
      <c r="K84" s="303"/>
      <c r="L84" s="63"/>
    </row>
    <row r="85" spans="2:18" ht="15.75" thickBot="1">
      <c r="B85" s="27"/>
      <c r="C85" s="297"/>
      <c r="D85" s="297"/>
      <c r="E85" s="297"/>
      <c r="F85" s="450" t="s">
        <v>36</v>
      </c>
      <c r="G85" s="724">
        <v>583</v>
      </c>
      <c r="H85" s="724">
        <v>135</v>
      </c>
      <c r="I85" s="724">
        <v>174</v>
      </c>
      <c r="J85" s="726">
        <v>892</v>
      </c>
      <c r="K85" s="303"/>
      <c r="L85" s="63"/>
    </row>
    <row r="86" spans="2:18" ht="15.75" thickBot="1">
      <c r="B86" s="27"/>
      <c r="C86" s="297"/>
      <c r="D86" s="297"/>
      <c r="E86" s="297"/>
      <c r="F86" s="116" t="s">
        <v>20</v>
      </c>
      <c r="G86" s="718">
        <v>120</v>
      </c>
      <c r="H86" s="719"/>
      <c r="I86" s="719">
        <v>23</v>
      </c>
      <c r="J86" s="720">
        <v>143</v>
      </c>
      <c r="K86" s="303"/>
      <c r="L86" s="63"/>
    </row>
    <row r="87" spans="2:18" s="228" customFormat="1">
      <c r="B87" s="226"/>
      <c r="C87" s="300"/>
      <c r="D87" s="300"/>
      <c r="E87" s="300"/>
      <c r="F87" s="448" t="s">
        <v>35</v>
      </c>
      <c r="G87" s="717">
        <v>50</v>
      </c>
      <c r="H87" s="717"/>
      <c r="I87" s="717">
        <v>2</v>
      </c>
      <c r="J87" s="725">
        <v>52</v>
      </c>
      <c r="K87" s="302"/>
      <c r="L87" s="229"/>
    </row>
    <row r="88" spans="2:18" ht="15.75" thickBot="1">
      <c r="B88" s="27"/>
      <c r="C88" s="297"/>
      <c r="D88" s="297"/>
      <c r="E88" s="297"/>
      <c r="F88" s="449" t="s">
        <v>36</v>
      </c>
      <c r="G88" s="724">
        <v>70</v>
      </c>
      <c r="H88" s="724"/>
      <c r="I88" s="724">
        <v>21</v>
      </c>
      <c r="J88" s="726">
        <v>91</v>
      </c>
      <c r="K88" s="303"/>
      <c r="L88" s="63"/>
    </row>
    <row r="89" spans="2:18" ht="15.75" thickBot="1">
      <c r="B89" s="27"/>
      <c r="C89" s="297"/>
      <c r="D89" s="297"/>
      <c r="E89" s="296"/>
      <c r="F89" s="116" t="s">
        <v>21</v>
      </c>
      <c r="G89" s="718"/>
      <c r="H89" s="719">
        <v>27</v>
      </c>
      <c r="I89" s="719"/>
      <c r="J89" s="720">
        <v>27</v>
      </c>
      <c r="K89" s="303"/>
      <c r="L89" s="63"/>
    </row>
    <row r="90" spans="2:18" ht="15.75" thickBot="1">
      <c r="B90" s="27"/>
      <c r="C90" s="297"/>
      <c r="D90" s="297"/>
      <c r="E90" s="296"/>
      <c r="F90" s="447" t="s">
        <v>35</v>
      </c>
      <c r="G90" s="717"/>
      <c r="H90" s="717">
        <v>27</v>
      </c>
      <c r="I90" s="717"/>
      <c r="J90" s="725">
        <v>27</v>
      </c>
      <c r="K90" s="303"/>
      <c r="L90" s="63"/>
    </row>
    <row r="91" spans="2:18" ht="15.75" thickBot="1">
      <c r="B91" s="27"/>
      <c r="C91" s="297"/>
      <c r="D91" s="297"/>
      <c r="E91" s="296"/>
      <c r="F91" s="116" t="s">
        <v>23</v>
      </c>
      <c r="G91" s="736"/>
      <c r="H91" s="737">
        <v>21</v>
      </c>
      <c r="I91" s="737"/>
      <c r="J91" s="738">
        <v>21</v>
      </c>
      <c r="K91" s="303"/>
      <c r="L91" s="63"/>
      <c r="M91"/>
      <c r="N91"/>
      <c r="O91"/>
      <c r="P91"/>
    </row>
    <row r="92" spans="2:18" s="228" customFormat="1">
      <c r="B92" s="226"/>
      <c r="C92" s="300"/>
      <c r="D92" s="300"/>
      <c r="E92" s="304"/>
      <c r="F92" s="444" t="s">
        <v>35</v>
      </c>
      <c r="G92" s="717"/>
      <c r="H92" s="717">
        <v>15</v>
      </c>
      <c r="I92" s="717"/>
      <c r="J92" s="725">
        <v>15</v>
      </c>
      <c r="K92" s="302"/>
      <c r="L92" s="229"/>
      <c r="M92" s="227"/>
      <c r="N92" s="227"/>
      <c r="O92" s="227"/>
      <c r="P92" s="227"/>
    </row>
    <row r="93" spans="2:18" ht="15.75" thickBot="1">
      <c r="B93" s="27"/>
      <c r="C93" s="297"/>
      <c r="D93" s="297"/>
      <c r="E93" s="296"/>
      <c r="F93" s="450" t="s">
        <v>36</v>
      </c>
      <c r="G93" s="724"/>
      <c r="H93" s="724">
        <v>6</v>
      </c>
      <c r="I93" s="724"/>
      <c r="J93" s="726">
        <v>6</v>
      </c>
      <c r="K93" s="303"/>
      <c r="L93" s="63"/>
      <c r="M93"/>
      <c r="N93"/>
    </row>
    <row r="94" spans="2:18" ht="15.75" thickBot="1">
      <c r="B94" s="27"/>
      <c r="C94" s="296"/>
      <c r="D94" s="296"/>
      <c r="E94" s="296"/>
      <c r="F94" s="274" t="s">
        <v>41</v>
      </c>
      <c r="G94" s="721">
        <v>1105</v>
      </c>
      <c r="H94" s="722">
        <v>920</v>
      </c>
      <c r="I94" s="722">
        <v>369</v>
      </c>
      <c r="J94" s="723">
        <v>2394</v>
      </c>
      <c r="K94" s="303"/>
      <c r="L94" s="28"/>
      <c r="M94"/>
      <c r="N94"/>
    </row>
    <row r="95" spans="2:18">
      <c r="B95" s="27"/>
      <c r="C95" s="296"/>
      <c r="D95" s="296"/>
      <c r="E95" s="296"/>
      <c r="F95"/>
      <c r="G95"/>
      <c r="H95"/>
      <c r="I95"/>
      <c r="J95"/>
      <c r="K95" s="294"/>
      <c r="L95" s="28"/>
      <c r="M95"/>
      <c r="N95"/>
    </row>
    <row r="96" spans="2:18" ht="15.75" thickBot="1">
      <c r="B96" s="295"/>
      <c r="C96" s="29"/>
      <c r="D96" s="29"/>
      <c r="E96" s="72"/>
      <c r="F96"/>
      <c r="G96"/>
      <c r="H96"/>
      <c r="I96"/>
      <c r="J96"/>
      <c r="K96" s="30"/>
      <c r="L96" s="30"/>
      <c r="M96"/>
      <c r="N96"/>
      <c r="O96"/>
      <c r="P96"/>
      <c r="Q96"/>
      <c r="R96"/>
    </row>
    <row r="97" spans="3:18" ht="15.75" thickBot="1">
      <c r="E97"/>
      <c r="F97"/>
      <c r="G97"/>
      <c r="H97"/>
      <c r="I97"/>
      <c r="J97"/>
      <c r="M97"/>
      <c r="N97"/>
      <c r="O97"/>
      <c r="P97"/>
      <c r="Q97"/>
      <c r="R97"/>
    </row>
    <row r="98" spans="3:18" ht="29.25" customHeight="1">
      <c r="E98"/>
      <c r="F98"/>
      <c r="G98"/>
      <c r="H98"/>
      <c r="I98"/>
      <c r="J98"/>
      <c r="M98"/>
      <c r="N98"/>
      <c r="O98"/>
      <c r="P98"/>
      <c r="Q98"/>
      <c r="R98"/>
    </row>
    <row r="99" spans="3:18" ht="18">
      <c r="C99" s="741" t="s">
        <v>43</v>
      </c>
      <c r="D99" s="741"/>
      <c r="E99"/>
      <c r="F99"/>
      <c r="G99"/>
      <c r="H99"/>
      <c r="I99"/>
      <c r="J99"/>
      <c r="M99"/>
      <c r="N99"/>
      <c r="O99"/>
      <c r="P99"/>
      <c r="Q99"/>
      <c r="R99"/>
    </row>
    <row r="100" spans="3:18">
      <c r="C100"/>
      <c r="D100"/>
      <c r="E100"/>
      <c r="M100"/>
      <c r="N100"/>
      <c r="O100"/>
      <c r="P100"/>
      <c r="Q100"/>
      <c r="R100"/>
    </row>
    <row r="101" spans="3:18">
      <c r="C101"/>
      <c r="D101"/>
      <c r="E101"/>
      <c r="M101"/>
      <c r="N101"/>
      <c r="O101"/>
      <c r="P101"/>
      <c r="Q101"/>
      <c r="R101"/>
    </row>
    <row r="102" spans="3:18">
      <c r="C102"/>
      <c r="D102"/>
      <c r="E102"/>
      <c r="M102"/>
      <c r="N102"/>
      <c r="O102"/>
      <c r="P102"/>
      <c r="Q102"/>
      <c r="R102"/>
    </row>
    <row r="103" spans="3:18">
      <c r="C103"/>
      <c r="D103"/>
      <c r="E103"/>
      <c r="M103"/>
      <c r="N103"/>
      <c r="O103"/>
      <c r="P103"/>
      <c r="Q103"/>
      <c r="R103"/>
    </row>
    <row r="104" spans="3:18">
      <c r="C104"/>
      <c r="D104"/>
      <c r="E104"/>
      <c r="M104"/>
      <c r="N104"/>
      <c r="O104"/>
      <c r="P104"/>
      <c r="Q104"/>
      <c r="R104"/>
    </row>
    <row r="105" spans="3:18">
      <c r="C105"/>
      <c r="D105"/>
      <c r="E105"/>
      <c r="M105"/>
      <c r="N105"/>
      <c r="O105"/>
      <c r="P105"/>
      <c r="Q105"/>
      <c r="R105"/>
    </row>
    <row r="106" spans="3:18">
      <c r="C106"/>
      <c r="D106"/>
      <c r="E106"/>
      <c r="M106"/>
      <c r="N106"/>
      <c r="O106"/>
      <c r="P106"/>
      <c r="Q106"/>
      <c r="R106"/>
    </row>
    <row r="107" spans="3:18">
      <c r="C107"/>
      <c r="D107"/>
      <c r="E107"/>
      <c r="M107"/>
      <c r="N107"/>
    </row>
    <row r="108" spans="3:18">
      <c r="C108"/>
      <c r="D108"/>
      <c r="E108"/>
      <c r="M108"/>
      <c r="N108"/>
    </row>
    <row r="109" spans="3:18">
      <c r="C109"/>
      <c r="D109"/>
      <c r="E109"/>
    </row>
    <row r="110" spans="3:18">
      <c r="C110"/>
      <c r="D110"/>
      <c r="E110"/>
    </row>
    <row r="111" spans="3:18">
      <c r="C111"/>
      <c r="D111"/>
      <c r="E111"/>
    </row>
    <row r="112" spans="3:18">
      <c r="C112"/>
      <c r="D112"/>
      <c r="E112"/>
    </row>
    <row r="113" spans="3:8">
      <c r="C113"/>
      <c r="D113"/>
      <c r="E113"/>
    </row>
    <row r="114" spans="3:8">
      <c r="C114"/>
      <c r="D114"/>
      <c r="E114"/>
    </row>
    <row r="115" spans="3:8">
      <c r="C115"/>
      <c r="D115"/>
      <c r="E115"/>
    </row>
    <row r="116" spans="3:8">
      <c r="C116"/>
      <c r="D116"/>
      <c r="E116"/>
      <c r="F116"/>
      <c r="G116"/>
      <c r="H116"/>
    </row>
    <row r="117" spans="3:8">
      <c r="C117"/>
      <c r="D117"/>
      <c r="E117"/>
      <c r="F117"/>
      <c r="G117"/>
      <c r="H117"/>
    </row>
    <row r="118" spans="3:8">
      <c r="C118"/>
      <c r="D118"/>
      <c r="E118"/>
      <c r="F118"/>
      <c r="G118"/>
      <c r="H118"/>
    </row>
    <row r="119" spans="3:8">
      <c r="C119"/>
      <c r="D119"/>
      <c r="E119"/>
      <c r="F119"/>
      <c r="G119"/>
      <c r="H119"/>
    </row>
    <row r="120" spans="3:8">
      <c r="C120"/>
      <c r="D120"/>
      <c r="E120"/>
      <c r="F120"/>
      <c r="G120"/>
      <c r="H120"/>
    </row>
    <row r="121" spans="3:8">
      <c r="C121"/>
      <c r="D121"/>
    </row>
    <row r="122" spans="3:8">
      <c r="C122"/>
      <c r="D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ht="15.75" thickBot="1">
      <c r="C646"/>
      <c r="D646"/>
    </row>
    <row r="647" spans="3:4" ht="15.75" thickBot="1">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ht="15.75" thickBot="1">
      <c r="C721"/>
      <c r="D721"/>
    </row>
    <row r="722" spans="3:4" ht="15.75" thickBot="1">
      <c r="C722"/>
      <c r="D722"/>
    </row>
  </sheetData>
  <sheetProtection algorithmName="SHA-512" hashValue="7vSHs1pyJpexVd/xTaV+BgCITq3FJaYvz96UJ84NEgFULddctfetYtUEnbRXjLnR9ooOcFCPPeWtBEyC9ccZXQ==" saltValue="6/CoxWSxOcZAqz/kZoaw5g==" spinCount="100000" sheet="1"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D99C8-B3DE-4AE0-A596-91432E65C782}">
  <dimension ref="A1:Q2403"/>
  <sheetViews>
    <sheetView tabSelected="1" topLeftCell="F1" zoomScale="55" zoomScaleNormal="55" zoomScaleSheetLayoutView="40" workbookViewId="0">
      <selection activeCell="I10" sqref="I10"/>
    </sheetView>
  </sheetViews>
  <sheetFormatPr baseColWidth="10" defaultColWidth="11.5703125" defaultRowHeight="15"/>
  <cols>
    <col min="1" max="1" width="37.7109375" style="263" customWidth="1"/>
    <col min="2" max="2" width="18.42578125" style="47" customWidth="1"/>
    <col min="3" max="3" width="19.5703125" style="264" customWidth="1"/>
    <col min="4" max="4" width="41" style="47" customWidth="1"/>
    <col min="5" max="5" width="74" style="46" customWidth="1"/>
    <col min="6" max="6" width="63.5703125" style="46" customWidth="1"/>
    <col min="7" max="7" width="31.7109375" style="46" customWidth="1"/>
    <col min="8" max="8" width="31.140625" style="46" customWidth="1"/>
    <col min="9" max="9" width="33.5703125" style="51" customWidth="1"/>
    <col min="10" max="10" width="27.140625" style="47" bestFit="1" customWidth="1"/>
    <col min="11" max="11" width="23.140625" style="47" customWidth="1"/>
    <col min="12" max="12" width="23.5703125" style="47" customWidth="1"/>
    <col min="13" max="13" width="26" style="47" bestFit="1" customWidth="1"/>
    <col min="14" max="14" width="24.5703125" style="47" bestFit="1" customWidth="1"/>
    <col min="15" max="15" width="40.28515625" style="47" customWidth="1"/>
    <col min="16" max="16" width="30.28515625" style="47" bestFit="1" customWidth="1"/>
    <col min="17" max="17" width="29.5703125" style="51" customWidth="1"/>
    <col min="18" max="16384" width="11.5703125" style="48"/>
  </cols>
  <sheetData>
    <row r="1" spans="1:17" ht="15.75">
      <c r="A1" s="237"/>
      <c r="B1" s="238"/>
      <c r="C1" s="239"/>
      <c r="D1" s="231"/>
      <c r="E1" s="232"/>
      <c r="F1" s="232"/>
      <c r="G1" s="232"/>
      <c r="H1" s="240"/>
      <c r="I1" s="241"/>
      <c r="J1" s="231"/>
      <c r="K1" s="231"/>
      <c r="L1" s="231"/>
      <c r="M1" s="231"/>
      <c r="N1" s="231"/>
      <c r="O1" s="231"/>
      <c r="P1" s="231"/>
      <c r="Q1" s="242"/>
    </row>
    <row r="2" spans="1:17" ht="15.75">
      <c r="A2" s="243"/>
      <c r="B2" s="244"/>
      <c r="C2" s="245"/>
      <c r="D2" s="233"/>
      <c r="E2" s="234"/>
      <c r="F2" s="234"/>
      <c r="G2" s="759" t="s">
        <v>44</v>
      </c>
      <c r="H2" s="759"/>
      <c r="I2" s="759"/>
      <c r="J2" s="233"/>
      <c r="K2" s="233"/>
      <c r="L2" s="233"/>
      <c r="M2" s="233"/>
      <c r="N2" s="233"/>
      <c r="O2" s="233"/>
      <c r="P2" s="233"/>
      <c r="Q2" s="246"/>
    </row>
    <row r="3" spans="1:17">
      <c r="A3" s="243"/>
      <c r="B3" s="244"/>
      <c r="C3" s="247"/>
      <c r="D3" s="248"/>
      <c r="E3" s="235"/>
      <c r="F3" s="235"/>
      <c r="G3" s="235"/>
      <c r="H3" s="235"/>
      <c r="I3" s="249"/>
      <c r="J3" s="248"/>
      <c r="K3" s="248"/>
      <c r="L3" s="248"/>
      <c r="M3" s="248"/>
      <c r="N3" s="248"/>
      <c r="O3" s="248"/>
      <c r="P3" s="248"/>
      <c r="Q3" s="150"/>
    </row>
    <row r="4" spans="1:17" ht="15.75">
      <c r="A4" s="760" t="s">
        <v>45</v>
      </c>
      <c r="B4" s="761"/>
      <c r="C4" s="761"/>
      <c r="D4" s="761"/>
      <c r="E4" s="762"/>
      <c r="F4" s="14"/>
      <c r="G4" s="14"/>
      <c r="H4" s="14"/>
      <c r="I4" s="151"/>
      <c r="J4" s="9"/>
      <c r="K4" s="248"/>
      <c r="L4" s="248"/>
      <c r="M4" s="248"/>
      <c r="N4" s="248"/>
      <c r="O4" s="767" t="s">
        <v>46</v>
      </c>
      <c r="P4" s="768"/>
      <c r="Q4" s="250">
        <f>(CGR!P4)</f>
        <v>45657</v>
      </c>
    </row>
    <row r="5" spans="1:17" ht="15.75">
      <c r="A5" s="760" t="s">
        <v>47</v>
      </c>
      <c r="B5" s="761"/>
      <c r="C5" s="761"/>
      <c r="D5" s="761"/>
      <c r="E5" s="762"/>
      <c r="F5" s="14"/>
      <c r="G5" s="14"/>
      <c r="H5" s="14"/>
      <c r="I5" s="151"/>
      <c r="J5" s="9"/>
      <c r="K5" s="248"/>
      <c r="L5" s="248"/>
      <c r="M5" s="248"/>
      <c r="N5" s="248"/>
      <c r="O5" s="769" t="s">
        <v>48</v>
      </c>
      <c r="P5" s="770"/>
      <c r="Q5" s="251">
        <f>(ITRC!P5)</f>
        <v>45747</v>
      </c>
    </row>
    <row r="6" spans="1:17" ht="15.75">
      <c r="A6" s="760" t="s">
        <v>49</v>
      </c>
      <c r="B6" s="761"/>
      <c r="C6" s="761"/>
      <c r="D6" s="761"/>
      <c r="E6" s="762"/>
      <c r="F6" s="14"/>
      <c r="G6" s="14"/>
      <c r="H6" s="14"/>
      <c r="I6" s="151"/>
      <c r="J6" s="9"/>
      <c r="K6" s="248"/>
      <c r="L6" s="248"/>
      <c r="M6" s="248"/>
      <c r="N6" s="248"/>
      <c r="O6" s="765" t="s">
        <v>50</v>
      </c>
      <c r="P6" s="766"/>
      <c r="Q6" s="252">
        <f>(OCI!P6)</f>
        <v>45657</v>
      </c>
    </row>
    <row r="7" spans="1:17" ht="15.75">
      <c r="A7" s="760" t="s">
        <v>51</v>
      </c>
      <c r="B7" s="761"/>
      <c r="C7" s="761"/>
      <c r="D7" s="761"/>
      <c r="E7" s="762"/>
      <c r="F7" s="14"/>
      <c r="G7" s="14"/>
      <c r="H7" s="14"/>
      <c r="I7" s="151"/>
      <c r="J7" s="9"/>
      <c r="K7" s="248"/>
      <c r="L7" s="248"/>
      <c r="M7" s="248"/>
      <c r="N7" s="248"/>
      <c r="O7" s="763" t="s">
        <v>52</v>
      </c>
      <c r="P7" s="764"/>
      <c r="Q7" s="230">
        <v>45832</v>
      </c>
    </row>
    <row r="8" spans="1:17" ht="15.75">
      <c r="A8" s="11"/>
      <c r="B8" s="4"/>
      <c r="C8" s="253"/>
      <c r="D8" s="4"/>
      <c r="E8" s="15"/>
      <c r="F8" s="15"/>
      <c r="G8" s="15"/>
      <c r="H8" s="15"/>
      <c r="I8" s="155"/>
      <c r="J8" s="4"/>
      <c r="K8" s="4"/>
      <c r="L8" s="156"/>
      <c r="M8" s="156"/>
      <c r="N8" s="156"/>
      <c r="O8" s="156"/>
      <c r="P8" s="254"/>
      <c r="Q8" s="157"/>
    </row>
    <row r="9" spans="1:17" ht="89.25" customHeight="1">
      <c r="A9" s="255" t="s">
        <v>27</v>
      </c>
      <c r="B9" s="255" t="s">
        <v>9</v>
      </c>
      <c r="C9" s="255" t="s">
        <v>53</v>
      </c>
      <c r="D9" s="255" t="s">
        <v>54</v>
      </c>
      <c r="E9" s="256" t="s">
        <v>55</v>
      </c>
      <c r="F9" s="255" t="s">
        <v>56</v>
      </c>
      <c r="G9" s="255" t="s">
        <v>57</v>
      </c>
      <c r="H9" s="255" t="s">
        <v>58</v>
      </c>
      <c r="I9" s="257" t="s">
        <v>59</v>
      </c>
      <c r="J9" s="257" t="s">
        <v>60</v>
      </c>
      <c r="K9" s="258" t="s">
        <v>61</v>
      </c>
      <c r="L9" s="258" t="s">
        <v>62</v>
      </c>
      <c r="M9" s="259" t="s">
        <v>63</v>
      </c>
      <c r="N9" s="260" t="s">
        <v>64</v>
      </c>
      <c r="O9" s="257" t="s">
        <v>65</v>
      </c>
      <c r="P9" s="261" t="s">
        <v>66</v>
      </c>
      <c r="Q9" s="257" t="s">
        <v>33</v>
      </c>
    </row>
    <row r="10" spans="1:17" ht="330">
      <c r="A10" s="453" t="s">
        <v>18</v>
      </c>
      <c r="B10" s="32" t="s">
        <v>16</v>
      </c>
      <c r="C10" s="771" t="s">
        <v>2241</v>
      </c>
      <c r="D10" s="771" t="s">
        <v>2242</v>
      </c>
      <c r="E10" s="772" t="s">
        <v>2243</v>
      </c>
      <c r="F10" s="773" t="s">
        <v>2244</v>
      </c>
      <c r="G10" s="346" t="s">
        <v>2245</v>
      </c>
      <c r="H10" s="663" t="s">
        <v>2246</v>
      </c>
      <c r="I10" s="347" t="s">
        <v>2247</v>
      </c>
      <c r="J10" s="35">
        <v>2</v>
      </c>
      <c r="K10" s="186">
        <v>45509</v>
      </c>
      <c r="L10" s="186">
        <v>45746</v>
      </c>
      <c r="M10" s="36">
        <f t="shared" ref="M10:M60" si="0">(L10-K10)/7</f>
        <v>33.857142857142854</v>
      </c>
      <c r="N10" s="188">
        <v>0</v>
      </c>
      <c r="O10" s="148" t="s">
        <v>2248</v>
      </c>
      <c r="P10" s="352">
        <f t="shared" ref="P10:P73" si="1">N10/J10</f>
        <v>0</v>
      </c>
      <c r="Q10" s="114" t="str">
        <f>IF(ISNUMBER(P10),IF(P10=100%,"CUMPLIDA",IF(AND(ISNUMBER(L10),ISNUMBER(OCI!$P$6)), IF(L10&lt;OCI!$P$6,"INCUMPLIDA","PROCESO"), "VERIFICAR FECHA")),"SIN VALOR AVANCE")</f>
        <v>PROCESO</v>
      </c>
    </row>
    <row r="11" spans="1:17" ht="225">
      <c r="A11" s="453" t="s">
        <v>18</v>
      </c>
      <c r="B11" s="32" t="s">
        <v>16</v>
      </c>
      <c r="C11" s="771"/>
      <c r="D11" s="771"/>
      <c r="E11" s="772"/>
      <c r="F11" s="773"/>
      <c r="G11" s="346" t="s">
        <v>2249</v>
      </c>
      <c r="H11" s="663" t="s">
        <v>2250</v>
      </c>
      <c r="I11" s="148" t="s">
        <v>2251</v>
      </c>
      <c r="J11" s="35">
        <v>4</v>
      </c>
      <c r="K11" s="186">
        <v>45536</v>
      </c>
      <c r="L11" s="186">
        <v>45900</v>
      </c>
      <c r="M11" s="36">
        <f t="shared" si="0"/>
        <v>52</v>
      </c>
      <c r="N11" s="188">
        <v>0</v>
      </c>
      <c r="O11" s="148" t="s">
        <v>2252</v>
      </c>
      <c r="P11" s="352">
        <f t="shared" si="1"/>
        <v>0</v>
      </c>
      <c r="Q11" s="114" t="str">
        <f>IF(ISNUMBER(P11),IF(P11=100%,"CUMPLIDA",IF(AND(ISNUMBER(L11),ISNUMBER(OCI!$P$6)), IF(L11&lt;OCI!$P$6,"INCUMPLIDA","PROCESO"), "VERIFICAR FECHA")),"SIN VALOR AVANCE")</f>
        <v>PROCESO</v>
      </c>
    </row>
    <row r="12" spans="1:17" ht="210">
      <c r="A12" s="453" t="s">
        <v>18</v>
      </c>
      <c r="B12" s="32" t="s">
        <v>16</v>
      </c>
      <c r="C12" s="771"/>
      <c r="D12" s="771"/>
      <c r="E12" s="772"/>
      <c r="F12" s="773"/>
      <c r="G12" s="773" t="s">
        <v>2253</v>
      </c>
      <c r="H12" s="663" t="s">
        <v>2254</v>
      </c>
      <c r="I12" s="148" t="s">
        <v>2255</v>
      </c>
      <c r="J12" s="35">
        <v>2</v>
      </c>
      <c r="K12" s="186">
        <v>45536</v>
      </c>
      <c r="L12" s="186">
        <v>46022</v>
      </c>
      <c r="M12" s="36">
        <f t="shared" si="0"/>
        <v>69.428571428571431</v>
      </c>
      <c r="N12" s="188">
        <v>0</v>
      </c>
      <c r="O12" s="148" t="s">
        <v>2252</v>
      </c>
      <c r="P12" s="352">
        <f t="shared" si="1"/>
        <v>0</v>
      </c>
      <c r="Q12" s="114" t="str">
        <f>IF(ISNUMBER(P12),IF(P12=100%,"CUMPLIDA",IF(AND(ISNUMBER(L12),ISNUMBER(OCI!$P$6)), IF(L12&lt;OCI!$P$6,"INCUMPLIDA","PROCESO"), "VERIFICAR FECHA")),"SIN VALOR AVANCE")</f>
        <v>PROCESO</v>
      </c>
    </row>
    <row r="13" spans="1:17" ht="150">
      <c r="A13" s="453" t="s">
        <v>18</v>
      </c>
      <c r="B13" s="32" t="s">
        <v>16</v>
      </c>
      <c r="C13" s="771"/>
      <c r="D13" s="771"/>
      <c r="E13" s="772"/>
      <c r="F13" s="773"/>
      <c r="G13" s="773"/>
      <c r="H13" s="663" t="s">
        <v>2256</v>
      </c>
      <c r="I13" s="148" t="s">
        <v>2257</v>
      </c>
      <c r="J13" s="35">
        <v>3</v>
      </c>
      <c r="K13" s="186">
        <v>45536</v>
      </c>
      <c r="L13" s="186">
        <v>45838</v>
      </c>
      <c r="M13" s="36">
        <f t="shared" si="0"/>
        <v>43.142857142857146</v>
      </c>
      <c r="N13" s="188">
        <v>0</v>
      </c>
      <c r="O13" s="148" t="s">
        <v>2258</v>
      </c>
      <c r="P13" s="352">
        <f t="shared" si="1"/>
        <v>0</v>
      </c>
      <c r="Q13" s="114" t="str">
        <f>IF(ISNUMBER(P13),IF(P13=100%,"CUMPLIDA",IF(AND(ISNUMBER(L13),ISNUMBER(OCI!$P$6)), IF(L13&lt;OCI!$P$6,"INCUMPLIDA","PROCESO"), "VERIFICAR FECHA")),"SIN VALOR AVANCE")</f>
        <v>PROCESO</v>
      </c>
    </row>
    <row r="14" spans="1:17" ht="390">
      <c r="A14" s="453" t="s">
        <v>18</v>
      </c>
      <c r="B14" s="32" t="s">
        <v>16</v>
      </c>
      <c r="C14" s="771"/>
      <c r="D14" s="771"/>
      <c r="E14" s="772"/>
      <c r="F14" s="773"/>
      <c r="G14" s="346" t="s">
        <v>2259</v>
      </c>
      <c r="H14" s="663" t="s">
        <v>2260</v>
      </c>
      <c r="I14" s="148" t="s">
        <v>419</v>
      </c>
      <c r="J14" s="35">
        <v>1</v>
      </c>
      <c r="K14" s="186">
        <v>45505</v>
      </c>
      <c r="L14" s="186">
        <v>45657</v>
      </c>
      <c r="M14" s="36">
        <f t="shared" si="0"/>
        <v>21.714285714285715</v>
      </c>
      <c r="N14" s="188">
        <v>1</v>
      </c>
      <c r="O14" s="148" t="s">
        <v>2261</v>
      </c>
      <c r="P14" s="352">
        <f t="shared" si="1"/>
        <v>1</v>
      </c>
      <c r="Q14" s="114" t="str">
        <f>IF(ISNUMBER(P14),IF(P14=100%,"CUMPLIDA",IF(AND(ISNUMBER(L14),ISNUMBER(OCI!$P$6)), IF(L14&lt;OCI!$P$6,"INCUMPLIDA","PROCESO"), "VERIFICAR FECHA")),"SIN VALOR AVANCE")</f>
        <v>CUMPLIDA</v>
      </c>
    </row>
    <row r="15" spans="1:17" ht="180.75">
      <c r="A15" s="453" t="s">
        <v>18</v>
      </c>
      <c r="B15" s="32" t="s">
        <v>16</v>
      </c>
      <c r="C15" s="771" t="s">
        <v>2262</v>
      </c>
      <c r="D15" s="771" t="s">
        <v>2263</v>
      </c>
      <c r="E15" s="772" t="s">
        <v>2264</v>
      </c>
      <c r="F15" s="773" t="s">
        <v>2265</v>
      </c>
      <c r="G15" s="34" t="s">
        <v>2266</v>
      </c>
      <c r="H15" s="350" t="s">
        <v>2267</v>
      </c>
      <c r="I15" s="349" t="s">
        <v>2268</v>
      </c>
      <c r="J15" s="35">
        <v>1</v>
      </c>
      <c r="K15" s="186">
        <v>45509</v>
      </c>
      <c r="L15" s="186">
        <v>45991</v>
      </c>
      <c r="M15" s="36">
        <f t="shared" si="0"/>
        <v>68.857142857142861</v>
      </c>
      <c r="N15" s="188">
        <v>0</v>
      </c>
      <c r="O15" s="148" t="s">
        <v>2269</v>
      </c>
      <c r="P15" s="352">
        <f t="shared" si="1"/>
        <v>0</v>
      </c>
      <c r="Q15" s="114" t="str">
        <f>IF(ISNUMBER(P15),IF(P15=100%,"CUMPLIDA",IF(AND(ISNUMBER(L15),ISNUMBER(OCI!$P$6)), IF(L15&lt;OCI!$P$6,"INCUMPLIDA","PROCESO"), "VERIFICAR FECHA")),"SIN VALOR AVANCE")</f>
        <v>PROCESO</v>
      </c>
    </row>
    <row r="16" spans="1:17" ht="195.75">
      <c r="A16" s="453" t="s">
        <v>18</v>
      </c>
      <c r="B16" s="32" t="s">
        <v>16</v>
      </c>
      <c r="C16" s="771"/>
      <c r="D16" s="771"/>
      <c r="E16" s="772"/>
      <c r="F16" s="773"/>
      <c r="G16" s="34" t="s">
        <v>2270</v>
      </c>
      <c r="H16" s="350" t="s">
        <v>2271</v>
      </c>
      <c r="I16" s="148" t="s">
        <v>2272</v>
      </c>
      <c r="J16" s="35">
        <v>1</v>
      </c>
      <c r="K16" s="186">
        <v>45536</v>
      </c>
      <c r="L16" s="186">
        <v>45991</v>
      </c>
      <c r="M16" s="36">
        <f t="shared" si="0"/>
        <v>65</v>
      </c>
      <c r="N16" s="188">
        <v>0</v>
      </c>
      <c r="O16" s="148" t="s">
        <v>2273</v>
      </c>
      <c r="P16" s="352">
        <f t="shared" si="1"/>
        <v>0</v>
      </c>
      <c r="Q16" s="114" t="str">
        <f>IF(ISNUMBER(P16),IF(P16=100%,"CUMPLIDA",IF(AND(ISNUMBER(L16),ISNUMBER(OCI!$P$6)), IF(L16&lt;OCI!$P$6,"INCUMPLIDA","PROCESO"), "VERIFICAR FECHA")),"SIN VALOR AVANCE")</f>
        <v>PROCESO</v>
      </c>
    </row>
    <row r="17" spans="1:17" ht="210.75">
      <c r="A17" s="453" t="s">
        <v>18</v>
      </c>
      <c r="B17" s="32" t="s">
        <v>16</v>
      </c>
      <c r="C17" s="771"/>
      <c r="D17" s="771"/>
      <c r="E17" s="772"/>
      <c r="F17" s="773"/>
      <c r="G17" s="773" t="s">
        <v>2274</v>
      </c>
      <c r="H17" s="350" t="s">
        <v>2275</v>
      </c>
      <c r="I17" s="148" t="s">
        <v>2276</v>
      </c>
      <c r="J17" s="35">
        <v>1</v>
      </c>
      <c r="K17" s="186">
        <v>45536</v>
      </c>
      <c r="L17" s="186">
        <v>45869</v>
      </c>
      <c r="M17" s="36">
        <f t="shared" si="0"/>
        <v>47.571428571428569</v>
      </c>
      <c r="N17" s="188">
        <v>0</v>
      </c>
      <c r="O17" s="148" t="s">
        <v>2277</v>
      </c>
      <c r="P17" s="352">
        <f t="shared" si="1"/>
        <v>0</v>
      </c>
      <c r="Q17" s="114" t="str">
        <f>IF(ISNUMBER(P17),IF(P17=100%,"CUMPLIDA",IF(AND(ISNUMBER(L17),ISNUMBER(OCI!$P$6)), IF(L17&lt;OCI!$P$6,"INCUMPLIDA","PROCESO"), "VERIFICAR FECHA")),"SIN VALOR AVANCE")</f>
        <v>PROCESO</v>
      </c>
    </row>
    <row r="18" spans="1:17" ht="210.75">
      <c r="A18" s="453" t="s">
        <v>18</v>
      </c>
      <c r="B18" s="32" t="s">
        <v>16</v>
      </c>
      <c r="C18" s="771"/>
      <c r="D18" s="771"/>
      <c r="E18" s="772"/>
      <c r="F18" s="773"/>
      <c r="G18" s="773"/>
      <c r="H18" s="350" t="s">
        <v>2278</v>
      </c>
      <c r="I18" s="148" t="s">
        <v>2279</v>
      </c>
      <c r="J18" s="35">
        <v>1</v>
      </c>
      <c r="K18" s="186">
        <v>45536</v>
      </c>
      <c r="L18" s="186">
        <v>45869</v>
      </c>
      <c r="M18" s="36">
        <f t="shared" si="0"/>
        <v>47.571428571428569</v>
      </c>
      <c r="N18" s="188">
        <v>0</v>
      </c>
      <c r="O18" s="148" t="s">
        <v>2277</v>
      </c>
      <c r="P18" s="352">
        <f t="shared" si="1"/>
        <v>0</v>
      </c>
      <c r="Q18" s="114" t="str">
        <f>IF(ISNUMBER(P18),IF(P18=100%,"CUMPLIDA",IF(AND(ISNUMBER(L18),ISNUMBER(OCI!$P$6)), IF(L18&lt;OCI!$P$6,"INCUMPLIDA","PROCESO"), "VERIFICAR FECHA")),"SIN VALOR AVANCE")</f>
        <v>PROCESO</v>
      </c>
    </row>
    <row r="19" spans="1:17" ht="210.75">
      <c r="A19" s="453" t="s">
        <v>18</v>
      </c>
      <c r="B19" s="32" t="s">
        <v>16</v>
      </c>
      <c r="C19" s="771"/>
      <c r="D19" s="771"/>
      <c r="E19" s="772"/>
      <c r="F19" s="773"/>
      <c r="G19" s="773"/>
      <c r="H19" s="350" t="s">
        <v>2280</v>
      </c>
      <c r="I19" s="148" t="s">
        <v>2281</v>
      </c>
      <c r="J19" s="35">
        <v>1</v>
      </c>
      <c r="K19" s="186">
        <v>45536</v>
      </c>
      <c r="L19" s="186">
        <v>45869</v>
      </c>
      <c r="M19" s="36">
        <f t="shared" si="0"/>
        <v>47.571428571428569</v>
      </c>
      <c r="N19" s="188">
        <v>0</v>
      </c>
      <c r="O19" s="148" t="s">
        <v>2277</v>
      </c>
      <c r="P19" s="352">
        <f t="shared" si="1"/>
        <v>0</v>
      </c>
      <c r="Q19" s="114" t="str">
        <f>IF(ISNUMBER(P19),IF(P19=100%,"CUMPLIDA",IF(AND(ISNUMBER(L19),ISNUMBER(OCI!$P$6)), IF(L19&lt;OCI!$P$6,"INCUMPLIDA","PROCESO"), "VERIFICAR FECHA")),"SIN VALOR AVANCE")</f>
        <v>PROCESO</v>
      </c>
    </row>
    <row r="20" spans="1:17" ht="195">
      <c r="A20" s="453" t="s">
        <v>18</v>
      </c>
      <c r="B20" s="32" t="s">
        <v>16</v>
      </c>
      <c r="C20" s="771"/>
      <c r="D20" s="771"/>
      <c r="E20" s="772"/>
      <c r="F20" s="773"/>
      <c r="G20" s="346" t="s">
        <v>2282</v>
      </c>
      <c r="H20" s="663" t="s">
        <v>2283</v>
      </c>
      <c r="I20" s="148" t="s">
        <v>2284</v>
      </c>
      <c r="J20" s="35">
        <v>2</v>
      </c>
      <c r="K20" s="186">
        <v>45536</v>
      </c>
      <c r="L20" s="186">
        <v>45991</v>
      </c>
      <c r="M20" s="36">
        <f t="shared" si="0"/>
        <v>65</v>
      </c>
      <c r="N20" s="188">
        <v>0</v>
      </c>
      <c r="O20" s="148" t="s">
        <v>2285</v>
      </c>
      <c r="P20" s="352">
        <f t="shared" si="1"/>
        <v>0</v>
      </c>
      <c r="Q20" s="114" t="str">
        <f>IF(ISNUMBER(P20),IF(P20=100%,"CUMPLIDA",IF(AND(ISNUMBER(L20),ISNUMBER(OCI!$P$6)), IF(L20&lt;OCI!$P$6,"INCUMPLIDA","PROCESO"), "VERIFICAR FECHA")),"SIN VALOR AVANCE")</f>
        <v>PROCESO</v>
      </c>
    </row>
    <row r="21" spans="1:17" ht="270">
      <c r="A21" s="453" t="s">
        <v>18</v>
      </c>
      <c r="B21" s="32" t="s">
        <v>16</v>
      </c>
      <c r="C21" s="771"/>
      <c r="D21" s="771"/>
      <c r="E21" s="772"/>
      <c r="F21" s="773"/>
      <c r="G21" s="346" t="s">
        <v>2286</v>
      </c>
      <c r="H21" s="663" t="s">
        <v>2287</v>
      </c>
      <c r="I21" s="148" t="s">
        <v>2288</v>
      </c>
      <c r="J21" s="35">
        <v>1</v>
      </c>
      <c r="K21" s="186">
        <v>45536</v>
      </c>
      <c r="L21" s="186">
        <v>45777</v>
      </c>
      <c r="M21" s="36">
        <f t="shared" si="0"/>
        <v>34.428571428571431</v>
      </c>
      <c r="N21" s="188">
        <v>0</v>
      </c>
      <c r="O21" s="148" t="s">
        <v>2289</v>
      </c>
      <c r="P21" s="352">
        <f t="shared" si="1"/>
        <v>0</v>
      </c>
      <c r="Q21" s="114" t="str">
        <f>IF(ISNUMBER(P21),IF(P21=100%,"CUMPLIDA",IF(AND(ISNUMBER(L21),ISNUMBER(OCI!$P$6)), IF(L21&lt;OCI!$P$6,"INCUMPLIDA","PROCESO"), "VERIFICAR FECHA")),"SIN VALOR AVANCE")</f>
        <v>PROCESO</v>
      </c>
    </row>
    <row r="22" spans="1:17" ht="240.75">
      <c r="A22" s="453" t="s">
        <v>18</v>
      </c>
      <c r="B22" s="32" t="s">
        <v>16</v>
      </c>
      <c r="C22" s="771"/>
      <c r="D22" s="771"/>
      <c r="E22" s="772"/>
      <c r="F22" s="773"/>
      <c r="G22" s="34" t="s">
        <v>2290</v>
      </c>
      <c r="H22" s="350" t="s">
        <v>2291</v>
      </c>
      <c r="I22" s="349" t="s">
        <v>2292</v>
      </c>
      <c r="J22" s="35">
        <v>2</v>
      </c>
      <c r="K22" s="186">
        <v>45536</v>
      </c>
      <c r="L22" s="186">
        <v>45991</v>
      </c>
      <c r="M22" s="36">
        <f t="shared" si="0"/>
        <v>65</v>
      </c>
      <c r="N22" s="188">
        <v>0</v>
      </c>
      <c r="O22" s="148" t="s">
        <v>2293</v>
      </c>
      <c r="P22" s="352">
        <f t="shared" si="1"/>
        <v>0</v>
      </c>
      <c r="Q22" s="114" t="str">
        <f>IF(ISNUMBER(P22),IF(P22=100%,"CUMPLIDA",IF(AND(ISNUMBER(L22),ISNUMBER(OCI!$P$6)), IF(L22&lt;OCI!$P$6,"INCUMPLIDA","PROCESO"), "VERIFICAR FECHA")),"SIN VALOR AVANCE")</f>
        <v>PROCESO</v>
      </c>
    </row>
    <row r="23" spans="1:17" ht="300">
      <c r="A23" s="453" t="s">
        <v>18</v>
      </c>
      <c r="B23" s="32" t="s">
        <v>16</v>
      </c>
      <c r="C23" s="771" t="s">
        <v>2262</v>
      </c>
      <c r="D23" s="771" t="s">
        <v>2294</v>
      </c>
      <c r="E23" s="772" t="s">
        <v>2295</v>
      </c>
      <c r="F23" s="773" t="s">
        <v>2296</v>
      </c>
      <c r="G23" s="346" t="s">
        <v>2297</v>
      </c>
      <c r="H23" s="663" t="s">
        <v>2298</v>
      </c>
      <c r="I23" s="148" t="s">
        <v>2299</v>
      </c>
      <c r="J23" s="35">
        <v>1</v>
      </c>
      <c r="K23" s="186">
        <v>45536</v>
      </c>
      <c r="L23" s="186">
        <v>45747</v>
      </c>
      <c r="M23" s="36">
        <f t="shared" si="0"/>
        <v>30.142857142857142</v>
      </c>
      <c r="N23" s="188">
        <v>0</v>
      </c>
      <c r="O23" s="148" t="s">
        <v>2261</v>
      </c>
      <c r="P23" s="352">
        <f t="shared" si="1"/>
        <v>0</v>
      </c>
      <c r="Q23" s="114" t="str">
        <f>IF(ISNUMBER(P23),IF(P23=100%,"CUMPLIDA",IF(AND(ISNUMBER(L23),ISNUMBER(OCI!$P$6)), IF(L23&lt;OCI!$P$6,"INCUMPLIDA","PROCESO"), "VERIFICAR FECHA")),"SIN VALOR AVANCE")</f>
        <v>PROCESO</v>
      </c>
    </row>
    <row r="24" spans="1:17" ht="315.75">
      <c r="A24" s="453" t="s">
        <v>18</v>
      </c>
      <c r="B24" s="32" t="s">
        <v>16</v>
      </c>
      <c r="C24" s="771"/>
      <c r="D24" s="771"/>
      <c r="E24" s="772"/>
      <c r="F24" s="773"/>
      <c r="G24" s="773" t="s">
        <v>2300</v>
      </c>
      <c r="H24" s="148" t="s">
        <v>2301</v>
      </c>
      <c r="I24" s="347" t="s">
        <v>2302</v>
      </c>
      <c r="J24" s="35">
        <v>1</v>
      </c>
      <c r="K24" s="186">
        <v>45514</v>
      </c>
      <c r="L24" s="186">
        <v>46111</v>
      </c>
      <c r="M24" s="36">
        <f t="shared" si="0"/>
        <v>85.285714285714292</v>
      </c>
      <c r="N24" s="188">
        <v>0</v>
      </c>
      <c r="O24" s="148" t="s">
        <v>2303</v>
      </c>
      <c r="P24" s="352">
        <f t="shared" si="1"/>
        <v>0</v>
      </c>
      <c r="Q24" s="114" t="str">
        <f>IF(ISNUMBER(P24),IF(P24=100%,"CUMPLIDA",IF(AND(ISNUMBER(L24),ISNUMBER(OCI!$P$6)), IF(L24&lt;OCI!$P$6,"INCUMPLIDA","PROCESO"), "VERIFICAR FECHA")),"SIN VALOR AVANCE")</f>
        <v>PROCESO</v>
      </c>
    </row>
    <row r="25" spans="1:17" ht="330.75">
      <c r="A25" s="453" t="s">
        <v>18</v>
      </c>
      <c r="B25" s="32" t="s">
        <v>16</v>
      </c>
      <c r="C25" s="771"/>
      <c r="D25" s="771"/>
      <c r="E25" s="772"/>
      <c r="F25" s="773"/>
      <c r="G25" s="773"/>
      <c r="H25" s="148" t="s">
        <v>2304</v>
      </c>
      <c r="I25" s="347" t="s">
        <v>2305</v>
      </c>
      <c r="J25" s="35">
        <v>1</v>
      </c>
      <c r="K25" s="186">
        <v>45746</v>
      </c>
      <c r="L25" s="186">
        <v>46111</v>
      </c>
      <c r="M25" s="36">
        <f t="shared" si="0"/>
        <v>52.142857142857146</v>
      </c>
      <c r="N25" s="188">
        <v>0</v>
      </c>
      <c r="O25" s="148" t="s">
        <v>2306</v>
      </c>
      <c r="P25" s="352">
        <f t="shared" si="1"/>
        <v>0</v>
      </c>
      <c r="Q25" s="114" t="str">
        <f>IF(ISNUMBER(P25),IF(P25=100%,"CUMPLIDA",IF(AND(ISNUMBER(L25),ISNUMBER(OCI!$P$6)), IF(L25&lt;OCI!$P$6,"INCUMPLIDA","PROCESO"), "VERIFICAR FECHA")),"SIN VALOR AVANCE")</f>
        <v>PROCESO</v>
      </c>
    </row>
    <row r="26" spans="1:17" ht="300">
      <c r="A26" s="453" t="s">
        <v>18</v>
      </c>
      <c r="B26" s="32" t="s">
        <v>16</v>
      </c>
      <c r="C26" s="771" t="s">
        <v>2262</v>
      </c>
      <c r="D26" s="771" t="s">
        <v>2307</v>
      </c>
      <c r="E26" s="772" t="s">
        <v>2308</v>
      </c>
      <c r="F26" s="773" t="s">
        <v>2309</v>
      </c>
      <c r="G26" s="346" t="s">
        <v>2297</v>
      </c>
      <c r="H26" s="663" t="s">
        <v>2298</v>
      </c>
      <c r="I26" s="148" t="s">
        <v>2299</v>
      </c>
      <c r="J26" s="35">
        <v>1</v>
      </c>
      <c r="K26" s="186">
        <v>45536</v>
      </c>
      <c r="L26" s="186">
        <v>45747</v>
      </c>
      <c r="M26" s="36">
        <f t="shared" si="0"/>
        <v>30.142857142857142</v>
      </c>
      <c r="N26" s="188">
        <v>0</v>
      </c>
      <c r="O26" s="148" t="s">
        <v>2261</v>
      </c>
      <c r="P26" s="352">
        <f t="shared" si="1"/>
        <v>0</v>
      </c>
      <c r="Q26" s="114" t="str">
        <f>IF(ISNUMBER(P26),IF(P26=100%,"CUMPLIDA",IF(AND(ISNUMBER(L26),ISNUMBER(OCI!$P$6)), IF(L26&lt;OCI!$P$6,"INCUMPLIDA","PROCESO"), "VERIFICAR FECHA")),"SIN VALOR AVANCE")</f>
        <v>PROCESO</v>
      </c>
    </row>
    <row r="27" spans="1:17" ht="210">
      <c r="A27" s="453" t="s">
        <v>18</v>
      </c>
      <c r="B27" s="32" t="s">
        <v>16</v>
      </c>
      <c r="C27" s="771"/>
      <c r="D27" s="771"/>
      <c r="E27" s="772"/>
      <c r="F27" s="773"/>
      <c r="G27" s="346" t="s">
        <v>2310</v>
      </c>
      <c r="H27" s="663" t="s">
        <v>2311</v>
      </c>
      <c r="I27" s="148" t="s">
        <v>2312</v>
      </c>
      <c r="J27" s="35">
        <v>1</v>
      </c>
      <c r="K27" s="186">
        <v>45536</v>
      </c>
      <c r="L27" s="186">
        <v>45657</v>
      </c>
      <c r="M27" s="36">
        <f t="shared" si="0"/>
        <v>17.285714285714285</v>
      </c>
      <c r="N27" s="188">
        <v>1</v>
      </c>
      <c r="O27" s="148" t="s">
        <v>2313</v>
      </c>
      <c r="P27" s="352">
        <f t="shared" si="1"/>
        <v>1</v>
      </c>
      <c r="Q27" s="114" t="str">
        <f>IF(ISNUMBER(P27),IF(P27=100%,"CUMPLIDA",IF(AND(ISNUMBER(L27),ISNUMBER(OCI!$P$6)), IF(L27&lt;OCI!$P$6,"INCUMPLIDA","PROCESO"), "VERIFICAR FECHA")),"SIN VALOR AVANCE")</f>
        <v>CUMPLIDA</v>
      </c>
    </row>
    <row r="28" spans="1:17" ht="165.75">
      <c r="A28" s="453" t="s">
        <v>18</v>
      </c>
      <c r="B28" s="32" t="s">
        <v>16</v>
      </c>
      <c r="C28" s="771" t="s">
        <v>2262</v>
      </c>
      <c r="D28" s="771" t="s">
        <v>2314</v>
      </c>
      <c r="E28" s="772" t="s">
        <v>2315</v>
      </c>
      <c r="F28" s="773" t="s">
        <v>2316</v>
      </c>
      <c r="G28" s="774" t="s">
        <v>2317</v>
      </c>
      <c r="H28" s="663" t="s">
        <v>2318</v>
      </c>
      <c r="I28" s="148" t="s">
        <v>2319</v>
      </c>
      <c r="J28" s="35">
        <v>2</v>
      </c>
      <c r="K28" s="186">
        <v>45505</v>
      </c>
      <c r="L28" s="186">
        <v>45688</v>
      </c>
      <c r="M28" s="36">
        <f t="shared" si="0"/>
        <v>26.142857142857142</v>
      </c>
      <c r="N28" s="188">
        <v>0</v>
      </c>
      <c r="O28" s="148" t="s">
        <v>2320</v>
      </c>
      <c r="P28" s="352">
        <f t="shared" si="1"/>
        <v>0</v>
      </c>
      <c r="Q28" s="114" t="str">
        <f>IF(ISNUMBER(P28),IF(P28=100%,"CUMPLIDA",IF(AND(ISNUMBER(L28),ISNUMBER(OCI!$P$6)), IF(L28&lt;OCI!$P$6,"INCUMPLIDA","PROCESO"), "VERIFICAR FECHA")),"SIN VALOR AVANCE")</f>
        <v>PROCESO</v>
      </c>
    </row>
    <row r="29" spans="1:17" ht="165.75">
      <c r="A29" s="453" t="s">
        <v>18</v>
      </c>
      <c r="B29" s="32" t="s">
        <v>16</v>
      </c>
      <c r="C29" s="771"/>
      <c r="D29" s="771"/>
      <c r="E29" s="772"/>
      <c r="F29" s="773"/>
      <c r="G29" s="774"/>
      <c r="H29" s="663" t="s">
        <v>2321</v>
      </c>
      <c r="I29" s="148" t="s">
        <v>2322</v>
      </c>
      <c r="J29" s="35">
        <v>2</v>
      </c>
      <c r="K29" s="186">
        <v>45505</v>
      </c>
      <c r="L29" s="186">
        <v>45688</v>
      </c>
      <c r="M29" s="36">
        <f t="shared" si="0"/>
        <v>26.142857142857142</v>
      </c>
      <c r="N29" s="188">
        <v>0</v>
      </c>
      <c r="O29" s="148" t="s">
        <v>2320</v>
      </c>
      <c r="P29" s="352">
        <f t="shared" si="1"/>
        <v>0</v>
      </c>
      <c r="Q29" s="114" t="str">
        <f>IF(ISNUMBER(P29),IF(P29=100%,"CUMPLIDA",IF(AND(ISNUMBER(L29),ISNUMBER(OCI!$P$6)), IF(L29&lt;OCI!$P$6,"INCUMPLIDA","PROCESO"), "VERIFICAR FECHA")),"SIN VALOR AVANCE")</f>
        <v>PROCESO</v>
      </c>
    </row>
    <row r="30" spans="1:17" ht="270.75">
      <c r="A30" s="453" t="s">
        <v>18</v>
      </c>
      <c r="B30" s="32" t="s">
        <v>16</v>
      </c>
      <c r="C30" s="771"/>
      <c r="D30" s="771"/>
      <c r="E30" s="772"/>
      <c r="F30" s="773"/>
      <c r="G30" s="774"/>
      <c r="H30" s="663" t="s">
        <v>2323</v>
      </c>
      <c r="I30" s="148" t="s">
        <v>2324</v>
      </c>
      <c r="J30" s="35">
        <v>2</v>
      </c>
      <c r="K30" s="186">
        <v>45505</v>
      </c>
      <c r="L30" s="186">
        <v>45688</v>
      </c>
      <c r="M30" s="36">
        <f t="shared" si="0"/>
        <v>26.142857142857142</v>
      </c>
      <c r="N30" s="188">
        <v>0</v>
      </c>
      <c r="O30" s="148" t="s">
        <v>2325</v>
      </c>
      <c r="P30" s="352">
        <f t="shared" si="1"/>
        <v>0</v>
      </c>
      <c r="Q30" s="114" t="str">
        <f>IF(ISNUMBER(P30),IF(P30=100%,"CUMPLIDA",IF(AND(ISNUMBER(L30),ISNUMBER(OCI!$P$6)), IF(L30&lt;OCI!$P$6,"INCUMPLIDA","PROCESO"), "VERIFICAR FECHA")),"SIN VALOR AVANCE")</f>
        <v>PROCESO</v>
      </c>
    </row>
    <row r="31" spans="1:17" ht="180">
      <c r="A31" s="453" t="s">
        <v>18</v>
      </c>
      <c r="B31" s="32" t="s">
        <v>16</v>
      </c>
      <c r="C31" s="771"/>
      <c r="D31" s="771"/>
      <c r="E31" s="772"/>
      <c r="F31" s="773"/>
      <c r="G31" s="34" t="s">
        <v>2326</v>
      </c>
      <c r="H31" s="350" t="s">
        <v>2327</v>
      </c>
      <c r="I31" s="347" t="s">
        <v>2328</v>
      </c>
      <c r="J31" s="35">
        <v>7</v>
      </c>
      <c r="K31" s="186">
        <v>45534</v>
      </c>
      <c r="L31" s="186">
        <v>45746</v>
      </c>
      <c r="M31" s="36">
        <f t="shared" si="0"/>
        <v>30.285714285714285</v>
      </c>
      <c r="N31" s="188">
        <v>0</v>
      </c>
      <c r="O31" s="148" t="s">
        <v>2329</v>
      </c>
      <c r="P31" s="352">
        <f t="shared" si="1"/>
        <v>0</v>
      </c>
      <c r="Q31" s="114" t="str">
        <f>IF(ISNUMBER(P31),IF(P31=100%,"CUMPLIDA",IF(AND(ISNUMBER(L31),ISNUMBER(OCI!$P$6)), IF(L31&lt;OCI!$P$6,"INCUMPLIDA","PROCESO"), "VERIFICAR FECHA")),"SIN VALOR AVANCE")</f>
        <v>PROCESO</v>
      </c>
    </row>
    <row r="32" spans="1:17" ht="270.75">
      <c r="A32" s="453" t="s">
        <v>18</v>
      </c>
      <c r="B32" s="32" t="s">
        <v>16</v>
      </c>
      <c r="C32" s="771"/>
      <c r="D32" s="771"/>
      <c r="E32" s="772"/>
      <c r="F32" s="773"/>
      <c r="G32" s="773" t="s">
        <v>2330</v>
      </c>
      <c r="H32" s="350" t="s">
        <v>2331</v>
      </c>
      <c r="I32" s="148" t="s">
        <v>2319</v>
      </c>
      <c r="J32" s="35">
        <v>3</v>
      </c>
      <c r="K32" s="186">
        <v>45536</v>
      </c>
      <c r="L32" s="186">
        <v>45807</v>
      </c>
      <c r="M32" s="36">
        <f t="shared" si="0"/>
        <v>38.714285714285715</v>
      </c>
      <c r="N32" s="188">
        <v>0</v>
      </c>
      <c r="O32" s="148" t="s">
        <v>2332</v>
      </c>
      <c r="P32" s="352">
        <f t="shared" si="1"/>
        <v>0</v>
      </c>
      <c r="Q32" s="114" t="str">
        <f>IF(ISNUMBER(P32),IF(P32=100%,"CUMPLIDA",IF(AND(ISNUMBER(L32),ISNUMBER(OCI!$P$6)), IF(L32&lt;OCI!$P$6,"INCUMPLIDA","PROCESO"), "VERIFICAR FECHA")),"SIN VALOR AVANCE")</f>
        <v>PROCESO</v>
      </c>
    </row>
    <row r="33" spans="1:17" ht="270.75">
      <c r="A33" s="453" t="s">
        <v>18</v>
      </c>
      <c r="B33" s="32" t="s">
        <v>16</v>
      </c>
      <c r="C33" s="771"/>
      <c r="D33" s="771"/>
      <c r="E33" s="772"/>
      <c r="F33" s="773"/>
      <c r="G33" s="773"/>
      <c r="H33" s="350" t="s">
        <v>2333</v>
      </c>
      <c r="I33" s="148" t="s">
        <v>2334</v>
      </c>
      <c r="J33" s="35">
        <v>3</v>
      </c>
      <c r="K33" s="186">
        <v>45536</v>
      </c>
      <c r="L33" s="186">
        <v>45807</v>
      </c>
      <c r="M33" s="36">
        <f t="shared" si="0"/>
        <v>38.714285714285715</v>
      </c>
      <c r="N33" s="188">
        <v>0</v>
      </c>
      <c r="O33" s="148" t="s">
        <v>2335</v>
      </c>
      <c r="P33" s="352">
        <f t="shared" si="1"/>
        <v>0</v>
      </c>
      <c r="Q33" s="114" t="str">
        <f>IF(ISNUMBER(P33),IF(P33=100%,"CUMPLIDA",IF(AND(ISNUMBER(L33),ISNUMBER(OCI!$P$6)), IF(L33&lt;OCI!$P$6,"INCUMPLIDA","PROCESO"), "VERIFICAR FECHA")),"SIN VALOR AVANCE")</f>
        <v>PROCESO</v>
      </c>
    </row>
    <row r="34" spans="1:17" ht="135.75">
      <c r="A34" s="453" t="s">
        <v>18</v>
      </c>
      <c r="B34" s="32" t="s">
        <v>16</v>
      </c>
      <c r="C34" s="771"/>
      <c r="D34" s="771"/>
      <c r="E34" s="772"/>
      <c r="F34" s="773"/>
      <c r="G34" s="773"/>
      <c r="H34" s="350" t="s">
        <v>2336</v>
      </c>
      <c r="I34" s="148" t="s">
        <v>2337</v>
      </c>
      <c r="J34" s="35">
        <v>3</v>
      </c>
      <c r="K34" s="186">
        <v>45536</v>
      </c>
      <c r="L34" s="186">
        <v>45807</v>
      </c>
      <c r="M34" s="36">
        <f t="shared" si="0"/>
        <v>38.714285714285715</v>
      </c>
      <c r="N34" s="188">
        <v>0</v>
      </c>
      <c r="O34" s="148" t="s">
        <v>2338</v>
      </c>
      <c r="P34" s="352">
        <f t="shared" si="1"/>
        <v>0</v>
      </c>
      <c r="Q34" s="114" t="str">
        <f>IF(ISNUMBER(P34),IF(P34=100%,"CUMPLIDA",IF(AND(ISNUMBER(L34),ISNUMBER(OCI!$P$6)), IF(L34&lt;OCI!$P$6,"INCUMPLIDA","PROCESO"), "VERIFICAR FECHA")),"SIN VALOR AVANCE")</f>
        <v>PROCESO</v>
      </c>
    </row>
    <row r="35" spans="1:17" ht="210.75">
      <c r="A35" s="453" t="s">
        <v>18</v>
      </c>
      <c r="B35" s="32" t="s">
        <v>16</v>
      </c>
      <c r="C35" s="771" t="s">
        <v>2262</v>
      </c>
      <c r="D35" s="771" t="s">
        <v>2339</v>
      </c>
      <c r="E35" s="772" t="s">
        <v>2340</v>
      </c>
      <c r="F35" s="773" t="s">
        <v>2341</v>
      </c>
      <c r="G35" s="346" t="s">
        <v>2342</v>
      </c>
      <c r="H35" s="663" t="s">
        <v>2343</v>
      </c>
      <c r="I35" s="148" t="s">
        <v>2344</v>
      </c>
      <c r="J35" s="35">
        <v>2</v>
      </c>
      <c r="K35" s="186">
        <v>45505</v>
      </c>
      <c r="L35" s="186">
        <v>45869</v>
      </c>
      <c r="M35" s="36">
        <f t="shared" si="0"/>
        <v>52</v>
      </c>
      <c r="N35" s="188">
        <v>0</v>
      </c>
      <c r="O35" s="148" t="s">
        <v>2345</v>
      </c>
      <c r="P35" s="352">
        <f t="shared" si="1"/>
        <v>0</v>
      </c>
      <c r="Q35" s="114" t="str">
        <f>IF(ISNUMBER(P35),IF(P35=100%,"CUMPLIDA",IF(AND(ISNUMBER(L35),ISNUMBER(OCI!$P$6)), IF(L35&lt;OCI!$P$6,"INCUMPLIDA","PROCESO"), "VERIFICAR FECHA")),"SIN VALOR AVANCE")</f>
        <v>PROCESO</v>
      </c>
    </row>
    <row r="36" spans="1:17" ht="195.75">
      <c r="A36" s="453" t="s">
        <v>18</v>
      </c>
      <c r="B36" s="32" t="s">
        <v>16</v>
      </c>
      <c r="C36" s="771"/>
      <c r="D36" s="771"/>
      <c r="E36" s="772"/>
      <c r="F36" s="773"/>
      <c r="G36" s="774" t="s">
        <v>2346</v>
      </c>
      <c r="H36" s="148" t="s">
        <v>2347</v>
      </c>
      <c r="I36" s="350" t="s">
        <v>2348</v>
      </c>
      <c r="J36" s="351">
        <v>12</v>
      </c>
      <c r="K36" s="186">
        <v>45536</v>
      </c>
      <c r="L36" s="186">
        <v>45900</v>
      </c>
      <c r="M36" s="36">
        <f t="shared" si="0"/>
        <v>52</v>
      </c>
      <c r="N36" s="188">
        <v>4</v>
      </c>
      <c r="O36" s="347" t="s">
        <v>2349</v>
      </c>
      <c r="P36" s="352">
        <f t="shared" si="1"/>
        <v>0.33333333333333331</v>
      </c>
      <c r="Q36" s="114" t="str">
        <f>IF(ISNUMBER(P36),IF(P36=100%,"CUMPLIDA",IF(AND(ISNUMBER(L36),ISNUMBER(OCI!$P$6)), IF(L36&lt;OCI!$P$6,"INCUMPLIDA","PROCESO"), "VERIFICAR FECHA")),"SIN VALOR AVANCE")</f>
        <v>PROCESO</v>
      </c>
    </row>
    <row r="37" spans="1:17" ht="195.75">
      <c r="A37" s="453" t="s">
        <v>18</v>
      </c>
      <c r="B37" s="32" t="s">
        <v>16</v>
      </c>
      <c r="C37" s="771"/>
      <c r="D37" s="771"/>
      <c r="E37" s="772"/>
      <c r="F37" s="773"/>
      <c r="G37" s="774"/>
      <c r="H37" s="148" t="s">
        <v>2350</v>
      </c>
      <c r="I37" s="350" t="s">
        <v>2351</v>
      </c>
      <c r="J37" s="351">
        <v>12</v>
      </c>
      <c r="K37" s="186">
        <v>45536</v>
      </c>
      <c r="L37" s="186">
        <v>45900</v>
      </c>
      <c r="M37" s="36">
        <f t="shared" si="0"/>
        <v>52</v>
      </c>
      <c r="N37" s="188">
        <v>4</v>
      </c>
      <c r="O37" s="347" t="s">
        <v>2349</v>
      </c>
      <c r="P37" s="352">
        <f t="shared" si="1"/>
        <v>0.33333333333333331</v>
      </c>
      <c r="Q37" s="114" t="str">
        <f>IF(ISNUMBER(P37),IF(P37=100%,"CUMPLIDA",IF(AND(ISNUMBER(L37),ISNUMBER(OCI!$P$6)), IF(L37&lt;OCI!$P$6,"INCUMPLIDA","PROCESO"), "VERIFICAR FECHA")),"SIN VALOR AVANCE")</f>
        <v>PROCESO</v>
      </c>
    </row>
    <row r="38" spans="1:17" ht="195.75">
      <c r="A38" s="453" t="s">
        <v>18</v>
      </c>
      <c r="B38" s="32" t="s">
        <v>16</v>
      </c>
      <c r="C38" s="771"/>
      <c r="D38" s="771"/>
      <c r="E38" s="772"/>
      <c r="F38" s="773"/>
      <c r="G38" s="774"/>
      <c r="H38" s="350" t="s">
        <v>2352</v>
      </c>
      <c r="I38" s="148" t="s">
        <v>2353</v>
      </c>
      <c r="J38" s="35">
        <v>12</v>
      </c>
      <c r="K38" s="186">
        <v>45536</v>
      </c>
      <c r="L38" s="186">
        <v>45900</v>
      </c>
      <c r="M38" s="36">
        <f t="shared" si="0"/>
        <v>52</v>
      </c>
      <c r="N38" s="188">
        <v>4</v>
      </c>
      <c r="O38" s="347" t="s">
        <v>2349</v>
      </c>
      <c r="P38" s="352">
        <f t="shared" si="1"/>
        <v>0.33333333333333331</v>
      </c>
      <c r="Q38" s="114" t="str">
        <f>IF(ISNUMBER(P38),IF(P38=100%,"CUMPLIDA",IF(AND(ISNUMBER(L38),ISNUMBER(OCI!$P$6)), IF(L38&lt;OCI!$P$6,"INCUMPLIDA","PROCESO"), "VERIFICAR FECHA")),"SIN VALOR AVANCE")</f>
        <v>PROCESO</v>
      </c>
    </row>
    <row r="39" spans="1:17" ht="240.75">
      <c r="A39" s="453" t="s">
        <v>18</v>
      </c>
      <c r="B39" s="32" t="s">
        <v>16</v>
      </c>
      <c r="C39" s="771"/>
      <c r="D39" s="771"/>
      <c r="E39" s="772"/>
      <c r="F39" s="773"/>
      <c r="G39" s="774"/>
      <c r="H39" s="148" t="s">
        <v>2354</v>
      </c>
      <c r="I39" s="148" t="s">
        <v>2355</v>
      </c>
      <c r="J39" s="35">
        <v>12</v>
      </c>
      <c r="K39" s="186">
        <v>45536</v>
      </c>
      <c r="L39" s="186">
        <v>45900</v>
      </c>
      <c r="M39" s="36">
        <f t="shared" si="0"/>
        <v>52</v>
      </c>
      <c r="N39" s="188">
        <v>0</v>
      </c>
      <c r="O39" s="148" t="s">
        <v>2356</v>
      </c>
      <c r="P39" s="352">
        <f t="shared" si="1"/>
        <v>0</v>
      </c>
      <c r="Q39" s="114" t="str">
        <f>IF(ISNUMBER(P39),IF(P39=100%,"CUMPLIDA",IF(AND(ISNUMBER(L39),ISNUMBER(OCI!$P$6)), IF(L39&lt;OCI!$P$6,"INCUMPLIDA","PROCESO"), "VERIFICAR FECHA")),"SIN VALOR AVANCE")</f>
        <v>PROCESO</v>
      </c>
    </row>
    <row r="40" spans="1:17" ht="255">
      <c r="A40" s="453" t="s">
        <v>18</v>
      </c>
      <c r="B40" s="32" t="s">
        <v>16</v>
      </c>
      <c r="C40" s="771"/>
      <c r="D40" s="771"/>
      <c r="E40" s="772"/>
      <c r="F40" s="773"/>
      <c r="G40" s="34" t="s">
        <v>2357</v>
      </c>
      <c r="H40" s="350" t="s">
        <v>2358</v>
      </c>
      <c r="I40" s="148" t="s">
        <v>2359</v>
      </c>
      <c r="J40" s="351">
        <v>1</v>
      </c>
      <c r="K40" s="186">
        <v>45536</v>
      </c>
      <c r="L40" s="186">
        <v>45657</v>
      </c>
      <c r="M40" s="36">
        <f t="shared" si="0"/>
        <v>17.285714285714285</v>
      </c>
      <c r="N40" s="188">
        <v>1</v>
      </c>
      <c r="O40" s="148" t="s">
        <v>2360</v>
      </c>
      <c r="P40" s="352">
        <f t="shared" si="1"/>
        <v>1</v>
      </c>
      <c r="Q40" s="114" t="str">
        <f>IF(ISNUMBER(P40),IF(P40=100%,"CUMPLIDA",IF(AND(ISNUMBER(L40),ISNUMBER(OCI!$P$6)), IF(L40&lt;OCI!$P$6,"INCUMPLIDA","PROCESO"), "VERIFICAR FECHA")),"SIN VALOR AVANCE")</f>
        <v>CUMPLIDA</v>
      </c>
    </row>
    <row r="41" spans="1:17" ht="225.75">
      <c r="A41" s="453" t="s">
        <v>18</v>
      </c>
      <c r="B41" s="32" t="s">
        <v>16</v>
      </c>
      <c r="C41" s="771"/>
      <c r="D41" s="771"/>
      <c r="E41" s="772"/>
      <c r="F41" s="773"/>
      <c r="G41" s="773" t="s">
        <v>2361</v>
      </c>
      <c r="H41" s="148" t="s">
        <v>2362</v>
      </c>
      <c r="I41" s="350" t="s">
        <v>2363</v>
      </c>
      <c r="J41" s="35">
        <v>12</v>
      </c>
      <c r="K41" s="186">
        <v>45536</v>
      </c>
      <c r="L41" s="186">
        <v>45900</v>
      </c>
      <c r="M41" s="36">
        <f t="shared" si="0"/>
        <v>52</v>
      </c>
      <c r="N41" s="188">
        <v>4</v>
      </c>
      <c r="O41" s="347" t="s">
        <v>2364</v>
      </c>
      <c r="P41" s="352">
        <f t="shared" si="1"/>
        <v>0.33333333333333331</v>
      </c>
      <c r="Q41" s="114" t="str">
        <f>IF(ISNUMBER(P41),IF(P41=100%,"CUMPLIDA",IF(AND(ISNUMBER(L41),ISNUMBER(OCI!$P$6)), IF(L41&lt;OCI!$P$6,"INCUMPLIDA","PROCESO"), "VERIFICAR FECHA")),"SIN VALOR AVANCE")</f>
        <v>PROCESO</v>
      </c>
    </row>
    <row r="42" spans="1:17" ht="225.75">
      <c r="A42" s="453" t="s">
        <v>18</v>
      </c>
      <c r="B42" s="32" t="s">
        <v>16</v>
      </c>
      <c r="C42" s="771"/>
      <c r="D42" s="771"/>
      <c r="E42" s="772"/>
      <c r="F42" s="773"/>
      <c r="G42" s="773"/>
      <c r="H42" s="148" t="s">
        <v>2365</v>
      </c>
      <c r="I42" s="350" t="s">
        <v>2366</v>
      </c>
      <c r="J42" s="35">
        <v>12</v>
      </c>
      <c r="K42" s="186">
        <v>45536</v>
      </c>
      <c r="L42" s="186">
        <v>45900</v>
      </c>
      <c r="M42" s="36">
        <f t="shared" si="0"/>
        <v>52</v>
      </c>
      <c r="N42" s="188">
        <v>4</v>
      </c>
      <c r="O42" s="347" t="s">
        <v>2367</v>
      </c>
      <c r="P42" s="352">
        <f t="shared" si="1"/>
        <v>0.33333333333333331</v>
      </c>
      <c r="Q42" s="114" t="str">
        <f>IF(ISNUMBER(P42),IF(P42=100%,"CUMPLIDA",IF(AND(ISNUMBER(L42),ISNUMBER(OCI!$P$6)), IF(L42&lt;OCI!$P$6,"INCUMPLIDA","PROCESO"), "VERIFICAR FECHA")),"SIN VALOR AVANCE")</f>
        <v>PROCESO</v>
      </c>
    </row>
    <row r="43" spans="1:17" ht="225.75">
      <c r="A43" s="453" t="s">
        <v>18</v>
      </c>
      <c r="B43" s="32" t="s">
        <v>16</v>
      </c>
      <c r="C43" s="771"/>
      <c r="D43" s="771"/>
      <c r="E43" s="772"/>
      <c r="F43" s="773"/>
      <c r="G43" s="773"/>
      <c r="H43" s="350" t="s">
        <v>2368</v>
      </c>
      <c r="I43" s="350" t="s">
        <v>2369</v>
      </c>
      <c r="J43" s="35">
        <v>12</v>
      </c>
      <c r="K43" s="186">
        <v>45536</v>
      </c>
      <c r="L43" s="186">
        <v>45900</v>
      </c>
      <c r="M43" s="36">
        <f t="shared" si="0"/>
        <v>52</v>
      </c>
      <c r="N43" s="188">
        <v>4</v>
      </c>
      <c r="O43" s="148" t="s">
        <v>2370</v>
      </c>
      <c r="P43" s="352">
        <f t="shared" si="1"/>
        <v>0.33333333333333331</v>
      </c>
      <c r="Q43" s="114" t="str">
        <f>IF(ISNUMBER(P43),IF(P43=100%,"CUMPLIDA",IF(AND(ISNUMBER(L43),ISNUMBER(OCI!$P$6)), IF(L43&lt;OCI!$P$6,"INCUMPLIDA","PROCESO"), "VERIFICAR FECHA")),"SIN VALOR AVANCE")</f>
        <v>PROCESO</v>
      </c>
    </row>
    <row r="44" spans="1:17" ht="270.75">
      <c r="A44" s="453" t="s">
        <v>18</v>
      </c>
      <c r="B44" s="32" t="s">
        <v>16</v>
      </c>
      <c r="C44" s="771"/>
      <c r="D44" s="771"/>
      <c r="E44" s="772"/>
      <c r="F44" s="773"/>
      <c r="G44" s="773"/>
      <c r="H44" s="148" t="s">
        <v>2371</v>
      </c>
      <c r="I44" s="148" t="s">
        <v>2372</v>
      </c>
      <c r="J44" s="35">
        <v>12</v>
      </c>
      <c r="K44" s="186">
        <v>45536</v>
      </c>
      <c r="L44" s="186">
        <v>45900</v>
      </c>
      <c r="M44" s="36">
        <f t="shared" si="0"/>
        <v>52</v>
      </c>
      <c r="N44" s="188">
        <v>0</v>
      </c>
      <c r="O44" s="148" t="s">
        <v>2373</v>
      </c>
      <c r="P44" s="352">
        <f t="shared" si="1"/>
        <v>0</v>
      </c>
      <c r="Q44" s="114" t="str">
        <f>IF(ISNUMBER(P44),IF(P44=100%,"CUMPLIDA",IF(AND(ISNUMBER(L44),ISNUMBER(OCI!$P$6)), IF(L44&lt;OCI!$P$6,"INCUMPLIDA","PROCESO"), "VERIFICAR FECHA")),"SIN VALOR AVANCE")</f>
        <v>PROCESO</v>
      </c>
    </row>
    <row r="45" spans="1:17" ht="165.75">
      <c r="A45" s="453" t="s">
        <v>18</v>
      </c>
      <c r="B45" s="32" t="s">
        <v>16</v>
      </c>
      <c r="C45" s="32" t="s">
        <v>2262</v>
      </c>
      <c r="D45" s="32" t="s">
        <v>2374</v>
      </c>
      <c r="E45" s="33" t="s">
        <v>2375</v>
      </c>
      <c r="F45" s="34" t="s">
        <v>2376</v>
      </c>
      <c r="G45" s="34" t="s">
        <v>2377</v>
      </c>
      <c r="H45" s="148" t="s">
        <v>2378</v>
      </c>
      <c r="I45" s="148" t="s">
        <v>2379</v>
      </c>
      <c r="J45" s="35">
        <v>2</v>
      </c>
      <c r="K45" s="186">
        <v>45519</v>
      </c>
      <c r="L45" s="186">
        <v>45565</v>
      </c>
      <c r="M45" s="36">
        <f t="shared" si="0"/>
        <v>6.5714285714285712</v>
      </c>
      <c r="N45" s="188">
        <v>2</v>
      </c>
      <c r="O45" s="148" t="s">
        <v>2380</v>
      </c>
      <c r="P45" s="352">
        <f t="shared" si="1"/>
        <v>1</v>
      </c>
      <c r="Q45" s="114" t="str">
        <f>IF(ISNUMBER(P45),IF(P45=100%,"CUMPLIDA",IF(AND(ISNUMBER(L45),ISNUMBER(OCI!$P$6)), IF(L45&lt;OCI!$P$6,"INCUMPLIDA","PROCESO"), "VERIFICAR FECHA")),"SIN VALOR AVANCE")</f>
        <v>CUMPLIDA</v>
      </c>
    </row>
    <row r="46" spans="1:17" ht="195.75">
      <c r="A46" s="453" t="s">
        <v>18</v>
      </c>
      <c r="B46" s="32" t="s">
        <v>16</v>
      </c>
      <c r="C46" s="771" t="s">
        <v>2262</v>
      </c>
      <c r="D46" s="771" t="s">
        <v>2381</v>
      </c>
      <c r="E46" s="772" t="s">
        <v>2382</v>
      </c>
      <c r="F46" s="773" t="s">
        <v>2383</v>
      </c>
      <c r="G46" s="773" t="s">
        <v>2384</v>
      </c>
      <c r="H46" s="148" t="s">
        <v>2385</v>
      </c>
      <c r="I46" s="148" t="s">
        <v>2386</v>
      </c>
      <c r="J46" s="35">
        <v>24</v>
      </c>
      <c r="K46" s="186">
        <v>45536</v>
      </c>
      <c r="L46" s="186">
        <v>45900</v>
      </c>
      <c r="M46" s="36">
        <f t="shared" si="0"/>
        <v>52</v>
      </c>
      <c r="N46" s="188">
        <v>0</v>
      </c>
      <c r="O46" s="148" t="s">
        <v>2387</v>
      </c>
      <c r="P46" s="352">
        <f t="shared" si="1"/>
        <v>0</v>
      </c>
      <c r="Q46" s="114" t="str">
        <f>IF(ISNUMBER(P46),IF(P46=100%,"CUMPLIDA",IF(AND(ISNUMBER(L46),ISNUMBER(OCI!$P$6)), IF(L46&lt;OCI!$P$6,"INCUMPLIDA","PROCESO"), "VERIFICAR FECHA")),"SIN VALOR AVANCE")</f>
        <v>PROCESO</v>
      </c>
    </row>
    <row r="47" spans="1:17" ht="225">
      <c r="A47" s="453" t="s">
        <v>18</v>
      </c>
      <c r="B47" s="32" t="s">
        <v>16</v>
      </c>
      <c r="C47" s="771"/>
      <c r="D47" s="771"/>
      <c r="E47" s="772"/>
      <c r="F47" s="773"/>
      <c r="G47" s="773"/>
      <c r="H47" s="148" t="s">
        <v>2388</v>
      </c>
      <c r="I47" s="148" t="s">
        <v>2389</v>
      </c>
      <c r="J47" s="352">
        <v>1</v>
      </c>
      <c r="K47" s="186">
        <v>45536</v>
      </c>
      <c r="L47" s="186">
        <v>45900</v>
      </c>
      <c r="M47" s="36">
        <f t="shared" si="0"/>
        <v>52</v>
      </c>
      <c r="N47" s="353">
        <v>0.33</v>
      </c>
      <c r="O47" s="148" t="s">
        <v>2387</v>
      </c>
      <c r="P47" s="352">
        <f t="shared" si="1"/>
        <v>0.33</v>
      </c>
      <c r="Q47" s="114" t="str">
        <f>IF(ISNUMBER(P47),IF(P47=100%,"CUMPLIDA",IF(AND(ISNUMBER(L47),ISNUMBER(OCI!$P$6)), IF(L47&lt;OCI!$P$6,"INCUMPLIDA","PROCESO"), "VERIFICAR FECHA")),"SIN VALOR AVANCE")</f>
        <v>PROCESO</v>
      </c>
    </row>
    <row r="48" spans="1:17" ht="195.75">
      <c r="A48" s="453" t="s">
        <v>18</v>
      </c>
      <c r="B48" s="32" t="s">
        <v>16</v>
      </c>
      <c r="C48" s="771"/>
      <c r="D48" s="771"/>
      <c r="E48" s="772"/>
      <c r="F48" s="773"/>
      <c r="G48" s="773"/>
      <c r="H48" s="148" t="s">
        <v>2390</v>
      </c>
      <c r="I48" s="148" t="s">
        <v>2391</v>
      </c>
      <c r="J48" s="352">
        <v>1</v>
      </c>
      <c r="K48" s="186">
        <v>45536</v>
      </c>
      <c r="L48" s="186">
        <v>45900</v>
      </c>
      <c r="M48" s="36">
        <f t="shared" si="0"/>
        <v>52</v>
      </c>
      <c r="N48" s="353">
        <v>0</v>
      </c>
      <c r="O48" s="148" t="s">
        <v>2392</v>
      </c>
      <c r="P48" s="352">
        <f t="shared" si="1"/>
        <v>0</v>
      </c>
      <c r="Q48" s="114" t="str">
        <f>IF(ISNUMBER(P48),IF(P48=100%,"CUMPLIDA",IF(AND(ISNUMBER(L48),ISNUMBER(OCI!$P$6)), IF(L48&lt;OCI!$P$6,"INCUMPLIDA","PROCESO"), "VERIFICAR FECHA")),"SIN VALOR AVANCE")</f>
        <v>PROCESO</v>
      </c>
    </row>
    <row r="49" spans="1:17" ht="225.75">
      <c r="A49" s="453" t="s">
        <v>18</v>
      </c>
      <c r="B49" s="32" t="s">
        <v>16</v>
      </c>
      <c r="C49" s="771"/>
      <c r="D49" s="771"/>
      <c r="E49" s="772"/>
      <c r="F49" s="773"/>
      <c r="G49" s="773" t="s">
        <v>2393</v>
      </c>
      <c r="H49" s="148" t="s">
        <v>2394</v>
      </c>
      <c r="I49" s="148" t="s">
        <v>2395</v>
      </c>
      <c r="J49" s="351">
        <v>12</v>
      </c>
      <c r="K49" s="186">
        <v>45536</v>
      </c>
      <c r="L49" s="186">
        <v>45900</v>
      </c>
      <c r="M49" s="36">
        <f t="shared" si="0"/>
        <v>52</v>
      </c>
      <c r="N49" s="188">
        <v>4</v>
      </c>
      <c r="O49" s="148" t="s">
        <v>2396</v>
      </c>
      <c r="P49" s="352">
        <f t="shared" si="1"/>
        <v>0.33333333333333331</v>
      </c>
      <c r="Q49" s="114" t="str">
        <f>IF(ISNUMBER(P49),IF(P49=100%,"CUMPLIDA",IF(AND(ISNUMBER(L49),ISNUMBER(OCI!$P$6)), IF(L49&lt;OCI!$P$6,"INCUMPLIDA","PROCESO"), "VERIFICAR FECHA")),"SIN VALOR AVANCE")</f>
        <v>PROCESO</v>
      </c>
    </row>
    <row r="50" spans="1:17" ht="225.75">
      <c r="A50" s="453" t="s">
        <v>18</v>
      </c>
      <c r="B50" s="32" t="s">
        <v>16</v>
      </c>
      <c r="C50" s="771"/>
      <c r="D50" s="771"/>
      <c r="E50" s="772"/>
      <c r="F50" s="773"/>
      <c r="G50" s="773"/>
      <c r="H50" s="148" t="s">
        <v>2397</v>
      </c>
      <c r="I50" s="148" t="s">
        <v>2398</v>
      </c>
      <c r="J50" s="35">
        <v>12</v>
      </c>
      <c r="K50" s="186">
        <v>45536</v>
      </c>
      <c r="L50" s="186">
        <v>45900</v>
      </c>
      <c r="M50" s="36">
        <f t="shared" si="0"/>
        <v>52</v>
      </c>
      <c r="N50" s="188">
        <v>4</v>
      </c>
      <c r="O50" s="148" t="s">
        <v>2399</v>
      </c>
      <c r="P50" s="352">
        <f t="shared" si="1"/>
        <v>0.33333333333333331</v>
      </c>
      <c r="Q50" s="114" t="str">
        <f>IF(ISNUMBER(P50),IF(P50=100%,"CUMPLIDA",IF(AND(ISNUMBER(L50),ISNUMBER(OCI!$P$6)), IF(L50&lt;OCI!$P$6,"INCUMPLIDA","PROCESO"), "VERIFICAR FECHA")),"SIN VALOR AVANCE")</f>
        <v>PROCESO</v>
      </c>
    </row>
    <row r="51" spans="1:17" ht="225.75">
      <c r="A51" s="453" t="s">
        <v>18</v>
      </c>
      <c r="B51" s="32" t="s">
        <v>16</v>
      </c>
      <c r="C51" s="771"/>
      <c r="D51" s="771"/>
      <c r="E51" s="772"/>
      <c r="F51" s="773"/>
      <c r="G51" s="773"/>
      <c r="H51" s="148" t="s">
        <v>2352</v>
      </c>
      <c r="I51" s="148" t="s">
        <v>2398</v>
      </c>
      <c r="J51" s="35">
        <v>12</v>
      </c>
      <c r="K51" s="186">
        <v>45536</v>
      </c>
      <c r="L51" s="186">
        <v>45900</v>
      </c>
      <c r="M51" s="36">
        <f t="shared" si="0"/>
        <v>52</v>
      </c>
      <c r="N51" s="188">
        <v>4</v>
      </c>
      <c r="O51" s="148" t="s">
        <v>2400</v>
      </c>
      <c r="P51" s="352">
        <f t="shared" si="1"/>
        <v>0.33333333333333331</v>
      </c>
      <c r="Q51" s="114" t="str">
        <f>IF(ISNUMBER(P51),IF(P51=100%,"CUMPLIDA",IF(AND(ISNUMBER(L51),ISNUMBER(OCI!$P$6)), IF(L51&lt;OCI!$P$6,"INCUMPLIDA","PROCESO"), "VERIFICAR FECHA")),"SIN VALOR AVANCE")</f>
        <v>PROCESO</v>
      </c>
    </row>
    <row r="52" spans="1:17" ht="255.75">
      <c r="A52" s="453" t="s">
        <v>18</v>
      </c>
      <c r="B52" s="32" t="s">
        <v>16</v>
      </c>
      <c r="C52" s="771"/>
      <c r="D52" s="771"/>
      <c r="E52" s="772"/>
      <c r="F52" s="773"/>
      <c r="G52" s="773"/>
      <c r="H52" s="148" t="s">
        <v>2354</v>
      </c>
      <c r="I52" s="148" t="s">
        <v>2401</v>
      </c>
      <c r="J52" s="35">
        <v>12</v>
      </c>
      <c r="K52" s="186">
        <v>45536</v>
      </c>
      <c r="L52" s="186">
        <v>45900</v>
      </c>
      <c r="M52" s="36">
        <f t="shared" si="0"/>
        <v>52</v>
      </c>
      <c r="N52" s="188">
        <v>0</v>
      </c>
      <c r="O52" s="148" t="s">
        <v>2402</v>
      </c>
      <c r="P52" s="352">
        <f t="shared" si="1"/>
        <v>0</v>
      </c>
      <c r="Q52" s="114" t="str">
        <f>IF(ISNUMBER(P52),IF(P52=100%,"CUMPLIDA",IF(AND(ISNUMBER(L52),ISNUMBER(OCI!$P$6)), IF(L52&lt;OCI!$P$6,"INCUMPLIDA","PROCESO"), "VERIFICAR FECHA")),"SIN VALOR AVANCE")</f>
        <v>PROCESO</v>
      </c>
    </row>
    <row r="53" spans="1:17" ht="195.75">
      <c r="A53" s="453" t="s">
        <v>18</v>
      </c>
      <c r="B53" s="32" t="s">
        <v>16</v>
      </c>
      <c r="C53" s="771"/>
      <c r="D53" s="771"/>
      <c r="E53" s="772"/>
      <c r="F53" s="773"/>
      <c r="G53" s="774" t="s">
        <v>2403</v>
      </c>
      <c r="H53" s="148" t="s">
        <v>2404</v>
      </c>
      <c r="I53" s="350" t="s">
        <v>2405</v>
      </c>
      <c r="J53" s="35">
        <v>12</v>
      </c>
      <c r="K53" s="186">
        <v>45536</v>
      </c>
      <c r="L53" s="186">
        <v>45900</v>
      </c>
      <c r="M53" s="36">
        <f t="shared" si="0"/>
        <v>52</v>
      </c>
      <c r="N53" s="188">
        <v>4</v>
      </c>
      <c r="O53" s="347" t="s">
        <v>2349</v>
      </c>
      <c r="P53" s="352">
        <f t="shared" si="1"/>
        <v>0.33333333333333331</v>
      </c>
      <c r="Q53" s="114" t="str">
        <f>IF(ISNUMBER(P53),IF(P53=100%,"CUMPLIDA",IF(AND(ISNUMBER(L53),ISNUMBER(OCI!$P$6)), IF(L53&lt;OCI!$P$6,"INCUMPLIDA","PROCESO"), "VERIFICAR FECHA")),"SIN VALOR AVANCE")</f>
        <v>PROCESO</v>
      </c>
    </row>
    <row r="54" spans="1:17" ht="195.75">
      <c r="A54" s="453" t="s">
        <v>18</v>
      </c>
      <c r="B54" s="32" t="s">
        <v>16</v>
      </c>
      <c r="C54" s="771"/>
      <c r="D54" s="771"/>
      <c r="E54" s="772"/>
      <c r="F54" s="773"/>
      <c r="G54" s="774"/>
      <c r="H54" s="148" t="s">
        <v>2406</v>
      </c>
      <c r="I54" s="350" t="s">
        <v>2407</v>
      </c>
      <c r="J54" s="35">
        <v>12</v>
      </c>
      <c r="K54" s="186">
        <v>45536</v>
      </c>
      <c r="L54" s="186">
        <v>45900</v>
      </c>
      <c r="M54" s="36">
        <f t="shared" si="0"/>
        <v>52</v>
      </c>
      <c r="N54" s="188">
        <v>4</v>
      </c>
      <c r="O54" s="347" t="s">
        <v>2349</v>
      </c>
      <c r="P54" s="352">
        <f t="shared" si="1"/>
        <v>0.33333333333333331</v>
      </c>
      <c r="Q54" s="114" t="str">
        <f>IF(ISNUMBER(P54),IF(P54=100%,"CUMPLIDA",IF(AND(ISNUMBER(L54),ISNUMBER(OCI!$P$6)), IF(L54&lt;OCI!$P$6,"INCUMPLIDA","PROCESO"), "VERIFICAR FECHA")),"SIN VALOR AVANCE")</f>
        <v>PROCESO</v>
      </c>
    </row>
    <row r="55" spans="1:17" ht="195.75">
      <c r="A55" s="453" t="s">
        <v>18</v>
      </c>
      <c r="B55" s="32" t="s">
        <v>16</v>
      </c>
      <c r="C55" s="771"/>
      <c r="D55" s="771"/>
      <c r="E55" s="772"/>
      <c r="F55" s="773"/>
      <c r="G55" s="774"/>
      <c r="H55" s="350" t="s">
        <v>2408</v>
      </c>
      <c r="I55" s="148" t="s">
        <v>2409</v>
      </c>
      <c r="J55" s="35">
        <v>12</v>
      </c>
      <c r="K55" s="186">
        <v>45536</v>
      </c>
      <c r="L55" s="186">
        <v>45900</v>
      </c>
      <c r="M55" s="36">
        <f t="shared" si="0"/>
        <v>52</v>
      </c>
      <c r="N55" s="188">
        <v>4</v>
      </c>
      <c r="O55" s="347" t="s">
        <v>2410</v>
      </c>
      <c r="P55" s="352">
        <f t="shared" si="1"/>
        <v>0.33333333333333331</v>
      </c>
      <c r="Q55" s="114" t="str">
        <f>IF(ISNUMBER(P55),IF(P55=100%,"CUMPLIDA",IF(AND(ISNUMBER(L55),ISNUMBER(OCI!$P$6)), IF(L55&lt;OCI!$P$6,"INCUMPLIDA","PROCESO"), "VERIFICAR FECHA")),"SIN VALOR AVANCE")</f>
        <v>PROCESO</v>
      </c>
    </row>
    <row r="56" spans="1:17" ht="225.75">
      <c r="A56" s="453" t="s">
        <v>18</v>
      </c>
      <c r="B56" s="32" t="s">
        <v>16</v>
      </c>
      <c r="C56" s="771"/>
      <c r="D56" s="771"/>
      <c r="E56" s="772"/>
      <c r="F56" s="773"/>
      <c r="G56" s="774"/>
      <c r="H56" s="148" t="s">
        <v>2411</v>
      </c>
      <c r="I56" s="148" t="s">
        <v>2412</v>
      </c>
      <c r="J56" s="35">
        <v>12</v>
      </c>
      <c r="K56" s="186">
        <v>45536</v>
      </c>
      <c r="L56" s="186">
        <v>45900</v>
      </c>
      <c r="M56" s="36">
        <f t="shared" si="0"/>
        <v>52</v>
      </c>
      <c r="N56" s="188">
        <v>0</v>
      </c>
      <c r="O56" s="148" t="s">
        <v>2413</v>
      </c>
      <c r="P56" s="352">
        <f t="shared" si="1"/>
        <v>0</v>
      </c>
      <c r="Q56" s="114" t="str">
        <f>IF(ISNUMBER(P56),IF(P56=100%,"CUMPLIDA",IF(AND(ISNUMBER(L56),ISNUMBER(OCI!$P$6)), IF(L56&lt;OCI!$P$6,"INCUMPLIDA","PROCESO"), "VERIFICAR FECHA")),"SIN VALOR AVANCE")</f>
        <v>PROCESO</v>
      </c>
    </row>
    <row r="57" spans="1:17" ht="240.75">
      <c r="A57" s="453" t="s">
        <v>18</v>
      </c>
      <c r="B57" s="32" t="s">
        <v>16</v>
      </c>
      <c r="C57" s="771"/>
      <c r="D57" s="771"/>
      <c r="E57" s="772"/>
      <c r="F57" s="773"/>
      <c r="G57" s="346" t="s">
        <v>2414</v>
      </c>
      <c r="H57" s="663" t="s">
        <v>2415</v>
      </c>
      <c r="I57" s="148" t="s">
        <v>2416</v>
      </c>
      <c r="J57" s="352">
        <v>1</v>
      </c>
      <c r="K57" s="186">
        <v>45536</v>
      </c>
      <c r="L57" s="186">
        <v>45716</v>
      </c>
      <c r="M57" s="36">
        <f t="shared" si="0"/>
        <v>25.714285714285715</v>
      </c>
      <c r="N57" s="353">
        <v>0</v>
      </c>
      <c r="O57" s="148" t="s">
        <v>2417</v>
      </c>
      <c r="P57" s="352">
        <f t="shared" si="1"/>
        <v>0</v>
      </c>
      <c r="Q57" s="114" t="str">
        <f>IF(ISNUMBER(P57),IF(P57=100%,"CUMPLIDA",IF(AND(ISNUMBER(L57),ISNUMBER(OCI!$P$6)), IF(L57&lt;OCI!$P$6,"INCUMPLIDA","PROCESO"), "VERIFICAR FECHA")),"SIN VALOR AVANCE")</f>
        <v>PROCESO</v>
      </c>
    </row>
    <row r="58" spans="1:17" ht="330">
      <c r="A58" s="453" t="s">
        <v>18</v>
      </c>
      <c r="B58" s="32" t="s">
        <v>16</v>
      </c>
      <c r="C58" s="771" t="s">
        <v>2262</v>
      </c>
      <c r="D58" s="771" t="s">
        <v>2418</v>
      </c>
      <c r="E58" s="772" t="s">
        <v>2419</v>
      </c>
      <c r="F58" s="773" t="s">
        <v>2420</v>
      </c>
      <c r="G58" s="346" t="s">
        <v>2245</v>
      </c>
      <c r="H58" s="663" t="s">
        <v>2421</v>
      </c>
      <c r="I58" s="347" t="s">
        <v>2422</v>
      </c>
      <c r="J58" s="35">
        <v>2</v>
      </c>
      <c r="K58" s="186">
        <v>45509</v>
      </c>
      <c r="L58" s="186">
        <v>45746</v>
      </c>
      <c r="M58" s="36">
        <f t="shared" si="0"/>
        <v>33.857142857142854</v>
      </c>
      <c r="N58" s="188">
        <v>0</v>
      </c>
      <c r="O58" s="148" t="s">
        <v>2248</v>
      </c>
      <c r="P58" s="352">
        <f t="shared" si="1"/>
        <v>0</v>
      </c>
      <c r="Q58" s="114" t="str">
        <f>IF(ISNUMBER(P58),IF(P58=100%,"CUMPLIDA",IF(AND(ISNUMBER(L58),ISNUMBER(OCI!$P$6)), IF(L58&lt;OCI!$P$6,"INCUMPLIDA","PROCESO"), "VERIFICAR FECHA")),"SIN VALOR AVANCE")</f>
        <v>PROCESO</v>
      </c>
    </row>
    <row r="59" spans="1:17" ht="225">
      <c r="A59" s="453" t="s">
        <v>18</v>
      </c>
      <c r="B59" s="32" t="s">
        <v>16</v>
      </c>
      <c r="C59" s="771"/>
      <c r="D59" s="771"/>
      <c r="E59" s="772"/>
      <c r="F59" s="773"/>
      <c r="G59" s="346" t="s">
        <v>2249</v>
      </c>
      <c r="H59" s="663" t="s">
        <v>2250</v>
      </c>
      <c r="I59" s="148" t="s">
        <v>2251</v>
      </c>
      <c r="J59" s="35">
        <v>4</v>
      </c>
      <c r="K59" s="186">
        <v>45536</v>
      </c>
      <c r="L59" s="186">
        <v>45900</v>
      </c>
      <c r="M59" s="36">
        <f t="shared" si="0"/>
        <v>52</v>
      </c>
      <c r="N59" s="188">
        <v>0</v>
      </c>
      <c r="O59" s="148" t="s">
        <v>2252</v>
      </c>
      <c r="P59" s="352">
        <f t="shared" si="1"/>
        <v>0</v>
      </c>
      <c r="Q59" s="114" t="str">
        <f>IF(ISNUMBER(P59),IF(P59=100%,"CUMPLIDA",IF(AND(ISNUMBER(L59),ISNUMBER(OCI!$P$6)), IF(L59&lt;OCI!$P$6,"INCUMPLIDA","PROCESO"), "VERIFICAR FECHA")),"SIN VALOR AVANCE")</f>
        <v>PROCESO</v>
      </c>
    </row>
    <row r="60" spans="1:17" ht="390">
      <c r="A60" s="453" t="s">
        <v>18</v>
      </c>
      <c r="B60" s="32" t="s">
        <v>16</v>
      </c>
      <c r="C60" s="771"/>
      <c r="D60" s="771"/>
      <c r="E60" s="772"/>
      <c r="F60" s="773"/>
      <c r="G60" s="346" t="s">
        <v>2423</v>
      </c>
      <c r="H60" s="663" t="s">
        <v>2424</v>
      </c>
      <c r="I60" s="148" t="s">
        <v>419</v>
      </c>
      <c r="J60" s="35">
        <v>1</v>
      </c>
      <c r="K60" s="186">
        <v>45505</v>
      </c>
      <c r="L60" s="186">
        <v>45657</v>
      </c>
      <c r="M60" s="36">
        <f t="shared" si="0"/>
        <v>21.714285714285715</v>
      </c>
      <c r="N60" s="188">
        <v>1</v>
      </c>
      <c r="O60" s="148" t="s">
        <v>2261</v>
      </c>
      <c r="P60" s="352">
        <f t="shared" si="1"/>
        <v>1</v>
      </c>
      <c r="Q60" s="114" t="str">
        <f>IF(ISNUMBER(P60),IF(P60=100%,"CUMPLIDA",IF(AND(ISNUMBER(L60),ISNUMBER(OCI!$P$6)), IF(L60&lt;OCI!$P$6,"INCUMPLIDA","PROCESO"), "VERIFICAR FECHA")),"SIN VALOR AVANCE")</f>
        <v>CUMPLIDA</v>
      </c>
    </row>
    <row r="61" spans="1:17" ht="105.75">
      <c r="A61" s="453" t="s">
        <v>18</v>
      </c>
      <c r="B61" s="32" t="s">
        <v>16</v>
      </c>
      <c r="C61" s="771"/>
      <c r="D61" s="771"/>
      <c r="E61" s="772"/>
      <c r="F61" s="773"/>
      <c r="G61" s="346" t="s">
        <v>2425</v>
      </c>
      <c r="H61" s="663" t="s">
        <v>2426</v>
      </c>
      <c r="I61" s="148" t="s">
        <v>2305</v>
      </c>
      <c r="J61" s="35">
        <v>1</v>
      </c>
      <c r="K61" s="186">
        <v>45536</v>
      </c>
      <c r="L61" s="186">
        <v>45595</v>
      </c>
      <c r="M61" s="36">
        <f t="shared" ref="M61:M124" si="2">(L61-K61)/7</f>
        <v>8.4285714285714288</v>
      </c>
      <c r="N61" s="188">
        <v>1</v>
      </c>
      <c r="O61" s="148" t="s">
        <v>2427</v>
      </c>
      <c r="P61" s="352">
        <f t="shared" si="1"/>
        <v>1</v>
      </c>
      <c r="Q61" s="114" t="str">
        <f>IF(ISNUMBER(P61),IF(P61=100%,"CUMPLIDA",IF(AND(ISNUMBER(L61),ISNUMBER(OCI!$P$6)), IF(L61&lt;OCI!$P$6,"INCUMPLIDA","PROCESO"), "VERIFICAR FECHA")),"SIN VALOR AVANCE")</f>
        <v>CUMPLIDA</v>
      </c>
    </row>
    <row r="62" spans="1:17" ht="390.75">
      <c r="A62" s="453" t="s">
        <v>19</v>
      </c>
      <c r="B62" s="454" t="s">
        <v>16</v>
      </c>
      <c r="C62" s="775" t="s">
        <v>2428</v>
      </c>
      <c r="D62" s="775" t="s">
        <v>2429</v>
      </c>
      <c r="E62" s="776" t="s">
        <v>2430</v>
      </c>
      <c r="F62" s="772" t="s">
        <v>2431</v>
      </c>
      <c r="G62" s="777" t="s">
        <v>2432</v>
      </c>
      <c r="H62" s="350" t="s">
        <v>2433</v>
      </c>
      <c r="I62" s="148" t="s">
        <v>969</v>
      </c>
      <c r="J62" s="35">
        <v>1</v>
      </c>
      <c r="K62" s="311">
        <v>45231</v>
      </c>
      <c r="L62" s="311">
        <v>45504</v>
      </c>
      <c r="M62" s="36">
        <f t="shared" si="2"/>
        <v>39</v>
      </c>
      <c r="N62" s="188">
        <v>1</v>
      </c>
      <c r="O62" s="679" t="s">
        <v>2434</v>
      </c>
      <c r="P62" s="456">
        <f t="shared" si="1"/>
        <v>1</v>
      </c>
      <c r="Q62" s="114" t="str">
        <f>IF(ISNUMBER(P62),IF(P62=100%,"CUMPLIDA",IF(AND(ISNUMBER(L62),ISNUMBER(OCI!$P$6)), IF(L62&lt;OCI!$P$6,"INCUMPLIDA","PROCESO"), "VERIFICAR FECHA")),"SIN VALOR AVANCE")</f>
        <v>CUMPLIDA</v>
      </c>
    </row>
    <row r="63" spans="1:17" ht="375.75">
      <c r="A63" s="453" t="s">
        <v>19</v>
      </c>
      <c r="B63" s="454" t="s">
        <v>16</v>
      </c>
      <c r="C63" s="775"/>
      <c r="D63" s="775"/>
      <c r="E63" s="776"/>
      <c r="F63" s="772"/>
      <c r="G63" s="777"/>
      <c r="H63" s="350" t="s">
        <v>2435</v>
      </c>
      <c r="I63" s="148" t="s">
        <v>2436</v>
      </c>
      <c r="J63" s="35">
        <v>1</v>
      </c>
      <c r="K63" s="311">
        <v>45231</v>
      </c>
      <c r="L63" s="311">
        <v>45504</v>
      </c>
      <c r="M63" s="36">
        <f t="shared" si="2"/>
        <v>39</v>
      </c>
      <c r="N63" s="188">
        <v>1</v>
      </c>
      <c r="O63" s="679" t="s">
        <v>2437</v>
      </c>
      <c r="P63" s="456">
        <f t="shared" si="1"/>
        <v>1</v>
      </c>
      <c r="Q63" s="114" t="str">
        <f>IF(ISNUMBER(P63),IF(P63=100%,"CUMPLIDA",IF(AND(ISNUMBER(L63),ISNUMBER(OCI!$P$6)), IF(L63&lt;OCI!$P$6,"INCUMPLIDA","PROCESO"), "VERIFICAR FECHA")),"SIN VALOR AVANCE")</f>
        <v>CUMPLIDA</v>
      </c>
    </row>
    <row r="64" spans="1:17" ht="195.75">
      <c r="A64" s="453" t="s">
        <v>19</v>
      </c>
      <c r="B64" s="454" t="s">
        <v>16</v>
      </c>
      <c r="C64" s="775"/>
      <c r="D64" s="775"/>
      <c r="E64" s="776"/>
      <c r="F64" s="772"/>
      <c r="G64" s="34" t="s">
        <v>2438</v>
      </c>
      <c r="H64" s="148" t="s">
        <v>1614</v>
      </c>
      <c r="I64" s="148" t="s">
        <v>238</v>
      </c>
      <c r="J64" s="351">
        <v>1</v>
      </c>
      <c r="K64" s="190">
        <v>45323</v>
      </c>
      <c r="L64" s="190">
        <v>45747</v>
      </c>
      <c r="M64" s="36">
        <f t="shared" si="2"/>
        <v>60.571428571428569</v>
      </c>
      <c r="N64" s="188">
        <v>0</v>
      </c>
      <c r="O64" s="679" t="s">
        <v>1035</v>
      </c>
      <c r="P64" s="456">
        <f t="shared" si="1"/>
        <v>0</v>
      </c>
      <c r="Q64" s="114" t="str">
        <f>IF(ISNUMBER(P64),IF(P64=100%,"CUMPLIDA",IF(AND(ISNUMBER(L64),ISNUMBER(OCI!$P$6)), IF(L64&lt;OCI!$P$6,"INCUMPLIDA","PROCESO"), "VERIFICAR FECHA")),"SIN VALOR AVANCE")</f>
        <v>PROCESO</v>
      </c>
    </row>
    <row r="65" spans="1:17" ht="165.75">
      <c r="A65" s="453" t="s">
        <v>19</v>
      </c>
      <c r="B65" s="454" t="s">
        <v>16</v>
      </c>
      <c r="C65" s="775"/>
      <c r="D65" s="775"/>
      <c r="E65" s="776"/>
      <c r="F65" s="772"/>
      <c r="G65" s="34" t="s">
        <v>241</v>
      </c>
      <c r="H65" s="148" t="s">
        <v>241</v>
      </c>
      <c r="I65" s="148" t="s">
        <v>242</v>
      </c>
      <c r="J65" s="351">
        <v>1</v>
      </c>
      <c r="K65" s="190">
        <v>45323</v>
      </c>
      <c r="L65" s="190">
        <v>45747</v>
      </c>
      <c r="M65" s="36">
        <f t="shared" si="2"/>
        <v>60.571428571428569</v>
      </c>
      <c r="N65" s="188">
        <v>0</v>
      </c>
      <c r="O65" s="679" t="s">
        <v>2439</v>
      </c>
      <c r="P65" s="456">
        <f t="shared" si="1"/>
        <v>0</v>
      </c>
      <c r="Q65" s="114" t="str">
        <f>IF(ISNUMBER(P65),IF(P65=100%,"CUMPLIDA",IF(AND(ISNUMBER(L65),ISNUMBER(OCI!$P$6)), IF(L65&lt;OCI!$P$6,"INCUMPLIDA","PROCESO"), "VERIFICAR FECHA")),"SIN VALOR AVANCE")</f>
        <v>PROCESO</v>
      </c>
    </row>
    <row r="66" spans="1:17" ht="165.75">
      <c r="A66" s="453" t="s">
        <v>19</v>
      </c>
      <c r="B66" s="454" t="s">
        <v>16</v>
      </c>
      <c r="C66" s="775"/>
      <c r="D66" s="775"/>
      <c r="E66" s="776"/>
      <c r="F66" s="772"/>
      <c r="G66" s="34" t="s">
        <v>1361</v>
      </c>
      <c r="H66" s="148" t="s">
        <v>245</v>
      </c>
      <c r="I66" s="148" t="s">
        <v>246</v>
      </c>
      <c r="J66" s="351">
        <v>1</v>
      </c>
      <c r="K66" s="190">
        <v>45231</v>
      </c>
      <c r="L66" s="190">
        <v>45747</v>
      </c>
      <c r="M66" s="36">
        <f t="shared" si="2"/>
        <v>73.714285714285708</v>
      </c>
      <c r="N66" s="188">
        <v>0</v>
      </c>
      <c r="O66" s="679" t="s">
        <v>2439</v>
      </c>
      <c r="P66" s="456">
        <f t="shared" si="1"/>
        <v>0</v>
      </c>
      <c r="Q66" s="114" t="str">
        <f>IF(ISNUMBER(P66),IF(P66=100%,"CUMPLIDA",IF(AND(ISNUMBER(L66),ISNUMBER(OCI!$P$6)), IF(L66&lt;OCI!$P$6,"INCUMPLIDA","PROCESO"), "VERIFICAR FECHA")),"SIN VALOR AVANCE")</f>
        <v>PROCESO</v>
      </c>
    </row>
    <row r="67" spans="1:17" ht="195.75">
      <c r="A67" s="453" t="s">
        <v>19</v>
      </c>
      <c r="B67" s="454" t="s">
        <v>16</v>
      </c>
      <c r="C67" s="775"/>
      <c r="D67" s="775"/>
      <c r="E67" s="776"/>
      <c r="F67" s="772"/>
      <c r="G67" s="34" t="s">
        <v>248</v>
      </c>
      <c r="H67" s="148" t="s">
        <v>248</v>
      </c>
      <c r="I67" s="148" t="s">
        <v>249</v>
      </c>
      <c r="J67" s="351">
        <v>1</v>
      </c>
      <c r="K67" s="190">
        <v>45323</v>
      </c>
      <c r="L67" s="190">
        <v>45747</v>
      </c>
      <c r="M67" s="36">
        <f t="shared" si="2"/>
        <v>60.571428571428569</v>
      </c>
      <c r="N67" s="188">
        <v>0</v>
      </c>
      <c r="O67" s="679" t="s">
        <v>1035</v>
      </c>
      <c r="P67" s="456">
        <f t="shared" si="1"/>
        <v>0</v>
      </c>
      <c r="Q67" s="114" t="str">
        <f>IF(ISNUMBER(P67),IF(P67=100%,"CUMPLIDA",IF(AND(ISNUMBER(L67),ISNUMBER(OCI!$P$6)), IF(L67&lt;OCI!$P$6,"INCUMPLIDA","PROCESO"), "VERIFICAR FECHA")),"SIN VALOR AVANCE")</f>
        <v>PROCESO</v>
      </c>
    </row>
    <row r="68" spans="1:17" ht="165.75">
      <c r="A68" s="453" t="s">
        <v>19</v>
      </c>
      <c r="B68" s="454" t="s">
        <v>16</v>
      </c>
      <c r="C68" s="775"/>
      <c r="D68" s="775"/>
      <c r="E68" s="776"/>
      <c r="F68" s="772"/>
      <c r="G68" s="34" t="s">
        <v>251</v>
      </c>
      <c r="H68" s="148" t="s">
        <v>251</v>
      </c>
      <c r="I68" s="148" t="s">
        <v>252</v>
      </c>
      <c r="J68" s="351">
        <v>1</v>
      </c>
      <c r="K68" s="190">
        <v>45231</v>
      </c>
      <c r="L68" s="190">
        <v>45747</v>
      </c>
      <c r="M68" s="36">
        <f t="shared" si="2"/>
        <v>73.714285714285708</v>
      </c>
      <c r="N68" s="188">
        <v>0</v>
      </c>
      <c r="O68" s="679" t="s">
        <v>2439</v>
      </c>
      <c r="P68" s="456">
        <f t="shared" si="1"/>
        <v>0</v>
      </c>
      <c r="Q68" s="114" t="str">
        <f>IF(ISNUMBER(P68),IF(P68=100%,"CUMPLIDA",IF(AND(ISNUMBER(L68),ISNUMBER(OCI!$P$6)), IF(L68&lt;OCI!$P$6,"INCUMPLIDA","PROCESO"), "VERIFICAR FECHA")),"SIN VALOR AVANCE")</f>
        <v>PROCESO</v>
      </c>
    </row>
    <row r="69" spans="1:17" ht="330.75">
      <c r="A69" s="453" t="s">
        <v>19</v>
      </c>
      <c r="B69" s="454" t="s">
        <v>16</v>
      </c>
      <c r="C69" s="775"/>
      <c r="D69" s="775"/>
      <c r="E69" s="776"/>
      <c r="F69" s="772"/>
      <c r="G69" s="34" t="s">
        <v>254</v>
      </c>
      <c r="H69" s="148" t="s">
        <v>254</v>
      </c>
      <c r="I69" s="148" t="s">
        <v>255</v>
      </c>
      <c r="J69" s="351">
        <v>1</v>
      </c>
      <c r="K69" s="190">
        <v>45231</v>
      </c>
      <c r="L69" s="190">
        <v>45808</v>
      </c>
      <c r="M69" s="36">
        <f t="shared" si="2"/>
        <v>82.428571428571431</v>
      </c>
      <c r="N69" s="188">
        <v>0</v>
      </c>
      <c r="O69" s="679" t="s">
        <v>2440</v>
      </c>
      <c r="P69" s="456">
        <f t="shared" si="1"/>
        <v>0</v>
      </c>
      <c r="Q69" s="114" t="str">
        <f>IF(ISNUMBER(P69),IF(P69=100%,"CUMPLIDA",IF(AND(ISNUMBER(L69),ISNUMBER(OCI!$P$6)), IF(L69&lt;OCI!$P$6,"INCUMPLIDA","PROCESO"), "VERIFICAR FECHA")),"SIN VALOR AVANCE")</f>
        <v>PROCESO</v>
      </c>
    </row>
    <row r="70" spans="1:17" ht="240.75">
      <c r="A70" s="453" t="s">
        <v>19</v>
      </c>
      <c r="B70" s="454" t="s">
        <v>16</v>
      </c>
      <c r="C70" s="775"/>
      <c r="D70" s="775"/>
      <c r="E70" s="776"/>
      <c r="F70" s="772"/>
      <c r="G70" s="34" t="s">
        <v>1363</v>
      </c>
      <c r="H70" s="148" t="s">
        <v>258</v>
      </c>
      <c r="I70" s="148" t="s">
        <v>259</v>
      </c>
      <c r="J70" s="351">
        <v>12</v>
      </c>
      <c r="K70" s="190">
        <v>46024</v>
      </c>
      <c r="L70" s="190">
        <v>47118</v>
      </c>
      <c r="M70" s="36">
        <f t="shared" si="2"/>
        <v>156.28571428571428</v>
      </c>
      <c r="N70" s="188">
        <v>0</v>
      </c>
      <c r="O70" s="679" t="s">
        <v>2441</v>
      </c>
      <c r="P70" s="456">
        <f t="shared" si="1"/>
        <v>0</v>
      </c>
      <c r="Q70" s="114" t="str">
        <f>IF(ISNUMBER(P70),IF(P70=100%,"CUMPLIDA",IF(AND(ISNUMBER(L70),ISNUMBER(OCI!$P$6)), IF(L70&lt;OCI!$P$6,"INCUMPLIDA","PROCESO"), "VERIFICAR FECHA")),"SIN VALOR AVANCE")</f>
        <v>PROCESO</v>
      </c>
    </row>
    <row r="71" spans="1:17" ht="195.75">
      <c r="A71" s="453" t="s">
        <v>19</v>
      </c>
      <c r="B71" s="454" t="s">
        <v>16</v>
      </c>
      <c r="C71" s="775"/>
      <c r="D71" s="775"/>
      <c r="E71" s="776"/>
      <c r="F71" s="772"/>
      <c r="G71" s="34" t="s">
        <v>1364</v>
      </c>
      <c r="H71" s="148" t="s">
        <v>261</v>
      </c>
      <c r="I71" s="148" t="s">
        <v>262</v>
      </c>
      <c r="J71" s="351">
        <v>1</v>
      </c>
      <c r="K71" s="190">
        <v>46024</v>
      </c>
      <c r="L71" s="190">
        <v>47118</v>
      </c>
      <c r="M71" s="36">
        <f t="shared" si="2"/>
        <v>156.28571428571428</v>
      </c>
      <c r="N71" s="188">
        <v>0</v>
      </c>
      <c r="O71" s="679" t="s">
        <v>1035</v>
      </c>
      <c r="P71" s="456">
        <f t="shared" si="1"/>
        <v>0</v>
      </c>
      <c r="Q71" s="114" t="str">
        <f>IF(ISNUMBER(P71),IF(P71=100%,"CUMPLIDA",IF(AND(ISNUMBER(L71),ISNUMBER(OCI!$P$6)), IF(L71&lt;OCI!$P$6,"INCUMPLIDA","PROCESO"), "VERIFICAR FECHA")),"SIN VALOR AVANCE")</f>
        <v>PROCESO</v>
      </c>
    </row>
    <row r="72" spans="1:17" ht="405.75">
      <c r="A72" s="453" t="s">
        <v>19</v>
      </c>
      <c r="B72" s="454" t="s">
        <v>16</v>
      </c>
      <c r="C72" s="775"/>
      <c r="D72" s="775"/>
      <c r="E72" s="776"/>
      <c r="F72" s="772"/>
      <c r="G72" s="34" t="s">
        <v>1365</v>
      </c>
      <c r="H72" s="148" t="s">
        <v>264</v>
      </c>
      <c r="I72" s="148" t="s">
        <v>265</v>
      </c>
      <c r="J72" s="351">
        <v>2</v>
      </c>
      <c r="K72" s="190">
        <v>46024</v>
      </c>
      <c r="L72" s="190">
        <v>47118</v>
      </c>
      <c r="M72" s="36">
        <f t="shared" si="2"/>
        <v>156.28571428571428</v>
      </c>
      <c r="N72" s="188">
        <v>0</v>
      </c>
      <c r="O72" s="679" t="s">
        <v>2442</v>
      </c>
      <c r="P72" s="456">
        <f t="shared" si="1"/>
        <v>0</v>
      </c>
      <c r="Q72" s="114" t="str">
        <f>IF(ISNUMBER(P72),IF(P72=100%,"CUMPLIDA",IF(AND(ISNUMBER(L72),ISNUMBER(OCI!$P$6)), IF(L72&lt;OCI!$P$6,"INCUMPLIDA","PROCESO"), "VERIFICAR FECHA")),"SIN VALOR AVANCE")</f>
        <v>PROCESO</v>
      </c>
    </row>
    <row r="73" spans="1:17" ht="390.75">
      <c r="A73" s="453" t="s">
        <v>19</v>
      </c>
      <c r="B73" s="454" t="s">
        <v>16</v>
      </c>
      <c r="C73" s="775" t="s">
        <v>2443</v>
      </c>
      <c r="D73" s="775" t="s">
        <v>2429</v>
      </c>
      <c r="E73" s="772" t="s">
        <v>2444</v>
      </c>
      <c r="F73" s="772" t="s">
        <v>2445</v>
      </c>
      <c r="G73" s="348" t="s">
        <v>2433</v>
      </c>
      <c r="H73" s="350" t="s">
        <v>2433</v>
      </c>
      <c r="I73" s="148" t="s">
        <v>969</v>
      </c>
      <c r="J73" s="35">
        <v>1</v>
      </c>
      <c r="K73" s="311">
        <v>45231</v>
      </c>
      <c r="L73" s="311">
        <v>45504</v>
      </c>
      <c r="M73" s="36">
        <f t="shared" si="2"/>
        <v>39</v>
      </c>
      <c r="N73" s="188">
        <v>1</v>
      </c>
      <c r="O73" s="679" t="s">
        <v>2434</v>
      </c>
      <c r="P73" s="456">
        <f t="shared" si="1"/>
        <v>1</v>
      </c>
      <c r="Q73" s="114" t="str">
        <f>IF(ISNUMBER(P73),IF(P73=100%,"CUMPLIDA",IF(AND(ISNUMBER(L73),ISNUMBER(OCI!$P$6)), IF(L73&lt;OCI!$P$6,"INCUMPLIDA","PROCESO"), "VERIFICAR FECHA")),"SIN VALOR AVANCE")</f>
        <v>CUMPLIDA</v>
      </c>
    </row>
    <row r="74" spans="1:17" ht="379.5">
      <c r="A74" s="453" t="s">
        <v>19</v>
      </c>
      <c r="B74" s="454" t="s">
        <v>16</v>
      </c>
      <c r="C74" s="775"/>
      <c r="D74" s="775"/>
      <c r="E74" s="772"/>
      <c r="F74" s="772"/>
      <c r="G74" s="348" t="s">
        <v>2435</v>
      </c>
      <c r="H74" s="350" t="s">
        <v>2435</v>
      </c>
      <c r="I74" s="148" t="s">
        <v>2436</v>
      </c>
      <c r="J74" s="35">
        <v>1</v>
      </c>
      <c r="K74" s="311">
        <v>45231</v>
      </c>
      <c r="L74" s="311">
        <v>45504</v>
      </c>
      <c r="M74" s="36">
        <f t="shared" si="2"/>
        <v>39</v>
      </c>
      <c r="N74" s="188">
        <v>1</v>
      </c>
      <c r="O74" s="679" t="s">
        <v>2446</v>
      </c>
      <c r="P74" s="456">
        <f t="shared" ref="P74:P137" si="3">N74/J74</f>
        <v>1</v>
      </c>
      <c r="Q74" s="114" t="str">
        <f>IF(ISNUMBER(P74),IF(P74=100%,"CUMPLIDA",IF(AND(ISNUMBER(L74),ISNUMBER(OCI!$P$6)), IF(L74&lt;OCI!$P$6,"INCUMPLIDA","PROCESO"), "VERIFICAR FECHA")),"SIN VALOR AVANCE")</f>
        <v>CUMPLIDA</v>
      </c>
    </row>
    <row r="75" spans="1:17" ht="195">
      <c r="A75" s="453" t="s">
        <v>19</v>
      </c>
      <c r="B75" s="454" t="s">
        <v>16</v>
      </c>
      <c r="C75" s="775"/>
      <c r="D75" s="775"/>
      <c r="E75" s="772"/>
      <c r="F75" s="772"/>
      <c r="G75" s="34" t="s">
        <v>2438</v>
      </c>
      <c r="H75" s="148" t="s">
        <v>1614</v>
      </c>
      <c r="I75" s="148" t="s">
        <v>238</v>
      </c>
      <c r="J75" s="351">
        <v>1</v>
      </c>
      <c r="K75" s="190">
        <v>45323</v>
      </c>
      <c r="L75" s="190">
        <v>45747</v>
      </c>
      <c r="M75" s="36">
        <f t="shared" si="2"/>
        <v>60.571428571428569</v>
      </c>
      <c r="N75" s="188">
        <v>0</v>
      </c>
      <c r="O75" s="148" t="s">
        <v>2447</v>
      </c>
      <c r="P75" s="456">
        <f t="shared" si="3"/>
        <v>0</v>
      </c>
      <c r="Q75" s="114" t="str">
        <f>IF(ISNUMBER(P75),IF(P75=100%,"CUMPLIDA",IF(AND(ISNUMBER(L75),ISNUMBER(OCI!$P$6)), IF(L75&lt;OCI!$P$6,"INCUMPLIDA","PROCESO"), "VERIFICAR FECHA")),"SIN VALOR AVANCE")</f>
        <v>PROCESO</v>
      </c>
    </row>
    <row r="76" spans="1:17" ht="150.75">
      <c r="A76" s="453" t="s">
        <v>19</v>
      </c>
      <c r="B76" s="454" t="s">
        <v>16</v>
      </c>
      <c r="C76" s="775"/>
      <c r="D76" s="775"/>
      <c r="E76" s="772"/>
      <c r="F76" s="772"/>
      <c r="G76" s="34" t="s">
        <v>241</v>
      </c>
      <c r="H76" s="148" t="s">
        <v>241</v>
      </c>
      <c r="I76" s="148" t="s">
        <v>242</v>
      </c>
      <c r="J76" s="351">
        <v>1</v>
      </c>
      <c r="K76" s="190">
        <v>45323</v>
      </c>
      <c r="L76" s="190">
        <v>45747</v>
      </c>
      <c r="M76" s="36">
        <f t="shared" si="2"/>
        <v>60.571428571428569</v>
      </c>
      <c r="N76" s="188">
        <v>0</v>
      </c>
      <c r="O76" s="679" t="s">
        <v>2448</v>
      </c>
      <c r="P76" s="456">
        <f t="shared" si="3"/>
        <v>0</v>
      </c>
      <c r="Q76" s="114" t="str">
        <f>IF(ISNUMBER(P76),IF(P76=100%,"CUMPLIDA",IF(AND(ISNUMBER(L76),ISNUMBER(OCI!$P$6)), IF(L76&lt;OCI!$P$6,"INCUMPLIDA","PROCESO"), "VERIFICAR FECHA")),"SIN VALOR AVANCE")</f>
        <v>PROCESO</v>
      </c>
    </row>
    <row r="77" spans="1:17" ht="150.75">
      <c r="A77" s="453" t="s">
        <v>19</v>
      </c>
      <c r="B77" s="454" t="s">
        <v>16</v>
      </c>
      <c r="C77" s="775"/>
      <c r="D77" s="775"/>
      <c r="E77" s="772"/>
      <c r="F77" s="772"/>
      <c r="G77" s="34" t="s">
        <v>1361</v>
      </c>
      <c r="H77" s="148" t="s">
        <v>245</v>
      </c>
      <c r="I77" s="148" t="s">
        <v>246</v>
      </c>
      <c r="J77" s="351">
        <v>1</v>
      </c>
      <c r="K77" s="190">
        <v>45231</v>
      </c>
      <c r="L77" s="190">
        <v>45747</v>
      </c>
      <c r="M77" s="36">
        <f t="shared" si="2"/>
        <v>73.714285714285708</v>
      </c>
      <c r="N77" s="188">
        <v>0</v>
      </c>
      <c r="O77" s="679" t="s">
        <v>2448</v>
      </c>
      <c r="P77" s="456">
        <f t="shared" si="3"/>
        <v>0</v>
      </c>
      <c r="Q77" s="114" t="str">
        <f>IF(ISNUMBER(P77),IF(P77=100%,"CUMPLIDA",IF(AND(ISNUMBER(L77),ISNUMBER(OCI!$P$6)), IF(L77&lt;OCI!$P$6,"INCUMPLIDA","PROCESO"), "VERIFICAR FECHA")),"SIN VALOR AVANCE")</f>
        <v>PROCESO</v>
      </c>
    </row>
    <row r="78" spans="1:17" ht="180.75">
      <c r="A78" s="453" t="s">
        <v>19</v>
      </c>
      <c r="B78" s="454" t="s">
        <v>16</v>
      </c>
      <c r="C78" s="775"/>
      <c r="D78" s="775"/>
      <c r="E78" s="772"/>
      <c r="F78" s="772"/>
      <c r="G78" s="34" t="s">
        <v>248</v>
      </c>
      <c r="H78" s="148" t="s">
        <v>248</v>
      </c>
      <c r="I78" s="148" t="s">
        <v>249</v>
      </c>
      <c r="J78" s="351">
        <v>1</v>
      </c>
      <c r="K78" s="190">
        <v>45323</v>
      </c>
      <c r="L78" s="190">
        <v>45747</v>
      </c>
      <c r="M78" s="36">
        <f t="shared" si="2"/>
        <v>60.571428571428569</v>
      </c>
      <c r="N78" s="188">
        <v>0</v>
      </c>
      <c r="O78" s="148" t="s">
        <v>2449</v>
      </c>
      <c r="P78" s="456">
        <f t="shared" si="3"/>
        <v>0</v>
      </c>
      <c r="Q78" s="114" t="str">
        <f>IF(ISNUMBER(P78),IF(P78=100%,"CUMPLIDA",IF(AND(ISNUMBER(L78),ISNUMBER(OCI!$P$6)), IF(L78&lt;OCI!$P$6,"INCUMPLIDA","PROCESO"), "VERIFICAR FECHA")),"SIN VALOR AVANCE")</f>
        <v>PROCESO</v>
      </c>
    </row>
    <row r="79" spans="1:17" ht="150.75">
      <c r="A79" s="453" t="s">
        <v>19</v>
      </c>
      <c r="B79" s="454" t="s">
        <v>16</v>
      </c>
      <c r="C79" s="775"/>
      <c r="D79" s="775"/>
      <c r="E79" s="772"/>
      <c r="F79" s="772"/>
      <c r="G79" s="34" t="s">
        <v>251</v>
      </c>
      <c r="H79" s="148" t="s">
        <v>251</v>
      </c>
      <c r="I79" s="148" t="s">
        <v>252</v>
      </c>
      <c r="J79" s="351">
        <v>1</v>
      </c>
      <c r="K79" s="190">
        <v>45231</v>
      </c>
      <c r="L79" s="190">
        <v>45747</v>
      </c>
      <c r="M79" s="36">
        <f t="shared" si="2"/>
        <v>73.714285714285708</v>
      </c>
      <c r="N79" s="188">
        <v>0</v>
      </c>
      <c r="O79" s="679" t="s">
        <v>2448</v>
      </c>
      <c r="P79" s="456">
        <f t="shared" si="3"/>
        <v>0</v>
      </c>
      <c r="Q79" s="114" t="str">
        <f>IF(ISNUMBER(P79),IF(P79=100%,"CUMPLIDA",IF(AND(ISNUMBER(L79),ISNUMBER(OCI!$P$6)), IF(L79&lt;OCI!$P$6,"INCUMPLIDA","PROCESO"), "VERIFICAR FECHA")),"SIN VALOR AVANCE")</f>
        <v>PROCESO</v>
      </c>
    </row>
    <row r="80" spans="1:17" ht="348">
      <c r="A80" s="453" t="s">
        <v>19</v>
      </c>
      <c r="B80" s="454" t="s">
        <v>16</v>
      </c>
      <c r="C80" s="775"/>
      <c r="D80" s="775"/>
      <c r="E80" s="772"/>
      <c r="F80" s="772"/>
      <c r="G80" s="34" t="s">
        <v>254</v>
      </c>
      <c r="H80" s="148" t="s">
        <v>254</v>
      </c>
      <c r="I80" s="148" t="s">
        <v>255</v>
      </c>
      <c r="J80" s="351">
        <v>1</v>
      </c>
      <c r="K80" s="190">
        <v>45231</v>
      </c>
      <c r="L80" s="190">
        <v>45808</v>
      </c>
      <c r="M80" s="36">
        <f t="shared" si="2"/>
        <v>82.428571428571431</v>
      </c>
      <c r="N80" s="188">
        <v>0</v>
      </c>
      <c r="O80" s="679" t="s">
        <v>2450</v>
      </c>
      <c r="P80" s="456">
        <f t="shared" si="3"/>
        <v>0</v>
      </c>
      <c r="Q80" s="114" t="str">
        <f>IF(ISNUMBER(P80),IF(P80=100%,"CUMPLIDA",IF(AND(ISNUMBER(L80),ISNUMBER(OCI!$P$6)), IF(L80&lt;OCI!$P$6,"INCUMPLIDA","PROCESO"), "VERIFICAR FECHA")),"SIN VALOR AVANCE")</f>
        <v>PROCESO</v>
      </c>
    </row>
    <row r="81" spans="1:17" ht="240.75">
      <c r="A81" s="453" t="s">
        <v>19</v>
      </c>
      <c r="B81" s="454" t="s">
        <v>16</v>
      </c>
      <c r="C81" s="775"/>
      <c r="D81" s="775"/>
      <c r="E81" s="772"/>
      <c r="F81" s="772"/>
      <c r="G81" s="34" t="s">
        <v>1363</v>
      </c>
      <c r="H81" s="148" t="s">
        <v>258</v>
      </c>
      <c r="I81" s="148" t="s">
        <v>259</v>
      </c>
      <c r="J81" s="351">
        <v>7</v>
      </c>
      <c r="K81" s="190">
        <v>46024</v>
      </c>
      <c r="L81" s="190">
        <v>46660</v>
      </c>
      <c r="M81" s="36">
        <f t="shared" si="2"/>
        <v>90.857142857142861</v>
      </c>
      <c r="N81" s="188">
        <v>0</v>
      </c>
      <c r="O81" s="679" t="s">
        <v>2441</v>
      </c>
      <c r="P81" s="456">
        <f t="shared" si="3"/>
        <v>0</v>
      </c>
      <c r="Q81" s="114" t="str">
        <f>IF(ISNUMBER(P81),IF(P81=100%,"CUMPLIDA",IF(AND(ISNUMBER(L81),ISNUMBER(OCI!$P$6)), IF(L81&lt;OCI!$P$6,"INCUMPLIDA","PROCESO"), "VERIFICAR FECHA")),"SIN VALOR AVANCE")</f>
        <v>PROCESO</v>
      </c>
    </row>
    <row r="82" spans="1:17" ht="180.75">
      <c r="A82" s="453" t="s">
        <v>19</v>
      </c>
      <c r="B82" s="454" t="s">
        <v>16</v>
      </c>
      <c r="C82" s="775"/>
      <c r="D82" s="775"/>
      <c r="E82" s="772"/>
      <c r="F82" s="772"/>
      <c r="G82" s="34" t="s">
        <v>1364</v>
      </c>
      <c r="H82" s="148" t="s">
        <v>261</v>
      </c>
      <c r="I82" s="148" t="s">
        <v>262</v>
      </c>
      <c r="J82" s="351">
        <v>1</v>
      </c>
      <c r="K82" s="190">
        <v>46024</v>
      </c>
      <c r="L82" s="190">
        <v>46660</v>
      </c>
      <c r="M82" s="36">
        <f t="shared" si="2"/>
        <v>90.857142857142861</v>
      </c>
      <c r="N82" s="188">
        <v>0</v>
      </c>
      <c r="O82" s="148" t="s">
        <v>2449</v>
      </c>
      <c r="P82" s="456">
        <f t="shared" si="3"/>
        <v>0</v>
      </c>
      <c r="Q82" s="114" t="str">
        <f>IF(ISNUMBER(P82),IF(P82=100%,"CUMPLIDA",IF(AND(ISNUMBER(L82),ISNUMBER(OCI!$P$6)), IF(L82&lt;OCI!$P$6,"INCUMPLIDA","PROCESO"), "VERIFICAR FECHA")),"SIN VALOR AVANCE")</f>
        <v>PROCESO</v>
      </c>
    </row>
    <row r="83" spans="1:17" ht="405.75">
      <c r="A83" s="453" t="s">
        <v>19</v>
      </c>
      <c r="B83" s="454" t="s">
        <v>16</v>
      </c>
      <c r="C83" s="775"/>
      <c r="D83" s="775"/>
      <c r="E83" s="772"/>
      <c r="F83" s="772"/>
      <c r="G83" s="34" t="s">
        <v>1365</v>
      </c>
      <c r="H83" s="148" t="s">
        <v>264</v>
      </c>
      <c r="I83" s="148" t="s">
        <v>265</v>
      </c>
      <c r="J83" s="351">
        <v>2</v>
      </c>
      <c r="K83" s="190">
        <v>46024</v>
      </c>
      <c r="L83" s="190">
        <v>46660</v>
      </c>
      <c r="M83" s="36">
        <f t="shared" si="2"/>
        <v>90.857142857142861</v>
      </c>
      <c r="N83" s="188">
        <v>0</v>
      </c>
      <c r="O83" s="148" t="s">
        <v>2451</v>
      </c>
      <c r="P83" s="456">
        <f t="shared" si="3"/>
        <v>0</v>
      </c>
      <c r="Q83" s="114" t="str">
        <f>IF(ISNUMBER(P83),IF(P83=100%,"CUMPLIDA",IF(AND(ISNUMBER(L83),ISNUMBER(OCI!$P$6)), IF(L83&lt;OCI!$P$6,"INCUMPLIDA","PROCESO"), "VERIFICAR FECHA")),"SIN VALOR AVANCE")</f>
        <v>PROCESO</v>
      </c>
    </row>
    <row r="84" spans="1:17" ht="390.75">
      <c r="A84" s="453" t="s">
        <v>19</v>
      </c>
      <c r="B84" s="454" t="s">
        <v>16</v>
      </c>
      <c r="C84" s="775" t="s">
        <v>2452</v>
      </c>
      <c r="D84" s="775" t="s">
        <v>2429</v>
      </c>
      <c r="E84" s="776" t="s">
        <v>2453</v>
      </c>
      <c r="F84" s="772" t="s">
        <v>2445</v>
      </c>
      <c r="G84" s="778" t="s">
        <v>2432</v>
      </c>
      <c r="H84" s="350" t="s">
        <v>2433</v>
      </c>
      <c r="I84" s="148" t="s">
        <v>969</v>
      </c>
      <c r="J84" s="35">
        <v>1</v>
      </c>
      <c r="K84" s="311">
        <v>45231</v>
      </c>
      <c r="L84" s="311">
        <v>45504</v>
      </c>
      <c r="M84" s="36">
        <f t="shared" si="2"/>
        <v>39</v>
      </c>
      <c r="N84" s="188">
        <v>1</v>
      </c>
      <c r="O84" s="679" t="s">
        <v>2434</v>
      </c>
      <c r="P84" s="456">
        <f t="shared" si="3"/>
        <v>1</v>
      </c>
      <c r="Q84" s="114" t="str">
        <f>IF(ISNUMBER(P84),IF(P84=100%,"CUMPLIDA",IF(AND(ISNUMBER(L84),ISNUMBER(OCI!$P$6)), IF(L84&lt;OCI!$P$6,"INCUMPLIDA","PROCESO"), "VERIFICAR FECHA")),"SIN VALOR AVANCE")</f>
        <v>CUMPLIDA</v>
      </c>
    </row>
    <row r="85" spans="1:17" ht="375.75">
      <c r="A85" s="453" t="s">
        <v>19</v>
      </c>
      <c r="B85" s="454" t="s">
        <v>16</v>
      </c>
      <c r="C85" s="775"/>
      <c r="D85" s="775"/>
      <c r="E85" s="776"/>
      <c r="F85" s="772"/>
      <c r="G85" s="778"/>
      <c r="H85" s="350" t="s">
        <v>2435</v>
      </c>
      <c r="I85" s="148" t="s">
        <v>2436</v>
      </c>
      <c r="J85" s="35">
        <v>1</v>
      </c>
      <c r="K85" s="311">
        <v>45231</v>
      </c>
      <c r="L85" s="311">
        <v>45504</v>
      </c>
      <c r="M85" s="36">
        <f t="shared" si="2"/>
        <v>39</v>
      </c>
      <c r="N85" s="188">
        <v>1</v>
      </c>
      <c r="O85" s="679" t="s">
        <v>2437</v>
      </c>
      <c r="P85" s="456">
        <f t="shared" si="3"/>
        <v>1</v>
      </c>
      <c r="Q85" s="114" t="str">
        <f>IF(ISNUMBER(P85),IF(P85=100%,"CUMPLIDA",IF(AND(ISNUMBER(L85),ISNUMBER(OCI!$P$6)), IF(L85&lt;OCI!$P$6,"INCUMPLIDA","PROCESO"), "VERIFICAR FECHA")),"SIN VALOR AVANCE")</f>
        <v>CUMPLIDA</v>
      </c>
    </row>
    <row r="86" spans="1:17" ht="210.75">
      <c r="A86" s="453" t="s">
        <v>19</v>
      </c>
      <c r="B86" s="454" t="s">
        <v>16</v>
      </c>
      <c r="C86" s="775"/>
      <c r="D86" s="775"/>
      <c r="E86" s="776"/>
      <c r="F86" s="772"/>
      <c r="G86" s="34" t="s">
        <v>2438</v>
      </c>
      <c r="H86" s="148" t="s">
        <v>1614</v>
      </c>
      <c r="I86" s="148" t="s">
        <v>238</v>
      </c>
      <c r="J86" s="351">
        <v>1</v>
      </c>
      <c r="K86" s="190">
        <v>45323</v>
      </c>
      <c r="L86" s="190">
        <v>45747</v>
      </c>
      <c r="M86" s="36">
        <f t="shared" si="2"/>
        <v>60.571428571428569</v>
      </c>
      <c r="N86" s="188">
        <v>0</v>
      </c>
      <c r="O86" s="679" t="s">
        <v>2454</v>
      </c>
      <c r="P86" s="456">
        <f t="shared" si="3"/>
        <v>0</v>
      </c>
      <c r="Q86" s="114" t="str">
        <f>IF(ISNUMBER(P86),IF(P86=100%,"CUMPLIDA",IF(AND(ISNUMBER(L86),ISNUMBER(OCI!$P$6)), IF(L86&lt;OCI!$P$6,"INCUMPLIDA","PROCESO"), "VERIFICAR FECHA")),"SIN VALOR AVANCE")</f>
        <v>PROCESO</v>
      </c>
    </row>
    <row r="87" spans="1:17" ht="150.75">
      <c r="A87" s="453" t="s">
        <v>19</v>
      </c>
      <c r="B87" s="454" t="s">
        <v>16</v>
      </c>
      <c r="C87" s="775"/>
      <c r="D87" s="775"/>
      <c r="E87" s="776"/>
      <c r="F87" s="772"/>
      <c r="G87" s="34" t="s">
        <v>241</v>
      </c>
      <c r="H87" s="148" t="s">
        <v>241</v>
      </c>
      <c r="I87" s="148" t="s">
        <v>242</v>
      </c>
      <c r="J87" s="351">
        <v>1</v>
      </c>
      <c r="K87" s="190">
        <v>45323</v>
      </c>
      <c r="L87" s="190">
        <v>45747</v>
      </c>
      <c r="M87" s="36">
        <f t="shared" si="2"/>
        <v>60.571428571428569</v>
      </c>
      <c r="N87" s="188">
        <v>0</v>
      </c>
      <c r="O87" s="679" t="s">
        <v>2448</v>
      </c>
      <c r="P87" s="456">
        <f t="shared" si="3"/>
        <v>0</v>
      </c>
      <c r="Q87" s="114" t="str">
        <f>IF(ISNUMBER(P87),IF(P87=100%,"CUMPLIDA",IF(AND(ISNUMBER(L87),ISNUMBER(OCI!$P$6)), IF(L87&lt;OCI!$P$6,"INCUMPLIDA","PROCESO"), "VERIFICAR FECHA")),"SIN VALOR AVANCE")</f>
        <v>PROCESO</v>
      </c>
    </row>
    <row r="88" spans="1:17" ht="150.75">
      <c r="A88" s="453" t="s">
        <v>19</v>
      </c>
      <c r="B88" s="454" t="s">
        <v>16</v>
      </c>
      <c r="C88" s="775"/>
      <c r="D88" s="775"/>
      <c r="E88" s="776"/>
      <c r="F88" s="772"/>
      <c r="G88" s="34" t="s">
        <v>1361</v>
      </c>
      <c r="H88" s="148" t="s">
        <v>245</v>
      </c>
      <c r="I88" s="148" t="s">
        <v>246</v>
      </c>
      <c r="J88" s="351">
        <v>1</v>
      </c>
      <c r="K88" s="190">
        <v>45231</v>
      </c>
      <c r="L88" s="190">
        <v>45747</v>
      </c>
      <c r="M88" s="36">
        <f t="shared" si="2"/>
        <v>73.714285714285708</v>
      </c>
      <c r="N88" s="188">
        <v>0</v>
      </c>
      <c r="O88" s="679" t="s">
        <v>2448</v>
      </c>
      <c r="P88" s="456">
        <f t="shared" si="3"/>
        <v>0</v>
      </c>
      <c r="Q88" s="114" t="str">
        <f>IF(ISNUMBER(P88),IF(P88=100%,"CUMPLIDA",IF(AND(ISNUMBER(L88),ISNUMBER(OCI!$P$6)), IF(L88&lt;OCI!$P$6,"INCUMPLIDA","PROCESO"), "VERIFICAR FECHA")),"SIN VALOR AVANCE")</f>
        <v>PROCESO</v>
      </c>
    </row>
    <row r="89" spans="1:17" ht="210.75">
      <c r="A89" s="453" t="s">
        <v>19</v>
      </c>
      <c r="B89" s="454" t="s">
        <v>16</v>
      </c>
      <c r="C89" s="775"/>
      <c r="D89" s="775"/>
      <c r="E89" s="776"/>
      <c r="F89" s="772"/>
      <c r="G89" s="34" t="s">
        <v>248</v>
      </c>
      <c r="H89" s="148" t="s">
        <v>248</v>
      </c>
      <c r="I89" s="148" t="s">
        <v>249</v>
      </c>
      <c r="J89" s="351">
        <v>1</v>
      </c>
      <c r="K89" s="190">
        <v>45323</v>
      </c>
      <c r="L89" s="190">
        <v>45747</v>
      </c>
      <c r="M89" s="36">
        <f t="shared" si="2"/>
        <v>60.571428571428569</v>
      </c>
      <c r="N89" s="188">
        <v>0</v>
      </c>
      <c r="O89" s="679" t="s">
        <v>2454</v>
      </c>
      <c r="P89" s="456">
        <f t="shared" si="3"/>
        <v>0</v>
      </c>
      <c r="Q89" s="114" t="str">
        <f>IF(ISNUMBER(P89),IF(P89=100%,"CUMPLIDA",IF(AND(ISNUMBER(L89),ISNUMBER(OCI!$P$6)), IF(L89&lt;OCI!$P$6,"INCUMPLIDA","PROCESO"), "VERIFICAR FECHA")),"SIN VALOR AVANCE")</f>
        <v>PROCESO</v>
      </c>
    </row>
    <row r="90" spans="1:17" ht="150.75">
      <c r="A90" s="453" t="s">
        <v>19</v>
      </c>
      <c r="B90" s="454" t="s">
        <v>16</v>
      </c>
      <c r="C90" s="775"/>
      <c r="D90" s="775"/>
      <c r="E90" s="776"/>
      <c r="F90" s="772"/>
      <c r="G90" s="34" t="s">
        <v>251</v>
      </c>
      <c r="H90" s="148" t="s">
        <v>251</v>
      </c>
      <c r="I90" s="148" t="s">
        <v>252</v>
      </c>
      <c r="J90" s="351">
        <v>1</v>
      </c>
      <c r="K90" s="190">
        <v>45231</v>
      </c>
      <c r="L90" s="190">
        <v>45747</v>
      </c>
      <c r="M90" s="36">
        <f t="shared" si="2"/>
        <v>73.714285714285708</v>
      </c>
      <c r="N90" s="188">
        <v>0</v>
      </c>
      <c r="O90" s="679" t="s">
        <v>2448</v>
      </c>
      <c r="P90" s="456">
        <f t="shared" si="3"/>
        <v>0</v>
      </c>
      <c r="Q90" s="114" t="str">
        <f>IF(ISNUMBER(P90),IF(P90=100%,"CUMPLIDA",IF(AND(ISNUMBER(L90),ISNUMBER(OCI!$P$6)), IF(L90&lt;OCI!$P$6,"INCUMPLIDA","PROCESO"), "VERIFICAR FECHA")),"SIN VALOR AVANCE")</f>
        <v>PROCESO</v>
      </c>
    </row>
    <row r="91" spans="1:17" ht="345.75">
      <c r="A91" s="453" t="s">
        <v>19</v>
      </c>
      <c r="B91" s="454" t="s">
        <v>16</v>
      </c>
      <c r="C91" s="775"/>
      <c r="D91" s="775"/>
      <c r="E91" s="776"/>
      <c r="F91" s="772"/>
      <c r="G91" s="34" t="s">
        <v>254</v>
      </c>
      <c r="H91" s="148" t="s">
        <v>254</v>
      </c>
      <c r="I91" s="148" t="s">
        <v>255</v>
      </c>
      <c r="J91" s="351">
        <v>1</v>
      </c>
      <c r="K91" s="190">
        <v>45231</v>
      </c>
      <c r="L91" s="190">
        <v>45808</v>
      </c>
      <c r="M91" s="36">
        <f t="shared" si="2"/>
        <v>82.428571428571431</v>
      </c>
      <c r="N91" s="188">
        <v>0</v>
      </c>
      <c r="O91" s="679" t="s">
        <v>2455</v>
      </c>
      <c r="P91" s="456">
        <f t="shared" si="3"/>
        <v>0</v>
      </c>
      <c r="Q91" s="114" t="str">
        <f>IF(ISNUMBER(P91),IF(P91=100%,"CUMPLIDA",IF(AND(ISNUMBER(L91),ISNUMBER(OCI!$P$6)), IF(L91&lt;OCI!$P$6,"INCUMPLIDA","PROCESO"), "VERIFICAR FECHA")),"SIN VALOR AVANCE")</f>
        <v>PROCESO</v>
      </c>
    </row>
    <row r="92" spans="1:17" ht="240.75">
      <c r="A92" s="453" t="s">
        <v>19</v>
      </c>
      <c r="B92" s="454" t="s">
        <v>16</v>
      </c>
      <c r="C92" s="775"/>
      <c r="D92" s="775"/>
      <c r="E92" s="776"/>
      <c r="F92" s="772"/>
      <c r="G92" s="34" t="s">
        <v>1363</v>
      </c>
      <c r="H92" s="148" t="s">
        <v>258</v>
      </c>
      <c r="I92" s="148" t="s">
        <v>259</v>
      </c>
      <c r="J92" s="351">
        <v>7</v>
      </c>
      <c r="K92" s="190">
        <v>46024</v>
      </c>
      <c r="L92" s="190">
        <v>46660</v>
      </c>
      <c r="M92" s="36">
        <f t="shared" si="2"/>
        <v>90.857142857142861</v>
      </c>
      <c r="N92" s="188">
        <v>0</v>
      </c>
      <c r="O92" s="679" t="s">
        <v>2441</v>
      </c>
      <c r="P92" s="456">
        <f t="shared" si="3"/>
        <v>0</v>
      </c>
      <c r="Q92" s="114" t="str">
        <f>IF(ISNUMBER(P92),IF(P92=100%,"CUMPLIDA",IF(AND(ISNUMBER(L92),ISNUMBER(OCI!$P$6)), IF(L92&lt;OCI!$P$6,"INCUMPLIDA","PROCESO"), "VERIFICAR FECHA")),"SIN VALOR AVANCE")</f>
        <v>PROCESO</v>
      </c>
    </row>
    <row r="93" spans="1:17" ht="210.75">
      <c r="A93" s="453" t="s">
        <v>19</v>
      </c>
      <c r="B93" s="454" t="s">
        <v>16</v>
      </c>
      <c r="C93" s="775"/>
      <c r="D93" s="775"/>
      <c r="E93" s="776"/>
      <c r="F93" s="772"/>
      <c r="G93" s="34" t="s">
        <v>1364</v>
      </c>
      <c r="H93" s="148" t="s">
        <v>261</v>
      </c>
      <c r="I93" s="148" t="s">
        <v>262</v>
      </c>
      <c r="J93" s="351">
        <v>1</v>
      </c>
      <c r="K93" s="190">
        <v>46024</v>
      </c>
      <c r="L93" s="190">
        <v>46660</v>
      </c>
      <c r="M93" s="36">
        <f t="shared" si="2"/>
        <v>90.857142857142861</v>
      </c>
      <c r="N93" s="188">
        <v>0</v>
      </c>
      <c r="O93" s="679" t="s">
        <v>2454</v>
      </c>
      <c r="P93" s="456">
        <f t="shared" si="3"/>
        <v>0</v>
      </c>
      <c r="Q93" s="114" t="str">
        <f>IF(ISNUMBER(P93),IF(P93=100%,"CUMPLIDA",IF(AND(ISNUMBER(L93),ISNUMBER(OCI!$P$6)), IF(L93&lt;OCI!$P$6,"INCUMPLIDA","PROCESO"), "VERIFICAR FECHA")),"SIN VALOR AVANCE")</f>
        <v>PROCESO</v>
      </c>
    </row>
    <row r="94" spans="1:17" ht="405.75">
      <c r="A94" s="453" t="s">
        <v>19</v>
      </c>
      <c r="B94" s="454" t="s">
        <v>16</v>
      </c>
      <c r="C94" s="775"/>
      <c r="D94" s="775"/>
      <c r="E94" s="776"/>
      <c r="F94" s="772"/>
      <c r="G94" s="34" t="s">
        <v>1365</v>
      </c>
      <c r="H94" s="148" t="s">
        <v>264</v>
      </c>
      <c r="I94" s="148" t="s">
        <v>265</v>
      </c>
      <c r="J94" s="351">
        <v>2</v>
      </c>
      <c r="K94" s="190">
        <v>46024</v>
      </c>
      <c r="L94" s="190">
        <v>46660</v>
      </c>
      <c r="M94" s="36">
        <f t="shared" si="2"/>
        <v>90.857142857142861</v>
      </c>
      <c r="N94" s="188">
        <v>0</v>
      </c>
      <c r="O94" s="679" t="s">
        <v>2442</v>
      </c>
      <c r="P94" s="456">
        <f t="shared" si="3"/>
        <v>0</v>
      </c>
      <c r="Q94" s="114" t="str">
        <f>IF(ISNUMBER(P94),IF(P94=100%,"CUMPLIDA",IF(AND(ISNUMBER(L94),ISNUMBER(OCI!$P$6)), IF(L94&lt;OCI!$P$6,"INCUMPLIDA","PROCESO"), "VERIFICAR FECHA")),"SIN VALOR AVANCE")</f>
        <v>PROCESO</v>
      </c>
    </row>
    <row r="95" spans="1:17" ht="210.75">
      <c r="A95" s="453" t="s">
        <v>19</v>
      </c>
      <c r="B95" s="454" t="s">
        <v>16</v>
      </c>
      <c r="C95" s="775" t="s">
        <v>2456</v>
      </c>
      <c r="D95" s="775" t="s">
        <v>2429</v>
      </c>
      <c r="E95" s="772" t="s">
        <v>2457</v>
      </c>
      <c r="F95" s="772" t="s">
        <v>2431</v>
      </c>
      <c r="G95" s="309" t="s">
        <v>2458</v>
      </c>
      <c r="H95" s="310" t="s">
        <v>2458</v>
      </c>
      <c r="I95" s="148" t="s">
        <v>2459</v>
      </c>
      <c r="J95" s="35">
        <v>1</v>
      </c>
      <c r="K95" s="311">
        <v>42979</v>
      </c>
      <c r="L95" s="311">
        <v>43100</v>
      </c>
      <c r="M95" s="36">
        <f t="shared" si="2"/>
        <v>17.285714285714285</v>
      </c>
      <c r="N95" s="188">
        <v>1</v>
      </c>
      <c r="O95" s="148" t="s">
        <v>2460</v>
      </c>
      <c r="P95" s="352">
        <f t="shared" si="3"/>
        <v>1</v>
      </c>
      <c r="Q95" s="114" t="str">
        <f>IF(ISNUMBER(P95),IF(P95=100%,"CUMPLIDA",IF(AND(ISNUMBER(L95),ISNUMBER(OCI!$P$6)), IF(L95&lt;OCI!$P$6,"INCUMPLIDA","PROCESO"), "VERIFICAR FECHA")),"SIN VALOR AVANCE")</f>
        <v>CUMPLIDA</v>
      </c>
    </row>
    <row r="96" spans="1:17" ht="285">
      <c r="A96" s="453" t="s">
        <v>19</v>
      </c>
      <c r="B96" s="454" t="s">
        <v>16</v>
      </c>
      <c r="C96" s="775"/>
      <c r="D96" s="775"/>
      <c r="E96" s="772"/>
      <c r="F96" s="772"/>
      <c r="G96" s="309" t="s">
        <v>2461</v>
      </c>
      <c r="H96" s="310" t="s">
        <v>2461</v>
      </c>
      <c r="I96" s="148" t="s">
        <v>2459</v>
      </c>
      <c r="J96" s="35">
        <v>1</v>
      </c>
      <c r="K96" s="311">
        <v>42979</v>
      </c>
      <c r="L96" s="311">
        <v>43100</v>
      </c>
      <c r="M96" s="36">
        <f t="shared" si="2"/>
        <v>17.285714285714285</v>
      </c>
      <c r="N96" s="188">
        <v>1</v>
      </c>
      <c r="O96" s="148" t="s">
        <v>2462</v>
      </c>
      <c r="P96" s="352">
        <f t="shared" si="3"/>
        <v>1</v>
      </c>
      <c r="Q96" s="114" t="str">
        <f>IF(ISNUMBER(P96),IF(P96=100%,"CUMPLIDA",IF(AND(ISNUMBER(L96),ISNUMBER(OCI!$P$6)), IF(L96&lt;OCI!$P$6,"INCUMPLIDA","PROCESO"), "VERIFICAR FECHA")),"SIN VALOR AVANCE")</f>
        <v>CUMPLIDA</v>
      </c>
    </row>
    <row r="97" spans="1:17" ht="390.75">
      <c r="A97" s="453" t="s">
        <v>19</v>
      </c>
      <c r="B97" s="454" t="s">
        <v>16</v>
      </c>
      <c r="C97" s="775"/>
      <c r="D97" s="775"/>
      <c r="E97" s="772"/>
      <c r="F97" s="772"/>
      <c r="G97" s="778" t="s">
        <v>2432</v>
      </c>
      <c r="H97" s="350" t="s">
        <v>2433</v>
      </c>
      <c r="I97" s="148" t="s">
        <v>969</v>
      </c>
      <c r="J97" s="35">
        <v>1</v>
      </c>
      <c r="K97" s="311">
        <v>45231</v>
      </c>
      <c r="L97" s="311">
        <v>45504</v>
      </c>
      <c r="M97" s="36">
        <f t="shared" si="2"/>
        <v>39</v>
      </c>
      <c r="N97" s="188">
        <v>1</v>
      </c>
      <c r="O97" s="679" t="s">
        <v>2434</v>
      </c>
      <c r="P97" s="456">
        <f t="shared" si="3"/>
        <v>1</v>
      </c>
      <c r="Q97" s="114" t="str">
        <f>IF(ISNUMBER(P97),IF(P97=100%,"CUMPLIDA",IF(AND(ISNUMBER(L97),ISNUMBER(OCI!$P$6)), IF(L97&lt;OCI!$P$6,"INCUMPLIDA","PROCESO"), "VERIFICAR FECHA")),"SIN VALOR AVANCE")</f>
        <v>CUMPLIDA</v>
      </c>
    </row>
    <row r="98" spans="1:17" ht="375.75">
      <c r="A98" s="453" t="s">
        <v>19</v>
      </c>
      <c r="B98" s="454" t="s">
        <v>16</v>
      </c>
      <c r="C98" s="775"/>
      <c r="D98" s="775"/>
      <c r="E98" s="772"/>
      <c r="F98" s="772"/>
      <c r="G98" s="778"/>
      <c r="H98" s="350" t="s">
        <v>2435</v>
      </c>
      <c r="I98" s="148" t="s">
        <v>2436</v>
      </c>
      <c r="J98" s="35">
        <v>1</v>
      </c>
      <c r="K98" s="311">
        <v>45231</v>
      </c>
      <c r="L98" s="311">
        <v>45504</v>
      </c>
      <c r="M98" s="36">
        <f t="shared" si="2"/>
        <v>39</v>
      </c>
      <c r="N98" s="188">
        <v>1</v>
      </c>
      <c r="O98" s="679" t="s">
        <v>2437</v>
      </c>
      <c r="P98" s="456">
        <f t="shared" si="3"/>
        <v>1</v>
      </c>
      <c r="Q98" s="114" t="str">
        <f>IF(ISNUMBER(P98),IF(P98=100%,"CUMPLIDA",IF(AND(ISNUMBER(L98),ISNUMBER(OCI!$P$6)), IF(L98&lt;OCI!$P$6,"INCUMPLIDA","PROCESO"), "VERIFICAR FECHA")),"SIN VALOR AVANCE")</f>
        <v>CUMPLIDA</v>
      </c>
    </row>
    <row r="99" spans="1:17" ht="195.75">
      <c r="A99" s="453" t="s">
        <v>19</v>
      </c>
      <c r="B99" s="454" t="s">
        <v>16</v>
      </c>
      <c r="C99" s="775"/>
      <c r="D99" s="775"/>
      <c r="E99" s="772"/>
      <c r="F99" s="772"/>
      <c r="G99" s="34" t="s">
        <v>2438</v>
      </c>
      <c r="H99" s="148" t="s">
        <v>1614</v>
      </c>
      <c r="I99" s="148" t="s">
        <v>238</v>
      </c>
      <c r="J99" s="351">
        <v>1</v>
      </c>
      <c r="K99" s="190">
        <v>45323</v>
      </c>
      <c r="L99" s="190">
        <v>45747</v>
      </c>
      <c r="M99" s="36">
        <f t="shared" si="2"/>
        <v>60.571428571428569</v>
      </c>
      <c r="N99" s="188">
        <v>0</v>
      </c>
      <c r="O99" s="679" t="s">
        <v>1035</v>
      </c>
      <c r="P99" s="456">
        <f t="shared" si="3"/>
        <v>0</v>
      </c>
      <c r="Q99" s="114" t="str">
        <f>IF(ISNUMBER(P99),IF(P99=100%,"CUMPLIDA",IF(AND(ISNUMBER(L99),ISNUMBER(OCI!$P$6)), IF(L99&lt;OCI!$P$6,"INCUMPLIDA","PROCESO"), "VERIFICAR FECHA")),"SIN VALOR AVANCE")</f>
        <v>PROCESO</v>
      </c>
    </row>
    <row r="100" spans="1:17" ht="150.75">
      <c r="A100" s="453" t="s">
        <v>19</v>
      </c>
      <c r="B100" s="454" t="s">
        <v>16</v>
      </c>
      <c r="C100" s="775"/>
      <c r="D100" s="775"/>
      <c r="E100" s="772"/>
      <c r="F100" s="772"/>
      <c r="G100" s="34" t="s">
        <v>241</v>
      </c>
      <c r="H100" s="148" t="s">
        <v>241</v>
      </c>
      <c r="I100" s="148" t="s">
        <v>242</v>
      </c>
      <c r="J100" s="351">
        <v>1</v>
      </c>
      <c r="K100" s="190">
        <v>45323</v>
      </c>
      <c r="L100" s="190">
        <v>45747</v>
      </c>
      <c r="M100" s="36">
        <f t="shared" si="2"/>
        <v>60.571428571428569</v>
      </c>
      <c r="N100" s="188">
        <v>0</v>
      </c>
      <c r="O100" s="679" t="s">
        <v>2448</v>
      </c>
      <c r="P100" s="456">
        <f t="shared" si="3"/>
        <v>0</v>
      </c>
      <c r="Q100" s="114" t="str">
        <f>IF(ISNUMBER(P100),IF(P100=100%,"CUMPLIDA",IF(AND(ISNUMBER(L100),ISNUMBER(OCI!$P$6)), IF(L100&lt;OCI!$P$6,"INCUMPLIDA","PROCESO"), "VERIFICAR FECHA")),"SIN VALOR AVANCE")</f>
        <v>PROCESO</v>
      </c>
    </row>
    <row r="101" spans="1:17" ht="150.75">
      <c r="A101" s="453" t="s">
        <v>19</v>
      </c>
      <c r="B101" s="454" t="s">
        <v>16</v>
      </c>
      <c r="C101" s="775"/>
      <c r="D101" s="775"/>
      <c r="E101" s="772"/>
      <c r="F101" s="772"/>
      <c r="G101" s="34" t="s">
        <v>1361</v>
      </c>
      <c r="H101" s="148" t="s">
        <v>245</v>
      </c>
      <c r="I101" s="148" t="s">
        <v>246</v>
      </c>
      <c r="J101" s="351">
        <v>1</v>
      </c>
      <c r="K101" s="190">
        <v>45231</v>
      </c>
      <c r="L101" s="190">
        <v>45747</v>
      </c>
      <c r="M101" s="36">
        <f t="shared" si="2"/>
        <v>73.714285714285708</v>
      </c>
      <c r="N101" s="188">
        <v>0</v>
      </c>
      <c r="O101" s="679" t="s">
        <v>2448</v>
      </c>
      <c r="P101" s="456">
        <f t="shared" si="3"/>
        <v>0</v>
      </c>
      <c r="Q101" s="114" t="str">
        <f>IF(ISNUMBER(P101),IF(P101=100%,"CUMPLIDA",IF(AND(ISNUMBER(L101),ISNUMBER(OCI!$P$6)), IF(L101&lt;OCI!$P$6,"INCUMPLIDA","PROCESO"), "VERIFICAR FECHA")),"SIN VALOR AVANCE")</f>
        <v>PROCESO</v>
      </c>
    </row>
    <row r="102" spans="1:17" ht="195.75">
      <c r="A102" s="453" t="s">
        <v>19</v>
      </c>
      <c r="B102" s="454" t="s">
        <v>16</v>
      </c>
      <c r="C102" s="775"/>
      <c r="D102" s="775"/>
      <c r="E102" s="772"/>
      <c r="F102" s="772"/>
      <c r="G102" s="34" t="s">
        <v>248</v>
      </c>
      <c r="H102" s="148" t="s">
        <v>248</v>
      </c>
      <c r="I102" s="148" t="s">
        <v>249</v>
      </c>
      <c r="J102" s="351">
        <v>1</v>
      </c>
      <c r="K102" s="190">
        <v>45323</v>
      </c>
      <c r="L102" s="190">
        <v>45747</v>
      </c>
      <c r="M102" s="36">
        <f t="shared" si="2"/>
        <v>60.571428571428569</v>
      </c>
      <c r="N102" s="188">
        <v>0</v>
      </c>
      <c r="O102" s="679" t="s">
        <v>1035</v>
      </c>
      <c r="P102" s="456">
        <f t="shared" si="3"/>
        <v>0</v>
      </c>
      <c r="Q102" s="114" t="str">
        <f>IF(ISNUMBER(P102),IF(P102=100%,"CUMPLIDA",IF(AND(ISNUMBER(L102),ISNUMBER(OCI!$P$6)), IF(L102&lt;OCI!$P$6,"INCUMPLIDA","PROCESO"), "VERIFICAR FECHA")),"SIN VALOR AVANCE")</f>
        <v>PROCESO</v>
      </c>
    </row>
    <row r="103" spans="1:17" ht="150.75">
      <c r="A103" s="453" t="s">
        <v>19</v>
      </c>
      <c r="B103" s="454" t="s">
        <v>16</v>
      </c>
      <c r="C103" s="775"/>
      <c r="D103" s="775"/>
      <c r="E103" s="772"/>
      <c r="F103" s="772"/>
      <c r="G103" s="34" t="s">
        <v>251</v>
      </c>
      <c r="H103" s="148" t="s">
        <v>251</v>
      </c>
      <c r="I103" s="148" t="s">
        <v>252</v>
      </c>
      <c r="J103" s="351">
        <v>1</v>
      </c>
      <c r="K103" s="190">
        <v>45231</v>
      </c>
      <c r="L103" s="190">
        <v>45747</v>
      </c>
      <c r="M103" s="36">
        <f t="shared" si="2"/>
        <v>73.714285714285708</v>
      </c>
      <c r="N103" s="188">
        <v>0</v>
      </c>
      <c r="O103" s="679" t="s">
        <v>2448</v>
      </c>
      <c r="P103" s="456">
        <f t="shared" si="3"/>
        <v>0</v>
      </c>
      <c r="Q103" s="114" t="str">
        <f>IF(ISNUMBER(P103),IF(P103=100%,"CUMPLIDA",IF(AND(ISNUMBER(L103),ISNUMBER(OCI!$P$6)), IF(L103&lt;OCI!$P$6,"INCUMPLIDA","PROCESO"), "VERIFICAR FECHA")),"SIN VALOR AVANCE")</f>
        <v>PROCESO</v>
      </c>
    </row>
    <row r="104" spans="1:17" ht="330.75">
      <c r="A104" s="453" t="s">
        <v>19</v>
      </c>
      <c r="B104" s="454" t="s">
        <v>16</v>
      </c>
      <c r="C104" s="775"/>
      <c r="D104" s="775"/>
      <c r="E104" s="772"/>
      <c r="F104" s="772"/>
      <c r="G104" s="34" t="s">
        <v>254</v>
      </c>
      <c r="H104" s="148" t="s">
        <v>254</v>
      </c>
      <c r="I104" s="148" t="s">
        <v>255</v>
      </c>
      <c r="J104" s="351">
        <v>1</v>
      </c>
      <c r="K104" s="190">
        <v>45231</v>
      </c>
      <c r="L104" s="190">
        <v>45808</v>
      </c>
      <c r="M104" s="36">
        <f t="shared" si="2"/>
        <v>82.428571428571431</v>
      </c>
      <c r="N104" s="188">
        <v>0</v>
      </c>
      <c r="O104" s="679" t="s">
        <v>2440</v>
      </c>
      <c r="P104" s="456">
        <f t="shared" si="3"/>
        <v>0</v>
      </c>
      <c r="Q104" s="114" t="str">
        <f>IF(ISNUMBER(P104),IF(P104=100%,"CUMPLIDA",IF(AND(ISNUMBER(L104),ISNUMBER(OCI!$P$6)), IF(L104&lt;OCI!$P$6,"INCUMPLIDA","PROCESO"), "VERIFICAR FECHA")),"SIN VALOR AVANCE")</f>
        <v>PROCESO</v>
      </c>
    </row>
    <row r="105" spans="1:17" ht="240.75">
      <c r="A105" s="453" t="s">
        <v>19</v>
      </c>
      <c r="B105" s="454" t="s">
        <v>16</v>
      </c>
      <c r="C105" s="775"/>
      <c r="D105" s="775"/>
      <c r="E105" s="772"/>
      <c r="F105" s="772"/>
      <c r="G105" s="34" t="s">
        <v>1363</v>
      </c>
      <c r="H105" s="148" t="s">
        <v>258</v>
      </c>
      <c r="I105" s="148" t="s">
        <v>259</v>
      </c>
      <c r="J105" s="351">
        <v>7</v>
      </c>
      <c r="K105" s="190">
        <v>46024</v>
      </c>
      <c r="L105" s="190">
        <v>46660</v>
      </c>
      <c r="M105" s="36">
        <f t="shared" si="2"/>
        <v>90.857142857142861</v>
      </c>
      <c r="N105" s="188">
        <v>0</v>
      </c>
      <c r="O105" s="679" t="s">
        <v>2441</v>
      </c>
      <c r="P105" s="456">
        <f t="shared" si="3"/>
        <v>0</v>
      </c>
      <c r="Q105" s="114" t="str">
        <f>IF(ISNUMBER(P105),IF(P105=100%,"CUMPLIDA",IF(AND(ISNUMBER(L105),ISNUMBER(OCI!$P$6)), IF(L105&lt;OCI!$P$6,"INCUMPLIDA","PROCESO"), "VERIFICAR FECHA")),"SIN VALOR AVANCE")</f>
        <v>PROCESO</v>
      </c>
    </row>
    <row r="106" spans="1:17" ht="195.75">
      <c r="A106" s="453" t="s">
        <v>19</v>
      </c>
      <c r="B106" s="454" t="s">
        <v>16</v>
      </c>
      <c r="C106" s="775"/>
      <c r="D106" s="775"/>
      <c r="E106" s="772"/>
      <c r="F106" s="772"/>
      <c r="G106" s="34" t="s">
        <v>1364</v>
      </c>
      <c r="H106" s="148" t="s">
        <v>261</v>
      </c>
      <c r="I106" s="148" t="s">
        <v>262</v>
      </c>
      <c r="J106" s="351">
        <v>1</v>
      </c>
      <c r="K106" s="190">
        <v>46024</v>
      </c>
      <c r="L106" s="190">
        <v>46660</v>
      </c>
      <c r="M106" s="36">
        <f t="shared" si="2"/>
        <v>90.857142857142861</v>
      </c>
      <c r="N106" s="188">
        <v>0</v>
      </c>
      <c r="O106" s="679" t="s">
        <v>1035</v>
      </c>
      <c r="P106" s="456">
        <f t="shared" si="3"/>
        <v>0</v>
      </c>
      <c r="Q106" s="114" t="str">
        <f>IF(ISNUMBER(P106),IF(P106=100%,"CUMPLIDA",IF(AND(ISNUMBER(L106),ISNUMBER(OCI!$P$6)), IF(L106&lt;OCI!$P$6,"INCUMPLIDA","PROCESO"), "VERIFICAR FECHA")),"SIN VALOR AVANCE")</f>
        <v>PROCESO</v>
      </c>
    </row>
    <row r="107" spans="1:17" ht="405.75">
      <c r="A107" s="453" t="s">
        <v>19</v>
      </c>
      <c r="B107" s="454" t="s">
        <v>16</v>
      </c>
      <c r="C107" s="775"/>
      <c r="D107" s="775"/>
      <c r="E107" s="772"/>
      <c r="F107" s="772"/>
      <c r="G107" s="34" t="s">
        <v>1365</v>
      </c>
      <c r="H107" s="148" t="s">
        <v>264</v>
      </c>
      <c r="I107" s="148" t="s">
        <v>265</v>
      </c>
      <c r="J107" s="351">
        <v>2</v>
      </c>
      <c r="K107" s="190">
        <v>46024</v>
      </c>
      <c r="L107" s="190">
        <v>46660</v>
      </c>
      <c r="M107" s="36">
        <f t="shared" si="2"/>
        <v>90.857142857142861</v>
      </c>
      <c r="N107" s="188">
        <v>0</v>
      </c>
      <c r="O107" s="679" t="s">
        <v>2442</v>
      </c>
      <c r="P107" s="456">
        <f t="shared" si="3"/>
        <v>0</v>
      </c>
      <c r="Q107" s="114" t="str">
        <f>IF(ISNUMBER(P107),IF(P107=100%,"CUMPLIDA",IF(AND(ISNUMBER(L107),ISNUMBER(OCI!$P$6)), IF(L107&lt;OCI!$P$6,"INCUMPLIDA","PROCESO"), "VERIFICAR FECHA")),"SIN VALOR AVANCE")</f>
        <v>PROCESO</v>
      </c>
    </row>
    <row r="108" spans="1:17" ht="409.5">
      <c r="A108" s="453" t="s">
        <v>19</v>
      </c>
      <c r="B108" s="454" t="s">
        <v>16</v>
      </c>
      <c r="C108" s="771" t="s">
        <v>2463</v>
      </c>
      <c r="D108" s="771" t="s">
        <v>2464</v>
      </c>
      <c r="E108" s="772" t="s">
        <v>2465</v>
      </c>
      <c r="F108" s="772" t="s">
        <v>2466</v>
      </c>
      <c r="G108" s="309" t="s">
        <v>2467</v>
      </c>
      <c r="H108" s="148" t="s">
        <v>2468</v>
      </c>
      <c r="I108" s="310" t="s">
        <v>2469</v>
      </c>
      <c r="J108" s="35">
        <v>1</v>
      </c>
      <c r="K108" s="311">
        <v>42614</v>
      </c>
      <c r="L108" s="311">
        <v>42825</v>
      </c>
      <c r="M108" s="36">
        <f t="shared" si="2"/>
        <v>30.142857142857142</v>
      </c>
      <c r="N108" s="188">
        <v>1</v>
      </c>
      <c r="O108" s="148" t="s">
        <v>2470</v>
      </c>
      <c r="P108" s="352">
        <f t="shared" si="3"/>
        <v>1</v>
      </c>
      <c r="Q108" s="114" t="str">
        <f>IF(ISNUMBER(P108),IF(P108=100%,"CUMPLIDA",IF(AND(ISNUMBER(L108),ISNUMBER(OCI!$P$6)), IF(L108&lt;OCI!$P$6,"INCUMPLIDA","PROCESO"), "VERIFICAR FECHA")),"SIN VALOR AVANCE")</f>
        <v>CUMPLIDA</v>
      </c>
    </row>
    <row r="109" spans="1:17" ht="390.75">
      <c r="A109" s="453" t="s">
        <v>19</v>
      </c>
      <c r="B109" s="454" t="s">
        <v>16</v>
      </c>
      <c r="C109" s="771"/>
      <c r="D109" s="771"/>
      <c r="E109" s="772"/>
      <c r="F109" s="772"/>
      <c r="G109" s="779" t="s">
        <v>2471</v>
      </c>
      <c r="H109" s="350" t="s">
        <v>2433</v>
      </c>
      <c r="I109" s="148" t="s">
        <v>969</v>
      </c>
      <c r="J109" s="35">
        <v>1</v>
      </c>
      <c r="K109" s="311">
        <v>45231</v>
      </c>
      <c r="L109" s="311">
        <v>45504</v>
      </c>
      <c r="M109" s="36">
        <f t="shared" si="2"/>
        <v>39</v>
      </c>
      <c r="N109" s="188">
        <v>1</v>
      </c>
      <c r="O109" s="679" t="s">
        <v>2434</v>
      </c>
      <c r="P109" s="456">
        <f t="shared" si="3"/>
        <v>1</v>
      </c>
      <c r="Q109" s="114" t="str">
        <f>IF(ISNUMBER(P109),IF(P109=100%,"CUMPLIDA",IF(AND(ISNUMBER(L109),ISNUMBER(OCI!$P$6)), IF(L109&lt;OCI!$P$6,"INCUMPLIDA","PROCESO"), "VERIFICAR FECHA")),"SIN VALOR AVANCE")</f>
        <v>CUMPLIDA</v>
      </c>
    </row>
    <row r="110" spans="1:17" ht="330.75">
      <c r="A110" s="453" t="s">
        <v>19</v>
      </c>
      <c r="B110" s="454" t="s">
        <v>16</v>
      </c>
      <c r="C110" s="771"/>
      <c r="D110" s="771"/>
      <c r="E110" s="772"/>
      <c r="F110" s="772"/>
      <c r="G110" s="779"/>
      <c r="H110" s="350" t="s">
        <v>2435</v>
      </c>
      <c r="I110" s="148" t="s">
        <v>2436</v>
      </c>
      <c r="J110" s="35">
        <v>1</v>
      </c>
      <c r="K110" s="311">
        <v>45231</v>
      </c>
      <c r="L110" s="311">
        <v>45504</v>
      </c>
      <c r="M110" s="36">
        <f t="shared" si="2"/>
        <v>39</v>
      </c>
      <c r="N110" s="188">
        <v>1</v>
      </c>
      <c r="O110" s="679" t="s">
        <v>2472</v>
      </c>
      <c r="P110" s="456">
        <f t="shared" si="3"/>
        <v>1</v>
      </c>
      <c r="Q110" s="114" t="str">
        <f>IF(ISNUMBER(P110),IF(P110=100%,"CUMPLIDA",IF(AND(ISNUMBER(L110),ISNUMBER(OCI!$P$6)), IF(L110&lt;OCI!$P$6,"INCUMPLIDA","PROCESO"), "VERIFICAR FECHA")),"SIN VALOR AVANCE")</f>
        <v>CUMPLIDA</v>
      </c>
    </row>
    <row r="111" spans="1:17" ht="225.75">
      <c r="A111" s="453" t="s">
        <v>19</v>
      </c>
      <c r="B111" s="454" t="s">
        <v>16</v>
      </c>
      <c r="C111" s="771"/>
      <c r="D111" s="771"/>
      <c r="E111" s="772"/>
      <c r="F111" s="772"/>
      <c r="G111" s="34" t="s">
        <v>2438</v>
      </c>
      <c r="H111" s="148" t="s">
        <v>1614</v>
      </c>
      <c r="I111" s="148" t="s">
        <v>238</v>
      </c>
      <c r="J111" s="351">
        <v>1</v>
      </c>
      <c r="K111" s="190">
        <v>45323</v>
      </c>
      <c r="L111" s="190">
        <v>45747</v>
      </c>
      <c r="M111" s="36">
        <f t="shared" si="2"/>
        <v>60.571428571428569</v>
      </c>
      <c r="N111" s="188">
        <v>0</v>
      </c>
      <c r="O111" s="679" t="s">
        <v>2473</v>
      </c>
      <c r="P111" s="456">
        <f t="shared" si="3"/>
        <v>0</v>
      </c>
      <c r="Q111" s="114" t="str">
        <f>IF(ISNUMBER(P111),IF(P111=100%,"CUMPLIDA",IF(AND(ISNUMBER(L111),ISNUMBER(OCI!$P$6)), IF(L111&lt;OCI!$P$6,"INCUMPLIDA","PROCESO"), "VERIFICAR FECHA")),"SIN VALOR AVANCE")</f>
        <v>PROCESO</v>
      </c>
    </row>
    <row r="112" spans="1:17" ht="135.75">
      <c r="A112" s="453" t="s">
        <v>19</v>
      </c>
      <c r="B112" s="454" t="s">
        <v>16</v>
      </c>
      <c r="C112" s="771"/>
      <c r="D112" s="771"/>
      <c r="E112" s="772"/>
      <c r="F112" s="772"/>
      <c r="G112" s="34" t="s">
        <v>241</v>
      </c>
      <c r="H112" s="148" t="s">
        <v>241</v>
      </c>
      <c r="I112" s="148" t="s">
        <v>242</v>
      </c>
      <c r="J112" s="351">
        <v>1</v>
      </c>
      <c r="K112" s="190">
        <v>45323</v>
      </c>
      <c r="L112" s="190">
        <v>45747</v>
      </c>
      <c r="M112" s="36">
        <f t="shared" si="2"/>
        <v>60.571428571428569</v>
      </c>
      <c r="N112" s="188">
        <v>0</v>
      </c>
      <c r="O112" s="679" t="s">
        <v>2474</v>
      </c>
      <c r="P112" s="456">
        <f t="shared" si="3"/>
        <v>0</v>
      </c>
      <c r="Q112" s="114" t="str">
        <f>IF(ISNUMBER(P112),IF(P112=100%,"CUMPLIDA",IF(AND(ISNUMBER(L112),ISNUMBER(OCI!$P$6)), IF(L112&lt;OCI!$P$6,"INCUMPLIDA","PROCESO"), "VERIFICAR FECHA")),"SIN VALOR AVANCE")</f>
        <v>PROCESO</v>
      </c>
    </row>
    <row r="113" spans="1:17" ht="135.75">
      <c r="A113" s="453" t="s">
        <v>19</v>
      </c>
      <c r="B113" s="454" t="s">
        <v>16</v>
      </c>
      <c r="C113" s="771"/>
      <c r="D113" s="771"/>
      <c r="E113" s="772"/>
      <c r="F113" s="772"/>
      <c r="G113" s="34" t="s">
        <v>1361</v>
      </c>
      <c r="H113" s="148" t="s">
        <v>245</v>
      </c>
      <c r="I113" s="148" t="s">
        <v>246</v>
      </c>
      <c r="J113" s="351">
        <v>1</v>
      </c>
      <c r="K113" s="190">
        <v>45231</v>
      </c>
      <c r="L113" s="190">
        <v>45747</v>
      </c>
      <c r="M113" s="36">
        <f t="shared" si="2"/>
        <v>73.714285714285708</v>
      </c>
      <c r="N113" s="188">
        <v>0</v>
      </c>
      <c r="O113" s="679" t="s">
        <v>2474</v>
      </c>
      <c r="P113" s="456">
        <f t="shared" si="3"/>
        <v>0</v>
      </c>
      <c r="Q113" s="114" t="str">
        <f>IF(ISNUMBER(P113),IF(P113=100%,"CUMPLIDA",IF(AND(ISNUMBER(L113),ISNUMBER(OCI!$P$6)), IF(L113&lt;OCI!$P$6,"INCUMPLIDA","PROCESO"), "VERIFICAR FECHA")),"SIN VALOR AVANCE")</f>
        <v>PROCESO</v>
      </c>
    </row>
    <row r="114" spans="1:17" ht="225.75">
      <c r="A114" s="453" t="s">
        <v>19</v>
      </c>
      <c r="B114" s="454" t="s">
        <v>16</v>
      </c>
      <c r="C114" s="771"/>
      <c r="D114" s="771"/>
      <c r="E114" s="772"/>
      <c r="F114" s="772"/>
      <c r="G114" s="34" t="s">
        <v>248</v>
      </c>
      <c r="H114" s="148" t="s">
        <v>248</v>
      </c>
      <c r="I114" s="148" t="s">
        <v>249</v>
      </c>
      <c r="J114" s="351">
        <v>1</v>
      </c>
      <c r="K114" s="190">
        <v>45323</v>
      </c>
      <c r="L114" s="190">
        <v>45747</v>
      </c>
      <c r="M114" s="36">
        <f t="shared" si="2"/>
        <v>60.571428571428569</v>
      </c>
      <c r="N114" s="188">
        <v>0</v>
      </c>
      <c r="O114" s="679" t="s">
        <v>2473</v>
      </c>
      <c r="P114" s="456">
        <f t="shared" si="3"/>
        <v>0</v>
      </c>
      <c r="Q114" s="114" t="str">
        <f>IF(ISNUMBER(P114),IF(P114=100%,"CUMPLIDA",IF(AND(ISNUMBER(L114),ISNUMBER(OCI!$P$6)), IF(L114&lt;OCI!$P$6,"INCUMPLIDA","PROCESO"), "VERIFICAR FECHA")),"SIN VALOR AVANCE")</f>
        <v>PROCESO</v>
      </c>
    </row>
    <row r="115" spans="1:17" ht="135.75">
      <c r="A115" s="453" t="s">
        <v>19</v>
      </c>
      <c r="B115" s="454" t="s">
        <v>16</v>
      </c>
      <c r="C115" s="771"/>
      <c r="D115" s="771"/>
      <c r="E115" s="772"/>
      <c r="F115" s="772"/>
      <c r="G115" s="34" t="s">
        <v>251</v>
      </c>
      <c r="H115" s="148" t="s">
        <v>251</v>
      </c>
      <c r="I115" s="148" t="s">
        <v>252</v>
      </c>
      <c r="J115" s="351">
        <v>1</v>
      </c>
      <c r="K115" s="190">
        <v>45231</v>
      </c>
      <c r="L115" s="190">
        <v>45747</v>
      </c>
      <c r="M115" s="36">
        <f t="shared" si="2"/>
        <v>73.714285714285708</v>
      </c>
      <c r="N115" s="188">
        <v>0</v>
      </c>
      <c r="O115" s="679" t="s">
        <v>2474</v>
      </c>
      <c r="P115" s="456">
        <f t="shared" si="3"/>
        <v>0</v>
      </c>
      <c r="Q115" s="114" t="str">
        <f>IF(ISNUMBER(P115),IF(P115=100%,"CUMPLIDA",IF(AND(ISNUMBER(L115),ISNUMBER(OCI!$P$6)), IF(L115&lt;OCI!$P$6,"INCUMPLIDA","PROCESO"), "VERIFICAR FECHA")),"SIN VALOR AVANCE")</f>
        <v>PROCESO</v>
      </c>
    </row>
    <row r="116" spans="1:17" ht="330.75">
      <c r="A116" s="453" t="s">
        <v>19</v>
      </c>
      <c r="B116" s="454" t="s">
        <v>16</v>
      </c>
      <c r="C116" s="771"/>
      <c r="D116" s="771"/>
      <c r="E116" s="772"/>
      <c r="F116" s="772"/>
      <c r="G116" s="34" t="s">
        <v>254</v>
      </c>
      <c r="H116" s="148" t="s">
        <v>254</v>
      </c>
      <c r="I116" s="148" t="s">
        <v>255</v>
      </c>
      <c r="J116" s="351">
        <v>1</v>
      </c>
      <c r="K116" s="190">
        <v>45231</v>
      </c>
      <c r="L116" s="190">
        <v>45808</v>
      </c>
      <c r="M116" s="36">
        <f t="shared" si="2"/>
        <v>82.428571428571431</v>
      </c>
      <c r="N116" s="188">
        <v>0</v>
      </c>
      <c r="O116" s="679" t="s">
        <v>2472</v>
      </c>
      <c r="P116" s="456">
        <f t="shared" si="3"/>
        <v>0</v>
      </c>
      <c r="Q116" s="114" t="str">
        <f>IF(ISNUMBER(P116),IF(P116=100%,"CUMPLIDA",IF(AND(ISNUMBER(L116),ISNUMBER(OCI!$P$6)), IF(L116&lt;OCI!$P$6,"INCUMPLIDA","PROCESO"), "VERIFICAR FECHA")),"SIN VALOR AVANCE")</f>
        <v>PROCESO</v>
      </c>
    </row>
    <row r="117" spans="1:17" ht="135.75">
      <c r="A117" s="453" t="s">
        <v>19</v>
      </c>
      <c r="B117" s="454" t="s">
        <v>16</v>
      </c>
      <c r="C117" s="771"/>
      <c r="D117" s="771"/>
      <c r="E117" s="772"/>
      <c r="F117" s="772"/>
      <c r="G117" s="34" t="s">
        <v>1363</v>
      </c>
      <c r="H117" s="148" t="s">
        <v>258</v>
      </c>
      <c r="I117" s="148" t="s">
        <v>259</v>
      </c>
      <c r="J117" s="351">
        <v>8</v>
      </c>
      <c r="K117" s="190">
        <v>45809</v>
      </c>
      <c r="L117" s="190">
        <v>46568</v>
      </c>
      <c r="M117" s="36">
        <f t="shared" si="2"/>
        <v>108.42857142857143</v>
      </c>
      <c r="N117" s="188">
        <v>0</v>
      </c>
      <c r="O117" s="679" t="s">
        <v>2474</v>
      </c>
      <c r="P117" s="456">
        <f t="shared" si="3"/>
        <v>0</v>
      </c>
      <c r="Q117" s="114" t="str">
        <f>IF(ISNUMBER(P117),IF(P117=100%,"CUMPLIDA",IF(AND(ISNUMBER(L117),ISNUMBER(OCI!$P$6)), IF(L117&lt;OCI!$P$6,"INCUMPLIDA","PROCESO"), "VERIFICAR FECHA")),"SIN VALOR AVANCE")</f>
        <v>PROCESO</v>
      </c>
    </row>
    <row r="118" spans="1:17" ht="225.75">
      <c r="A118" s="453" t="s">
        <v>19</v>
      </c>
      <c r="B118" s="454" t="s">
        <v>16</v>
      </c>
      <c r="C118" s="771"/>
      <c r="D118" s="771"/>
      <c r="E118" s="772"/>
      <c r="F118" s="772"/>
      <c r="G118" s="34" t="s">
        <v>1364</v>
      </c>
      <c r="H118" s="148" t="s">
        <v>261</v>
      </c>
      <c r="I118" s="148" t="s">
        <v>262</v>
      </c>
      <c r="J118" s="351">
        <v>1</v>
      </c>
      <c r="K118" s="190">
        <v>45809</v>
      </c>
      <c r="L118" s="190">
        <v>46568</v>
      </c>
      <c r="M118" s="36">
        <f t="shared" si="2"/>
        <v>108.42857142857143</v>
      </c>
      <c r="N118" s="188">
        <v>0</v>
      </c>
      <c r="O118" s="679" t="s">
        <v>2473</v>
      </c>
      <c r="P118" s="456">
        <f t="shared" si="3"/>
        <v>0</v>
      </c>
      <c r="Q118" s="114" t="str">
        <f>IF(ISNUMBER(P118),IF(P118=100%,"CUMPLIDA",IF(AND(ISNUMBER(L118),ISNUMBER(OCI!$P$6)), IF(L118&lt;OCI!$P$6,"INCUMPLIDA","PROCESO"), "VERIFICAR FECHA")),"SIN VALOR AVANCE")</f>
        <v>PROCESO</v>
      </c>
    </row>
    <row r="119" spans="1:17" ht="330.75">
      <c r="A119" s="453" t="s">
        <v>19</v>
      </c>
      <c r="B119" s="454" t="s">
        <v>16</v>
      </c>
      <c r="C119" s="771"/>
      <c r="D119" s="771"/>
      <c r="E119" s="772"/>
      <c r="F119" s="772"/>
      <c r="G119" s="34" t="s">
        <v>1365</v>
      </c>
      <c r="H119" s="148" t="s">
        <v>264</v>
      </c>
      <c r="I119" s="148" t="s">
        <v>265</v>
      </c>
      <c r="J119" s="351">
        <v>2</v>
      </c>
      <c r="K119" s="190">
        <v>45809</v>
      </c>
      <c r="L119" s="190">
        <v>46568</v>
      </c>
      <c r="M119" s="36">
        <f t="shared" si="2"/>
        <v>108.42857142857143</v>
      </c>
      <c r="N119" s="188">
        <v>0</v>
      </c>
      <c r="O119" s="679" t="s">
        <v>2472</v>
      </c>
      <c r="P119" s="456">
        <f t="shared" si="3"/>
        <v>0</v>
      </c>
      <c r="Q119" s="114" t="str">
        <f>IF(ISNUMBER(P119),IF(P119=100%,"CUMPLIDA",IF(AND(ISNUMBER(L119),ISNUMBER(OCI!$P$6)), IF(L119&lt;OCI!$P$6,"INCUMPLIDA","PROCESO"), "VERIFICAR FECHA")),"SIN VALOR AVANCE")</f>
        <v>PROCESO</v>
      </c>
    </row>
    <row r="120" spans="1:17" ht="120.75">
      <c r="A120" s="453" t="s">
        <v>19</v>
      </c>
      <c r="B120" s="454" t="s">
        <v>16</v>
      </c>
      <c r="C120" s="771"/>
      <c r="D120" s="771"/>
      <c r="E120" s="772"/>
      <c r="F120" s="772"/>
      <c r="G120" s="309" t="s">
        <v>2475</v>
      </c>
      <c r="H120" s="310" t="s">
        <v>2475</v>
      </c>
      <c r="I120" s="310" t="s">
        <v>2476</v>
      </c>
      <c r="J120" s="35">
        <v>1</v>
      </c>
      <c r="K120" s="311">
        <v>42795</v>
      </c>
      <c r="L120" s="311">
        <v>42855</v>
      </c>
      <c r="M120" s="36">
        <f t="shared" si="2"/>
        <v>8.5714285714285712</v>
      </c>
      <c r="N120" s="188">
        <v>1</v>
      </c>
      <c r="O120" s="148" t="s">
        <v>2477</v>
      </c>
      <c r="P120" s="352">
        <f t="shared" si="3"/>
        <v>1</v>
      </c>
      <c r="Q120" s="114" t="str">
        <f>IF(ISNUMBER(P120),IF(P120=100%,"CUMPLIDA",IF(AND(ISNUMBER(L120),ISNUMBER(OCI!$P$6)), IF(L120&lt;OCI!$P$6,"INCUMPLIDA","PROCESO"), "VERIFICAR FECHA")),"SIN VALOR AVANCE")</f>
        <v>CUMPLIDA</v>
      </c>
    </row>
    <row r="121" spans="1:17" ht="165.75">
      <c r="A121" s="453" t="s">
        <v>19</v>
      </c>
      <c r="B121" s="454" t="s">
        <v>16</v>
      </c>
      <c r="C121" s="771"/>
      <c r="D121" s="771"/>
      <c r="E121" s="772"/>
      <c r="F121" s="772"/>
      <c r="G121" s="309" t="s">
        <v>2478</v>
      </c>
      <c r="H121" s="310" t="s">
        <v>2478</v>
      </c>
      <c r="I121" s="310" t="s">
        <v>2479</v>
      </c>
      <c r="J121" s="35">
        <v>1</v>
      </c>
      <c r="K121" s="311">
        <v>42855</v>
      </c>
      <c r="L121" s="311">
        <v>42916</v>
      </c>
      <c r="M121" s="36">
        <f t="shared" si="2"/>
        <v>8.7142857142857135</v>
      </c>
      <c r="N121" s="188">
        <v>1</v>
      </c>
      <c r="O121" s="148" t="s">
        <v>2480</v>
      </c>
      <c r="P121" s="352">
        <f t="shared" si="3"/>
        <v>1</v>
      </c>
      <c r="Q121" s="114" t="str">
        <f>IF(ISNUMBER(P121),IF(P121=100%,"CUMPLIDA",IF(AND(ISNUMBER(L121),ISNUMBER(OCI!$P$6)), IF(L121&lt;OCI!$P$6,"INCUMPLIDA","PROCESO"), "VERIFICAR FECHA")),"SIN VALOR AVANCE")</f>
        <v>CUMPLIDA</v>
      </c>
    </row>
    <row r="122" spans="1:17" ht="390.75">
      <c r="A122" s="453" t="s">
        <v>19</v>
      </c>
      <c r="B122" s="454" t="s">
        <v>16</v>
      </c>
      <c r="C122" s="771" t="s">
        <v>2481</v>
      </c>
      <c r="D122" s="771" t="s">
        <v>2482</v>
      </c>
      <c r="E122" s="772" t="s">
        <v>2483</v>
      </c>
      <c r="F122" s="772" t="s">
        <v>2484</v>
      </c>
      <c r="G122" s="778" t="s">
        <v>2485</v>
      </c>
      <c r="H122" s="350" t="s">
        <v>2433</v>
      </c>
      <c r="I122" s="148" t="s">
        <v>969</v>
      </c>
      <c r="J122" s="35">
        <v>1</v>
      </c>
      <c r="K122" s="311">
        <v>45231</v>
      </c>
      <c r="L122" s="311">
        <v>45504</v>
      </c>
      <c r="M122" s="36">
        <f t="shared" si="2"/>
        <v>39</v>
      </c>
      <c r="N122" s="188">
        <v>1</v>
      </c>
      <c r="O122" s="679" t="s">
        <v>2434</v>
      </c>
      <c r="P122" s="456">
        <f t="shared" si="3"/>
        <v>1</v>
      </c>
      <c r="Q122" s="114" t="str">
        <f>IF(ISNUMBER(P122),IF(P122=100%,"CUMPLIDA",IF(AND(ISNUMBER(L122),ISNUMBER(OCI!$P$6)), IF(L122&lt;OCI!$P$6,"INCUMPLIDA","PROCESO"), "VERIFICAR FECHA")),"SIN VALOR AVANCE")</f>
        <v>CUMPLIDA</v>
      </c>
    </row>
    <row r="123" spans="1:17" ht="345.75">
      <c r="A123" s="453" t="s">
        <v>19</v>
      </c>
      <c r="B123" s="454" t="s">
        <v>16</v>
      </c>
      <c r="C123" s="771"/>
      <c r="D123" s="771"/>
      <c r="E123" s="772"/>
      <c r="F123" s="772"/>
      <c r="G123" s="778"/>
      <c r="H123" s="350" t="s">
        <v>2435</v>
      </c>
      <c r="I123" s="148" t="s">
        <v>2436</v>
      </c>
      <c r="J123" s="35">
        <v>1</v>
      </c>
      <c r="K123" s="311">
        <v>45231</v>
      </c>
      <c r="L123" s="311">
        <v>45504</v>
      </c>
      <c r="M123" s="36">
        <f t="shared" si="2"/>
        <v>39</v>
      </c>
      <c r="N123" s="188">
        <v>1</v>
      </c>
      <c r="O123" s="679" t="s">
        <v>2486</v>
      </c>
      <c r="P123" s="456">
        <f t="shared" si="3"/>
        <v>1</v>
      </c>
      <c r="Q123" s="114" t="str">
        <f>IF(ISNUMBER(P123),IF(P123=100%,"CUMPLIDA",IF(AND(ISNUMBER(L123),ISNUMBER(OCI!$P$6)), IF(L123&lt;OCI!$P$6,"INCUMPLIDA","PROCESO"), "VERIFICAR FECHA")),"SIN VALOR AVANCE")</f>
        <v>CUMPLIDA</v>
      </c>
    </row>
    <row r="124" spans="1:17" ht="240.75">
      <c r="A124" s="453" t="s">
        <v>19</v>
      </c>
      <c r="B124" s="454" t="s">
        <v>16</v>
      </c>
      <c r="C124" s="771"/>
      <c r="D124" s="771"/>
      <c r="E124" s="772"/>
      <c r="F124" s="772"/>
      <c r="G124" s="34" t="s">
        <v>2438</v>
      </c>
      <c r="H124" s="148" t="s">
        <v>1614</v>
      </c>
      <c r="I124" s="148" t="s">
        <v>238</v>
      </c>
      <c r="J124" s="351">
        <v>1</v>
      </c>
      <c r="K124" s="190">
        <v>45323</v>
      </c>
      <c r="L124" s="190">
        <v>45747</v>
      </c>
      <c r="M124" s="36">
        <f t="shared" si="2"/>
        <v>60.571428571428569</v>
      </c>
      <c r="N124" s="188">
        <v>0</v>
      </c>
      <c r="O124" s="679" t="s">
        <v>2487</v>
      </c>
      <c r="P124" s="456">
        <f t="shared" si="3"/>
        <v>0</v>
      </c>
      <c r="Q124" s="114" t="str">
        <f>IF(ISNUMBER(P124),IF(P124=100%,"CUMPLIDA",IF(AND(ISNUMBER(L124),ISNUMBER(OCI!$P$6)), IF(L124&lt;OCI!$P$6,"INCUMPLIDA","PROCESO"), "VERIFICAR FECHA")),"SIN VALOR AVANCE")</f>
        <v>PROCESO</v>
      </c>
    </row>
    <row r="125" spans="1:17" ht="135.75">
      <c r="A125" s="453" t="s">
        <v>19</v>
      </c>
      <c r="B125" s="454" t="s">
        <v>16</v>
      </c>
      <c r="C125" s="771"/>
      <c r="D125" s="771"/>
      <c r="E125" s="772"/>
      <c r="F125" s="772"/>
      <c r="G125" s="34" t="s">
        <v>241</v>
      </c>
      <c r="H125" s="148" t="s">
        <v>241</v>
      </c>
      <c r="I125" s="148" t="s">
        <v>242</v>
      </c>
      <c r="J125" s="351">
        <v>1</v>
      </c>
      <c r="K125" s="190">
        <v>45323</v>
      </c>
      <c r="L125" s="190">
        <v>45747</v>
      </c>
      <c r="M125" s="36">
        <f t="shared" ref="M125:M188" si="4">(L125-K125)/7</f>
        <v>60.571428571428569</v>
      </c>
      <c r="N125" s="188">
        <v>0</v>
      </c>
      <c r="O125" s="679" t="s">
        <v>2474</v>
      </c>
      <c r="P125" s="456">
        <f t="shared" si="3"/>
        <v>0</v>
      </c>
      <c r="Q125" s="114" t="str">
        <f>IF(ISNUMBER(P125),IF(P125=100%,"CUMPLIDA",IF(AND(ISNUMBER(L125),ISNUMBER(OCI!$P$6)), IF(L125&lt;OCI!$P$6,"INCUMPLIDA","PROCESO"), "VERIFICAR FECHA")),"SIN VALOR AVANCE")</f>
        <v>PROCESO</v>
      </c>
    </row>
    <row r="126" spans="1:17" ht="135.75">
      <c r="A126" s="453" t="s">
        <v>19</v>
      </c>
      <c r="B126" s="454" t="s">
        <v>16</v>
      </c>
      <c r="C126" s="771"/>
      <c r="D126" s="771"/>
      <c r="E126" s="772"/>
      <c r="F126" s="772"/>
      <c r="G126" s="34" t="s">
        <v>1361</v>
      </c>
      <c r="H126" s="148" t="s">
        <v>245</v>
      </c>
      <c r="I126" s="148" t="s">
        <v>246</v>
      </c>
      <c r="J126" s="351">
        <v>1</v>
      </c>
      <c r="K126" s="190">
        <v>45231</v>
      </c>
      <c r="L126" s="190">
        <v>45747</v>
      </c>
      <c r="M126" s="36">
        <f t="shared" si="4"/>
        <v>73.714285714285708</v>
      </c>
      <c r="N126" s="188">
        <v>0</v>
      </c>
      <c r="O126" s="679" t="s">
        <v>2474</v>
      </c>
      <c r="P126" s="456">
        <f t="shared" si="3"/>
        <v>0</v>
      </c>
      <c r="Q126" s="114" t="str">
        <f>IF(ISNUMBER(P126),IF(P126=100%,"CUMPLIDA",IF(AND(ISNUMBER(L126),ISNUMBER(OCI!$P$6)), IF(L126&lt;OCI!$P$6,"INCUMPLIDA","PROCESO"), "VERIFICAR FECHA")),"SIN VALOR AVANCE")</f>
        <v>PROCESO</v>
      </c>
    </row>
    <row r="127" spans="1:17" ht="240.75">
      <c r="A127" s="453" t="s">
        <v>19</v>
      </c>
      <c r="B127" s="454" t="s">
        <v>16</v>
      </c>
      <c r="C127" s="771"/>
      <c r="D127" s="771"/>
      <c r="E127" s="772"/>
      <c r="F127" s="772"/>
      <c r="G127" s="34" t="s">
        <v>248</v>
      </c>
      <c r="H127" s="148" t="s">
        <v>248</v>
      </c>
      <c r="I127" s="148" t="s">
        <v>249</v>
      </c>
      <c r="J127" s="351">
        <v>1</v>
      </c>
      <c r="K127" s="190">
        <v>45323</v>
      </c>
      <c r="L127" s="190">
        <v>45747</v>
      </c>
      <c r="M127" s="36">
        <f t="shared" si="4"/>
        <v>60.571428571428569</v>
      </c>
      <c r="N127" s="188">
        <v>0</v>
      </c>
      <c r="O127" s="679" t="s">
        <v>2487</v>
      </c>
      <c r="P127" s="456">
        <f t="shared" si="3"/>
        <v>0</v>
      </c>
      <c r="Q127" s="114" t="str">
        <f>IF(ISNUMBER(P127),IF(P127=100%,"CUMPLIDA",IF(AND(ISNUMBER(L127),ISNUMBER(OCI!$P$6)), IF(L127&lt;OCI!$P$6,"INCUMPLIDA","PROCESO"), "VERIFICAR FECHA")),"SIN VALOR AVANCE")</f>
        <v>PROCESO</v>
      </c>
    </row>
    <row r="128" spans="1:17" ht="135.75">
      <c r="A128" s="453" t="s">
        <v>19</v>
      </c>
      <c r="B128" s="454" t="s">
        <v>16</v>
      </c>
      <c r="C128" s="771"/>
      <c r="D128" s="771"/>
      <c r="E128" s="772"/>
      <c r="F128" s="772"/>
      <c r="G128" s="34" t="s">
        <v>251</v>
      </c>
      <c r="H128" s="148" t="s">
        <v>251</v>
      </c>
      <c r="I128" s="148" t="s">
        <v>252</v>
      </c>
      <c r="J128" s="351">
        <v>1</v>
      </c>
      <c r="K128" s="190">
        <v>45231</v>
      </c>
      <c r="L128" s="190">
        <v>45747</v>
      </c>
      <c r="M128" s="36">
        <f t="shared" si="4"/>
        <v>73.714285714285708</v>
      </c>
      <c r="N128" s="188">
        <v>0</v>
      </c>
      <c r="O128" s="679" t="s">
        <v>2474</v>
      </c>
      <c r="P128" s="456">
        <f t="shared" si="3"/>
        <v>0</v>
      </c>
      <c r="Q128" s="114" t="str">
        <f>IF(ISNUMBER(P128),IF(P128=100%,"CUMPLIDA",IF(AND(ISNUMBER(L128),ISNUMBER(OCI!$P$6)), IF(L128&lt;OCI!$P$6,"INCUMPLIDA","PROCESO"), "VERIFICAR FECHA")),"SIN VALOR AVANCE")</f>
        <v>PROCESO</v>
      </c>
    </row>
    <row r="129" spans="1:17" ht="345.75">
      <c r="A129" s="453" t="s">
        <v>19</v>
      </c>
      <c r="B129" s="454" t="s">
        <v>16</v>
      </c>
      <c r="C129" s="771"/>
      <c r="D129" s="771"/>
      <c r="E129" s="772"/>
      <c r="F129" s="772"/>
      <c r="G129" s="34" t="s">
        <v>254</v>
      </c>
      <c r="H129" s="148" t="s">
        <v>254</v>
      </c>
      <c r="I129" s="148" t="s">
        <v>255</v>
      </c>
      <c r="J129" s="351">
        <v>1</v>
      </c>
      <c r="K129" s="190">
        <v>45231</v>
      </c>
      <c r="L129" s="190">
        <v>45808</v>
      </c>
      <c r="M129" s="36">
        <f t="shared" si="4"/>
        <v>82.428571428571431</v>
      </c>
      <c r="N129" s="188">
        <v>0</v>
      </c>
      <c r="O129" s="679" t="s">
        <v>2486</v>
      </c>
      <c r="P129" s="456">
        <f t="shared" si="3"/>
        <v>0</v>
      </c>
      <c r="Q129" s="114" t="str">
        <f>IF(ISNUMBER(P129),IF(P129=100%,"CUMPLIDA",IF(AND(ISNUMBER(L129),ISNUMBER(OCI!$P$6)), IF(L129&lt;OCI!$P$6,"INCUMPLIDA","PROCESO"), "VERIFICAR FECHA")),"SIN VALOR AVANCE")</f>
        <v>PROCESO</v>
      </c>
    </row>
    <row r="130" spans="1:17" ht="135.75">
      <c r="A130" s="453" t="s">
        <v>19</v>
      </c>
      <c r="B130" s="454" t="s">
        <v>16</v>
      </c>
      <c r="C130" s="771"/>
      <c r="D130" s="771"/>
      <c r="E130" s="772"/>
      <c r="F130" s="772"/>
      <c r="G130" s="34" t="s">
        <v>1363</v>
      </c>
      <c r="H130" s="148" t="s">
        <v>258</v>
      </c>
      <c r="I130" s="148" t="s">
        <v>259</v>
      </c>
      <c r="J130" s="351">
        <v>8</v>
      </c>
      <c r="K130" s="190">
        <v>45809</v>
      </c>
      <c r="L130" s="190">
        <v>46568</v>
      </c>
      <c r="M130" s="36">
        <f t="shared" si="4"/>
        <v>108.42857142857143</v>
      </c>
      <c r="N130" s="188">
        <v>0</v>
      </c>
      <c r="O130" s="679" t="s">
        <v>2474</v>
      </c>
      <c r="P130" s="456">
        <f t="shared" si="3"/>
        <v>0</v>
      </c>
      <c r="Q130" s="114" t="str">
        <f>IF(ISNUMBER(P130),IF(P130=100%,"CUMPLIDA",IF(AND(ISNUMBER(L130),ISNUMBER(OCI!$P$6)), IF(L130&lt;OCI!$P$6,"INCUMPLIDA","PROCESO"), "VERIFICAR FECHA")),"SIN VALOR AVANCE")</f>
        <v>PROCESO</v>
      </c>
    </row>
    <row r="131" spans="1:17" ht="240.75">
      <c r="A131" s="453" t="s">
        <v>19</v>
      </c>
      <c r="B131" s="454" t="s">
        <v>16</v>
      </c>
      <c r="C131" s="771"/>
      <c r="D131" s="771"/>
      <c r="E131" s="772"/>
      <c r="F131" s="772"/>
      <c r="G131" s="34" t="s">
        <v>1364</v>
      </c>
      <c r="H131" s="148" t="s">
        <v>261</v>
      </c>
      <c r="I131" s="148" t="s">
        <v>262</v>
      </c>
      <c r="J131" s="351">
        <v>1</v>
      </c>
      <c r="K131" s="190">
        <v>45809</v>
      </c>
      <c r="L131" s="190">
        <v>46568</v>
      </c>
      <c r="M131" s="36">
        <f t="shared" si="4"/>
        <v>108.42857142857143</v>
      </c>
      <c r="N131" s="188">
        <v>0</v>
      </c>
      <c r="O131" s="679" t="s">
        <v>2487</v>
      </c>
      <c r="P131" s="456">
        <f t="shared" si="3"/>
        <v>0</v>
      </c>
      <c r="Q131" s="114" t="str">
        <f>IF(ISNUMBER(P131),IF(P131=100%,"CUMPLIDA",IF(AND(ISNUMBER(L131),ISNUMBER(OCI!$P$6)), IF(L131&lt;OCI!$P$6,"INCUMPLIDA","PROCESO"), "VERIFICAR FECHA")),"SIN VALOR AVANCE")</f>
        <v>PROCESO</v>
      </c>
    </row>
    <row r="132" spans="1:17" ht="345.75">
      <c r="A132" s="453" t="s">
        <v>19</v>
      </c>
      <c r="B132" s="454" t="s">
        <v>16</v>
      </c>
      <c r="C132" s="771"/>
      <c r="D132" s="771"/>
      <c r="E132" s="772"/>
      <c r="F132" s="772"/>
      <c r="G132" s="34" t="s">
        <v>1365</v>
      </c>
      <c r="H132" s="148" t="s">
        <v>264</v>
      </c>
      <c r="I132" s="148" t="s">
        <v>265</v>
      </c>
      <c r="J132" s="351">
        <v>2</v>
      </c>
      <c r="K132" s="190">
        <v>45809</v>
      </c>
      <c r="L132" s="190">
        <v>46568</v>
      </c>
      <c r="M132" s="36">
        <f t="shared" si="4"/>
        <v>108.42857142857143</v>
      </c>
      <c r="N132" s="188">
        <v>0</v>
      </c>
      <c r="O132" s="679" t="s">
        <v>2486</v>
      </c>
      <c r="P132" s="456">
        <f t="shared" si="3"/>
        <v>0</v>
      </c>
      <c r="Q132" s="114" t="str">
        <f>IF(ISNUMBER(P132),IF(P132=100%,"CUMPLIDA",IF(AND(ISNUMBER(L132),ISNUMBER(OCI!$P$6)), IF(L132&lt;OCI!$P$6,"INCUMPLIDA","PROCESO"), "VERIFICAR FECHA")),"SIN VALOR AVANCE")</f>
        <v>PROCESO</v>
      </c>
    </row>
    <row r="133" spans="1:17" ht="391.5">
      <c r="A133" s="453" t="s">
        <v>19</v>
      </c>
      <c r="B133" s="454" t="s">
        <v>16</v>
      </c>
      <c r="C133" s="771" t="s">
        <v>2488</v>
      </c>
      <c r="D133" s="771" t="s">
        <v>2489</v>
      </c>
      <c r="E133" s="772" t="s">
        <v>2490</v>
      </c>
      <c r="F133" s="772" t="s">
        <v>2491</v>
      </c>
      <c r="G133" s="33" t="s">
        <v>2492</v>
      </c>
      <c r="H133" s="159" t="s">
        <v>2492</v>
      </c>
      <c r="I133" s="664" t="s">
        <v>2493</v>
      </c>
      <c r="J133" s="35">
        <v>1</v>
      </c>
      <c r="K133" s="311">
        <v>45139</v>
      </c>
      <c r="L133" s="311">
        <v>45716</v>
      </c>
      <c r="M133" s="36">
        <f t="shared" si="4"/>
        <v>82.428571428571431</v>
      </c>
      <c r="N133" s="188">
        <v>0.4</v>
      </c>
      <c r="O133" s="159" t="s">
        <v>2494</v>
      </c>
      <c r="P133" s="352">
        <f t="shared" si="3"/>
        <v>0.4</v>
      </c>
      <c r="Q133" s="114" t="str">
        <f>IF(ISNUMBER(P133),IF(P133=100%,"CUMPLIDA",IF(AND(ISNUMBER(L133),ISNUMBER(OCI!$P$6)), IF(L133&lt;OCI!$P$6,"INCUMPLIDA","PROCESO"), "VERIFICAR FECHA")),"SIN VALOR AVANCE")</f>
        <v>PROCESO</v>
      </c>
    </row>
    <row r="134" spans="1:17" ht="180.75">
      <c r="A134" s="453" t="s">
        <v>19</v>
      </c>
      <c r="B134" s="454" t="s">
        <v>16</v>
      </c>
      <c r="C134" s="771"/>
      <c r="D134" s="771"/>
      <c r="E134" s="772"/>
      <c r="F134" s="772"/>
      <c r="G134" s="33" t="s">
        <v>2495</v>
      </c>
      <c r="H134" s="159" t="s">
        <v>2495</v>
      </c>
      <c r="I134" s="159" t="s">
        <v>2496</v>
      </c>
      <c r="J134" s="35">
        <v>1</v>
      </c>
      <c r="K134" s="311">
        <v>45139</v>
      </c>
      <c r="L134" s="311">
        <v>45351</v>
      </c>
      <c r="M134" s="36">
        <f t="shared" si="4"/>
        <v>30.285714285714285</v>
      </c>
      <c r="N134" s="188">
        <v>1</v>
      </c>
      <c r="O134" s="159" t="s">
        <v>2497</v>
      </c>
      <c r="P134" s="352">
        <f t="shared" si="3"/>
        <v>1</v>
      </c>
      <c r="Q134" s="114" t="str">
        <f>IF(ISNUMBER(P134),IF(P134=100%,"CUMPLIDA",IF(AND(ISNUMBER(L134),ISNUMBER(OCI!$P$6)), IF(L134&lt;OCI!$P$6,"INCUMPLIDA","PROCESO"), "VERIFICAR FECHA")),"SIN VALOR AVANCE")</f>
        <v>CUMPLIDA</v>
      </c>
    </row>
    <row r="135" spans="1:17" ht="180.75">
      <c r="A135" s="453" t="s">
        <v>19</v>
      </c>
      <c r="B135" s="454" t="s">
        <v>16</v>
      </c>
      <c r="C135" s="771"/>
      <c r="D135" s="771"/>
      <c r="E135" s="772"/>
      <c r="F135" s="772"/>
      <c r="G135" s="33" t="s">
        <v>2498</v>
      </c>
      <c r="H135" s="159" t="s">
        <v>2498</v>
      </c>
      <c r="I135" s="159" t="s">
        <v>2499</v>
      </c>
      <c r="J135" s="35">
        <v>6</v>
      </c>
      <c r="K135" s="311">
        <v>45139</v>
      </c>
      <c r="L135" s="311">
        <v>45351</v>
      </c>
      <c r="M135" s="36">
        <f t="shared" si="4"/>
        <v>30.285714285714285</v>
      </c>
      <c r="N135" s="188">
        <v>6</v>
      </c>
      <c r="O135" s="159" t="s">
        <v>2497</v>
      </c>
      <c r="P135" s="352">
        <f t="shared" si="3"/>
        <v>1</v>
      </c>
      <c r="Q135" s="114" t="str">
        <f>IF(ISNUMBER(P135),IF(P135=100%,"CUMPLIDA",IF(AND(ISNUMBER(L135),ISNUMBER(OCI!$P$6)), IF(L135&lt;OCI!$P$6,"INCUMPLIDA","PROCESO"), "VERIFICAR FECHA")),"SIN VALOR AVANCE")</f>
        <v>CUMPLIDA</v>
      </c>
    </row>
    <row r="136" spans="1:17" ht="330.75">
      <c r="A136" s="453" t="s">
        <v>19</v>
      </c>
      <c r="B136" s="454" t="s">
        <v>16</v>
      </c>
      <c r="C136" s="771"/>
      <c r="D136" s="771"/>
      <c r="E136" s="772"/>
      <c r="F136" s="772"/>
      <c r="G136" s="33" t="s">
        <v>2500</v>
      </c>
      <c r="H136" s="159" t="s">
        <v>2500</v>
      </c>
      <c r="I136" s="159" t="s">
        <v>2501</v>
      </c>
      <c r="J136" s="352">
        <v>1</v>
      </c>
      <c r="K136" s="311">
        <v>45139</v>
      </c>
      <c r="L136" s="311">
        <v>45351</v>
      </c>
      <c r="M136" s="36">
        <f t="shared" si="4"/>
        <v>30.285714285714285</v>
      </c>
      <c r="N136" s="353">
        <v>1</v>
      </c>
      <c r="O136" s="159" t="s">
        <v>2502</v>
      </c>
      <c r="P136" s="352">
        <f t="shared" si="3"/>
        <v>1</v>
      </c>
      <c r="Q136" s="114" t="str">
        <f>IF(ISNUMBER(P136),IF(P136=100%,"CUMPLIDA",IF(AND(ISNUMBER(L136),ISNUMBER(OCI!$P$6)), IF(L136&lt;OCI!$P$6,"INCUMPLIDA","PROCESO"), "VERIFICAR FECHA")),"SIN VALOR AVANCE")</f>
        <v>CUMPLIDA</v>
      </c>
    </row>
    <row r="137" spans="1:17" ht="390.75">
      <c r="A137" s="453" t="s">
        <v>19</v>
      </c>
      <c r="B137" s="454" t="s">
        <v>16</v>
      </c>
      <c r="C137" s="771"/>
      <c r="D137" s="771"/>
      <c r="E137" s="772"/>
      <c r="F137" s="772"/>
      <c r="G137" s="33" t="s">
        <v>2503</v>
      </c>
      <c r="H137" s="159" t="s">
        <v>2503</v>
      </c>
      <c r="I137" s="159" t="s">
        <v>2504</v>
      </c>
      <c r="J137" s="35">
        <v>1</v>
      </c>
      <c r="K137" s="311">
        <v>45306</v>
      </c>
      <c r="L137" s="311">
        <v>45504</v>
      </c>
      <c r="M137" s="36">
        <f t="shared" si="4"/>
        <v>28.285714285714285</v>
      </c>
      <c r="N137" s="188">
        <v>1</v>
      </c>
      <c r="O137" s="159" t="s">
        <v>2505</v>
      </c>
      <c r="P137" s="352">
        <f t="shared" si="3"/>
        <v>1</v>
      </c>
      <c r="Q137" s="114" t="str">
        <f>IF(ISNUMBER(P137),IF(P137=100%,"CUMPLIDA",IF(AND(ISNUMBER(L137),ISNUMBER(OCI!$P$6)), IF(L137&lt;OCI!$P$6,"INCUMPLIDA","PROCESO"), "VERIFICAR FECHA")),"SIN VALOR AVANCE")</f>
        <v>CUMPLIDA</v>
      </c>
    </row>
    <row r="138" spans="1:17" ht="285.75">
      <c r="A138" s="453" t="s">
        <v>19</v>
      </c>
      <c r="B138" s="454" t="s">
        <v>16</v>
      </c>
      <c r="C138" s="771"/>
      <c r="D138" s="771"/>
      <c r="E138" s="772"/>
      <c r="F138" s="772"/>
      <c r="G138" s="33" t="s">
        <v>2506</v>
      </c>
      <c r="H138" s="159" t="s">
        <v>2506</v>
      </c>
      <c r="I138" s="159" t="s">
        <v>2507</v>
      </c>
      <c r="J138" s="35">
        <v>1</v>
      </c>
      <c r="K138" s="311">
        <v>45505</v>
      </c>
      <c r="L138" s="311">
        <v>45596</v>
      </c>
      <c r="M138" s="36">
        <f t="shared" si="4"/>
        <v>13</v>
      </c>
      <c r="N138" s="188">
        <v>1</v>
      </c>
      <c r="O138" s="159" t="s">
        <v>2508</v>
      </c>
      <c r="P138" s="352">
        <f t="shared" ref="P138:P201" si="5">N138/J138</f>
        <v>1</v>
      </c>
      <c r="Q138" s="114" t="str">
        <f>IF(ISNUMBER(P138),IF(P138=100%,"CUMPLIDA",IF(AND(ISNUMBER(L138),ISNUMBER(OCI!$P$6)), IF(L138&lt;OCI!$P$6,"INCUMPLIDA","PROCESO"), "VERIFICAR FECHA")),"SIN VALOR AVANCE")</f>
        <v>CUMPLIDA</v>
      </c>
    </row>
    <row r="139" spans="1:17" ht="285.75">
      <c r="A139" s="453" t="s">
        <v>19</v>
      </c>
      <c r="B139" s="454" t="s">
        <v>16</v>
      </c>
      <c r="C139" s="771"/>
      <c r="D139" s="771"/>
      <c r="E139" s="772"/>
      <c r="F139" s="772"/>
      <c r="G139" s="33" t="s">
        <v>2509</v>
      </c>
      <c r="H139" s="159" t="s">
        <v>2509</v>
      </c>
      <c r="I139" s="159" t="s">
        <v>2510</v>
      </c>
      <c r="J139" s="35">
        <v>1</v>
      </c>
      <c r="K139" s="311">
        <v>45597</v>
      </c>
      <c r="L139" s="311">
        <v>45869</v>
      </c>
      <c r="M139" s="36">
        <f t="shared" si="4"/>
        <v>38.857142857142854</v>
      </c>
      <c r="N139" s="188">
        <v>0</v>
      </c>
      <c r="O139" s="159" t="s">
        <v>2511</v>
      </c>
      <c r="P139" s="352">
        <f t="shared" si="5"/>
        <v>0</v>
      </c>
      <c r="Q139" s="114" t="str">
        <f>IF(ISNUMBER(P139),IF(P139=100%,"CUMPLIDA",IF(AND(ISNUMBER(L139),ISNUMBER(OCI!$P$6)), IF(L139&lt;OCI!$P$6,"INCUMPLIDA","PROCESO"), "VERIFICAR FECHA")),"SIN VALOR AVANCE")</f>
        <v>PROCESO</v>
      </c>
    </row>
    <row r="140" spans="1:17" ht="285.75">
      <c r="A140" s="453" t="s">
        <v>19</v>
      </c>
      <c r="B140" s="454" t="s">
        <v>16</v>
      </c>
      <c r="C140" s="771"/>
      <c r="D140" s="771"/>
      <c r="E140" s="772"/>
      <c r="F140" s="772"/>
      <c r="G140" s="33" t="s">
        <v>2512</v>
      </c>
      <c r="H140" s="159" t="s">
        <v>2512</v>
      </c>
      <c r="I140" s="159" t="s">
        <v>2513</v>
      </c>
      <c r="J140" s="352">
        <v>1</v>
      </c>
      <c r="K140" s="311">
        <v>45870</v>
      </c>
      <c r="L140" s="311">
        <v>46112</v>
      </c>
      <c r="M140" s="36">
        <f t="shared" si="4"/>
        <v>34.571428571428569</v>
      </c>
      <c r="N140" s="353">
        <v>0</v>
      </c>
      <c r="O140" s="159" t="s">
        <v>2514</v>
      </c>
      <c r="P140" s="352">
        <f t="shared" si="5"/>
        <v>0</v>
      </c>
      <c r="Q140" s="114" t="str">
        <f>IF(ISNUMBER(P140),IF(P140=100%,"CUMPLIDA",IF(AND(ISNUMBER(L140),ISNUMBER(OCI!$P$6)), IF(L140&lt;OCI!$P$6,"INCUMPLIDA","PROCESO"), "VERIFICAR FECHA")),"SIN VALOR AVANCE")</f>
        <v>PROCESO</v>
      </c>
    </row>
    <row r="141" spans="1:17" ht="405.75">
      <c r="A141" s="453" t="s">
        <v>19</v>
      </c>
      <c r="B141" s="454" t="s">
        <v>16</v>
      </c>
      <c r="C141" s="771"/>
      <c r="D141" s="771"/>
      <c r="E141" s="772"/>
      <c r="F141" s="772"/>
      <c r="G141" s="34" t="s">
        <v>2485</v>
      </c>
      <c r="H141" s="350" t="s">
        <v>2433</v>
      </c>
      <c r="I141" s="148" t="s">
        <v>969</v>
      </c>
      <c r="J141" s="35">
        <v>1</v>
      </c>
      <c r="K141" s="311">
        <v>45231</v>
      </c>
      <c r="L141" s="311">
        <v>45504</v>
      </c>
      <c r="M141" s="36">
        <f t="shared" si="4"/>
        <v>39</v>
      </c>
      <c r="N141" s="188">
        <v>1</v>
      </c>
      <c r="O141" s="679" t="s">
        <v>2515</v>
      </c>
      <c r="P141" s="456">
        <f t="shared" si="5"/>
        <v>1</v>
      </c>
      <c r="Q141" s="114" t="str">
        <f>IF(ISNUMBER(P141),IF(P141=100%,"CUMPLIDA",IF(AND(ISNUMBER(L141),ISNUMBER(OCI!$P$6)), IF(L141&lt;OCI!$P$6,"INCUMPLIDA","PROCESO"), "VERIFICAR FECHA")),"SIN VALOR AVANCE")</f>
        <v>CUMPLIDA</v>
      </c>
    </row>
    <row r="142" spans="1:17" ht="345.75">
      <c r="A142" s="453" t="s">
        <v>19</v>
      </c>
      <c r="B142" s="454" t="s">
        <v>16</v>
      </c>
      <c r="C142" s="771"/>
      <c r="D142" s="771"/>
      <c r="E142" s="772"/>
      <c r="F142" s="772"/>
      <c r="G142" s="34" t="s">
        <v>2485</v>
      </c>
      <c r="H142" s="350" t="s">
        <v>2435</v>
      </c>
      <c r="I142" s="148" t="s">
        <v>2436</v>
      </c>
      <c r="J142" s="35">
        <v>1</v>
      </c>
      <c r="K142" s="311">
        <v>45231</v>
      </c>
      <c r="L142" s="311">
        <v>45504</v>
      </c>
      <c r="M142" s="36">
        <f t="shared" si="4"/>
        <v>39</v>
      </c>
      <c r="N142" s="188">
        <v>1</v>
      </c>
      <c r="O142" s="679" t="s">
        <v>2486</v>
      </c>
      <c r="P142" s="456">
        <f t="shared" si="5"/>
        <v>1</v>
      </c>
      <c r="Q142" s="114" t="str">
        <f>IF(ISNUMBER(P142),IF(P142=100%,"CUMPLIDA",IF(AND(ISNUMBER(L142),ISNUMBER(OCI!$P$6)), IF(L142&lt;OCI!$P$6,"INCUMPLIDA","PROCESO"), "VERIFICAR FECHA")),"SIN VALOR AVANCE")</f>
        <v>CUMPLIDA</v>
      </c>
    </row>
    <row r="143" spans="1:17" ht="240.75">
      <c r="A143" s="453" t="s">
        <v>19</v>
      </c>
      <c r="B143" s="454" t="s">
        <v>16</v>
      </c>
      <c r="C143" s="771"/>
      <c r="D143" s="771"/>
      <c r="E143" s="772"/>
      <c r="F143" s="772"/>
      <c r="G143" s="34" t="s">
        <v>2438</v>
      </c>
      <c r="H143" s="148" t="s">
        <v>1614</v>
      </c>
      <c r="I143" s="148" t="s">
        <v>238</v>
      </c>
      <c r="J143" s="351">
        <v>1</v>
      </c>
      <c r="K143" s="190">
        <v>45323</v>
      </c>
      <c r="L143" s="190">
        <v>45747</v>
      </c>
      <c r="M143" s="36">
        <f t="shared" si="4"/>
        <v>60.571428571428569</v>
      </c>
      <c r="N143" s="188">
        <v>0</v>
      </c>
      <c r="O143" s="679" t="s">
        <v>2487</v>
      </c>
      <c r="P143" s="456">
        <f t="shared" si="5"/>
        <v>0</v>
      </c>
      <c r="Q143" s="114" t="str">
        <f>IF(ISNUMBER(P143),IF(P143=100%,"CUMPLIDA",IF(AND(ISNUMBER(L143),ISNUMBER(OCI!$P$6)), IF(L143&lt;OCI!$P$6,"INCUMPLIDA","PROCESO"), "VERIFICAR FECHA")),"SIN VALOR AVANCE")</f>
        <v>PROCESO</v>
      </c>
    </row>
    <row r="144" spans="1:17" ht="135.75">
      <c r="A144" s="453" t="s">
        <v>19</v>
      </c>
      <c r="B144" s="454" t="s">
        <v>16</v>
      </c>
      <c r="C144" s="771"/>
      <c r="D144" s="771"/>
      <c r="E144" s="772"/>
      <c r="F144" s="772"/>
      <c r="G144" s="34" t="s">
        <v>241</v>
      </c>
      <c r="H144" s="148" t="s">
        <v>241</v>
      </c>
      <c r="I144" s="148" t="s">
        <v>242</v>
      </c>
      <c r="J144" s="351">
        <v>1</v>
      </c>
      <c r="K144" s="190">
        <v>45323</v>
      </c>
      <c r="L144" s="190">
        <v>45747</v>
      </c>
      <c r="M144" s="36">
        <f t="shared" si="4"/>
        <v>60.571428571428569</v>
      </c>
      <c r="N144" s="188">
        <v>0</v>
      </c>
      <c r="O144" s="679" t="s">
        <v>2474</v>
      </c>
      <c r="P144" s="456">
        <f t="shared" si="5"/>
        <v>0</v>
      </c>
      <c r="Q144" s="114" t="str">
        <f>IF(ISNUMBER(P144),IF(P144=100%,"CUMPLIDA",IF(AND(ISNUMBER(L144),ISNUMBER(OCI!$P$6)), IF(L144&lt;OCI!$P$6,"INCUMPLIDA","PROCESO"), "VERIFICAR FECHA")),"SIN VALOR AVANCE")</f>
        <v>PROCESO</v>
      </c>
    </row>
    <row r="145" spans="1:17" ht="135.75">
      <c r="A145" s="453" t="s">
        <v>19</v>
      </c>
      <c r="B145" s="454" t="s">
        <v>16</v>
      </c>
      <c r="C145" s="771"/>
      <c r="D145" s="771"/>
      <c r="E145" s="772"/>
      <c r="F145" s="772"/>
      <c r="G145" s="34" t="s">
        <v>1361</v>
      </c>
      <c r="H145" s="148" t="s">
        <v>245</v>
      </c>
      <c r="I145" s="148" t="s">
        <v>246</v>
      </c>
      <c r="J145" s="351">
        <v>1</v>
      </c>
      <c r="K145" s="190">
        <v>45231</v>
      </c>
      <c r="L145" s="190">
        <v>45747</v>
      </c>
      <c r="M145" s="36">
        <f t="shared" si="4"/>
        <v>73.714285714285708</v>
      </c>
      <c r="N145" s="188">
        <v>0</v>
      </c>
      <c r="O145" s="679" t="s">
        <v>2474</v>
      </c>
      <c r="P145" s="456">
        <f t="shared" si="5"/>
        <v>0</v>
      </c>
      <c r="Q145" s="114" t="str">
        <f>IF(ISNUMBER(P145),IF(P145=100%,"CUMPLIDA",IF(AND(ISNUMBER(L145),ISNUMBER(OCI!$P$6)), IF(L145&lt;OCI!$P$6,"INCUMPLIDA","PROCESO"), "VERIFICAR FECHA")),"SIN VALOR AVANCE")</f>
        <v>PROCESO</v>
      </c>
    </row>
    <row r="146" spans="1:17" ht="240.75">
      <c r="A146" s="453" t="s">
        <v>19</v>
      </c>
      <c r="B146" s="454" t="s">
        <v>16</v>
      </c>
      <c r="C146" s="771"/>
      <c r="D146" s="771"/>
      <c r="E146" s="772"/>
      <c r="F146" s="772"/>
      <c r="G146" s="34" t="s">
        <v>248</v>
      </c>
      <c r="H146" s="148" t="s">
        <v>248</v>
      </c>
      <c r="I146" s="148" t="s">
        <v>249</v>
      </c>
      <c r="J146" s="351">
        <v>1</v>
      </c>
      <c r="K146" s="190">
        <v>45323</v>
      </c>
      <c r="L146" s="190">
        <v>45747</v>
      </c>
      <c r="M146" s="36">
        <f t="shared" si="4"/>
        <v>60.571428571428569</v>
      </c>
      <c r="N146" s="188">
        <v>0</v>
      </c>
      <c r="O146" s="679" t="s">
        <v>2487</v>
      </c>
      <c r="P146" s="456">
        <f t="shared" si="5"/>
        <v>0</v>
      </c>
      <c r="Q146" s="114" t="str">
        <f>IF(ISNUMBER(P146),IF(P146=100%,"CUMPLIDA",IF(AND(ISNUMBER(L146),ISNUMBER(OCI!$P$6)), IF(L146&lt;OCI!$P$6,"INCUMPLIDA","PROCESO"), "VERIFICAR FECHA")),"SIN VALOR AVANCE")</f>
        <v>PROCESO</v>
      </c>
    </row>
    <row r="147" spans="1:17" ht="135.75">
      <c r="A147" s="453" t="s">
        <v>19</v>
      </c>
      <c r="B147" s="454" t="s">
        <v>16</v>
      </c>
      <c r="C147" s="771"/>
      <c r="D147" s="771"/>
      <c r="E147" s="772"/>
      <c r="F147" s="772"/>
      <c r="G147" s="34" t="s">
        <v>251</v>
      </c>
      <c r="H147" s="148" t="s">
        <v>251</v>
      </c>
      <c r="I147" s="148" t="s">
        <v>252</v>
      </c>
      <c r="J147" s="351">
        <v>1</v>
      </c>
      <c r="K147" s="190">
        <v>45231</v>
      </c>
      <c r="L147" s="190">
        <v>45747</v>
      </c>
      <c r="M147" s="36">
        <f t="shared" si="4"/>
        <v>73.714285714285708</v>
      </c>
      <c r="N147" s="188">
        <v>0</v>
      </c>
      <c r="O147" s="679" t="s">
        <v>2474</v>
      </c>
      <c r="P147" s="456">
        <f t="shared" si="5"/>
        <v>0</v>
      </c>
      <c r="Q147" s="114" t="str">
        <f>IF(ISNUMBER(P147),IF(P147=100%,"CUMPLIDA",IF(AND(ISNUMBER(L147),ISNUMBER(OCI!$P$6)), IF(L147&lt;OCI!$P$6,"INCUMPLIDA","PROCESO"), "VERIFICAR FECHA")),"SIN VALOR AVANCE")</f>
        <v>PROCESO</v>
      </c>
    </row>
    <row r="148" spans="1:17" ht="345.75">
      <c r="A148" s="453" t="s">
        <v>19</v>
      </c>
      <c r="B148" s="454" t="s">
        <v>16</v>
      </c>
      <c r="C148" s="771"/>
      <c r="D148" s="771"/>
      <c r="E148" s="772"/>
      <c r="F148" s="772"/>
      <c r="G148" s="34" t="s">
        <v>254</v>
      </c>
      <c r="H148" s="148" t="s">
        <v>254</v>
      </c>
      <c r="I148" s="148" t="s">
        <v>255</v>
      </c>
      <c r="J148" s="351">
        <v>1</v>
      </c>
      <c r="K148" s="190">
        <v>45231</v>
      </c>
      <c r="L148" s="190">
        <v>45808</v>
      </c>
      <c r="M148" s="36">
        <f t="shared" si="4"/>
        <v>82.428571428571431</v>
      </c>
      <c r="N148" s="188">
        <v>0</v>
      </c>
      <c r="O148" s="679" t="s">
        <v>2486</v>
      </c>
      <c r="P148" s="456">
        <f t="shared" si="5"/>
        <v>0</v>
      </c>
      <c r="Q148" s="114" t="str">
        <f>IF(ISNUMBER(P148),IF(P148=100%,"CUMPLIDA",IF(AND(ISNUMBER(L148),ISNUMBER(OCI!$P$6)), IF(L148&lt;OCI!$P$6,"INCUMPLIDA","PROCESO"), "VERIFICAR FECHA")),"SIN VALOR AVANCE")</f>
        <v>PROCESO</v>
      </c>
    </row>
    <row r="149" spans="1:17" ht="135.75">
      <c r="A149" s="453" t="s">
        <v>19</v>
      </c>
      <c r="B149" s="454" t="s">
        <v>16</v>
      </c>
      <c r="C149" s="771"/>
      <c r="D149" s="771"/>
      <c r="E149" s="772"/>
      <c r="F149" s="772"/>
      <c r="G149" s="34" t="s">
        <v>1363</v>
      </c>
      <c r="H149" s="148" t="s">
        <v>258</v>
      </c>
      <c r="I149" s="148" t="s">
        <v>259</v>
      </c>
      <c r="J149" s="351">
        <v>7</v>
      </c>
      <c r="K149" s="190">
        <v>46024</v>
      </c>
      <c r="L149" s="190">
        <v>46660</v>
      </c>
      <c r="M149" s="36">
        <f t="shared" si="4"/>
        <v>90.857142857142861</v>
      </c>
      <c r="N149" s="188">
        <v>0</v>
      </c>
      <c r="O149" s="679" t="s">
        <v>2474</v>
      </c>
      <c r="P149" s="456">
        <f t="shared" si="5"/>
        <v>0</v>
      </c>
      <c r="Q149" s="114" t="str">
        <f>IF(ISNUMBER(P149),IF(P149=100%,"CUMPLIDA",IF(AND(ISNUMBER(L149),ISNUMBER(OCI!$P$6)), IF(L149&lt;OCI!$P$6,"INCUMPLIDA","PROCESO"), "VERIFICAR FECHA")),"SIN VALOR AVANCE")</f>
        <v>PROCESO</v>
      </c>
    </row>
    <row r="150" spans="1:17" ht="240.75">
      <c r="A150" s="453" t="s">
        <v>19</v>
      </c>
      <c r="B150" s="454" t="s">
        <v>16</v>
      </c>
      <c r="C150" s="771"/>
      <c r="D150" s="771"/>
      <c r="E150" s="772"/>
      <c r="F150" s="772"/>
      <c r="G150" s="34" t="s">
        <v>1364</v>
      </c>
      <c r="H150" s="148" t="s">
        <v>261</v>
      </c>
      <c r="I150" s="148" t="s">
        <v>262</v>
      </c>
      <c r="J150" s="351">
        <v>1</v>
      </c>
      <c r="K150" s="190">
        <v>46024</v>
      </c>
      <c r="L150" s="190">
        <v>46660</v>
      </c>
      <c r="M150" s="36">
        <f t="shared" si="4"/>
        <v>90.857142857142861</v>
      </c>
      <c r="N150" s="188">
        <v>0</v>
      </c>
      <c r="O150" s="679" t="s">
        <v>2487</v>
      </c>
      <c r="P150" s="456">
        <f t="shared" si="5"/>
        <v>0</v>
      </c>
      <c r="Q150" s="114" t="str">
        <f>IF(ISNUMBER(P150),IF(P150=100%,"CUMPLIDA",IF(AND(ISNUMBER(L150),ISNUMBER(OCI!$P$6)), IF(L150&lt;OCI!$P$6,"INCUMPLIDA","PROCESO"), "VERIFICAR FECHA")),"SIN VALOR AVANCE")</f>
        <v>PROCESO</v>
      </c>
    </row>
    <row r="151" spans="1:17" ht="345.75">
      <c r="A151" s="453" t="s">
        <v>19</v>
      </c>
      <c r="B151" s="454" t="s">
        <v>16</v>
      </c>
      <c r="C151" s="771"/>
      <c r="D151" s="771"/>
      <c r="E151" s="772"/>
      <c r="F151" s="772"/>
      <c r="G151" s="34" t="s">
        <v>1365</v>
      </c>
      <c r="H151" s="148" t="s">
        <v>264</v>
      </c>
      <c r="I151" s="148" t="s">
        <v>265</v>
      </c>
      <c r="J151" s="351">
        <v>2</v>
      </c>
      <c r="K151" s="190">
        <v>46024</v>
      </c>
      <c r="L151" s="190">
        <v>46660</v>
      </c>
      <c r="M151" s="36">
        <f t="shared" si="4"/>
        <v>90.857142857142861</v>
      </c>
      <c r="N151" s="188">
        <v>0</v>
      </c>
      <c r="O151" s="679" t="s">
        <v>2486</v>
      </c>
      <c r="P151" s="456">
        <f t="shared" si="5"/>
        <v>0</v>
      </c>
      <c r="Q151" s="114" t="str">
        <f>IF(ISNUMBER(P151),IF(P151=100%,"CUMPLIDA",IF(AND(ISNUMBER(L151),ISNUMBER(OCI!$P$6)), IF(L151&lt;OCI!$P$6,"INCUMPLIDA","PROCESO"), "VERIFICAR FECHA")),"SIN VALOR AVANCE")</f>
        <v>PROCESO</v>
      </c>
    </row>
    <row r="152" spans="1:17" ht="300.75">
      <c r="A152" s="453" t="s">
        <v>19</v>
      </c>
      <c r="B152" s="454" t="s">
        <v>16</v>
      </c>
      <c r="C152" s="771" t="s">
        <v>2516</v>
      </c>
      <c r="D152" s="771" t="s">
        <v>2489</v>
      </c>
      <c r="E152" s="772" t="s">
        <v>2517</v>
      </c>
      <c r="F152" s="772" t="s">
        <v>2518</v>
      </c>
      <c r="G152" s="33" t="s">
        <v>2519</v>
      </c>
      <c r="H152" s="159" t="s">
        <v>2519</v>
      </c>
      <c r="I152" s="159" t="s">
        <v>2520</v>
      </c>
      <c r="J152" s="352">
        <v>1</v>
      </c>
      <c r="K152" s="311">
        <v>45139</v>
      </c>
      <c r="L152" s="311">
        <v>46081</v>
      </c>
      <c r="M152" s="36">
        <f t="shared" si="4"/>
        <v>134.57142857142858</v>
      </c>
      <c r="N152" s="353">
        <v>0.4</v>
      </c>
      <c r="O152" s="679" t="s">
        <v>2521</v>
      </c>
      <c r="P152" s="352">
        <f t="shared" si="5"/>
        <v>0.4</v>
      </c>
      <c r="Q152" s="114" t="str">
        <f>IF(ISNUMBER(P152),IF(P152=100%,"CUMPLIDA",IF(AND(ISNUMBER(L152),ISNUMBER(OCI!$P$6)), IF(L152&lt;OCI!$P$6,"INCUMPLIDA","PROCESO"), "VERIFICAR FECHA")),"SIN VALOR AVANCE")</f>
        <v>PROCESO</v>
      </c>
    </row>
    <row r="153" spans="1:17" ht="195">
      <c r="A153" s="453" t="s">
        <v>19</v>
      </c>
      <c r="B153" s="454" t="s">
        <v>16</v>
      </c>
      <c r="C153" s="771"/>
      <c r="D153" s="771"/>
      <c r="E153" s="772"/>
      <c r="F153" s="772"/>
      <c r="G153" s="33" t="s">
        <v>2522</v>
      </c>
      <c r="H153" s="159" t="s">
        <v>2522</v>
      </c>
      <c r="I153" s="159" t="s">
        <v>2523</v>
      </c>
      <c r="J153" s="35">
        <v>1</v>
      </c>
      <c r="K153" s="311">
        <v>45139</v>
      </c>
      <c r="L153" s="311">
        <v>45230</v>
      </c>
      <c r="M153" s="36">
        <f t="shared" si="4"/>
        <v>13</v>
      </c>
      <c r="N153" s="188">
        <v>1</v>
      </c>
      <c r="O153" s="159" t="s">
        <v>2524</v>
      </c>
      <c r="P153" s="352">
        <f t="shared" si="5"/>
        <v>1</v>
      </c>
      <c r="Q153" s="114" t="str">
        <f>IF(ISNUMBER(P153),IF(P153=100%,"CUMPLIDA",IF(AND(ISNUMBER(L153),ISNUMBER(OCI!$P$6)), IF(L153&lt;OCI!$P$6,"INCUMPLIDA","PROCESO"), "VERIFICAR FECHA")),"SIN VALOR AVANCE")</f>
        <v>CUMPLIDA</v>
      </c>
    </row>
    <row r="154" spans="1:17" ht="180.75">
      <c r="A154" s="453" t="s">
        <v>19</v>
      </c>
      <c r="B154" s="454" t="s">
        <v>16</v>
      </c>
      <c r="C154" s="771"/>
      <c r="D154" s="771"/>
      <c r="E154" s="772"/>
      <c r="F154" s="772"/>
      <c r="G154" s="33" t="s">
        <v>2525</v>
      </c>
      <c r="H154" s="159" t="s">
        <v>2525</v>
      </c>
      <c r="I154" s="159" t="s">
        <v>2526</v>
      </c>
      <c r="J154" s="35">
        <v>2</v>
      </c>
      <c r="K154" s="311">
        <v>45139</v>
      </c>
      <c r="L154" s="311">
        <v>45230</v>
      </c>
      <c r="M154" s="36">
        <f t="shared" si="4"/>
        <v>13</v>
      </c>
      <c r="N154" s="188">
        <v>2</v>
      </c>
      <c r="O154" s="148" t="s">
        <v>2527</v>
      </c>
      <c r="P154" s="352">
        <f t="shared" si="5"/>
        <v>1</v>
      </c>
      <c r="Q154" s="114" t="str">
        <f>IF(ISNUMBER(P154),IF(P154=100%,"CUMPLIDA",IF(AND(ISNUMBER(L154),ISNUMBER(OCI!$P$6)), IF(L154&lt;OCI!$P$6,"INCUMPLIDA","PROCESO"), "VERIFICAR FECHA")),"SIN VALOR AVANCE")</f>
        <v>CUMPLIDA</v>
      </c>
    </row>
    <row r="155" spans="1:17" ht="180.75">
      <c r="A155" s="453" t="s">
        <v>19</v>
      </c>
      <c r="B155" s="454" t="s">
        <v>16</v>
      </c>
      <c r="C155" s="771"/>
      <c r="D155" s="771"/>
      <c r="E155" s="772"/>
      <c r="F155" s="772"/>
      <c r="G155" s="33" t="s">
        <v>2528</v>
      </c>
      <c r="H155" s="159" t="s">
        <v>2528</v>
      </c>
      <c r="I155" s="159" t="s">
        <v>2529</v>
      </c>
      <c r="J155" s="352">
        <v>1</v>
      </c>
      <c r="K155" s="311">
        <v>45139</v>
      </c>
      <c r="L155" s="311">
        <v>45230</v>
      </c>
      <c r="M155" s="36">
        <f t="shared" si="4"/>
        <v>13</v>
      </c>
      <c r="N155" s="353">
        <v>1</v>
      </c>
      <c r="O155" s="148" t="s">
        <v>2527</v>
      </c>
      <c r="P155" s="352">
        <f t="shared" si="5"/>
        <v>1</v>
      </c>
      <c r="Q155" s="114" t="str">
        <f>IF(ISNUMBER(P155),IF(P155=100%,"CUMPLIDA",IF(AND(ISNUMBER(L155),ISNUMBER(OCI!$P$6)), IF(L155&lt;OCI!$P$6,"INCUMPLIDA","PROCESO"), "VERIFICAR FECHA")),"SIN VALOR AVANCE")</f>
        <v>CUMPLIDA</v>
      </c>
    </row>
    <row r="156" spans="1:17" ht="300.75">
      <c r="A156" s="453" t="s">
        <v>19</v>
      </c>
      <c r="B156" s="454" t="s">
        <v>16</v>
      </c>
      <c r="C156" s="771" t="s">
        <v>2530</v>
      </c>
      <c r="D156" s="771" t="s">
        <v>2489</v>
      </c>
      <c r="E156" s="772" t="s">
        <v>2531</v>
      </c>
      <c r="F156" s="773" t="s">
        <v>2532</v>
      </c>
      <c r="G156" s="33" t="s">
        <v>2519</v>
      </c>
      <c r="H156" s="159" t="s">
        <v>2519</v>
      </c>
      <c r="I156" s="159" t="s">
        <v>2520</v>
      </c>
      <c r="J156" s="352">
        <v>1</v>
      </c>
      <c r="K156" s="311">
        <v>45139</v>
      </c>
      <c r="L156" s="311">
        <v>46081</v>
      </c>
      <c r="M156" s="36">
        <f t="shared" si="4"/>
        <v>134.57142857142858</v>
      </c>
      <c r="N156" s="353">
        <v>0.4</v>
      </c>
      <c r="O156" s="159" t="s">
        <v>2533</v>
      </c>
      <c r="P156" s="352">
        <f t="shared" si="5"/>
        <v>0.4</v>
      </c>
      <c r="Q156" s="114" t="str">
        <f>IF(ISNUMBER(P156),IF(P156=100%,"CUMPLIDA",IF(AND(ISNUMBER(L156),ISNUMBER(OCI!$P$6)), IF(L156&lt;OCI!$P$6,"INCUMPLIDA","PROCESO"), "VERIFICAR FECHA")),"SIN VALOR AVANCE")</f>
        <v>PROCESO</v>
      </c>
    </row>
    <row r="157" spans="1:17" ht="390.75">
      <c r="A157" s="453" t="s">
        <v>19</v>
      </c>
      <c r="B157" s="454" t="s">
        <v>16</v>
      </c>
      <c r="C157" s="771"/>
      <c r="D157" s="771"/>
      <c r="E157" s="772"/>
      <c r="F157" s="773"/>
      <c r="G157" s="33" t="s">
        <v>2503</v>
      </c>
      <c r="H157" s="159" t="s">
        <v>2503</v>
      </c>
      <c r="I157" s="159" t="s">
        <v>2504</v>
      </c>
      <c r="J157" s="35">
        <v>1</v>
      </c>
      <c r="K157" s="311">
        <v>45306</v>
      </c>
      <c r="L157" s="311">
        <v>45504</v>
      </c>
      <c r="M157" s="36">
        <f t="shared" si="4"/>
        <v>28.285714285714285</v>
      </c>
      <c r="N157" s="188">
        <v>1</v>
      </c>
      <c r="O157" s="159" t="s">
        <v>2534</v>
      </c>
      <c r="P157" s="352">
        <f t="shared" si="5"/>
        <v>1</v>
      </c>
      <c r="Q157" s="114" t="str">
        <f>IF(ISNUMBER(P157),IF(P157=100%,"CUMPLIDA",IF(AND(ISNUMBER(L157),ISNUMBER(OCI!$P$6)), IF(L157&lt;OCI!$P$6,"INCUMPLIDA","PROCESO"), "VERIFICAR FECHA")),"SIN VALOR AVANCE")</f>
        <v>CUMPLIDA</v>
      </c>
    </row>
    <row r="158" spans="1:17" ht="285.75">
      <c r="A158" s="453" t="s">
        <v>19</v>
      </c>
      <c r="B158" s="454" t="s">
        <v>16</v>
      </c>
      <c r="C158" s="771"/>
      <c r="D158" s="771"/>
      <c r="E158" s="772"/>
      <c r="F158" s="773"/>
      <c r="G158" s="33" t="s">
        <v>2535</v>
      </c>
      <c r="H158" s="159" t="s">
        <v>2535</v>
      </c>
      <c r="I158" s="159" t="s">
        <v>2507</v>
      </c>
      <c r="J158" s="35">
        <v>1</v>
      </c>
      <c r="K158" s="311">
        <v>45505</v>
      </c>
      <c r="L158" s="311">
        <v>45596</v>
      </c>
      <c r="M158" s="36">
        <f t="shared" si="4"/>
        <v>13</v>
      </c>
      <c r="N158" s="188">
        <v>1</v>
      </c>
      <c r="O158" s="159" t="s">
        <v>2536</v>
      </c>
      <c r="P158" s="352">
        <f t="shared" si="5"/>
        <v>1</v>
      </c>
      <c r="Q158" s="114" t="str">
        <f>IF(ISNUMBER(P158),IF(P158=100%,"CUMPLIDA",IF(AND(ISNUMBER(L158),ISNUMBER(OCI!$P$6)), IF(L158&lt;OCI!$P$6,"INCUMPLIDA","PROCESO"), "VERIFICAR FECHA")),"SIN VALOR AVANCE")</f>
        <v>CUMPLIDA</v>
      </c>
    </row>
    <row r="159" spans="1:17" ht="300.75">
      <c r="A159" s="453" t="s">
        <v>19</v>
      </c>
      <c r="B159" s="454" t="s">
        <v>16</v>
      </c>
      <c r="C159" s="771"/>
      <c r="D159" s="771"/>
      <c r="E159" s="772"/>
      <c r="F159" s="773"/>
      <c r="G159" s="33" t="s">
        <v>2509</v>
      </c>
      <c r="H159" s="159" t="s">
        <v>2509</v>
      </c>
      <c r="I159" s="159" t="s">
        <v>2510</v>
      </c>
      <c r="J159" s="35">
        <v>1</v>
      </c>
      <c r="K159" s="311">
        <v>45597</v>
      </c>
      <c r="L159" s="311">
        <v>45869</v>
      </c>
      <c r="M159" s="36">
        <f t="shared" si="4"/>
        <v>38.857142857142854</v>
      </c>
      <c r="N159" s="188">
        <v>0</v>
      </c>
      <c r="O159" s="159" t="s">
        <v>2537</v>
      </c>
      <c r="P159" s="352">
        <f t="shared" si="5"/>
        <v>0</v>
      </c>
      <c r="Q159" s="114" t="str">
        <f>IF(ISNUMBER(P159),IF(P159=100%,"CUMPLIDA",IF(AND(ISNUMBER(L159),ISNUMBER(OCI!$P$6)), IF(L159&lt;OCI!$P$6,"INCUMPLIDA","PROCESO"), "VERIFICAR FECHA")),"SIN VALOR AVANCE")</f>
        <v>PROCESO</v>
      </c>
    </row>
    <row r="160" spans="1:17" ht="285.75">
      <c r="A160" s="453" t="s">
        <v>19</v>
      </c>
      <c r="B160" s="454" t="s">
        <v>16</v>
      </c>
      <c r="C160" s="771"/>
      <c r="D160" s="771"/>
      <c r="E160" s="772"/>
      <c r="F160" s="773"/>
      <c r="G160" s="33" t="s">
        <v>2512</v>
      </c>
      <c r="H160" s="159" t="s">
        <v>2512</v>
      </c>
      <c r="I160" s="159" t="s">
        <v>2513</v>
      </c>
      <c r="J160" s="352">
        <v>1</v>
      </c>
      <c r="K160" s="311">
        <v>45870</v>
      </c>
      <c r="L160" s="311">
        <v>46112</v>
      </c>
      <c r="M160" s="36">
        <f t="shared" si="4"/>
        <v>34.571428571428569</v>
      </c>
      <c r="N160" s="353">
        <v>0</v>
      </c>
      <c r="O160" s="159" t="s">
        <v>2538</v>
      </c>
      <c r="P160" s="352">
        <f t="shared" si="5"/>
        <v>0</v>
      </c>
      <c r="Q160" s="114" t="str">
        <f>IF(ISNUMBER(P160),IF(P160=100%,"CUMPLIDA",IF(AND(ISNUMBER(L160),ISNUMBER(OCI!$P$6)), IF(L160&lt;OCI!$P$6,"INCUMPLIDA","PROCESO"), "VERIFICAR FECHA")),"SIN VALOR AVANCE")</f>
        <v>PROCESO</v>
      </c>
    </row>
    <row r="161" spans="1:17" ht="405.75">
      <c r="A161" s="453" t="s">
        <v>19</v>
      </c>
      <c r="B161" s="454" t="s">
        <v>16</v>
      </c>
      <c r="C161" s="771"/>
      <c r="D161" s="771"/>
      <c r="E161" s="772"/>
      <c r="F161" s="773"/>
      <c r="G161" s="773" t="s">
        <v>2485</v>
      </c>
      <c r="H161" s="350" t="s">
        <v>2433</v>
      </c>
      <c r="I161" s="148" t="s">
        <v>969</v>
      </c>
      <c r="J161" s="35">
        <v>1</v>
      </c>
      <c r="K161" s="311">
        <v>45231</v>
      </c>
      <c r="L161" s="311">
        <v>45504</v>
      </c>
      <c r="M161" s="36">
        <f t="shared" si="4"/>
        <v>39</v>
      </c>
      <c r="N161" s="188">
        <v>1</v>
      </c>
      <c r="O161" s="679" t="s">
        <v>2515</v>
      </c>
      <c r="P161" s="456">
        <f t="shared" si="5"/>
        <v>1</v>
      </c>
      <c r="Q161" s="114" t="str">
        <f>IF(ISNUMBER(P161),IF(P161=100%,"CUMPLIDA",IF(AND(ISNUMBER(L161),ISNUMBER(OCI!$P$6)), IF(L161&lt;OCI!$P$6,"INCUMPLIDA","PROCESO"), "VERIFICAR FECHA")),"SIN VALOR AVANCE")</f>
        <v>CUMPLIDA</v>
      </c>
    </row>
    <row r="162" spans="1:17" ht="345.75">
      <c r="A162" s="453" t="s">
        <v>19</v>
      </c>
      <c r="B162" s="454" t="s">
        <v>16</v>
      </c>
      <c r="C162" s="771"/>
      <c r="D162" s="771"/>
      <c r="E162" s="772"/>
      <c r="F162" s="773"/>
      <c r="G162" s="773"/>
      <c r="H162" s="350" t="s">
        <v>2435</v>
      </c>
      <c r="I162" s="148" t="s">
        <v>2436</v>
      </c>
      <c r="J162" s="35">
        <v>1</v>
      </c>
      <c r="K162" s="311">
        <v>45231</v>
      </c>
      <c r="L162" s="311">
        <v>45504</v>
      </c>
      <c r="M162" s="36">
        <f t="shared" si="4"/>
        <v>39</v>
      </c>
      <c r="N162" s="188">
        <v>1</v>
      </c>
      <c r="O162" s="679" t="s">
        <v>2486</v>
      </c>
      <c r="P162" s="456">
        <f t="shared" si="5"/>
        <v>1</v>
      </c>
      <c r="Q162" s="114" t="str">
        <f>IF(ISNUMBER(P162),IF(P162=100%,"CUMPLIDA",IF(AND(ISNUMBER(L162),ISNUMBER(OCI!$P$6)), IF(L162&lt;OCI!$P$6,"INCUMPLIDA","PROCESO"), "VERIFICAR FECHA")),"SIN VALOR AVANCE")</f>
        <v>CUMPLIDA</v>
      </c>
    </row>
    <row r="163" spans="1:17" ht="240.75">
      <c r="A163" s="453" t="s">
        <v>19</v>
      </c>
      <c r="B163" s="454" t="s">
        <v>16</v>
      </c>
      <c r="C163" s="771"/>
      <c r="D163" s="771"/>
      <c r="E163" s="772"/>
      <c r="F163" s="773"/>
      <c r="G163" s="34" t="s">
        <v>2438</v>
      </c>
      <c r="H163" s="148" t="s">
        <v>1614</v>
      </c>
      <c r="I163" s="148" t="s">
        <v>238</v>
      </c>
      <c r="J163" s="351">
        <v>1</v>
      </c>
      <c r="K163" s="190">
        <v>45323</v>
      </c>
      <c r="L163" s="190">
        <v>45747</v>
      </c>
      <c r="M163" s="36">
        <f t="shared" si="4"/>
        <v>60.571428571428569</v>
      </c>
      <c r="N163" s="188">
        <v>0</v>
      </c>
      <c r="O163" s="679" t="s">
        <v>2487</v>
      </c>
      <c r="P163" s="456">
        <f t="shared" si="5"/>
        <v>0</v>
      </c>
      <c r="Q163" s="114" t="str">
        <f>IF(ISNUMBER(P163),IF(P163=100%,"CUMPLIDA",IF(AND(ISNUMBER(L163),ISNUMBER(OCI!$P$6)), IF(L163&lt;OCI!$P$6,"INCUMPLIDA","PROCESO"), "VERIFICAR FECHA")),"SIN VALOR AVANCE")</f>
        <v>PROCESO</v>
      </c>
    </row>
    <row r="164" spans="1:17" ht="135.75">
      <c r="A164" s="453" t="s">
        <v>19</v>
      </c>
      <c r="B164" s="454" t="s">
        <v>16</v>
      </c>
      <c r="C164" s="771"/>
      <c r="D164" s="771"/>
      <c r="E164" s="772"/>
      <c r="F164" s="773"/>
      <c r="G164" s="34" t="s">
        <v>241</v>
      </c>
      <c r="H164" s="148" t="s">
        <v>241</v>
      </c>
      <c r="I164" s="148" t="s">
        <v>242</v>
      </c>
      <c r="J164" s="351">
        <v>1</v>
      </c>
      <c r="K164" s="190">
        <v>45323</v>
      </c>
      <c r="L164" s="190">
        <v>45747</v>
      </c>
      <c r="M164" s="36">
        <f t="shared" si="4"/>
        <v>60.571428571428569</v>
      </c>
      <c r="N164" s="188">
        <v>0</v>
      </c>
      <c r="O164" s="679" t="s">
        <v>2474</v>
      </c>
      <c r="P164" s="456">
        <f t="shared" si="5"/>
        <v>0</v>
      </c>
      <c r="Q164" s="114" t="str">
        <f>IF(ISNUMBER(P164),IF(P164=100%,"CUMPLIDA",IF(AND(ISNUMBER(L164),ISNUMBER(OCI!$P$6)), IF(L164&lt;OCI!$P$6,"INCUMPLIDA","PROCESO"), "VERIFICAR FECHA")),"SIN VALOR AVANCE")</f>
        <v>PROCESO</v>
      </c>
    </row>
    <row r="165" spans="1:17" ht="135.75">
      <c r="A165" s="453" t="s">
        <v>19</v>
      </c>
      <c r="B165" s="454" t="s">
        <v>16</v>
      </c>
      <c r="C165" s="771"/>
      <c r="D165" s="771"/>
      <c r="E165" s="772"/>
      <c r="F165" s="773"/>
      <c r="G165" s="34" t="s">
        <v>1361</v>
      </c>
      <c r="H165" s="148" t="s">
        <v>245</v>
      </c>
      <c r="I165" s="148" t="s">
        <v>246</v>
      </c>
      <c r="J165" s="351">
        <v>1</v>
      </c>
      <c r="K165" s="190">
        <v>45231</v>
      </c>
      <c r="L165" s="190">
        <v>45747</v>
      </c>
      <c r="M165" s="36">
        <f t="shared" si="4"/>
        <v>73.714285714285708</v>
      </c>
      <c r="N165" s="188">
        <v>0</v>
      </c>
      <c r="O165" s="679" t="s">
        <v>2474</v>
      </c>
      <c r="P165" s="456">
        <f t="shared" si="5"/>
        <v>0</v>
      </c>
      <c r="Q165" s="114" t="str">
        <f>IF(ISNUMBER(P165),IF(P165=100%,"CUMPLIDA",IF(AND(ISNUMBER(L165),ISNUMBER(OCI!$P$6)), IF(L165&lt;OCI!$P$6,"INCUMPLIDA","PROCESO"), "VERIFICAR FECHA")),"SIN VALOR AVANCE")</f>
        <v>PROCESO</v>
      </c>
    </row>
    <row r="166" spans="1:17" ht="240.75">
      <c r="A166" s="453" t="s">
        <v>19</v>
      </c>
      <c r="B166" s="454" t="s">
        <v>16</v>
      </c>
      <c r="C166" s="771"/>
      <c r="D166" s="771"/>
      <c r="E166" s="772"/>
      <c r="F166" s="773"/>
      <c r="G166" s="34" t="s">
        <v>248</v>
      </c>
      <c r="H166" s="148" t="s">
        <v>248</v>
      </c>
      <c r="I166" s="148" t="s">
        <v>249</v>
      </c>
      <c r="J166" s="351">
        <v>1</v>
      </c>
      <c r="K166" s="190">
        <v>45323</v>
      </c>
      <c r="L166" s="190">
        <v>45747</v>
      </c>
      <c r="M166" s="36">
        <f t="shared" si="4"/>
        <v>60.571428571428569</v>
      </c>
      <c r="N166" s="188">
        <v>0</v>
      </c>
      <c r="O166" s="679" t="s">
        <v>2487</v>
      </c>
      <c r="P166" s="456">
        <f t="shared" si="5"/>
        <v>0</v>
      </c>
      <c r="Q166" s="114" t="str">
        <f>IF(ISNUMBER(P166),IF(P166=100%,"CUMPLIDA",IF(AND(ISNUMBER(L166),ISNUMBER(OCI!$P$6)), IF(L166&lt;OCI!$P$6,"INCUMPLIDA","PROCESO"), "VERIFICAR FECHA")),"SIN VALOR AVANCE")</f>
        <v>PROCESO</v>
      </c>
    </row>
    <row r="167" spans="1:17" ht="135.75">
      <c r="A167" s="453" t="s">
        <v>19</v>
      </c>
      <c r="B167" s="454" t="s">
        <v>16</v>
      </c>
      <c r="C167" s="771"/>
      <c r="D167" s="771"/>
      <c r="E167" s="772"/>
      <c r="F167" s="773"/>
      <c r="G167" s="34" t="s">
        <v>251</v>
      </c>
      <c r="H167" s="148" t="s">
        <v>251</v>
      </c>
      <c r="I167" s="148" t="s">
        <v>252</v>
      </c>
      <c r="J167" s="351">
        <v>1</v>
      </c>
      <c r="K167" s="190">
        <v>45231</v>
      </c>
      <c r="L167" s="190">
        <v>45747</v>
      </c>
      <c r="M167" s="36">
        <f t="shared" si="4"/>
        <v>73.714285714285708</v>
      </c>
      <c r="N167" s="188">
        <v>0</v>
      </c>
      <c r="O167" s="679" t="s">
        <v>2474</v>
      </c>
      <c r="P167" s="456">
        <f t="shared" si="5"/>
        <v>0</v>
      </c>
      <c r="Q167" s="114" t="str">
        <f>IF(ISNUMBER(P167),IF(P167=100%,"CUMPLIDA",IF(AND(ISNUMBER(L167),ISNUMBER(OCI!$P$6)), IF(L167&lt;OCI!$P$6,"INCUMPLIDA","PROCESO"), "VERIFICAR FECHA")),"SIN VALOR AVANCE")</f>
        <v>PROCESO</v>
      </c>
    </row>
    <row r="168" spans="1:17" ht="345.75">
      <c r="A168" s="453" t="s">
        <v>19</v>
      </c>
      <c r="B168" s="454" t="s">
        <v>16</v>
      </c>
      <c r="C168" s="771"/>
      <c r="D168" s="771"/>
      <c r="E168" s="772"/>
      <c r="F168" s="773"/>
      <c r="G168" s="34" t="s">
        <v>254</v>
      </c>
      <c r="H168" s="148" t="s">
        <v>254</v>
      </c>
      <c r="I168" s="148" t="s">
        <v>255</v>
      </c>
      <c r="J168" s="351">
        <v>1</v>
      </c>
      <c r="K168" s="190">
        <v>45231</v>
      </c>
      <c r="L168" s="190">
        <v>45808</v>
      </c>
      <c r="M168" s="36">
        <f t="shared" si="4"/>
        <v>82.428571428571431</v>
      </c>
      <c r="N168" s="188">
        <v>0</v>
      </c>
      <c r="O168" s="679" t="s">
        <v>2486</v>
      </c>
      <c r="P168" s="456">
        <f t="shared" si="5"/>
        <v>0</v>
      </c>
      <c r="Q168" s="114" t="str">
        <f>IF(ISNUMBER(P168),IF(P168=100%,"CUMPLIDA",IF(AND(ISNUMBER(L168),ISNUMBER(OCI!$P$6)), IF(L168&lt;OCI!$P$6,"INCUMPLIDA","PROCESO"), "VERIFICAR FECHA")),"SIN VALOR AVANCE")</f>
        <v>PROCESO</v>
      </c>
    </row>
    <row r="169" spans="1:17" ht="135.75">
      <c r="A169" s="453" t="s">
        <v>19</v>
      </c>
      <c r="B169" s="454" t="s">
        <v>16</v>
      </c>
      <c r="C169" s="771"/>
      <c r="D169" s="771"/>
      <c r="E169" s="772"/>
      <c r="F169" s="773"/>
      <c r="G169" s="34" t="s">
        <v>1363</v>
      </c>
      <c r="H169" s="148" t="s">
        <v>258</v>
      </c>
      <c r="I169" s="148" t="s">
        <v>259</v>
      </c>
      <c r="J169" s="351">
        <v>8</v>
      </c>
      <c r="K169" s="190">
        <v>45809</v>
      </c>
      <c r="L169" s="190">
        <v>46568</v>
      </c>
      <c r="M169" s="36">
        <f t="shared" si="4"/>
        <v>108.42857142857143</v>
      </c>
      <c r="N169" s="188">
        <v>0</v>
      </c>
      <c r="O169" s="679" t="s">
        <v>2474</v>
      </c>
      <c r="P169" s="456">
        <f t="shared" si="5"/>
        <v>0</v>
      </c>
      <c r="Q169" s="114" t="str">
        <f>IF(ISNUMBER(P169),IF(P169=100%,"CUMPLIDA",IF(AND(ISNUMBER(L169),ISNUMBER(OCI!$P$6)), IF(L169&lt;OCI!$P$6,"INCUMPLIDA","PROCESO"), "VERIFICAR FECHA")),"SIN VALOR AVANCE")</f>
        <v>PROCESO</v>
      </c>
    </row>
    <row r="170" spans="1:17" ht="240.75">
      <c r="A170" s="453" t="s">
        <v>19</v>
      </c>
      <c r="B170" s="454" t="s">
        <v>16</v>
      </c>
      <c r="C170" s="771"/>
      <c r="D170" s="771"/>
      <c r="E170" s="772"/>
      <c r="F170" s="773"/>
      <c r="G170" s="34" t="s">
        <v>1364</v>
      </c>
      <c r="H170" s="148" t="s">
        <v>261</v>
      </c>
      <c r="I170" s="148" t="s">
        <v>262</v>
      </c>
      <c r="J170" s="351">
        <v>1</v>
      </c>
      <c r="K170" s="190">
        <v>45809</v>
      </c>
      <c r="L170" s="190">
        <v>46568</v>
      </c>
      <c r="M170" s="36">
        <f t="shared" si="4"/>
        <v>108.42857142857143</v>
      </c>
      <c r="N170" s="188">
        <v>0</v>
      </c>
      <c r="O170" s="679" t="s">
        <v>2487</v>
      </c>
      <c r="P170" s="456">
        <f t="shared" si="5"/>
        <v>0</v>
      </c>
      <c r="Q170" s="114" t="str">
        <f>IF(ISNUMBER(P170),IF(P170=100%,"CUMPLIDA",IF(AND(ISNUMBER(L170),ISNUMBER(OCI!$P$6)), IF(L170&lt;OCI!$P$6,"INCUMPLIDA","PROCESO"), "VERIFICAR FECHA")),"SIN VALOR AVANCE")</f>
        <v>PROCESO</v>
      </c>
    </row>
    <row r="171" spans="1:17" ht="345.75">
      <c r="A171" s="453" t="s">
        <v>19</v>
      </c>
      <c r="B171" s="454" t="s">
        <v>16</v>
      </c>
      <c r="C171" s="771"/>
      <c r="D171" s="771"/>
      <c r="E171" s="772"/>
      <c r="F171" s="773"/>
      <c r="G171" s="34" t="s">
        <v>1365</v>
      </c>
      <c r="H171" s="148" t="s">
        <v>264</v>
      </c>
      <c r="I171" s="148" t="s">
        <v>265</v>
      </c>
      <c r="J171" s="351">
        <v>2</v>
      </c>
      <c r="K171" s="190">
        <v>45809</v>
      </c>
      <c r="L171" s="190">
        <v>46568</v>
      </c>
      <c r="M171" s="36">
        <f t="shared" si="4"/>
        <v>108.42857142857143</v>
      </c>
      <c r="N171" s="188">
        <v>0</v>
      </c>
      <c r="O171" s="679" t="s">
        <v>2486</v>
      </c>
      <c r="P171" s="456">
        <f t="shared" si="5"/>
        <v>0</v>
      </c>
      <c r="Q171" s="114" t="str">
        <f>IF(ISNUMBER(P171),IF(P171=100%,"CUMPLIDA",IF(AND(ISNUMBER(L171),ISNUMBER(OCI!$P$6)), IF(L171&lt;OCI!$P$6,"INCUMPLIDA","PROCESO"), "VERIFICAR FECHA")),"SIN VALOR AVANCE")</f>
        <v>PROCESO</v>
      </c>
    </row>
    <row r="172" spans="1:17" ht="300.75">
      <c r="A172" s="453" t="s">
        <v>19</v>
      </c>
      <c r="B172" s="454" t="s">
        <v>16</v>
      </c>
      <c r="C172" s="771" t="s">
        <v>2539</v>
      </c>
      <c r="D172" s="771" t="s">
        <v>2489</v>
      </c>
      <c r="E172" s="772" t="s">
        <v>2540</v>
      </c>
      <c r="F172" s="773" t="s">
        <v>2541</v>
      </c>
      <c r="G172" s="33" t="s">
        <v>2542</v>
      </c>
      <c r="H172" s="159" t="s">
        <v>2542</v>
      </c>
      <c r="I172" s="159" t="s">
        <v>2543</v>
      </c>
      <c r="J172" s="352">
        <v>1</v>
      </c>
      <c r="K172" s="311">
        <v>45139</v>
      </c>
      <c r="L172" s="311">
        <v>46081</v>
      </c>
      <c r="M172" s="36">
        <f t="shared" si="4"/>
        <v>134.57142857142858</v>
      </c>
      <c r="N172" s="353">
        <v>0.4</v>
      </c>
      <c r="O172" s="679" t="s">
        <v>2544</v>
      </c>
      <c r="P172" s="352">
        <f t="shared" si="5"/>
        <v>0.4</v>
      </c>
      <c r="Q172" s="114" t="str">
        <f>IF(ISNUMBER(P172),IF(P172=100%,"CUMPLIDA",IF(AND(ISNUMBER(L172),ISNUMBER(OCI!$P$6)), IF(L172&lt;OCI!$P$6,"INCUMPLIDA","PROCESO"), "VERIFICAR FECHA")),"SIN VALOR AVANCE")</f>
        <v>PROCESO</v>
      </c>
    </row>
    <row r="173" spans="1:17" ht="180.75">
      <c r="A173" s="453" t="s">
        <v>19</v>
      </c>
      <c r="B173" s="454" t="s">
        <v>16</v>
      </c>
      <c r="C173" s="771"/>
      <c r="D173" s="771"/>
      <c r="E173" s="772"/>
      <c r="F173" s="773"/>
      <c r="G173" s="33" t="s">
        <v>2545</v>
      </c>
      <c r="H173" s="159" t="s">
        <v>2545</v>
      </c>
      <c r="I173" s="159" t="s">
        <v>2546</v>
      </c>
      <c r="J173" s="352">
        <v>1</v>
      </c>
      <c r="K173" s="311">
        <v>45139</v>
      </c>
      <c r="L173" s="311">
        <v>45230</v>
      </c>
      <c r="M173" s="36">
        <f t="shared" si="4"/>
        <v>13</v>
      </c>
      <c r="N173" s="353">
        <v>1</v>
      </c>
      <c r="O173" s="159" t="s">
        <v>2527</v>
      </c>
      <c r="P173" s="352">
        <f t="shared" si="5"/>
        <v>1</v>
      </c>
      <c r="Q173" s="114" t="str">
        <f>IF(ISNUMBER(P173),IF(P173=100%,"CUMPLIDA",IF(AND(ISNUMBER(L173),ISNUMBER(OCI!$P$6)), IF(L173&lt;OCI!$P$6,"INCUMPLIDA","PROCESO"), "VERIFICAR FECHA")),"SIN VALOR AVANCE")</f>
        <v>CUMPLIDA</v>
      </c>
    </row>
    <row r="174" spans="1:17" ht="409.5">
      <c r="A174" s="453" t="s">
        <v>19</v>
      </c>
      <c r="B174" s="454" t="s">
        <v>16</v>
      </c>
      <c r="C174" s="771"/>
      <c r="D174" s="771"/>
      <c r="E174" s="772"/>
      <c r="F174" s="773"/>
      <c r="G174" s="33" t="s">
        <v>2547</v>
      </c>
      <c r="H174" s="159" t="s">
        <v>2548</v>
      </c>
      <c r="I174" s="148" t="s">
        <v>2549</v>
      </c>
      <c r="J174" s="352">
        <v>1</v>
      </c>
      <c r="K174" s="311">
        <v>45664</v>
      </c>
      <c r="L174" s="311">
        <v>46081</v>
      </c>
      <c r="M174" s="36">
        <f t="shared" si="4"/>
        <v>59.571428571428569</v>
      </c>
      <c r="N174" s="353">
        <v>0</v>
      </c>
      <c r="O174" s="159" t="s">
        <v>2550</v>
      </c>
      <c r="P174" s="352">
        <f t="shared" si="5"/>
        <v>0</v>
      </c>
      <c r="Q174" s="114" t="str">
        <f>IF(ISNUMBER(P174),IF(P174=100%,"CUMPLIDA",IF(AND(ISNUMBER(L174),ISNUMBER(OCI!$P$6)), IF(L174&lt;OCI!$P$6,"INCUMPLIDA","PROCESO"), "VERIFICAR FECHA")),"SIN VALOR AVANCE")</f>
        <v>PROCESO</v>
      </c>
    </row>
    <row r="175" spans="1:17" ht="390.75">
      <c r="A175" s="453" t="s">
        <v>19</v>
      </c>
      <c r="B175" s="454" t="s">
        <v>16</v>
      </c>
      <c r="C175" s="771"/>
      <c r="D175" s="771"/>
      <c r="E175" s="772"/>
      <c r="F175" s="773"/>
      <c r="G175" s="33" t="s">
        <v>2551</v>
      </c>
      <c r="H175" s="159" t="s">
        <v>2551</v>
      </c>
      <c r="I175" s="159" t="s">
        <v>2552</v>
      </c>
      <c r="J175" s="352">
        <v>1</v>
      </c>
      <c r="K175" s="311">
        <v>45139</v>
      </c>
      <c r="L175" s="311">
        <v>46081</v>
      </c>
      <c r="M175" s="36">
        <f t="shared" si="4"/>
        <v>134.57142857142858</v>
      </c>
      <c r="N175" s="353">
        <v>0.6</v>
      </c>
      <c r="O175" s="159" t="s">
        <v>2553</v>
      </c>
      <c r="P175" s="352">
        <f t="shared" si="5"/>
        <v>0.6</v>
      </c>
      <c r="Q175" s="114" t="str">
        <f>IF(ISNUMBER(P175),IF(P175=100%,"CUMPLIDA",IF(AND(ISNUMBER(L175),ISNUMBER(OCI!$P$6)), IF(L175&lt;OCI!$P$6,"INCUMPLIDA","PROCESO"), "VERIFICAR FECHA")),"SIN VALOR AVANCE")</f>
        <v>PROCESO</v>
      </c>
    </row>
    <row r="176" spans="1:17" ht="390.75">
      <c r="A176" s="453" t="s">
        <v>19</v>
      </c>
      <c r="B176" s="454" t="s">
        <v>16</v>
      </c>
      <c r="C176" s="771" t="s">
        <v>2554</v>
      </c>
      <c r="D176" s="771" t="s">
        <v>2489</v>
      </c>
      <c r="E176" s="772" t="s">
        <v>2555</v>
      </c>
      <c r="F176" s="773" t="s">
        <v>2556</v>
      </c>
      <c r="G176" s="33" t="s">
        <v>2503</v>
      </c>
      <c r="H176" s="159" t="s">
        <v>2503</v>
      </c>
      <c r="I176" s="159" t="s">
        <v>2504</v>
      </c>
      <c r="J176" s="35">
        <v>1</v>
      </c>
      <c r="K176" s="311">
        <v>45306</v>
      </c>
      <c r="L176" s="311">
        <v>45504</v>
      </c>
      <c r="M176" s="36">
        <f t="shared" si="4"/>
        <v>28.285714285714285</v>
      </c>
      <c r="N176" s="188">
        <v>1</v>
      </c>
      <c r="O176" s="159" t="s">
        <v>2534</v>
      </c>
      <c r="P176" s="352">
        <f t="shared" si="5"/>
        <v>1</v>
      </c>
      <c r="Q176" s="114" t="str">
        <f>IF(ISNUMBER(P176),IF(P176=100%,"CUMPLIDA",IF(AND(ISNUMBER(L176),ISNUMBER(OCI!$P$6)), IF(L176&lt;OCI!$P$6,"INCUMPLIDA","PROCESO"), "VERIFICAR FECHA")),"SIN VALOR AVANCE")</f>
        <v>CUMPLIDA</v>
      </c>
    </row>
    <row r="177" spans="1:17" ht="285.75">
      <c r="A177" s="453" t="s">
        <v>19</v>
      </c>
      <c r="B177" s="454" t="s">
        <v>16</v>
      </c>
      <c r="C177" s="771"/>
      <c r="D177" s="771"/>
      <c r="E177" s="772"/>
      <c r="F177" s="773"/>
      <c r="G177" s="33" t="s">
        <v>2506</v>
      </c>
      <c r="H177" s="159" t="s">
        <v>2506</v>
      </c>
      <c r="I177" s="159" t="s">
        <v>2507</v>
      </c>
      <c r="J177" s="35">
        <v>1</v>
      </c>
      <c r="K177" s="311">
        <v>45505</v>
      </c>
      <c r="L177" s="311">
        <v>45596</v>
      </c>
      <c r="M177" s="36">
        <f t="shared" si="4"/>
        <v>13</v>
      </c>
      <c r="N177" s="188">
        <v>1</v>
      </c>
      <c r="O177" s="159" t="s">
        <v>2557</v>
      </c>
      <c r="P177" s="352">
        <f t="shared" si="5"/>
        <v>1</v>
      </c>
      <c r="Q177" s="114" t="str">
        <f>IF(ISNUMBER(P177),IF(P177=100%,"CUMPLIDA",IF(AND(ISNUMBER(L177),ISNUMBER(OCI!$P$6)), IF(L177&lt;OCI!$P$6,"INCUMPLIDA","PROCESO"), "VERIFICAR FECHA")),"SIN VALOR AVANCE")</f>
        <v>CUMPLIDA</v>
      </c>
    </row>
    <row r="178" spans="1:17" ht="285.75">
      <c r="A178" s="453" t="s">
        <v>19</v>
      </c>
      <c r="B178" s="454" t="s">
        <v>16</v>
      </c>
      <c r="C178" s="771"/>
      <c r="D178" s="771"/>
      <c r="E178" s="772"/>
      <c r="F178" s="773"/>
      <c r="G178" s="33" t="s">
        <v>2509</v>
      </c>
      <c r="H178" s="159" t="s">
        <v>2509</v>
      </c>
      <c r="I178" s="159" t="s">
        <v>2510</v>
      </c>
      <c r="J178" s="35">
        <v>1</v>
      </c>
      <c r="K178" s="311">
        <v>45597</v>
      </c>
      <c r="L178" s="311">
        <v>45869</v>
      </c>
      <c r="M178" s="36">
        <f t="shared" si="4"/>
        <v>38.857142857142854</v>
      </c>
      <c r="N178" s="188">
        <v>0</v>
      </c>
      <c r="O178" s="159" t="s">
        <v>2558</v>
      </c>
      <c r="P178" s="352">
        <f t="shared" si="5"/>
        <v>0</v>
      </c>
      <c r="Q178" s="114" t="str">
        <f>IF(ISNUMBER(P178),IF(P178=100%,"CUMPLIDA",IF(AND(ISNUMBER(L178),ISNUMBER(OCI!$P$6)), IF(L178&lt;OCI!$P$6,"INCUMPLIDA","PROCESO"), "VERIFICAR FECHA")),"SIN VALOR AVANCE")</f>
        <v>PROCESO</v>
      </c>
    </row>
    <row r="179" spans="1:17" ht="285.75">
      <c r="A179" s="453" t="s">
        <v>19</v>
      </c>
      <c r="B179" s="454" t="s">
        <v>16</v>
      </c>
      <c r="C179" s="771"/>
      <c r="D179" s="771"/>
      <c r="E179" s="772"/>
      <c r="F179" s="773"/>
      <c r="G179" s="33" t="s">
        <v>2512</v>
      </c>
      <c r="H179" s="159" t="s">
        <v>2512</v>
      </c>
      <c r="I179" s="159" t="s">
        <v>2513</v>
      </c>
      <c r="J179" s="352">
        <v>1</v>
      </c>
      <c r="K179" s="311">
        <v>45870</v>
      </c>
      <c r="L179" s="311">
        <v>46112</v>
      </c>
      <c r="M179" s="36">
        <f t="shared" si="4"/>
        <v>34.571428571428569</v>
      </c>
      <c r="N179" s="353">
        <v>0</v>
      </c>
      <c r="O179" s="159" t="s">
        <v>2559</v>
      </c>
      <c r="P179" s="352">
        <f t="shared" si="5"/>
        <v>0</v>
      </c>
      <c r="Q179" s="114" t="str">
        <f>IF(ISNUMBER(P179),IF(P179=100%,"CUMPLIDA",IF(AND(ISNUMBER(L179),ISNUMBER(OCI!$P$6)), IF(L179&lt;OCI!$P$6,"INCUMPLIDA","PROCESO"), "VERIFICAR FECHA")),"SIN VALOR AVANCE")</f>
        <v>PROCESO</v>
      </c>
    </row>
    <row r="180" spans="1:17" ht="405.75">
      <c r="A180" s="453" t="s">
        <v>19</v>
      </c>
      <c r="B180" s="454" t="s">
        <v>16</v>
      </c>
      <c r="C180" s="771"/>
      <c r="D180" s="771"/>
      <c r="E180" s="772"/>
      <c r="F180" s="773"/>
      <c r="G180" s="773" t="s">
        <v>2485</v>
      </c>
      <c r="H180" s="350" t="s">
        <v>2433</v>
      </c>
      <c r="I180" s="148" t="s">
        <v>969</v>
      </c>
      <c r="J180" s="35">
        <v>1</v>
      </c>
      <c r="K180" s="311">
        <v>45231</v>
      </c>
      <c r="L180" s="311">
        <v>45504</v>
      </c>
      <c r="M180" s="36">
        <f t="shared" si="4"/>
        <v>39</v>
      </c>
      <c r="N180" s="188">
        <v>1</v>
      </c>
      <c r="O180" s="679" t="s">
        <v>2515</v>
      </c>
      <c r="P180" s="456">
        <f t="shared" si="5"/>
        <v>1</v>
      </c>
      <c r="Q180" s="114" t="str">
        <f>IF(ISNUMBER(P180),IF(P180=100%,"CUMPLIDA",IF(AND(ISNUMBER(L180),ISNUMBER(OCI!$P$6)), IF(L180&lt;OCI!$P$6,"INCUMPLIDA","PROCESO"), "VERIFICAR FECHA")),"SIN VALOR AVANCE")</f>
        <v>CUMPLIDA</v>
      </c>
    </row>
    <row r="181" spans="1:17" ht="345.75">
      <c r="A181" s="453" t="s">
        <v>19</v>
      </c>
      <c r="B181" s="454" t="s">
        <v>16</v>
      </c>
      <c r="C181" s="771"/>
      <c r="D181" s="771"/>
      <c r="E181" s="772"/>
      <c r="F181" s="773"/>
      <c r="G181" s="773"/>
      <c r="H181" s="350" t="s">
        <v>2435</v>
      </c>
      <c r="I181" s="148" t="s">
        <v>2436</v>
      </c>
      <c r="J181" s="35">
        <v>1</v>
      </c>
      <c r="K181" s="311">
        <v>45231</v>
      </c>
      <c r="L181" s="311">
        <v>45504</v>
      </c>
      <c r="M181" s="36">
        <f t="shared" si="4"/>
        <v>39</v>
      </c>
      <c r="N181" s="188">
        <v>1</v>
      </c>
      <c r="O181" s="679" t="s">
        <v>2486</v>
      </c>
      <c r="P181" s="456">
        <f t="shared" si="5"/>
        <v>1</v>
      </c>
      <c r="Q181" s="114" t="str">
        <f>IF(ISNUMBER(P181),IF(P181=100%,"CUMPLIDA",IF(AND(ISNUMBER(L181),ISNUMBER(OCI!$P$6)), IF(L181&lt;OCI!$P$6,"INCUMPLIDA","PROCESO"), "VERIFICAR FECHA")),"SIN VALOR AVANCE")</f>
        <v>CUMPLIDA</v>
      </c>
    </row>
    <row r="182" spans="1:17" ht="240.75">
      <c r="A182" s="453" t="s">
        <v>19</v>
      </c>
      <c r="B182" s="454" t="s">
        <v>16</v>
      </c>
      <c r="C182" s="771"/>
      <c r="D182" s="771"/>
      <c r="E182" s="772"/>
      <c r="F182" s="773"/>
      <c r="G182" s="34" t="s">
        <v>2438</v>
      </c>
      <c r="H182" s="148" t="s">
        <v>1614</v>
      </c>
      <c r="I182" s="148" t="s">
        <v>238</v>
      </c>
      <c r="J182" s="351">
        <v>1</v>
      </c>
      <c r="K182" s="190">
        <v>45323</v>
      </c>
      <c r="L182" s="190">
        <v>45747</v>
      </c>
      <c r="M182" s="36">
        <f t="shared" si="4"/>
        <v>60.571428571428569</v>
      </c>
      <c r="N182" s="188">
        <v>0</v>
      </c>
      <c r="O182" s="679" t="s">
        <v>2487</v>
      </c>
      <c r="P182" s="456">
        <f t="shared" si="5"/>
        <v>0</v>
      </c>
      <c r="Q182" s="114" t="str">
        <f>IF(ISNUMBER(P182),IF(P182=100%,"CUMPLIDA",IF(AND(ISNUMBER(L182),ISNUMBER(OCI!$P$6)), IF(L182&lt;OCI!$P$6,"INCUMPLIDA","PROCESO"), "VERIFICAR FECHA")),"SIN VALOR AVANCE")</f>
        <v>PROCESO</v>
      </c>
    </row>
    <row r="183" spans="1:17" ht="135.75">
      <c r="A183" s="453" t="s">
        <v>19</v>
      </c>
      <c r="B183" s="454" t="s">
        <v>16</v>
      </c>
      <c r="C183" s="771"/>
      <c r="D183" s="771"/>
      <c r="E183" s="772"/>
      <c r="F183" s="773"/>
      <c r="G183" s="34" t="s">
        <v>241</v>
      </c>
      <c r="H183" s="148" t="s">
        <v>241</v>
      </c>
      <c r="I183" s="148" t="s">
        <v>242</v>
      </c>
      <c r="J183" s="351">
        <v>1</v>
      </c>
      <c r="K183" s="190">
        <v>45323</v>
      </c>
      <c r="L183" s="190">
        <v>45747</v>
      </c>
      <c r="M183" s="36">
        <f t="shared" si="4"/>
        <v>60.571428571428569</v>
      </c>
      <c r="N183" s="188">
        <v>0</v>
      </c>
      <c r="O183" s="679" t="s">
        <v>2474</v>
      </c>
      <c r="P183" s="456">
        <f t="shared" si="5"/>
        <v>0</v>
      </c>
      <c r="Q183" s="114" t="str">
        <f>IF(ISNUMBER(P183),IF(P183=100%,"CUMPLIDA",IF(AND(ISNUMBER(L183),ISNUMBER(OCI!$P$6)), IF(L183&lt;OCI!$P$6,"INCUMPLIDA","PROCESO"), "VERIFICAR FECHA")),"SIN VALOR AVANCE")</f>
        <v>PROCESO</v>
      </c>
    </row>
    <row r="184" spans="1:17" ht="135.75">
      <c r="A184" s="453" t="s">
        <v>19</v>
      </c>
      <c r="B184" s="454" t="s">
        <v>16</v>
      </c>
      <c r="C184" s="771"/>
      <c r="D184" s="771"/>
      <c r="E184" s="772"/>
      <c r="F184" s="773"/>
      <c r="G184" s="34" t="s">
        <v>1361</v>
      </c>
      <c r="H184" s="148" t="s">
        <v>245</v>
      </c>
      <c r="I184" s="148" t="s">
        <v>246</v>
      </c>
      <c r="J184" s="351">
        <v>1</v>
      </c>
      <c r="K184" s="190">
        <v>45231</v>
      </c>
      <c r="L184" s="190">
        <v>45747</v>
      </c>
      <c r="M184" s="36">
        <f t="shared" si="4"/>
        <v>73.714285714285708</v>
      </c>
      <c r="N184" s="188">
        <v>0</v>
      </c>
      <c r="O184" s="679" t="s">
        <v>2474</v>
      </c>
      <c r="P184" s="456">
        <f t="shared" si="5"/>
        <v>0</v>
      </c>
      <c r="Q184" s="114" t="str">
        <f>IF(ISNUMBER(P184),IF(P184=100%,"CUMPLIDA",IF(AND(ISNUMBER(L184),ISNUMBER(OCI!$P$6)), IF(L184&lt;OCI!$P$6,"INCUMPLIDA","PROCESO"), "VERIFICAR FECHA")),"SIN VALOR AVANCE")</f>
        <v>PROCESO</v>
      </c>
    </row>
    <row r="185" spans="1:17" ht="240.75">
      <c r="A185" s="453" t="s">
        <v>19</v>
      </c>
      <c r="B185" s="454" t="s">
        <v>16</v>
      </c>
      <c r="C185" s="771"/>
      <c r="D185" s="771"/>
      <c r="E185" s="772"/>
      <c r="F185" s="773"/>
      <c r="G185" s="34" t="s">
        <v>248</v>
      </c>
      <c r="H185" s="148" t="s">
        <v>248</v>
      </c>
      <c r="I185" s="148" t="s">
        <v>249</v>
      </c>
      <c r="J185" s="351">
        <v>1</v>
      </c>
      <c r="K185" s="190">
        <v>45323</v>
      </c>
      <c r="L185" s="190">
        <v>45747</v>
      </c>
      <c r="M185" s="36">
        <f t="shared" si="4"/>
        <v>60.571428571428569</v>
      </c>
      <c r="N185" s="188">
        <v>0</v>
      </c>
      <c r="O185" s="679" t="s">
        <v>2487</v>
      </c>
      <c r="P185" s="456">
        <f t="shared" si="5"/>
        <v>0</v>
      </c>
      <c r="Q185" s="114" t="str">
        <f>IF(ISNUMBER(P185),IF(P185=100%,"CUMPLIDA",IF(AND(ISNUMBER(L185),ISNUMBER(OCI!$P$6)), IF(L185&lt;OCI!$P$6,"INCUMPLIDA","PROCESO"), "VERIFICAR FECHA")),"SIN VALOR AVANCE")</f>
        <v>PROCESO</v>
      </c>
    </row>
    <row r="186" spans="1:17" ht="135.75">
      <c r="A186" s="453" t="s">
        <v>19</v>
      </c>
      <c r="B186" s="454" t="s">
        <v>16</v>
      </c>
      <c r="C186" s="771"/>
      <c r="D186" s="771"/>
      <c r="E186" s="772"/>
      <c r="F186" s="773"/>
      <c r="G186" s="34" t="s">
        <v>251</v>
      </c>
      <c r="H186" s="148" t="s">
        <v>251</v>
      </c>
      <c r="I186" s="148" t="s">
        <v>252</v>
      </c>
      <c r="J186" s="351">
        <v>1</v>
      </c>
      <c r="K186" s="190">
        <v>45231</v>
      </c>
      <c r="L186" s="190">
        <v>45747</v>
      </c>
      <c r="M186" s="36">
        <f t="shared" si="4"/>
        <v>73.714285714285708</v>
      </c>
      <c r="N186" s="188">
        <v>0</v>
      </c>
      <c r="O186" s="679" t="s">
        <v>2474</v>
      </c>
      <c r="P186" s="456">
        <f t="shared" si="5"/>
        <v>0</v>
      </c>
      <c r="Q186" s="114" t="str">
        <f>IF(ISNUMBER(P186),IF(P186=100%,"CUMPLIDA",IF(AND(ISNUMBER(L186),ISNUMBER(OCI!$P$6)), IF(L186&lt;OCI!$P$6,"INCUMPLIDA","PROCESO"), "VERIFICAR FECHA")),"SIN VALOR AVANCE")</f>
        <v>PROCESO</v>
      </c>
    </row>
    <row r="187" spans="1:17" ht="345.75">
      <c r="A187" s="453" t="s">
        <v>19</v>
      </c>
      <c r="B187" s="454" t="s">
        <v>16</v>
      </c>
      <c r="C187" s="771"/>
      <c r="D187" s="771"/>
      <c r="E187" s="772"/>
      <c r="F187" s="773"/>
      <c r="G187" s="34" t="s">
        <v>254</v>
      </c>
      <c r="H187" s="148" t="s">
        <v>254</v>
      </c>
      <c r="I187" s="148" t="s">
        <v>2560</v>
      </c>
      <c r="J187" s="351">
        <v>1</v>
      </c>
      <c r="K187" s="190">
        <v>45231</v>
      </c>
      <c r="L187" s="190">
        <v>45808</v>
      </c>
      <c r="M187" s="36">
        <f t="shared" si="4"/>
        <v>82.428571428571431</v>
      </c>
      <c r="N187" s="188">
        <v>0</v>
      </c>
      <c r="O187" s="679" t="s">
        <v>2486</v>
      </c>
      <c r="P187" s="456">
        <f t="shared" si="5"/>
        <v>0</v>
      </c>
      <c r="Q187" s="114" t="str">
        <f>IF(ISNUMBER(P187),IF(P187=100%,"CUMPLIDA",IF(AND(ISNUMBER(L187),ISNUMBER(OCI!$P$6)), IF(L187&lt;OCI!$P$6,"INCUMPLIDA","PROCESO"), "VERIFICAR FECHA")),"SIN VALOR AVANCE")</f>
        <v>PROCESO</v>
      </c>
    </row>
    <row r="188" spans="1:17" ht="135.75">
      <c r="A188" s="453" t="s">
        <v>19</v>
      </c>
      <c r="B188" s="454" t="s">
        <v>16</v>
      </c>
      <c r="C188" s="771"/>
      <c r="D188" s="771"/>
      <c r="E188" s="772"/>
      <c r="F188" s="773"/>
      <c r="G188" s="34" t="s">
        <v>1363</v>
      </c>
      <c r="H188" s="148" t="s">
        <v>258</v>
      </c>
      <c r="I188" s="148" t="s">
        <v>259</v>
      </c>
      <c r="J188" s="351">
        <v>8</v>
      </c>
      <c r="K188" s="190">
        <v>45809</v>
      </c>
      <c r="L188" s="190">
        <v>46568</v>
      </c>
      <c r="M188" s="36">
        <f t="shared" si="4"/>
        <v>108.42857142857143</v>
      </c>
      <c r="N188" s="188">
        <v>0</v>
      </c>
      <c r="O188" s="679" t="s">
        <v>2474</v>
      </c>
      <c r="P188" s="456">
        <f t="shared" si="5"/>
        <v>0</v>
      </c>
      <c r="Q188" s="114" t="str">
        <f>IF(ISNUMBER(P188),IF(P188=100%,"CUMPLIDA",IF(AND(ISNUMBER(L188),ISNUMBER(OCI!$P$6)), IF(L188&lt;OCI!$P$6,"INCUMPLIDA","PROCESO"), "VERIFICAR FECHA")),"SIN VALOR AVANCE")</f>
        <v>PROCESO</v>
      </c>
    </row>
    <row r="189" spans="1:17" ht="225.75">
      <c r="A189" s="453" t="s">
        <v>19</v>
      </c>
      <c r="B189" s="454" t="s">
        <v>16</v>
      </c>
      <c r="C189" s="771"/>
      <c r="D189" s="771"/>
      <c r="E189" s="772"/>
      <c r="F189" s="773"/>
      <c r="G189" s="34" t="s">
        <v>1364</v>
      </c>
      <c r="H189" s="148" t="s">
        <v>261</v>
      </c>
      <c r="I189" s="148" t="s">
        <v>262</v>
      </c>
      <c r="J189" s="351">
        <v>1</v>
      </c>
      <c r="K189" s="190">
        <v>45809</v>
      </c>
      <c r="L189" s="190">
        <v>46568</v>
      </c>
      <c r="M189" s="36">
        <f t="shared" ref="M189:M252" si="6">(L189-K189)/7</f>
        <v>108.42857142857143</v>
      </c>
      <c r="N189" s="188">
        <v>0</v>
      </c>
      <c r="O189" s="679" t="s">
        <v>2561</v>
      </c>
      <c r="P189" s="456">
        <f t="shared" si="5"/>
        <v>0</v>
      </c>
      <c r="Q189" s="114" t="str">
        <f>IF(ISNUMBER(P189),IF(P189=100%,"CUMPLIDA",IF(AND(ISNUMBER(L189),ISNUMBER(OCI!$P$6)), IF(L189&lt;OCI!$P$6,"INCUMPLIDA","PROCESO"), "VERIFICAR FECHA")),"SIN VALOR AVANCE")</f>
        <v>PROCESO</v>
      </c>
    </row>
    <row r="190" spans="1:17" ht="345.75">
      <c r="A190" s="453" t="s">
        <v>19</v>
      </c>
      <c r="B190" s="454" t="s">
        <v>16</v>
      </c>
      <c r="C190" s="771"/>
      <c r="D190" s="771"/>
      <c r="E190" s="772"/>
      <c r="F190" s="773"/>
      <c r="G190" s="34" t="s">
        <v>1365</v>
      </c>
      <c r="H190" s="148" t="s">
        <v>264</v>
      </c>
      <c r="I190" s="148" t="s">
        <v>265</v>
      </c>
      <c r="J190" s="351">
        <v>2</v>
      </c>
      <c r="K190" s="190">
        <v>45809</v>
      </c>
      <c r="L190" s="190">
        <v>46568</v>
      </c>
      <c r="M190" s="36">
        <f t="shared" si="6"/>
        <v>108.42857142857143</v>
      </c>
      <c r="N190" s="188">
        <v>0</v>
      </c>
      <c r="O190" s="679" t="s">
        <v>2486</v>
      </c>
      <c r="P190" s="456">
        <f t="shared" si="5"/>
        <v>0</v>
      </c>
      <c r="Q190" s="114" t="str">
        <f>IF(ISNUMBER(P190),IF(P190=100%,"CUMPLIDA",IF(AND(ISNUMBER(L190),ISNUMBER(OCI!$P$6)), IF(L190&lt;OCI!$P$6,"INCUMPLIDA","PROCESO"), "VERIFICAR FECHA")),"SIN VALOR AVANCE")</f>
        <v>PROCESO</v>
      </c>
    </row>
    <row r="191" spans="1:17" ht="375.75">
      <c r="A191" s="453" t="s">
        <v>19</v>
      </c>
      <c r="B191" s="454" t="s">
        <v>16</v>
      </c>
      <c r="C191" s="771"/>
      <c r="D191" s="771"/>
      <c r="E191" s="772"/>
      <c r="F191" s="773"/>
      <c r="G191" s="33" t="s">
        <v>2519</v>
      </c>
      <c r="H191" s="159" t="s">
        <v>2519</v>
      </c>
      <c r="I191" s="159" t="s">
        <v>2520</v>
      </c>
      <c r="J191" s="352">
        <v>1</v>
      </c>
      <c r="K191" s="311">
        <v>45139</v>
      </c>
      <c r="L191" s="311">
        <v>46081</v>
      </c>
      <c r="M191" s="36">
        <f t="shared" si="6"/>
        <v>134.57142857142858</v>
      </c>
      <c r="N191" s="353">
        <v>0.4</v>
      </c>
      <c r="O191" s="159" t="s">
        <v>2562</v>
      </c>
      <c r="P191" s="352">
        <f t="shared" si="5"/>
        <v>0.4</v>
      </c>
      <c r="Q191" s="114" t="str">
        <f>IF(ISNUMBER(P191),IF(P191=100%,"CUMPLIDA",IF(AND(ISNUMBER(L191),ISNUMBER(OCI!$P$6)), IF(L191&lt;OCI!$P$6,"INCUMPLIDA","PROCESO"), "VERIFICAR FECHA")),"SIN VALOR AVANCE")</f>
        <v>PROCESO</v>
      </c>
    </row>
    <row r="192" spans="1:17" ht="180">
      <c r="A192" s="453" t="s">
        <v>19</v>
      </c>
      <c r="B192" s="454" t="s">
        <v>16</v>
      </c>
      <c r="C192" s="771" t="s">
        <v>2563</v>
      </c>
      <c r="D192" s="771" t="s">
        <v>2489</v>
      </c>
      <c r="E192" s="772" t="s">
        <v>2564</v>
      </c>
      <c r="F192" s="772" t="s">
        <v>2565</v>
      </c>
      <c r="G192" s="33" t="s">
        <v>2566</v>
      </c>
      <c r="H192" s="159" t="s">
        <v>2567</v>
      </c>
      <c r="I192" s="159" t="s">
        <v>2568</v>
      </c>
      <c r="J192" s="35">
        <v>1</v>
      </c>
      <c r="K192" s="311">
        <v>45444</v>
      </c>
      <c r="L192" s="311">
        <v>45504</v>
      </c>
      <c r="M192" s="36">
        <f t="shared" si="6"/>
        <v>8.5714285714285712</v>
      </c>
      <c r="N192" s="188">
        <v>1</v>
      </c>
      <c r="O192" s="159" t="s">
        <v>2569</v>
      </c>
      <c r="P192" s="352">
        <f t="shared" si="5"/>
        <v>1</v>
      </c>
      <c r="Q192" s="114" t="str">
        <f>IF(ISNUMBER(P192),IF(P192=100%,"CUMPLIDA",IF(AND(ISNUMBER(L192),ISNUMBER(OCI!$P$6)), IF(L192&lt;OCI!$P$6,"INCUMPLIDA","PROCESO"), "VERIFICAR FECHA")),"SIN VALOR AVANCE")</f>
        <v>CUMPLIDA</v>
      </c>
    </row>
    <row r="193" spans="1:17" ht="150">
      <c r="A193" s="453" t="s">
        <v>19</v>
      </c>
      <c r="B193" s="454" t="s">
        <v>16</v>
      </c>
      <c r="C193" s="771"/>
      <c r="D193" s="771"/>
      <c r="E193" s="772"/>
      <c r="F193" s="772"/>
      <c r="G193" s="33" t="s">
        <v>2570</v>
      </c>
      <c r="H193" s="159" t="s">
        <v>2570</v>
      </c>
      <c r="I193" s="159" t="s">
        <v>2571</v>
      </c>
      <c r="J193" s="35">
        <v>6</v>
      </c>
      <c r="K193" s="311">
        <v>45504</v>
      </c>
      <c r="L193" s="311">
        <v>45869</v>
      </c>
      <c r="M193" s="36">
        <f t="shared" si="6"/>
        <v>52.142857142857146</v>
      </c>
      <c r="N193" s="188">
        <v>0</v>
      </c>
      <c r="O193" s="159" t="s">
        <v>2572</v>
      </c>
      <c r="P193" s="352">
        <f t="shared" si="5"/>
        <v>0</v>
      </c>
      <c r="Q193" s="114" t="str">
        <f>IF(ISNUMBER(P193),IF(P193=100%,"CUMPLIDA",IF(AND(ISNUMBER(L193),ISNUMBER(OCI!$P$6)), IF(L193&lt;OCI!$P$6,"INCUMPLIDA","PROCESO"), "VERIFICAR FECHA")),"SIN VALOR AVANCE")</f>
        <v>PROCESO</v>
      </c>
    </row>
    <row r="194" spans="1:17" ht="270.75">
      <c r="A194" s="453" t="s">
        <v>19</v>
      </c>
      <c r="B194" s="454" t="s">
        <v>16</v>
      </c>
      <c r="C194" s="771"/>
      <c r="D194" s="771"/>
      <c r="E194" s="772"/>
      <c r="F194" s="772"/>
      <c r="G194" s="33" t="s">
        <v>2573</v>
      </c>
      <c r="H194" s="159" t="s">
        <v>2574</v>
      </c>
      <c r="I194" s="159" t="s">
        <v>2575</v>
      </c>
      <c r="J194" s="35">
        <v>12</v>
      </c>
      <c r="K194" s="311">
        <v>45474</v>
      </c>
      <c r="L194" s="311">
        <v>45869</v>
      </c>
      <c r="M194" s="36">
        <f t="shared" si="6"/>
        <v>56.428571428571431</v>
      </c>
      <c r="N194" s="188">
        <v>0</v>
      </c>
      <c r="O194" s="159" t="s">
        <v>2576</v>
      </c>
      <c r="P194" s="352">
        <f t="shared" si="5"/>
        <v>0</v>
      </c>
      <c r="Q194" s="114" t="str">
        <f>IF(ISNUMBER(P194),IF(P194=100%,"CUMPLIDA",IF(AND(ISNUMBER(L194),ISNUMBER(OCI!$P$6)), IF(L194&lt;OCI!$P$6,"INCUMPLIDA","PROCESO"), "VERIFICAR FECHA")),"SIN VALOR AVANCE")</f>
        <v>PROCESO</v>
      </c>
    </row>
    <row r="195" spans="1:17" ht="240">
      <c r="A195" s="453" t="s">
        <v>19</v>
      </c>
      <c r="B195" s="454" t="s">
        <v>16</v>
      </c>
      <c r="C195" s="771"/>
      <c r="D195" s="771"/>
      <c r="E195" s="772"/>
      <c r="F195" s="772"/>
      <c r="G195" s="33" t="s">
        <v>2577</v>
      </c>
      <c r="H195" s="159" t="s">
        <v>2577</v>
      </c>
      <c r="I195" s="159" t="s">
        <v>2578</v>
      </c>
      <c r="J195" s="35">
        <v>12</v>
      </c>
      <c r="K195" s="311">
        <v>45474</v>
      </c>
      <c r="L195" s="311">
        <v>45869</v>
      </c>
      <c r="M195" s="36">
        <f t="shared" si="6"/>
        <v>56.428571428571431</v>
      </c>
      <c r="N195" s="188">
        <v>0</v>
      </c>
      <c r="O195" s="159" t="s">
        <v>2579</v>
      </c>
      <c r="P195" s="352">
        <f t="shared" si="5"/>
        <v>0</v>
      </c>
      <c r="Q195" s="114" t="str">
        <f>IF(ISNUMBER(P195),IF(P195=100%,"CUMPLIDA",IF(AND(ISNUMBER(L195),ISNUMBER(OCI!$P$6)), IF(L195&lt;OCI!$P$6,"INCUMPLIDA","PROCESO"), "VERIFICAR FECHA")),"SIN VALOR AVANCE")</f>
        <v>PROCESO</v>
      </c>
    </row>
    <row r="196" spans="1:17" ht="135.75">
      <c r="A196" s="453" t="s">
        <v>19</v>
      </c>
      <c r="B196" s="454" t="s">
        <v>16</v>
      </c>
      <c r="C196" s="771" t="s">
        <v>2580</v>
      </c>
      <c r="D196" s="771" t="s">
        <v>2581</v>
      </c>
      <c r="E196" s="772" t="s">
        <v>2582</v>
      </c>
      <c r="F196" s="772" t="s">
        <v>2583</v>
      </c>
      <c r="G196" s="346" t="s">
        <v>2584</v>
      </c>
      <c r="H196" s="663" t="s">
        <v>2585</v>
      </c>
      <c r="I196" s="663" t="s">
        <v>2586</v>
      </c>
      <c r="J196" s="35">
        <v>1</v>
      </c>
      <c r="K196" s="311">
        <v>45518</v>
      </c>
      <c r="L196" s="311">
        <v>45565</v>
      </c>
      <c r="M196" s="36">
        <f t="shared" si="6"/>
        <v>6.7142857142857144</v>
      </c>
      <c r="N196" s="188">
        <v>1</v>
      </c>
      <c r="O196" s="310" t="s">
        <v>2587</v>
      </c>
      <c r="P196" s="352">
        <f t="shared" si="5"/>
        <v>1</v>
      </c>
      <c r="Q196" s="114" t="str">
        <f>IF(ISNUMBER(P196),IF(P196=100%,"CUMPLIDA",IF(AND(ISNUMBER(L196),ISNUMBER(OCI!$P$6)), IF(L196&lt;OCI!$P$6,"INCUMPLIDA","PROCESO"), "VERIFICAR FECHA")),"SIN VALOR AVANCE")</f>
        <v>CUMPLIDA</v>
      </c>
    </row>
    <row r="197" spans="1:17" ht="135.75">
      <c r="A197" s="453" t="s">
        <v>19</v>
      </c>
      <c r="B197" s="454" t="s">
        <v>16</v>
      </c>
      <c r="C197" s="771"/>
      <c r="D197" s="771"/>
      <c r="E197" s="772"/>
      <c r="F197" s="772"/>
      <c r="G197" s="309" t="s">
        <v>2588</v>
      </c>
      <c r="H197" s="148" t="s">
        <v>2589</v>
      </c>
      <c r="I197" s="310" t="s">
        <v>2590</v>
      </c>
      <c r="J197" s="35">
        <v>1</v>
      </c>
      <c r="K197" s="311">
        <v>45519</v>
      </c>
      <c r="L197" s="311">
        <v>46021</v>
      </c>
      <c r="M197" s="36">
        <f t="shared" si="6"/>
        <v>71.714285714285708</v>
      </c>
      <c r="N197" s="188">
        <v>0</v>
      </c>
      <c r="O197" s="310" t="s">
        <v>2587</v>
      </c>
      <c r="P197" s="352">
        <f t="shared" si="5"/>
        <v>0</v>
      </c>
      <c r="Q197" s="114" t="str">
        <f>IF(ISNUMBER(P197),IF(P197=100%,"CUMPLIDA",IF(AND(ISNUMBER(L197),ISNUMBER(OCI!$P$6)), IF(L197&lt;OCI!$P$6,"INCUMPLIDA","PROCESO"), "VERIFICAR FECHA")),"SIN VALOR AVANCE")</f>
        <v>PROCESO</v>
      </c>
    </row>
    <row r="198" spans="1:17" ht="135.75">
      <c r="A198" s="453" t="s">
        <v>19</v>
      </c>
      <c r="B198" s="454" t="s">
        <v>16</v>
      </c>
      <c r="C198" s="771"/>
      <c r="D198" s="771"/>
      <c r="E198" s="772"/>
      <c r="F198" s="772"/>
      <c r="G198" s="346" t="s">
        <v>2591</v>
      </c>
      <c r="H198" s="663" t="s">
        <v>2592</v>
      </c>
      <c r="I198" s="663" t="s">
        <v>2586</v>
      </c>
      <c r="J198" s="35">
        <v>1</v>
      </c>
      <c r="K198" s="311">
        <v>45518</v>
      </c>
      <c r="L198" s="311">
        <v>45565</v>
      </c>
      <c r="M198" s="36">
        <f t="shared" si="6"/>
        <v>6.7142857142857144</v>
      </c>
      <c r="N198" s="188">
        <v>1</v>
      </c>
      <c r="O198" s="310" t="s">
        <v>2587</v>
      </c>
      <c r="P198" s="352">
        <f t="shared" si="5"/>
        <v>1</v>
      </c>
      <c r="Q198" s="114" t="str">
        <f>IF(ISNUMBER(P198),IF(P198=100%,"CUMPLIDA",IF(AND(ISNUMBER(L198),ISNUMBER(OCI!$P$6)), IF(L198&lt;OCI!$P$6,"INCUMPLIDA","PROCESO"), "VERIFICAR FECHA")),"SIN VALOR AVANCE")</f>
        <v>CUMPLIDA</v>
      </c>
    </row>
    <row r="199" spans="1:17" ht="135.75">
      <c r="A199" s="453" t="s">
        <v>19</v>
      </c>
      <c r="B199" s="454" t="s">
        <v>16</v>
      </c>
      <c r="C199" s="771"/>
      <c r="D199" s="771"/>
      <c r="E199" s="772"/>
      <c r="F199" s="772"/>
      <c r="G199" s="309" t="s">
        <v>2593</v>
      </c>
      <c r="H199" s="148" t="s">
        <v>2594</v>
      </c>
      <c r="I199" s="310" t="s">
        <v>2595</v>
      </c>
      <c r="J199" s="35">
        <v>1</v>
      </c>
      <c r="K199" s="311">
        <v>45520</v>
      </c>
      <c r="L199" s="311">
        <v>46021</v>
      </c>
      <c r="M199" s="36">
        <f t="shared" si="6"/>
        <v>71.571428571428569</v>
      </c>
      <c r="N199" s="188">
        <v>0</v>
      </c>
      <c r="O199" s="310" t="s">
        <v>2587</v>
      </c>
      <c r="P199" s="352">
        <f t="shared" si="5"/>
        <v>0</v>
      </c>
      <c r="Q199" s="114" t="str">
        <f>IF(ISNUMBER(P199),IF(P199=100%,"CUMPLIDA",IF(AND(ISNUMBER(L199),ISNUMBER(OCI!$P$6)), IF(L199&lt;OCI!$P$6,"INCUMPLIDA","PROCESO"), "VERIFICAR FECHA")),"SIN VALOR AVANCE")</f>
        <v>PROCESO</v>
      </c>
    </row>
    <row r="200" spans="1:17" ht="135.75">
      <c r="A200" s="453" t="s">
        <v>19</v>
      </c>
      <c r="B200" s="454" t="s">
        <v>16</v>
      </c>
      <c r="C200" s="771"/>
      <c r="D200" s="771"/>
      <c r="E200" s="772"/>
      <c r="F200" s="772"/>
      <c r="G200" s="346" t="s">
        <v>2591</v>
      </c>
      <c r="H200" s="663" t="s">
        <v>2592</v>
      </c>
      <c r="I200" s="663" t="s">
        <v>2586</v>
      </c>
      <c r="J200" s="35">
        <v>1</v>
      </c>
      <c r="K200" s="311">
        <v>45518</v>
      </c>
      <c r="L200" s="311">
        <v>45565</v>
      </c>
      <c r="M200" s="36">
        <f t="shared" si="6"/>
        <v>6.7142857142857144</v>
      </c>
      <c r="N200" s="188">
        <v>1</v>
      </c>
      <c r="O200" s="310" t="s">
        <v>2587</v>
      </c>
      <c r="P200" s="352">
        <f t="shared" si="5"/>
        <v>1</v>
      </c>
      <c r="Q200" s="114" t="str">
        <f>IF(ISNUMBER(P200),IF(P200=100%,"CUMPLIDA",IF(AND(ISNUMBER(L200),ISNUMBER(OCI!$P$6)), IF(L200&lt;OCI!$P$6,"INCUMPLIDA","PROCESO"), "VERIFICAR FECHA")),"SIN VALOR AVANCE")</f>
        <v>CUMPLIDA</v>
      </c>
    </row>
    <row r="201" spans="1:17" ht="135.75">
      <c r="A201" s="453" t="s">
        <v>19</v>
      </c>
      <c r="B201" s="454" t="s">
        <v>16</v>
      </c>
      <c r="C201" s="771"/>
      <c r="D201" s="771"/>
      <c r="E201" s="772"/>
      <c r="F201" s="772"/>
      <c r="G201" s="309" t="s">
        <v>2596</v>
      </c>
      <c r="H201" s="310" t="s">
        <v>2597</v>
      </c>
      <c r="I201" s="310" t="s">
        <v>2595</v>
      </c>
      <c r="J201" s="35">
        <v>1</v>
      </c>
      <c r="K201" s="311">
        <v>45519</v>
      </c>
      <c r="L201" s="311">
        <v>46021</v>
      </c>
      <c r="M201" s="36">
        <f t="shared" si="6"/>
        <v>71.714285714285708</v>
      </c>
      <c r="N201" s="188">
        <v>0</v>
      </c>
      <c r="O201" s="310" t="s">
        <v>2587</v>
      </c>
      <c r="P201" s="352">
        <f t="shared" si="5"/>
        <v>0</v>
      </c>
      <c r="Q201" s="114" t="str">
        <f>IF(ISNUMBER(P201),IF(P201=100%,"CUMPLIDA",IF(AND(ISNUMBER(L201),ISNUMBER(OCI!$P$6)), IF(L201&lt;OCI!$P$6,"INCUMPLIDA","PROCESO"), "VERIFICAR FECHA")),"SIN VALOR AVANCE")</f>
        <v>PROCESO</v>
      </c>
    </row>
    <row r="202" spans="1:17" ht="120.75">
      <c r="A202" s="453" t="s">
        <v>19</v>
      </c>
      <c r="B202" s="454" t="s">
        <v>16</v>
      </c>
      <c r="C202" s="771"/>
      <c r="D202" s="771"/>
      <c r="E202" s="772"/>
      <c r="F202" s="772"/>
      <c r="G202" s="346" t="s">
        <v>2591</v>
      </c>
      <c r="H202" s="663" t="s">
        <v>2592</v>
      </c>
      <c r="I202" s="663" t="s">
        <v>2586</v>
      </c>
      <c r="J202" s="35">
        <v>1</v>
      </c>
      <c r="K202" s="311">
        <v>45518</v>
      </c>
      <c r="L202" s="311">
        <v>45565</v>
      </c>
      <c r="M202" s="36">
        <f t="shared" si="6"/>
        <v>6.7142857142857144</v>
      </c>
      <c r="N202" s="188">
        <v>1</v>
      </c>
      <c r="O202" s="310" t="s">
        <v>2598</v>
      </c>
      <c r="P202" s="352">
        <f t="shared" ref="P202:P265" si="7">N202/J202</f>
        <v>1</v>
      </c>
      <c r="Q202" s="114" t="str">
        <f>IF(ISNUMBER(P202),IF(P202=100%,"CUMPLIDA",IF(AND(ISNUMBER(L202),ISNUMBER(OCI!$P$6)), IF(L202&lt;OCI!$P$6,"INCUMPLIDA","PROCESO"), "VERIFICAR FECHA")),"SIN VALOR AVANCE")</f>
        <v>CUMPLIDA</v>
      </c>
    </row>
    <row r="203" spans="1:17" ht="135.75">
      <c r="A203" s="453" t="s">
        <v>19</v>
      </c>
      <c r="B203" s="454" t="s">
        <v>16</v>
      </c>
      <c r="C203" s="771"/>
      <c r="D203" s="771"/>
      <c r="E203" s="772"/>
      <c r="F203" s="772"/>
      <c r="G203" s="309" t="s">
        <v>2599</v>
      </c>
      <c r="H203" s="148" t="s">
        <v>2600</v>
      </c>
      <c r="I203" s="310" t="s">
        <v>2595</v>
      </c>
      <c r="J203" s="35">
        <v>1</v>
      </c>
      <c r="K203" s="311">
        <v>45519</v>
      </c>
      <c r="L203" s="311">
        <v>46021</v>
      </c>
      <c r="M203" s="36">
        <f t="shared" si="6"/>
        <v>71.714285714285708</v>
      </c>
      <c r="N203" s="188">
        <v>0</v>
      </c>
      <c r="O203" s="310" t="s">
        <v>2587</v>
      </c>
      <c r="P203" s="352">
        <f t="shared" si="7"/>
        <v>0</v>
      </c>
      <c r="Q203" s="114" t="str">
        <f>IF(ISNUMBER(P203),IF(P203=100%,"CUMPLIDA",IF(AND(ISNUMBER(L203),ISNUMBER(OCI!$P$6)), IF(L203&lt;OCI!$P$6,"INCUMPLIDA","PROCESO"), "VERIFICAR FECHA")),"SIN VALOR AVANCE")</f>
        <v>PROCESO</v>
      </c>
    </row>
    <row r="204" spans="1:17" ht="150.75">
      <c r="A204" s="453" t="s">
        <v>19</v>
      </c>
      <c r="B204" s="454" t="s">
        <v>16</v>
      </c>
      <c r="C204" s="771"/>
      <c r="D204" s="771"/>
      <c r="E204" s="772"/>
      <c r="F204" s="772"/>
      <c r="G204" s="309" t="s">
        <v>2601</v>
      </c>
      <c r="H204" s="148" t="s">
        <v>2602</v>
      </c>
      <c r="I204" s="310" t="s">
        <v>2603</v>
      </c>
      <c r="J204" s="35">
        <v>1</v>
      </c>
      <c r="K204" s="311">
        <v>45519</v>
      </c>
      <c r="L204" s="311">
        <v>45657</v>
      </c>
      <c r="M204" s="36">
        <f t="shared" si="6"/>
        <v>19.714285714285715</v>
      </c>
      <c r="N204" s="188">
        <v>1</v>
      </c>
      <c r="O204" s="310" t="s">
        <v>2604</v>
      </c>
      <c r="P204" s="352">
        <f t="shared" si="7"/>
        <v>1</v>
      </c>
      <c r="Q204" s="114" t="str">
        <f>IF(ISNUMBER(P204),IF(P204=100%,"CUMPLIDA",IF(AND(ISNUMBER(L204),ISNUMBER(OCI!$P$6)), IF(L204&lt;OCI!$P$6,"INCUMPLIDA","PROCESO"), "VERIFICAR FECHA")),"SIN VALOR AVANCE")</f>
        <v>CUMPLIDA</v>
      </c>
    </row>
    <row r="205" spans="1:17" ht="210">
      <c r="A205" s="453" t="s">
        <v>19</v>
      </c>
      <c r="B205" s="454" t="s">
        <v>16</v>
      </c>
      <c r="C205" s="771"/>
      <c r="D205" s="771"/>
      <c r="E205" s="772"/>
      <c r="F205" s="772"/>
      <c r="G205" s="309" t="s">
        <v>2605</v>
      </c>
      <c r="H205" s="310" t="s">
        <v>2605</v>
      </c>
      <c r="I205" s="310" t="s">
        <v>2606</v>
      </c>
      <c r="J205" s="35">
        <v>1</v>
      </c>
      <c r="K205" s="311">
        <v>45519</v>
      </c>
      <c r="L205" s="311">
        <v>45657</v>
      </c>
      <c r="M205" s="36">
        <f t="shared" si="6"/>
        <v>19.714285714285715</v>
      </c>
      <c r="N205" s="188">
        <v>1</v>
      </c>
      <c r="O205" s="310" t="s">
        <v>2607</v>
      </c>
      <c r="P205" s="352">
        <f t="shared" si="7"/>
        <v>1</v>
      </c>
      <c r="Q205" s="114" t="str">
        <f>IF(ISNUMBER(P205),IF(P205=100%,"CUMPLIDA",IF(AND(ISNUMBER(L205),ISNUMBER(OCI!$P$6)), IF(L205&lt;OCI!$P$6,"INCUMPLIDA","PROCESO"), "VERIFICAR FECHA")),"SIN VALOR AVANCE")</f>
        <v>CUMPLIDA</v>
      </c>
    </row>
    <row r="206" spans="1:17" ht="210">
      <c r="A206" s="453" t="s">
        <v>19</v>
      </c>
      <c r="B206" s="454" t="s">
        <v>16</v>
      </c>
      <c r="C206" s="771"/>
      <c r="D206" s="771"/>
      <c r="E206" s="772"/>
      <c r="F206" s="772"/>
      <c r="G206" s="309" t="s">
        <v>2605</v>
      </c>
      <c r="H206" s="310" t="s">
        <v>2605</v>
      </c>
      <c r="I206" s="310" t="s">
        <v>2606</v>
      </c>
      <c r="J206" s="35">
        <v>1</v>
      </c>
      <c r="K206" s="311">
        <v>45519</v>
      </c>
      <c r="L206" s="311">
        <v>45657</v>
      </c>
      <c r="M206" s="36">
        <f t="shared" si="6"/>
        <v>19.714285714285715</v>
      </c>
      <c r="N206" s="188">
        <v>1</v>
      </c>
      <c r="O206" s="310" t="s">
        <v>2607</v>
      </c>
      <c r="P206" s="352">
        <f t="shared" si="7"/>
        <v>1</v>
      </c>
      <c r="Q206" s="114" t="str">
        <f>IF(ISNUMBER(P206),IF(P206=100%,"CUMPLIDA",IF(AND(ISNUMBER(L206),ISNUMBER(OCI!$P$6)), IF(L206&lt;OCI!$P$6,"INCUMPLIDA","PROCESO"), "VERIFICAR FECHA")),"SIN VALOR AVANCE")</f>
        <v>CUMPLIDA</v>
      </c>
    </row>
    <row r="207" spans="1:17" ht="210">
      <c r="A207" s="453" t="s">
        <v>19</v>
      </c>
      <c r="B207" s="454" t="s">
        <v>16</v>
      </c>
      <c r="C207" s="771"/>
      <c r="D207" s="771"/>
      <c r="E207" s="772"/>
      <c r="F207" s="772"/>
      <c r="G207" s="309" t="s">
        <v>2605</v>
      </c>
      <c r="H207" s="310" t="s">
        <v>2605</v>
      </c>
      <c r="I207" s="310" t="s">
        <v>2606</v>
      </c>
      <c r="J207" s="35">
        <v>1</v>
      </c>
      <c r="K207" s="311">
        <v>45519</v>
      </c>
      <c r="L207" s="311">
        <v>45657</v>
      </c>
      <c r="M207" s="36">
        <f t="shared" si="6"/>
        <v>19.714285714285715</v>
      </c>
      <c r="N207" s="188">
        <v>1</v>
      </c>
      <c r="O207" s="310" t="s">
        <v>2607</v>
      </c>
      <c r="P207" s="352">
        <f t="shared" si="7"/>
        <v>1</v>
      </c>
      <c r="Q207" s="114" t="str">
        <f>IF(ISNUMBER(P207),IF(P207=100%,"CUMPLIDA",IF(AND(ISNUMBER(L207),ISNUMBER(OCI!$P$6)), IF(L207&lt;OCI!$P$6,"INCUMPLIDA","PROCESO"), "VERIFICAR FECHA")),"SIN VALOR AVANCE")</f>
        <v>CUMPLIDA</v>
      </c>
    </row>
    <row r="208" spans="1:17" ht="210">
      <c r="A208" s="453" t="s">
        <v>19</v>
      </c>
      <c r="B208" s="454" t="s">
        <v>16</v>
      </c>
      <c r="C208" s="771"/>
      <c r="D208" s="771"/>
      <c r="E208" s="772"/>
      <c r="F208" s="772"/>
      <c r="G208" s="309" t="s">
        <v>2605</v>
      </c>
      <c r="H208" s="310" t="s">
        <v>2605</v>
      </c>
      <c r="I208" s="310" t="s">
        <v>2606</v>
      </c>
      <c r="J208" s="35">
        <v>1</v>
      </c>
      <c r="K208" s="311">
        <v>45520</v>
      </c>
      <c r="L208" s="311">
        <v>45658</v>
      </c>
      <c r="M208" s="36">
        <f t="shared" si="6"/>
        <v>19.714285714285715</v>
      </c>
      <c r="N208" s="188">
        <v>1</v>
      </c>
      <c r="O208" s="310" t="s">
        <v>2607</v>
      </c>
      <c r="P208" s="352">
        <f t="shared" si="7"/>
        <v>1</v>
      </c>
      <c r="Q208" s="114" t="str">
        <f>IF(ISNUMBER(P208),IF(P208=100%,"CUMPLIDA",IF(AND(ISNUMBER(L208),ISNUMBER(OCI!$P$6)), IF(L208&lt;OCI!$P$6,"INCUMPLIDA","PROCESO"), "VERIFICAR FECHA")),"SIN VALOR AVANCE")</f>
        <v>CUMPLIDA</v>
      </c>
    </row>
    <row r="209" spans="1:17" ht="165.75">
      <c r="A209" s="453" t="s">
        <v>19</v>
      </c>
      <c r="B209" s="454" t="s">
        <v>16</v>
      </c>
      <c r="C209" s="771"/>
      <c r="D209" s="771"/>
      <c r="E209" s="772"/>
      <c r="F209" s="772"/>
      <c r="G209" s="309" t="s">
        <v>2601</v>
      </c>
      <c r="H209" s="148" t="s">
        <v>2602</v>
      </c>
      <c r="I209" s="310" t="s">
        <v>2603</v>
      </c>
      <c r="J209" s="35">
        <v>1</v>
      </c>
      <c r="K209" s="311">
        <v>45519</v>
      </c>
      <c r="L209" s="311">
        <v>45657</v>
      </c>
      <c r="M209" s="36">
        <f t="shared" si="6"/>
        <v>19.714285714285715</v>
      </c>
      <c r="N209" s="188">
        <v>1</v>
      </c>
      <c r="O209" s="310" t="s">
        <v>2608</v>
      </c>
      <c r="P209" s="352">
        <f t="shared" si="7"/>
        <v>1</v>
      </c>
      <c r="Q209" s="114" t="str">
        <f>IF(ISNUMBER(P209),IF(P209=100%,"CUMPLIDA",IF(AND(ISNUMBER(L209),ISNUMBER(OCI!$P$6)), IF(L209&lt;OCI!$P$6,"INCUMPLIDA","PROCESO"), "VERIFICAR FECHA")),"SIN VALOR AVANCE")</f>
        <v>CUMPLIDA</v>
      </c>
    </row>
    <row r="210" spans="1:17" ht="135.75">
      <c r="A210" s="453" t="s">
        <v>19</v>
      </c>
      <c r="B210" s="454" t="s">
        <v>16</v>
      </c>
      <c r="C210" s="771"/>
      <c r="D210" s="771"/>
      <c r="E210" s="772"/>
      <c r="F210" s="772"/>
      <c r="G210" s="309" t="s">
        <v>2609</v>
      </c>
      <c r="H210" s="148" t="s">
        <v>2592</v>
      </c>
      <c r="I210" s="663" t="s">
        <v>2586</v>
      </c>
      <c r="J210" s="351">
        <v>1</v>
      </c>
      <c r="K210" s="190">
        <v>45518</v>
      </c>
      <c r="L210" s="190">
        <v>45565</v>
      </c>
      <c r="M210" s="36">
        <f t="shared" si="6"/>
        <v>6.7142857142857144</v>
      </c>
      <c r="N210" s="188">
        <v>1</v>
      </c>
      <c r="O210" s="310" t="s">
        <v>2587</v>
      </c>
      <c r="P210" s="352">
        <f t="shared" si="7"/>
        <v>1</v>
      </c>
      <c r="Q210" s="114" t="str">
        <f>IF(ISNUMBER(P210),IF(P210=100%,"CUMPLIDA",IF(AND(ISNUMBER(L210),ISNUMBER(OCI!$P$6)), IF(L210&lt;OCI!$P$6,"INCUMPLIDA","PROCESO"), "VERIFICAR FECHA")),"SIN VALOR AVANCE")</f>
        <v>CUMPLIDA</v>
      </c>
    </row>
    <row r="211" spans="1:17" ht="225">
      <c r="A211" s="453" t="s">
        <v>19</v>
      </c>
      <c r="B211" s="454" t="s">
        <v>16</v>
      </c>
      <c r="C211" s="771"/>
      <c r="D211" s="771"/>
      <c r="E211" s="772"/>
      <c r="F211" s="772"/>
      <c r="G211" s="309" t="s">
        <v>2593</v>
      </c>
      <c r="H211" s="148" t="s">
        <v>2610</v>
      </c>
      <c r="I211" s="310" t="s">
        <v>2595</v>
      </c>
      <c r="J211" s="35">
        <v>1</v>
      </c>
      <c r="K211" s="311">
        <v>45519</v>
      </c>
      <c r="L211" s="311">
        <v>46021</v>
      </c>
      <c r="M211" s="36">
        <f t="shared" si="6"/>
        <v>71.714285714285708</v>
      </c>
      <c r="N211" s="188">
        <v>0</v>
      </c>
      <c r="O211" s="310" t="s">
        <v>2611</v>
      </c>
      <c r="P211" s="352">
        <f t="shared" si="7"/>
        <v>0</v>
      </c>
      <c r="Q211" s="114" t="str">
        <f>IF(ISNUMBER(P211),IF(P211=100%,"CUMPLIDA",IF(AND(ISNUMBER(L211),ISNUMBER(OCI!$P$6)), IF(L211&lt;OCI!$P$6,"INCUMPLIDA","PROCESO"), "VERIFICAR FECHA")),"SIN VALOR AVANCE")</f>
        <v>PROCESO</v>
      </c>
    </row>
    <row r="212" spans="1:17" ht="135.75">
      <c r="A212" s="453" t="s">
        <v>19</v>
      </c>
      <c r="B212" s="454" t="s">
        <v>16</v>
      </c>
      <c r="C212" s="771" t="s">
        <v>2580</v>
      </c>
      <c r="D212" s="771" t="s">
        <v>2612</v>
      </c>
      <c r="E212" s="772" t="s">
        <v>2613</v>
      </c>
      <c r="F212" s="772" t="s">
        <v>2614</v>
      </c>
      <c r="G212" s="309" t="s">
        <v>2591</v>
      </c>
      <c r="H212" s="148" t="s">
        <v>2592</v>
      </c>
      <c r="I212" s="663" t="s">
        <v>2586</v>
      </c>
      <c r="J212" s="351">
        <v>1</v>
      </c>
      <c r="K212" s="190">
        <v>45518</v>
      </c>
      <c r="L212" s="190">
        <v>45565</v>
      </c>
      <c r="M212" s="36">
        <f t="shared" si="6"/>
        <v>6.7142857142857144</v>
      </c>
      <c r="N212" s="188">
        <v>1</v>
      </c>
      <c r="O212" s="310" t="s">
        <v>2587</v>
      </c>
      <c r="P212" s="352">
        <f t="shared" si="7"/>
        <v>1</v>
      </c>
      <c r="Q212" s="114" t="str">
        <f>IF(ISNUMBER(P212),IF(P212=100%,"CUMPLIDA",IF(AND(ISNUMBER(L212),ISNUMBER(OCI!$P$6)), IF(L212&lt;OCI!$P$6,"INCUMPLIDA","PROCESO"), "VERIFICAR FECHA")),"SIN VALOR AVANCE")</f>
        <v>CUMPLIDA</v>
      </c>
    </row>
    <row r="213" spans="1:17" ht="255">
      <c r="A213" s="453" t="s">
        <v>19</v>
      </c>
      <c r="B213" s="454" t="s">
        <v>16</v>
      </c>
      <c r="C213" s="771"/>
      <c r="D213" s="771"/>
      <c r="E213" s="772"/>
      <c r="F213" s="772"/>
      <c r="G213" s="309" t="s">
        <v>2593</v>
      </c>
      <c r="H213" s="148" t="s">
        <v>2615</v>
      </c>
      <c r="I213" s="310" t="s">
        <v>2595</v>
      </c>
      <c r="J213" s="351">
        <v>1</v>
      </c>
      <c r="K213" s="190">
        <v>45519</v>
      </c>
      <c r="L213" s="311">
        <v>46021</v>
      </c>
      <c r="M213" s="36">
        <f t="shared" si="6"/>
        <v>71.714285714285708</v>
      </c>
      <c r="N213" s="188">
        <v>0</v>
      </c>
      <c r="O213" s="310" t="s">
        <v>2587</v>
      </c>
      <c r="P213" s="352">
        <f t="shared" si="7"/>
        <v>0</v>
      </c>
      <c r="Q213" s="114" t="str">
        <f>IF(ISNUMBER(P213),IF(P213=100%,"CUMPLIDA",IF(AND(ISNUMBER(L213),ISNUMBER(OCI!$P$6)), IF(L213&lt;OCI!$P$6,"INCUMPLIDA","PROCESO"), "VERIFICAR FECHA")),"SIN VALOR AVANCE")</f>
        <v>PROCESO</v>
      </c>
    </row>
    <row r="214" spans="1:17" ht="105.75">
      <c r="A214" s="453" t="s">
        <v>19</v>
      </c>
      <c r="B214" s="454" t="s">
        <v>16</v>
      </c>
      <c r="C214" s="771"/>
      <c r="D214" s="771"/>
      <c r="E214" s="772"/>
      <c r="F214" s="772"/>
      <c r="G214" s="309" t="s">
        <v>2616</v>
      </c>
      <c r="H214" s="148" t="s">
        <v>2617</v>
      </c>
      <c r="I214" s="310" t="s">
        <v>2618</v>
      </c>
      <c r="J214" s="351">
        <v>1</v>
      </c>
      <c r="K214" s="190">
        <v>45505</v>
      </c>
      <c r="L214" s="190">
        <v>45870</v>
      </c>
      <c r="M214" s="36">
        <f t="shared" si="6"/>
        <v>52.142857142857146</v>
      </c>
      <c r="N214" s="188">
        <v>0</v>
      </c>
      <c r="O214" s="310" t="s">
        <v>2619</v>
      </c>
      <c r="P214" s="352">
        <f t="shared" si="7"/>
        <v>0</v>
      </c>
      <c r="Q214" s="114" t="str">
        <f>IF(ISNUMBER(P214),IF(P214=100%,"CUMPLIDA",IF(AND(ISNUMBER(L214),ISNUMBER(OCI!$P$6)), IF(L214&lt;OCI!$P$6,"INCUMPLIDA","PROCESO"), "VERIFICAR FECHA")),"SIN VALOR AVANCE")</f>
        <v>PROCESO</v>
      </c>
    </row>
    <row r="215" spans="1:17" ht="150.75">
      <c r="A215" s="453" t="s">
        <v>19</v>
      </c>
      <c r="B215" s="454" t="s">
        <v>16</v>
      </c>
      <c r="C215" s="771"/>
      <c r="D215" s="771"/>
      <c r="E215" s="772"/>
      <c r="F215" s="772"/>
      <c r="G215" s="309" t="s">
        <v>2620</v>
      </c>
      <c r="H215" s="148" t="s">
        <v>2621</v>
      </c>
      <c r="I215" s="148" t="s">
        <v>2622</v>
      </c>
      <c r="J215" s="351">
        <v>1</v>
      </c>
      <c r="K215" s="190">
        <v>45519</v>
      </c>
      <c r="L215" s="190">
        <v>45885</v>
      </c>
      <c r="M215" s="36">
        <f t="shared" si="6"/>
        <v>52.285714285714285</v>
      </c>
      <c r="N215" s="188">
        <v>0</v>
      </c>
      <c r="O215" s="310" t="s">
        <v>2623</v>
      </c>
      <c r="P215" s="352">
        <f t="shared" si="7"/>
        <v>0</v>
      </c>
      <c r="Q215" s="114" t="str">
        <f>IF(ISNUMBER(P215),IF(P215=100%,"CUMPLIDA",IF(AND(ISNUMBER(L215),ISNUMBER(OCI!$P$6)), IF(L215&lt;OCI!$P$6,"INCUMPLIDA","PROCESO"), "VERIFICAR FECHA")),"SIN VALOR AVANCE")</f>
        <v>PROCESO</v>
      </c>
    </row>
    <row r="216" spans="1:17" ht="135.75">
      <c r="A216" s="453" t="s">
        <v>19</v>
      </c>
      <c r="B216" s="454" t="s">
        <v>16</v>
      </c>
      <c r="C216" s="771"/>
      <c r="D216" s="771"/>
      <c r="E216" s="772"/>
      <c r="F216" s="772"/>
      <c r="G216" s="309" t="s">
        <v>2591</v>
      </c>
      <c r="H216" s="148" t="s">
        <v>2592</v>
      </c>
      <c r="I216" s="663" t="s">
        <v>2586</v>
      </c>
      <c r="J216" s="351">
        <v>1</v>
      </c>
      <c r="K216" s="190">
        <v>45518</v>
      </c>
      <c r="L216" s="190">
        <v>45565</v>
      </c>
      <c r="M216" s="36">
        <f t="shared" si="6"/>
        <v>6.7142857142857144</v>
      </c>
      <c r="N216" s="188">
        <v>1</v>
      </c>
      <c r="O216" s="310" t="s">
        <v>2587</v>
      </c>
      <c r="P216" s="352">
        <f t="shared" si="7"/>
        <v>1</v>
      </c>
      <c r="Q216" s="114" t="str">
        <f>IF(ISNUMBER(P216),IF(P216=100%,"CUMPLIDA",IF(AND(ISNUMBER(L216),ISNUMBER(OCI!$P$6)), IF(L216&lt;OCI!$P$6,"INCUMPLIDA","PROCESO"), "VERIFICAR FECHA")),"SIN VALOR AVANCE")</f>
        <v>CUMPLIDA</v>
      </c>
    </row>
    <row r="217" spans="1:17" ht="165">
      <c r="A217" s="453" t="s">
        <v>19</v>
      </c>
      <c r="B217" s="454" t="s">
        <v>16</v>
      </c>
      <c r="C217" s="771"/>
      <c r="D217" s="771"/>
      <c r="E217" s="772"/>
      <c r="F217" s="772"/>
      <c r="G217" s="309" t="s">
        <v>2624</v>
      </c>
      <c r="H217" s="148" t="s">
        <v>2625</v>
      </c>
      <c r="I217" s="310" t="s">
        <v>2595</v>
      </c>
      <c r="J217" s="351">
        <v>1</v>
      </c>
      <c r="K217" s="190">
        <v>45519</v>
      </c>
      <c r="L217" s="311">
        <v>46021</v>
      </c>
      <c r="M217" s="36">
        <f t="shared" si="6"/>
        <v>71.714285714285708</v>
      </c>
      <c r="N217" s="188">
        <v>0</v>
      </c>
      <c r="O217" s="310" t="s">
        <v>2587</v>
      </c>
      <c r="P217" s="352">
        <f t="shared" si="7"/>
        <v>0</v>
      </c>
      <c r="Q217" s="114" t="str">
        <f>IF(ISNUMBER(P217),IF(P217=100%,"CUMPLIDA",IF(AND(ISNUMBER(L217),ISNUMBER(OCI!$P$6)), IF(L217&lt;OCI!$P$6,"INCUMPLIDA","PROCESO"), "VERIFICAR FECHA")),"SIN VALOR AVANCE")</f>
        <v>PROCESO</v>
      </c>
    </row>
    <row r="218" spans="1:17" ht="150.75">
      <c r="A218" s="453" t="s">
        <v>19</v>
      </c>
      <c r="B218" s="454" t="s">
        <v>16</v>
      </c>
      <c r="C218" s="771"/>
      <c r="D218" s="771"/>
      <c r="E218" s="772"/>
      <c r="F218" s="772"/>
      <c r="G218" s="309" t="s">
        <v>2620</v>
      </c>
      <c r="H218" s="148" t="s">
        <v>2626</v>
      </c>
      <c r="I218" s="148" t="s">
        <v>2622</v>
      </c>
      <c r="J218" s="351">
        <v>1</v>
      </c>
      <c r="K218" s="190">
        <v>45519</v>
      </c>
      <c r="L218" s="190">
        <v>45885</v>
      </c>
      <c r="M218" s="36">
        <f t="shared" si="6"/>
        <v>52.285714285714285</v>
      </c>
      <c r="N218" s="188">
        <v>0</v>
      </c>
      <c r="O218" s="310" t="s">
        <v>2623</v>
      </c>
      <c r="P218" s="352">
        <f t="shared" si="7"/>
        <v>0</v>
      </c>
      <c r="Q218" s="114" t="str">
        <f>IF(ISNUMBER(P218),IF(P218=100%,"CUMPLIDA",IF(AND(ISNUMBER(L218),ISNUMBER(OCI!$P$6)), IF(L218&lt;OCI!$P$6,"INCUMPLIDA","PROCESO"), "VERIFICAR FECHA")),"SIN VALOR AVANCE")</f>
        <v>PROCESO</v>
      </c>
    </row>
    <row r="219" spans="1:17" ht="135.75">
      <c r="A219" s="453" t="s">
        <v>19</v>
      </c>
      <c r="B219" s="454" t="s">
        <v>16</v>
      </c>
      <c r="C219" s="771"/>
      <c r="D219" s="771"/>
      <c r="E219" s="772"/>
      <c r="F219" s="772"/>
      <c r="G219" s="309" t="s">
        <v>2616</v>
      </c>
      <c r="H219" s="148" t="s">
        <v>2627</v>
      </c>
      <c r="I219" s="310" t="s">
        <v>2618</v>
      </c>
      <c r="J219" s="351">
        <v>1</v>
      </c>
      <c r="K219" s="190">
        <v>45505</v>
      </c>
      <c r="L219" s="190">
        <v>45870</v>
      </c>
      <c r="M219" s="36">
        <f t="shared" si="6"/>
        <v>52.142857142857146</v>
      </c>
      <c r="N219" s="188">
        <v>0</v>
      </c>
      <c r="O219" s="310" t="s">
        <v>2628</v>
      </c>
      <c r="P219" s="352">
        <f t="shared" si="7"/>
        <v>0</v>
      </c>
      <c r="Q219" s="114" t="str">
        <f>IF(ISNUMBER(P219),IF(P219=100%,"CUMPLIDA",IF(AND(ISNUMBER(L219),ISNUMBER(OCI!$P$6)), IF(L219&lt;OCI!$P$6,"INCUMPLIDA","PROCESO"), "VERIFICAR FECHA")),"SIN VALOR AVANCE")</f>
        <v>PROCESO</v>
      </c>
    </row>
    <row r="220" spans="1:17" ht="75.75">
      <c r="A220" s="453" t="s">
        <v>19</v>
      </c>
      <c r="B220" s="454" t="s">
        <v>16</v>
      </c>
      <c r="C220" s="771"/>
      <c r="D220" s="771"/>
      <c r="E220" s="772"/>
      <c r="F220" s="772"/>
      <c r="G220" s="309" t="s">
        <v>2616</v>
      </c>
      <c r="H220" s="148" t="s">
        <v>2629</v>
      </c>
      <c r="I220" s="310" t="s">
        <v>2618</v>
      </c>
      <c r="J220" s="351">
        <v>1</v>
      </c>
      <c r="K220" s="190">
        <v>45505</v>
      </c>
      <c r="L220" s="190">
        <v>45870</v>
      </c>
      <c r="M220" s="36">
        <f t="shared" si="6"/>
        <v>52.142857142857146</v>
      </c>
      <c r="N220" s="188">
        <v>0</v>
      </c>
      <c r="O220" s="310" t="s">
        <v>2630</v>
      </c>
      <c r="P220" s="352">
        <f t="shared" si="7"/>
        <v>0</v>
      </c>
      <c r="Q220" s="114" t="str">
        <f>IF(ISNUMBER(P220),IF(P220=100%,"CUMPLIDA",IF(AND(ISNUMBER(L220),ISNUMBER(OCI!$P$6)), IF(L220&lt;OCI!$P$6,"INCUMPLIDA","PROCESO"), "VERIFICAR FECHA")),"SIN VALOR AVANCE")</f>
        <v>PROCESO</v>
      </c>
    </row>
    <row r="221" spans="1:17" ht="150.75">
      <c r="A221" s="453" t="s">
        <v>19</v>
      </c>
      <c r="B221" s="454" t="s">
        <v>16</v>
      </c>
      <c r="C221" s="771"/>
      <c r="D221" s="771"/>
      <c r="E221" s="772"/>
      <c r="F221" s="772"/>
      <c r="G221" s="309" t="s">
        <v>2631</v>
      </c>
      <c r="H221" s="148" t="s">
        <v>2632</v>
      </c>
      <c r="I221" s="148" t="s">
        <v>2633</v>
      </c>
      <c r="J221" s="351">
        <v>1</v>
      </c>
      <c r="K221" s="190">
        <v>45519</v>
      </c>
      <c r="L221" s="190">
        <v>45657</v>
      </c>
      <c r="M221" s="36">
        <f t="shared" si="6"/>
        <v>19.714285714285715</v>
      </c>
      <c r="N221" s="188">
        <v>1</v>
      </c>
      <c r="O221" s="310" t="s">
        <v>2634</v>
      </c>
      <c r="P221" s="352">
        <f t="shared" si="7"/>
        <v>1</v>
      </c>
      <c r="Q221" s="114" t="str">
        <f>IF(ISNUMBER(P221),IF(P221=100%,"CUMPLIDA",IF(AND(ISNUMBER(L221),ISNUMBER(OCI!$P$6)), IF(L221&lt;OCI!$P$6,"INCUMPLIDA","PROCESO"), "VERIFICAR FECHA")),"SIN VALOR AVANCE")</f>
        <v>CUMPLIDA</v>
      </c>
    </row>
    <row r="222" spans="1:17" ht="257.25">
      <c r="A222" s="453" t="s">
        <v>19</v>
      </c>
      <c r="B222" s="454" t="s">
        <v>16</v>
      </c>
      <c r="C222" s="771"/>
      <c r="D222" s="771"/>
      <c r="E222" s="772"/>
      <c r="F222" s="772"/>
      <c r="G222" s="309" t="s">
        <v>2635</v>
      </c>
      <c r="H222" s="148" t="s">
        <v>2636</v>
      </c>
      <c r="I222" s="310" t="s">
        <v>2637</v>
      </c>
      <c r="J222" s="351">
        <v>1</v>
      </c>
      <c r="K222" s="190">
        <v>45536</v>
      </c>
      <c r="L222" s="190">
        <v>45747</v>
      </c>
      <c r="M222" s="36">
        <f t="shared" si="6"/>
        <v>30.142857142857142</v>
      </c>
      <c r="N222" s="188">
        <v>0</v>
      </c>
      <c r="O222" s="310" t="s">
        <v>2638</v>
      </c>
      <c r="P222" s="352">
        <f t="shared" si="7"/>
        <v>0</v>
      </c>
      <c r="Q222" s="114" t="str">
        <f>IF(ISNUMBER(P222),IF(P222=100%,"CUMPLIDA",IF(AND(ISNUMBER(L222),ISNUMBER(OCI!$P$6)), IF(L222&lt;OCI!$P$6,"INCUMPLIDA","PROCESO"), "VERIFICAR FECHA")),"SIN VALOR AVANCE")</f>
        <v>PROCESO</v>
      </c>
    </row>
    <row r="223" spans="1:17" ht="257.25">
      <c r="A223" s="453" t="s">
        <v>19</v>
      </c>
      <c r="B223" s="454" t="s">
        <v>16</v>
      </c>
      <c r="C223" s="771"/>
      <c r="D223" s="771"/>
      <c r="E223" s="772"/>
      <c r="F223" s="772"/>
      <c r="G223" s="309" t="s">
        <v>2639</v>
      </c>
      <c r="H223" s="148" t="s">
        <v>2640</v>
      </c>
      <c r="I223" s="310" t="s">
        <v>2641</v>
      </c>
      <c r="J223" s="351">
        <v>3</v>
      </c>
      <c r="K223" s="190">
        <v>45748</v>
      </c>
      <c r="L223" s="190">
        <v>46022</v>
      </c>
      <c r="M223" s="36">
        <f t="shared" si="6"/>
        <v>39.142857142857146</v>
      </c>
      <c r="N223" s="188">
        <v>0</v>
      </c>
      <c r="O223" s="310" t="s">
        <v>2638</v>
      </c>
      <c r="P223" s="352">
        <f t="shared" si="7"/>
        <v>0</v>
      </c>
      <c r="Q223" s="114" t="str">
        <f>IF(ISNUMBER(P223),IF(P223=100%,"CUMPLIDA",IF(AND(ISNUMBER(L223),ISNUMBER(OCI!$P$6)), IF(L223&lt;OCI!$P$6,"INCUMPLIDA","PROCESO"), "VERIFICAR FECHA")),"SIN VALOR AVANCE")</f>
        <v>PROCESO</v>
      </c>
    </row>
    <row r="224" spans="1:17" ht="120.75">
      <c r="A224" s="453" t="s">
        <v>19</v>
      </c>
      <c r="B224" s="454" t="s">
        <v>16</v>
      </c>
      <c r="C224" s="771"/>
      <c r="D224" s="771"/>
      <c r="E224" s="772"/>
      <c r="F224" s="772"/>
      <c r="G224" s="309" t="s">
        <v>2591</v>
      </c>
      <c r="H224" s="148" t="s">
        <v>2592</v>
      </c>
      <c r="I224" s="663" t="s">
        <v>2586</v>
      </c>
      <c r="J224" s="351">
        <v>1</v>
      </c>
      <c r="K224" s="190">
        <v>45518</v>
      </c>
      <c r="L224" s="190">
        <v>45565</v>
      </c>
      <c r="M224" s="36">
        <f t="shared" si="6"/>
        <v>6.7142857142857144</v>
      </c>
      <c r="N224" s="188">
        <v>1</v>
      </c>
      <c r="O224" s="310" t="s">
        <v>2598</v>
      </c>
      <c r="P224" s="352">
        <f t="shared" si="7"/>
        <v>1</v>
      </c>
      <c r="Q224" s="114" t="str">
        <f>IF(ISNUMBER(P224),IF(P224=100%,"CUMPLIDA",IF(AND(ISNUMBER(L224),ISNUMBER(OCI!$P$6)), IF(L224&lt;OCI!$P$6,"INCUMPLIDA","PROCESO"), "VERIFICAR FECHA")),"SIN VALOR AVANCE")</f>
        <v>CUMPLIDA</v>
      </c>
    </row>
    <row r="225" spans="1:17" ht="195">
      <c r="A225" s="453" t="s">
        <v>19</v>
      </c>
      <c r="B225" s="454" t="s">
        <v>16</v>
      </c>
      <c r="C225" s="771"/>
      <c r="D225" s="771"/>
      <c r="E225" s="772"/>
      <c r="F225" s="772"/>
      <c r="G225" s="309" t="s">
        <v>2642</v>
      </c>
      <c r="H225" s="148" t="s">
        <v>2643</v>
      </c>
      <c r="I225" s="310" t="s">
        <v>2590</v>
      </c>
      <c r="J225" s="351">
        <v>1</v>
      </c>
      <c r="K225" s="190">
        <v>45519</v>
      </c>
      <c r="L225" s="311">
        <v>46021</v>
      </c>
      <c r="M225" s="36">
        <f t="shared" si="6"/>
        <v>71.714285714285708</v>
      </c>
      <c r="N225" s="188">
        <v>0</v>
      </c>
      <c r="O225" s="310" t="s">
        <v>2623</v>
      </c>
      <c r="P225" s="352">
        <f t="shared" si="7"/>
        <v>0</v>
      </c>
      <c r="Q225" s="114" t="str">
        <f>IF(ISNUMBER(P225),IF(P225=100%,"CUMPLIDA",IF(AND(ISNUMBER(L225),ISNUMBER(OCI!$P$6)), IF(L225&lt;OCI!$P$6,"INCUMPLIDA","PROCESO"), "VERIFICAR FECHA")),"SIN VALOR AVANCE")</f>
        <v>PROCESO</v>
      </c>
    </row>
    <row r="226" spans="1:17" ht="225.75">
      <c r="A226" s="453" t="s">
        <v>19</v>
      </c>
      <c r="B226" s="454" t="s">
        <v>16</v>
      </c>
      <c r="C226" s="771"/>
      <c r="D226" s="771"/>
      <c r="E226" s="772"/>
      <c r="F226" s="772"/>
      <c r="G226" s="309" t="s">
        <v>2644</v>
      </c>
      <c r="H226" s="148" t="s">
        <v>2645</v>
      </c>
      <c r="I226" s="310" t="s">
        <v>2646</v>
      </c>
      <c r="J226" s="351">
        <v>1</v>
      </c>
      <c r="K226" s="190">
        <v>45519</v>
      </c>
      <c r="L226" s="190">
        <v>45657</v>
      </c>
      <c r="M226" s="36">
        <f t="shared" si="6"/>
        <v>19.714285714285715</v>
      </c>
      <c r="N226" s="188">
        <v>1</v>
      </c>
      <c r="O226" s="310" t="s">
        <v>2647</v>
      </c>
      <c r="P226" s="352">
        <f t="shared" si="7"/>
        <v>1</v>
      </c>
      <c r="Q226" s="114" t="str">
        <f>IF(ISNUMBER(P226),IF(P226=100%,"CUMPLIDA",IF(AND(ISNUMBER(L226),ISNUMBER(OCI!$P$6)), IF(L226&lt;OCI!$P$6,"INCUMPLIDA","PROCESO"), "VERIFICAR FECHA")),"SIN VALOR AVANCE")</f>
        <v>CUMPLIDA</v>
      </c>
    </row>
    <row r="227" spans="1:17" ht="210.75">
      <c r="A227" s="453" t="s">
        <v>19</v>
      </c>
      <c r="B227" s="454" t="s">
        <v>16</v>
      </c>
      <c r="C227" s="771"/>
      <c r="D227" s="771"/>
      <c r="E227" s="772"/>
      <c r="F227" s="772"/>
      <c r="G227" s="309" t="s">
        <v>2648</v>
      </c>
      <c r="H227" s="310" t="s">
        <v>2649</v>
      </c>
      <c r="I227" s="148" t="s">
        <v>156</v>
      </c>
      <c r="J227" s="351">
        <v>1</v>
      </c>
      <c r="K227" s="190">
        <v>45505</v>
      </c>
      <c r="L227" s="190">
        <v>45565</v>
      </c>
      <c r="M227" s="36">
        <f t="shared" si="6"/>
        <v>8.5714285714285712</v>
      </c>
      <c r="N227" s="188">
        <v>1</v>
      </c>
      <c r="O227" s="310" t="s">
        <v>2650</v>
      </c>
      <c r="P227" s="352">
        <f t="shared" si="7"/>
        <v>1</v>
      </c>
      <c r="Q227" s="114" t="str">
        <f>IF(ISNUMBER(P227),IF(P227=100%,"CUMPLIDA",IF(AND(ISNUMBER(L227),ISNUMBER(OCI!$P$6)), IF(L227&lt;OCI!$P$6,"INCUMPLIDA","PROCESO"), "VERIFICAR FECHA")),"SIN VALOR AVANCE")</f>
        <v>CUMPLIDA</v>
      </c>
    </row>
    <row r="228" spans="1:17" ht="225.75">
      <c r="A228" s="453" t="s">
        <v>19</v>
      </c>
      <c r="B228" s="454" t="s">
        <v>16</v>
      </c>
      <c r="C228" s="771"/>
      <c r="D228" s="771"/>
      <c r="E228" s="772"/>
      <c r="F228" s="772"/>
      <c r="G228" s="309" t="s">
        <v>2651</v>
      </c>
      <c r="H228" s="310" t="s">
        <v>2651</v>
      </c>
      <c r="I228" s="148" t="s">
        <v>2652</v>
      </c>
      <c r="J228" s="351">
        <v>1</v>
      </c>
      <c r="K228" s="190">
        <v>45566</v>
      </c>
      <c r="L228" s="190">
        <v>45747</v>
      </c>
      <c r="M228" s="36">
        <f t="shared" si="6"/>
        <v>25.857142857142858</v>
      </c>
      <c r="N228" s="188">
        <v>0.77</v>
      </c>
      <c r="O228" s="310" t="s">
        <v>2653</v>
      </c>
      <c r="P228" s="352">
        <f t="shared" si="7"/>
        <v>0.77</v>
      </c>
      <c r="Q228" s="114" t="str">
        <f>IF(ISNUMBER(P228),IF(P228=100%,"CUMPLIDA",IF(AND(ISNUMBER(L228),ISNUMBER(OCI!$P$6)), IF(L228&lt;OCI!$P$6,"INCUMPLIDA","PROCESO"), "VERIFICAR FECHA")),"SIN VALOR AVANCE")</f>
        <v>PROCESO</v>
      </c>
    </row>
    <row r="229" spans="1:17" ht="105.75">
      <c r="A229" s="453" t="s">
        <v>19</v>
      </c>
      <c r="B229" s="454" t="s">
        <v>16</v>
      </c>
      <c r="C229" s="771"/>
      <c r="D229" s="771"/>
      <c r="E229" s="772"/>
      <c r="F229" s="772"/>
      <c r="G229" s="309" t="s">
        <v>2616</v>
      </c>
      <c r="H229" s="148" t="s">
        <v>2654</v>
      </c>
      <c r="I229" s="310" t="s">
        <v>2618</v>
      </c>
      <c r="J229" s="351">
        <v>1</v>
      </c>
      <c r="K229" s="190">
        <v>45505</v>
      </c>
      <c r="L229" s="190">
        <v>45870</v>
      </c>
      <c r="M229" s="36">
        <f t="shared" si="6"/>
        <v>52.142857142857146</v>
      </c>
      <c r="N229" s="188">
        <v>0</v>
      </c>
      <c r="O229" s="310" t="s">
        <v>2619</v>
      </c>
      <c r="P229" s="352">
        <f t="shared" si="7"/>
        <v>0</v>
      </c>
      <c r="Q229" s="114" t="str">
        <f>IF(ISNUMBER(P229),IF(P229=100%,"CUMPLIDA",IF(AND(ISNUMBER(L229),ISNUMBER(OCI!$P$6)), IF(L229&lt;OCI!$P$6,"INCUMPLIDA","PROCESO"), "VERIFICAR FECHA")),"SIN VALOR AVANCE")</f>
        <v>PROCESO</v>
      </c>
    </row>
    <row r="230" spans="1:17" ht="135.75">
      <c r="A230" s="453" t="s">
        <v>19</v>
      </c>
      <c r="B230" s="454" t="s">
        <v>16</v>
      </c>
      <c r="C230" s="771"/>
      <c r="D230" s="771"/>
      <c r="E230" s="772"/>
      <c r="F230" s="772"/>
      <c r="G230" s="309" t="s">
        <v>2655</v>
      </c>
      <c r="H230" s="148" t="s">
        <v>2656</v>
      </c>
      <c r="I230" s="148" t="s">
        <v>2622</v>
      </c>
      <c r="J230" s="351">
        <v>1</v>
      </c>
      <c r="K230" s="190">
        <v>45519</v>
      </c>
      <c r="L230" s="190">
        <v>45885</v>
      </c>
      <c r="M230" s="36">
        <f t="shared" si="6"/>
        <v>52.285714285714285</v>
      </c>
      <c r="N230" s="188">
        <v>0</v>
      </c>
      <c r="O230" s="310" t="s">
        <v>2587</v>
      </c>
      <c r="P230" s="352">
        <f t="shared" si="7"/>
        <v>0</v>
      </c>
      <c r="Q230" s="114" t="str">
        <f>IF(ISNUMBER(P230),IF(P230=100%,"CUMPLIDA",IF(AND(ISNUMBER(L230),ISNUMBER(OCI!$P$6)), IF(L230&lt;OCI!$P$6,"INCUMPLIDA","PROCESO"), "VERIFICAR FECHA")),"SIN VALOR AVANCE")</f>
        <v>PROCESO</v>
      </c>
    </row>
    <row r="231" spans="1:17" ht="150.75">
      <c r="A231" s="453" t="s">
        <v>19</v>
      </c>
      <c r="B231" s="454" t="s">
        <v>16</v>
      </c>
      <c r="C231" s="771" t="s">
        <v>2580</v>
      </c>
      <c r="D231" s="771" t="s">
        <v>2657</v>
      </c>
      <c r="E231" s="772" t="s">
        <v>2658</v>
      </c>
      <c r="F231" s="772" t="s">
        <v>2659</v>
      </c>
      <c r="G231" s="309" t="s">
        <v>2660</v>
      </c>
      <c r="H231" s="148" t="s">
        <v>2661</v>
      </c>
      <c r="I231" s="148" t="s">
        <v>2662</v>
      </c>
      <c r="J231" s="351">
        <v>1</v>
      </c>
      <c r="K231" s="190">
        <v>45536</v>
      </c>
      <c r="L231" s="190">
        <v>45657</v>
      </c>
      <c r="M231" s="36">
        <f t="shared" si="6"/>
        <v>17.285714285714285</v>
      </c>
      <c r="N231" s="188">
        <v>1</v>
      </c>
      <c r="O231" s="310" t="s">
        <v>2623</v>
      </c>
      <c r="P231" s="352">
        <f t="shared" si="7"/>
        <v>1</v>
      </c>
      <c r="Q231" s="114" t="str">
        <f>IF(ISNUMBER(P231),IF(P231=100%,"CUMPLIDA",IF(AND(ISNUMBER(L231),ISNUMBER(OCI!$P$6)), IF(L231&lt;OCI!$P$6,"INCUMPLIDA","PROCESO"), "VERIFICAR FECHA")),"SIN VALOR AVANCE")</f>
        <v>CUMPLIDA</v>
      </c>
    </row>
    <row r="232" spans="1:17" ht="135">
      <c r="A232" s="453" t="s">
        <v>19</v>
      </c>
      <c r="B232" s="454" t="s">
        <v>16</v>
      </c>
      <c r="C232" s="771"/>
      <c r="D232" s="771"/>
      <c r="E232" s="772"/>
      <c r="F232" s="772"/>
      <c r="G232" s="309" t="s">
        <v>2663</v>
      </c>
      <c r="H232" s="148" t="s">
        <v>2664</v>
      </c>
      <c r="I232" s="310" t="s">
        <v>2665</v>
      </c>
      <c r="J232" s="351">
        <v>1</v>
      </c>
      <c r="K232" s="190">
        <v>45505</v>
      </c>
      <c r="L232" s="190">
        <v>45566</v>
      </c>
      <c r="M232" s="36">
        <f t="shared" si="6"/>
        <v>8.7142857142857135</v>
      </c>
      <c r="N232" s="188">
        <v>1</v>
      </c>
      <c r="O232" s="310" t="s">
        <v>2598</v>
      </c>
      <c r="P232" s="352">
        <f t="shared" si="7"/>
        <v>1</v>
      </c>
      <c r="Q232" s="114" t="str">
        <f>IF(ISNUMBER(P232),IF(P232=100%,"CUMPLIDA",IF(AND(ISNUMBER(L232),ISNUMBER(OCI!$P$6)), IF(L232&lt;OCI!$P$6,"INCUMPLIDA","PROCESO"), "VERIFICAR FECHA")),"SIN VALOR AVANCE")</f>
        <v>CUMPLIDA</v>
      </c>
    </row>
    <row r="233" spans="1:17" ht="150.75">
      <c r="A233" s="453" t="s">
        <v>19</v>
      </c>
      <c r="B233" s="454" t="s">
        <v>16</v>
      </c>
      <c r="C233" s="771"/>
      <c r="D233" s="771"/>
      <c r="E233" s="772"/>
      <c r="F233" s="772"/>
      <c r="G233" s="309" t="s">
        <v>2660</v>
      </c>
      <c r="H233" s="148" t="s">
        <v>2661</v>
      </c>
      <c r="I233" s="148" t="s">
        <v>2662</v>
      </c>
      <c r="J233" s="351">
        <v>1</v>
      </c>
      <c r="K233" s="190">
        <v>45566</v>
      </c>
      <c r="L233" s="190">
        <v>45657</v>
      </c>
      <c r="M233" s="36">
        <f t="shared" si="6"/>
        <v>13</v>
      </c>
      <c r="N233" s="188">
        <v>1</v>
      </c>
      <c r="O233" s="310" t="s">
        <v>2623</v>
      </c>
      <c r="P233" s="352">
        <f t="shared" si="7"/>
        <v>1</v>
      </c>
      <c r="Q233" s="114" t="str">
        <f>IF(ISNUMBER(P233),IF(P233=100%,"CUMPLIDA",IF(AND(ISNUMBER(L233),ISNUMBER(OCI!$P$6)), IF(L233&lt;OCI!$P$6,"INCUMPLIDA","PROCESO"), "VERIFICAR FECHA")),"SIN VALOR AVANCE")</f>
        <v>CUMPLIDA</v>
      </c>
    </row>
    <row r="234" spans="1:17" ht="135">
      <c r="A234" s="453" t="s">
        <v>19</v>
      </c>
      <c r="B234" s="454" t="s">
        <v>16</v>
      </c>
      <c r="C234" s="771"/>
      <c r="D234" s="771"/>
      <c r="E234" s="772"/>
      <c r="F234" s="772"/>
      <c r="G234" s="309" t="s">
        <v>2666</v>
      </c>
      <c r="H234" s="148" t="s">
        <v>2667</v>
      </c>
      <c r="I234" s="310" t="s">
        <v>2668</v>
      </c>
      <c r="J234" s="351">
        <v>1</v>
      </c>
      <c r="K234" s="190">
        <v>45519</v>
      </c>
      <c r="L234" s="190">
        <v>45883</v>
      </c>
      <c r="M234" s="36">
        <f t="shared" si="6"/>
        <v>52</v>
      </c>
      <c r="N234" s="188">
        <v>0</v>
      </c>
      <c r="O234" s="310" t="s">
        <v>2598</v>
      </c>
      <c r="P234" s="352">
        <f t="shared" si="7"/>
        <v>0</v>
      </c>
      <c r="Q234" s="114" t="str">
        <f>IF(ISNUMBER(P234),IF(P234=100%,"CUMPLIDA",IF(AND(ISNUMBER(L234),ISNUMBER(OCI!$P$6)), IF(L234&lt;OCI!$P$6,"INCUMPLIDA","PROCESO"), "VERIFICAR FECHA")),"SIN VALOR AVANCE")</f>
        <v>PROCESO</v>
      </c>
    </row>
    <row r="235" spans="1:17" ht="150.75">
      <c r="A235" s="453" t="s">
        <v>19</v>
      </c>
      <c r="B235" s="454" t="s">
        <v>16</v>
      </c>
      <c r="C235" s="771"/>
      <c r="D235" s="771"/>
      <c r="E235" s="772"/>
      <c r="F235" s="772"/>
      <c r="G235" s="309" t="s">
        <v>2660</v>
      </c>
      <c r="H235" s="148" t="s">
        <v>2661</v>
      </c>
      <c r="I235" s="148" t="s">
        <v>2662</v>
      </c>
      <c r="J235" s="351">
        <v>1</v>
      </c>
      <c r="K235" s="190">
        <v>45566</v>
      </c>
      <c r="L235" s="190">
        <v>45657</v>
      </c>
      <c r="M235" s="36">
        <f t="shared" si="6"/>
        <v>13</v>
      </c>
      <c r="N235" s="188">
        <v>1</v>
      </c>
      <c r="O235" s="310" t="s">
        <v>2623</v>
      </c>
      <c r="P235" s="352">
        <f t="shared" si="7"/>
        <v>1</v>
      </c>
      <c r="Q235" s="114" t="str">
        <f>IF(ISNUMBER(P235),IF(P235=100%,"CUMPLIDA",IF(AND(ISNUMBER(L235),ISNUMBER(OCI!$P$6)), IF(L235&lt;OCI!$P$6,"INCUMPLIDA","PROCESO"), "VERIFICAR FECHA")),"SIN VALOR AVANCE")</f>
        <v>CUMPLIDA</v>
      </c>
    </row>
    <row r="236" spans="1:17" ht="135.75">
      <c r="A236" s="453" t="s">
        <v>19</v>
      </c>
      <c r="B236" s="454" t="s">
        <v>16</v>
      </c>
      <c r="C236" s="771"/>
      <c r="D236" s="771"/>
      <c r="E236" s="772"/>
      <c r="F236" s="772"/>
      <c r="G236" s="309" t="s">
        <v>2591</v>
      </c>
      <c r="H236" s="148" t="s">
        <v>2592</v>
      </c>
      <c r="I236" s="663" t="s">
        <v>2586</v>
      </c>
      <c r="J236" s="351">
        <v>1</v>
      </c>
      <c r="K236" s="190">
        <v>45518</v>
      </c>
      <c r="L236" s="190">
        <v>45565</v>
      </c>
      <c r="M236" s="36">
        <f t="shared" si="6"/>
        <v>6.7142857142857144</v>
      </c>
      <c r="N236" s="188">
        <v>1</v>
      </c>
      <c r="O236" s="310" t="s">
        <v>2587</v>
      </c>
      <c r="P236" s="352">
        <f t="shared" si="7"/>
        <v>1</v>
      </c>
      <c r="Q236" s="114" t="str">
        <f>IF(ISNUMBER(P236),IF(P236=100%,"CUMPLIDA",IF(AND(ISNUMBER(L236),ISNUMBER(OCI!$P$6)), IF(L236&lt;OCI!$P$6,"INCUMPLIDA","PROCESO"), "VERIFICAR FECHA")),"SIN VALOR AVANCE")</f>
        <v>CUMPLIDA</v>
      </c>
    </row>
    <row r="237" spans="1:17" ht="135.75">
      <c r="A237" s="453" t="s">
        <v>19</v>
      </c>
      <c r="B237" s="454" t="s">
        <v>16</v>
      </c>
      <c r="C237" s="771"/>
      <c r="D237" s="771"/>
      <c r="E237" s="772"/>
      <c r="F237" s="772"/>
      <c r="G237" s="309" t="s">
        <v>2669</v>
      </c>
      <c r="H237" s="148" t="s">
        <v>2670</v>
      </c>
      <c r="I237" s="310" t="s">
        <v>2595</v>
      </c>
      <c r="J237" s="351">
        <v>1</v>
      </c>
      <c r="K237" s="190">
        <v>45519</v>
      </c>
      <c r="L237" s="311">
        <v>46021</v>
      </c>
      <c r="M237" s="36">
        <f t="shared" si="6"/>
        <v>71.714285714285708</v>
      </c>
      <c r="N237" s="188">
        <v>0</v>
      </c>
      <c r="O237" s="310" t="s">
        <v>2587</v>
      </c>
      <c r="P237" s="352">
        <f t="shared" si="7"/>
        <v>0</v>
      </c>
      <c r="Q237" s="114" t="str">
        <f>IF(ISNUMBER(P237),IF(P237=100%,"CUMPLIDA",IF(AND(ISNUMBER(L237),ISNUMBER(OCI!$P$6)), IF(L237&lt;OCI!$P$6,"INCUMPLIDA","PROCESO"), "VERIFICAR FECHA")),"SIN VALOR AVANCE")</f>
        <v>PROCESO</v>
      </c>
    </row>
    <row r="238" spans="1:17" ht="255.75">
      <c r="A238" s="453" t="s">
        <v>19</v>
      </c>
      <c r="B238" s="454" t="s">
        <v>16</v>
      </c>
      <c r="C238" s="771" t="s">
        <v>2580</v>
      </c>
      <c r="D238" s="771" t="s">
        <v>2671</v>
      </c>
      <c r="E238" s="772" t="s">
        <v>2672</v>
      </c>
      <c r="F238" s="772" t="s">
        <v>2673</v>
      </c>
      <c r="G238" s="309" t="s">
        <v>2635</v>
      </c>
      <c r="H238" s="148" t="s">
        <v>2640</v>
      </c>
      <c r="I238" s="310" t="s">
        <v>2637</v>
      </c>
      <c r="J238" s="351">
        <v>1</v>
      </c>
      <c r="K238" s="190">
        <v>45536</v>
      </c>
      <c r="L238" s="190">
        <v>45747</v>
      </c>
      <c r="M238" s="36">
        <f t="shared" si="6"/>
        <v>30.142857142857142</v>
      </c>
      <c r="N238" s="188">
        <v>0</v>
      </c>
      <c r="O238" s="310" t="s">
        <v>2674</v>
      </c>
      <c r="P238" s="352">
        <f t="shared" si="7"/>
        <v>0</v>
      </c>
      <c r="Q238" s="114" t="str">
        <f>IF(ISNUMBER(P238),IF(P238=100%,"CUMPLIDA",IF(AND(ISNUMBER(L238),ISNUMBER(OCI!$P$6)), IF(L238&lt;OCI!$P$6,"INCUMPLIDA","PROCESO"), "VERIFICAR FECHA")),"SIN VALOR AVANCE")</f>
        <v>PROCESO</v>
      </c>
    </row>
    <row r="239" spans="1:17" ht="255.75">
      <c r="A239" s="453" t="s">
        <v>19</v>
      </c>
      <c r="B239" s="454" t="s">
        <v>16</v>
      </c>
      <c r="C239" s="771"/>
      <c r="D239" s="771"/>
      <c r="E239" s="772"/>
      <c r="F239" s="772"/>
      <c r="G239" s="309" t="s">
        <v>2639</v>
      </c>
      <c r="H239" s="148" t="s">
        <v>2640</v>
      </c>
      <c r="I239" s="310" t="s">
        <v>2641</v>
      </c>
      <c r="J239" s="351">
        <v>3</v>
      </c>
      <c r="K239" s="190">
        <v>45748</v>
      </c>
      <c r="L239" s="190">
        <v>46022</v>
      </c>
      <c r="M239" s="36">
        <f t="shared" si="6"/>
        <v>39.142857142857146</v>
      </c>
      <c r="N239" s="188">
        <v>0</v>
      </c>
      <c r="O239" s="310" t="s">
        <v>2674</v>
      </c>
      <c r="P239" s="352">
        <f t="shared" si="7"/>
        <v>0</v>
      </c>
      <c r="Q239" s="114" t="str">
        <f>IF(ISNUMBER(P239),IF(P239=100%,"CUMPLIDA",IF(AND(ISNUMBER(L239),ISNUMBER(OCI!$P$6)), IF(L239&lt;OCI!$P$6,"INCUMPLIDA","PROCESO"), "VERIFICAR FECHA")),"SIN VALOR AVANCE")</f>
        <v>PROCESO</v>
      </c>
    </row>
    <row r="240" spans="1:17" ht="255.75">
      <c r="A240" s="453" t="s">
        <v>19</v>
      </c>
      <c r="B240" s="454" t="s">
        <v>16</v>
      </c>
      <c r="C240" s="771"/>
      <c r="D240" s="771"/>
      <c r="E240" s="772"/>
      <c r="F240" s="772"/>
      <c r="G240" s="309" t="s">
        <v>2675</v>
      </c>
      <c r="H240" s="148" t="s">
        <v>2676</v>
      </c>
      <c r="I240" s="310" t="s">
        <v>2677</v>
      </c>
      <c r="J240" s="351">
        <v>1</v>
      </c>
      <c r="K240" s="190">
        <v>45523</v>
      </c>
      <c r="L240" s="190">
        <v>45688</v>
      </c>
      <c r="M240" s="36">
        <f t="shared" si="6"/>
        <v>23.571428571428573</v>
      </c>
      <c r="N240" s="188">
        <v>0</v>
      </c>
      <c r="O240" s="310" t="s">
        <v>2674</v>
      </c>
      <c r="P240" s="352">
        <f t="shared" si="7"/>
        <v>0</v>
      </c>
      <c r="Q240" s="114" t="str">
        <f>IF(ISNUMBER(P240),IF(P240=100%,"CUMPLIDA",IF(AND(ISNUMBER(L240),ISNUMBER(OCI!$P$6)), IF(L240&lt;OCI!$P$6,"INCUMPLIDA","PROCESO"), "VERIFICAR FECHA")),"SIN VALOR AVANCE")</f>
        <v>PROCESO</v>
      </c>
    </row>
    <row r="241" spans="1:17" ht="270">
      <c r="A241" s="453" t="s">
        <v>19</v>
      </c>
      <c r="B241" s="454" t="s">
        <v>16</v>
      </c>
      <c r="C241" s="771"/>
      <c r="D241" s="771"/>
      <c r="E241" s="772"/>
      <c r="F241" s="772"/>
      <c r="G241" s="34" t="s">
        <v>2678</v>
      </c>
      <c r="H241" s="148" t="s">
        <v>2679</v>
      </c>
      <c r="I241" s="310" t="s">
        <v>2677</v>
      </c>
      <c r="J241" s="351">
        <v>1</v>
      </c>
      <c r="K241" s="190">
        <v>45505</v>
      </c>
      <c r="L241" s="190">
        <v>45547</v>
      </c>
      <c r="M241" s="36">
        <f t="shared" si="6"/>
        <v>6</v>
      </c>
      <c r="N241" s="188">
        <v>1</v>
      </c>
      <c r="O241" s="310" t="s">
        <v>2680</v>
      </c>
      <c r="P241" s="352">
        <f t="shared" si="7"/>
        <v>1</v>
      </c>
      <c r="Q241" s="114" t="str">
        <f>IF(ISNUMBER(P241),IF(P241=100%,"CUMPLIDA",IF(AND(ISNUMBER(L241),ISNUMBER(OCI!$P$6)), IF(L241&lt;OCI!$P$6,"INCUMPLIDA","PROCESO"), "VERIFICAR FECHA")),"SIN VALOR AVANCE")</f>
        <v>CUMPLIDA</v>
      </c>
    </row>
    <row r="242" spans="1:17" ht="240.75">
      <c r="A242" s="453" t="s">
        <v>19</v>
      </c>
      <c r="B242" s="454" t="s">
        <v>16</v>
      </c>
      <c r="C242" s="771"/>
      <c r="D242" s="771"/>
      <c r="E242" s="772"/>
      <c r="F242" s="772"/>
      <c r="G242" s="34" t="s">
        <v>2681</v>
      </c>
      <c r="H242" s="148" t="s">
        <v>2682</v>
      </c>
      <c r="I242" s="310" t="s">
        <v>2677</v>
      </c>
      <c r="J242" s="351">
        <v>1</v>
      </c>
      <c r="K242" s="190">
        <v>45505</v>
      </c>
      <c r="L242" s="190">
        <v>45547</v>
      </c>
      <c r="M242" s="36">
        <f t="shared" si="6"/>
        <v>6</v>
      </c>
      <c r="N242" s="188">
        <v>1</v>
      </c>
      <c r="O242" s="310" t="s">
        <v>2680</v>
      </c>
      <c r="P242" s="352">
        <f t="shared" si="7"/>
        <v>1</v>
      </c>
      <c r="Q242" s="114" t="str">
        <f>IF(ISNUMBER(P242),IF(P242=100%,"CUMPLIDA",IF(AND(ISNUMBER(L242),ISNUMBER(OCI!$P$6)), IF(L242&lt;OCI!$P$6,"INCUMPLIDA","PROCESO"), "VERIFICAR FECHA")),"SIN VALOR AVANCE")</f>
        <v>CUMPLIDA</v>
      </c>
    </row>
    <row r="243" spans="1:17" ht="255.75">
      <c r="A243" s="453" t="s">
        <v>19</v>
      </c>
      <c r="B243" s="454" t="s">
        <v>16</v>
      </c>
      <c r="C243" s="771"/>
      <c r="D243" s="771"/>
      <c r="E243" s="772"/>
      <c r="F243" s="772"/>
      <c r="G243" s="309" t="s">
        <v>2683</v>
      </c>
      <c r="H243" s="148" t="s">
        <v>2684</v>
      </c>
      <c r="I243" s="310" t="s">
        <v>2677</v>
      </c>
      <c r="J243" s="351">
        <v>1</v>
      </c>
      <c r="K243" s="190">
        <v>45523</v>
      </c>
      <c r="L243" s="190">
        <v>45688</v>
      </c>
      <c r="M243" s="36">
        <f t="shared" si="6"/>
        <v>23.571428571428573</v>
      </c>
      <c r="N243" s="188">
        <v>0</v>
      </c>
      <c r="O243" s="310" t="s">
        <v>2674</v>
      </c>
      <c r="P243" s="352">
        <f t="shared" si="7"/>
        <v>0</v>
      </c>
      <c r="Q243" s="114" t="str">
        <f>IF(ISNUMBER(P243),IF(P243=100%,"CUMPLIDA",IF(AND(ISNUMBER(L243),ISNUMBER(OCI!$P$6)), IF(L243&lt;OCI!$P$6,"INCUMPLIDA","PROCESO"), "VERIFICAR FECHA")),"SIN VALOR AVANCE")</f>
        <v>PROCESO</v>
      </c>
    </row>
    <row r="244" spans="1:17" ht="255.75">
      <c r="A244" s="453" t="s">
        <v>19</v>
      </c>
      <c r="B244" s="454" t="s">
        <v>16</v>
      </c>
      <c r="C244" s="771"/>
      <c r="D244" s="771"/>
      <c r="E244" s="772"/>
      <c r="F244" s="772"/>
      <c r="G244" s="309" t="s">
        <v>2685</v>
      </c>
      <c r="H244" s="148" t="s">
        <v>2686</v>
      </c>
      <c r="I244" s="310" t="s">
        <v>2687</v>
      </c>
      <c r="J244" s="351">
        <v>3</v>
      </c>
      <c r="K244" s="190">
        <v>45516</v>
      </c>
      <c r="L244" s="190">
        <v>45747</v>
      </c>
      <c r="M244" s="36">
        <f t="shared" si="6"/>
        <v>33</v>
      </c>
      <c r="N244" s="188">
        <v>1</v>
      </c>
      <c r="O244" s="310" t="s">
        <v>2674</v>
      </c>
      <c r="P244" s="352">
        <f t="shared" si="7"/>
        <v>0.33333333333333331</v>
      </c>
      <c r="Q244" s="114" t="str">
        <f>IF(ISNUMBER(P244),IF(P244=100%,"CUMPLIDA",IF(AND(ISNUMBER(L244),ISNUMBER(OCI!$P$6)), IF(L244&lt;OCI!$P$6,"INCUMPLIDA","PROCESO"), "VERIFICAR FECHA")),"SIN VALOR AVANCE")</f>
        <v>PROCESO</v>
      </c>
    </row>
    <row r="245" spans="1:17" ht="150.75">
      <c r="A245" s="453" t="s">
        <v>19</v>
      </c>
      <c r="B245" s="454" t="s">
        <v>16</v>
      </c>
      <c r="C245" s="771" t="s">
        <v>2580</v>
      </c>
      <c r="D245" s="771" t="s">
        <v>2688</v>
      </c>
      <c r="E245" s="772" t="s">
        <v>2689</v>
      </c>
      <c r="F245" s="772" t="s">
        <v>2690</v>
      </c>
      <c r="G245" s="309" t="s">
        <v>2691</v>
      </c>
      <c r="H245" s="148" t="s">
        <v>2692</v>
      </c>
      <c r="I245" s="310" t="s">
        <v>2646</v>
      </c>
      <c r="J245" s="351">
        <v>1</v>
      </c>
      <c r="K245" s="190">
        <v>45519</v>
      </c>
      <c r="L245" s="190">
        <v>45657</v>
      </c>
      <c r="M245" s="36">
        <f t="shared" si="6"/>
        <v>19.714285714285715</v>
      </c>
      <c r="N245" s="188">
        <v>1</v>
      </c>
      <c r="O245" s="310" t="s">
        <v>2693</v>
      </c>
      <c r="P245" s="352">
        <f t="shared" si="7"/>
        <v>1</v>
      </c>
      <c r="Q245" s="114" t="str">
        <f>IF(ISNUMBER(P245),IF(P245=100%,"CUMPLIDA",IF(AND(ISNUMBER(L245),ISNUMBER(OCI!$P$6)), IF(L245&lt;OCI!$P$6,"INCUMPLIDA","PROCESO"), "VERIFICAR FECHA")),"SIN VALOR AVANCE")</f>
        <v>CUMPLIDA</v>
      </c>
    </row>
    <row r="246" spans="1:17" ht="75.75">
      <c r="A246" s="453" t="s">
        <v>19</v>
      </c>
      <c r="B246" s="454" t="s">
        <v>16</v>
      </c>
      <c r="C246" s="771"/>
      <c r="D246" s="771"/>
      <c r="E246" s="772"/>
      <c r="F246" s="772"/>
      <c r="G246" s="309" t="s">
        <v>2648</v>
      </c>
      <c r="H246" s="310" t="s">
        <v>2694</v>
      </c>
      <c r="I246" s="148" t="s">
        <v>156</v>
      </c>
      <c r="J246" s="351">
        <v>1</v>
      </c>
      <c r="K246" s="190">
        <v>45505</v>
      </c>
      <c r="L246" s="190">
        <v>45565</v>
      </c>
      <c r="M246" s="36">
        <f t="shared" si="6"/>
        <v>8.5714285714285712</v>
      </c>
      <c r="N246" s="188">
        <v>1</v>
      </c>
      <c r="O246" s="310" t="s">
        <v>2695</v>
      </c>
      <c r="P246" s="352">
        <f t="shared" si="7"/>
        <v>1</v>
      </c>
      <c r="Q246" s="114" t="str">
        <f>IF(ISNUMBER(P246),IF(P246=100%,"CUMPLIDA",IF(AND(ISNUMBER(L246),ISNUMBER(OCI!$P$6)), IF(L246&lt;OCI!$P$6,"INCUMPLIDA","PROCESO"), "VERIFICAR FECHA")),"SIN VALOR AVANCE")</f>
        <v>CUMPLIDA</v>
      </c>
    </row>
    <row r="247" spans="1:17" ht="150.75">
      <c r="A247" s="453" t="s">
        <v>19</v>
      </c>
      <c r="B247" s="454" t="s">
        <v>16</v>
      </c>
      <c r="C247" s="771"/>
      <c r="D247" s="771"/>
      <c r="E247" s="772"/>
      <c r="F247" s="772"/>
      <c r="G247" s="309" t="s">
        <v>2651</v>
      </c>
      <c r="H247" s="310" t="s">
        <v>2651</v>
      </c>
      <c r="I247" s="148" t="s">
        <v>2696</v>
      </c>
      <c r="J247" s="351">
        <v>1</v>
      </c>
      <c r="K247" s="190">
        <v>45566</v>
      </c>
      <c r="L247" s="190">
        <v>45747</v>
      </c>
      <c r="M247" s="36">
        <f t="shared" si="6"/>
        <v>25.857142857142858</v>
      </c>
      <c r="N247" s="188">
        <v>0.77</v>
      </c>
      <c r="O247" s="310" t="s">
        <v>2697</v>
      </c>
      <c r="P247" s="352">
        <f t="shared" si="7"/>
        <v>0.77</v>
      </c>
      <c r="Q247" s="114" t="str">
        <f>IF(ISNUMBER(P247),IF(P247=100%,"CUMPLIDA",IF(AND(ISNUMBER(L247),ISNUMBER(OCI!$P$6)), IF(L247&lt;OCI!$P$6,"INCUMPLIDA","PROCESO"), "VERIFICAR FECHA")),"SIN VALOR AVANCE")</f>
        <v>PROCESO</v>
      </c>
    </row>
    <row r="248" spans="1:17" ht="195.75">
      <c r="A248" s="453" t="s">
        <v>19</v>
      </c>
      <c r="B248" s="454" t="s">
        <v>16</v>
      </c>
      <c r="C248" s="771" t="s">
        <v>2698</v>
      </c>
      <c r="D248" s="771" t="s">
        <v>2699</v>
      </c>
      <c r="E248" s="772" t="s">
        <v>2700</v>
      </c>
      <c r="F248" s="772" t="s">
        <v>2701</v>
      </c>
      <c r="G248" s="309" t="s">
        <v>2702</v>
      </c>
      <c r="H248" s="148" t="s">
        <v>2703</v>
      </c>
      <c r="I248" s="310" t="s">
        <v>2704</v>
      </c>
      <c r="J248" s="351">
        <v>1</v>
      </c>
      <c r="K248" s="190">
        <v>45505</v>
      </c>
      <c r="L248" s="190">
        <v>45535</v>
      </c>
      <c r="M248" s="36">
        <f t="shared" si="6"/>
        <v>4.2857142857142856</v>
      </c>
      <c r="N248" s="188">
        <v>1</v>
      </c>
      <c r="O248" s="680" t="s">
        <v>2705</v>
      </c>
      <c r="P248" s="352">
        <f t="shared" si="7"/>
        <v>1</v>
      </c>
      <c r="Q248" s="114" t="str">
        <f>IF(ISNUMBER(P248),IF(P248=100%,"CUMPLIDA",IF(AND(ISNUMBER(L248),ISNUMBER(OCI!$P$6)), IF(L248&lt;OCI!$P$6,"INCUMPLIDA","PROCESO"), "VERIFICAR FECHA")),"SIN VALOR AVANCE")</f>
        <v>CUMPLIDA</v>
      </c>
    </row>
    <row r="249" spans="1:17" ht="240.75">
      <c r="A249" s="453" t="s">
        <v>19</v>
      </c>
      <c r="B249" s="454" t="s">
        <v>16</v>
      </c>
      <c r="C249" s="771"/>
      <c r="D249" s="771"/>
      <c r="E249" s="772"/>
      <c r="F249" s="772"/>
      <c r="G249" s="309" t="s">
        <v>2706</v>
      </c>
      <c r="H249" s="148" t="s">
        <v>2707</v>
      </c>
      <c r="I249" s="310" t="s">
        <v>2708</v>
      </c>
      <c r="J249" s="351">
        <v>1</v>
      </c>
      <c r="K249" s="190">
        <v>45505</v>
      </c>
      <c r="L249" s="190">
        <v>45535</v>
      </c>
      <c r="M249" s="36">
        <f t="shared" si="6"/>
        <v>4.2857142857142856</v>
      </c>
      <c r="N249" s="188">
        <v>1</v>
      </c>
      <c r="O249" s="680" t="s">
        <v>2709</v>
      </c>
      <c r="P249" s="352">
        <f t="shared" si="7"/>
        <v>1</v>
      </c>
      <c r="Q249" s="114" t="str">
        <f>IF(ISNUMBER(P249),IF(P249=100%,"CUMPLIDA",IF(AND(ISNUMBER(L249),ISNUMBER(OCI!$P$6)), IF(L249&lt;OCI!$P$6,"INCUMPLIDA","PROCESO"), "VERIFICAR FECHA")),"SIN VALOR AVANCE")</f>
        <v>CUMPLIDA</v>
      </c>
    </row>
    <row r="250" spans="1:17" ht="105.75">
      <c r="A250" s="453" t="s">
        <v>19</v>
      </c>
      <c r="B250" s="454" t="s">
        <v>16</v>
      </c>
      <c r="C250" s="771"/>
      <c r="D250" s="771"/>
      <c r="E250" s="772"/>
      <c r="F250" s="772"/>
      <c r="G250" s="309" t="s">
        <v>2616</v>
      </c>
      <c r="H250" s="148" t="s">
        <v>2710</v>
      </c>
      <c r="I250" s="310" t="s">
        <v>2618</v>
      </c>
      <c r="J250" s="351">
        <v>1</v>
      </c>
      <c r="K250" s="190">
        <v>45505</v>
      </c>
      <c r="L250" s="190">
        <v>45870</v>
      </c>
      <c r="M250" s="36">
        <f t="shared" si="6"/>
        <v>52.142857142857146</v>
      </c>
      <c r="N250" s="188">
        <v>0</v>
      </c>
      <c r="O250" s="310" t="s">
        <v>2711</v>
      </c>
      <c r="P250" s="352">
        <f t="shared" si="7"/>
        <v>0</v>
      </c>
      <c r="Q250" s="114" t="str">
        <f>IF(ISNUMBER(P250),IF(P250=100%,"CUMPLIDA",IF(AND(ISNUMBER(L250),ISNUMBER(OCI!$P$6)), IF(L250&lt;OCI!$P$6,"INCUMPLIDA","PROCESO"), "VERIFICAR FECHA")),"SIN VALOR AVANCE")</f>
        <v>PROCESO</v>
      </c>
    </row>
    <row r="251" spans="1:17" ht="225.75">
      <c r="A251" s="453" t="s">
        <v>19</v>
      </c>
      <c r="B251" s="454" t="s">
        <v>16</v>
      </c>
      <c r="C251" s="771"/>
      <c r="D251" s="771"/>
      <c r="E251" s="772"/>
      <c r="F251" s="772"/>
      <c r="G251" s="309" t="s">
        <v>2712</v>
      </c>
      <c r="H251" s="148" t="s">
        <v>2713</v>
      </c>
      <c r="I251" s="148" t="s">
        <v>2714</v>
      </c>
      <c r="J251" s="351">
        <v>1</v>
      </c>
      <c r="K251" s="190">
        <v>45519</v>
      </c>
      <c r="L251" s="190">
        <v>45657</v>
      </c>
      <c r="M251" s="36">
        <f t="shared" si="6"/>
        <v>19.714285714285715</v>
      </c>
      <c r="N251" s="188">
        <v>1</v>
      </c>
      <c r="O251" s="310" t="s">
        <v>2715</v>
      </c>
      <c r="P251" s="352">
        <f t="shared" si="7"/>
        <v>1</v>
      </c>
      <c r="Q251" s="114" t="str">
        <f>IF(ISNUMBER(P251),IF(P251=100%,"CUMPLIDA",IF(AND(ISNUMBER(L251),ISNUMBER(OCI!$P$6)), IF(L251&lt;OCI!$P$6,"INCUMPLIDA","PROCESO"), "VERIFICAR FECHA")),"SIN VALOR AVANCE")</f>
        <v>CUMPLIDA</v>
      </c>
    </row>
    <row r="252" spans="1:17" ht="195.75">
      <c r="A252" s="453" t="s">
        <v>19</v>
      </c>
      <c r="B252" s="454" t="s">
        <v>16</v>
      </c>
      <c r="C252" s="771" t="s">
        <v>2716</v>
      </c>
      <c r="D252" s="771" t="s">
        <v>2717</v>
      </c>
      <c r="E252" s="772" t="s">
        <v>2718</v>
      </c>
      <c r="F252" s="772" t="s">
        <v>2719</v>
      </c>
      <c r="G252" s="346" t="s">
        <v>2720</v>
      </c>
      <c r="H252" s="663" t="s">
        <v>2721</v>
      </c>
      <c r="I252" s="148" t="s">
        <v>2722</v>
      </c>
      <c r="J252" s="351">
        <v>6</v>
      </c>
      <c r="K252" s="355">
        <v>45611</v>
      </c>
      <c r="L252" s="355">
        <v>45807</v>
      </c>
      <c r="M252" s="36">
        <f t="shared" si="6"/>
        <v>28</v>
      </c>
      <c r="N252" s="188">
        <v>0</v>
      </c>
      <c r="O252" s="148" t="s">
        <v>2723</v>
      </c>
      <c r="P252" s="352">
        <f t="shared" si="7"/>
        <v>0</v>
      </c>
      <c r="Q252" s="114" t="str">
        <f>IF(ISNUMBER(P252),IF(P252=100%,"CUMPLIDA",IF(AND(ISNUMBER(L252),ISNUMBER(OCI!$P$6)), IF(L252&lt;OCI!$P$6,"INCUMPLIDA","PROCESO"), "VERIFICAR FECHA")),"SIN VALOR AVANCE")</f>
        <v>PROCESO</v>
      </c>
    </row>
    <row r="253" spans="1:17" ht="105.75">
      <c r="A253" s="453" t="s">
        <v>19</v>
      </c>
      <c r="B253" s="454" t="s">
        <v>16</v>
      </c>
      <c r="C253" s="771"/>
      <c r="D253" s="771"/>
      <c r="E253" s="772"/>
      <c r="F253" s="772"/>
      <c r="G253" s="346" t="s">
        <v>2724</v>
      </c>
      <c r="H253" s="663" t="s">
        <v>2725</v>
      </c>
      <c r="I253" s="148" t="s">
        <v>2726</v>
      </c>
      <c r="J253" s="351">
        <v>3</v>
      </c>
      <c r="K253" s="355">
        <v>45611</v>
      </c>
      <c r="L253" s="355">
        <v>45703</v>
      </c>
      <c r="M253" s="36">
        <f t="shared" ref="M253:M316" si="8">(L253-K253)/7</f>
        <v>13.142857142857142</v>
      </c>
      <c r="N253" s="188">
        <v>0</v>
      </c>
      <c r="O253" s="310" t="s">
        <v>2727</v>
      </c>
      <c r="P253" s="352">
        <f t="shared" si="7"/>
        <v>0</v>
      </c>
      <c r="Q253" s="114" t="str">
        <f>IF(ISNUMBER(P253),IF(P253=100%,"CUMPLIDA",IF(AND(ISNUMBER(L253),ISNUMBER(OCI!$P$6)), IF(L253&lt;OCI!$P$6,"INCUMPLIDA","PROCESO"), "VERIFICAR FECHA")),"SIN VALOR AVANCE")</f>
        <v>PROCESO</v>
      </c>
    </row>
    <row r="254" spans="1:17" ht="240">
      <c r="A254" s="453" t="s">
        <v>19</v>
      </c>
      <c r="B254" s="454" t="s">
        <v>16</v>
      </c>
      <c r="C254" s="771"/>
      <c r="D254" s="771"/>
      <c r="E254" s="772"/>
      <c r="F254" s="772"/>
      <c r="G254" s="34" t="s">
        <v>2728</v>
      </c>
      <c r="H254" s="148" t="s">
        <v>2729</v>
      </c>
      <c r="I254" s="148" t="s">
        <v>2730</v>
      </c>
      <c r="J254" s="351">
        <v>36</v>
      </c>
      <c r="K254" s="311">
        <v>45597</v>
      </c>
      <c r="L254" s="311">
        <v>45961</v>
      </c>
      <c r="M254" s="36">
        <f t="shared" si="8"/>
        <v>52</v>
      </c>
      <c r="N254" s="188">
        <v>0</v>
      </c>
      <c r="O254" s="310" t="s">
        <v>2727</v>
      </c>
      <c r="P254" s="352">
        <f t="shared" si="7"/>
        <v>0</v>
      </c>
      <c r="Q254" s="114" t="str">
        <f>IF(ISNUMBER(P254),IF(P254=100%,"CUMPLIDA",IF(AND(ISNUMBER(L254),ISNUMBER(OCI!$P$6)), IF(L254&lt;OCI!$P$6,"INCUMPLIDA","PROCESO"), "VERIFICAR FECHA")),"SIN VALOR AVANCE")</f>
        <v>PROCESO</v>
      </c>
    </row>
    <row r="255" spans="1:17" ht="120">
      <c r="A255" s="453" t="s">
        <v>19</v>
      </c>
      <c r="B255" s="454" t="s">
        <v>16</v>
      </c>
      <c r="C255" s="771"/>
      <c r="D255" s="771"/>
      <c r="E255" s="772"/>
      <c r="F255" s="772"/>
      <c r="G255" s="34" t="s">
        <v>2731</v>
      </c>
      <c r="H255" s="148" t="s">
        <v>2732</v>
      </c>
      <c r="I255" s="148" t="s">
        <v>2733</v>
      </c>
      <c r="J255" s="351">
        <v>12</v>
      </c>
      <c r="K255" s="311">
        <v>45641</v>
      </c>
      <c r="L255" s="311">
        <v>46006</v>
      </c>
      <c r="M255" s="36">
        <f t="shared" si="8"/>
        <v>52.142857142857146</v>
      </c>
      <c r="N255" s="188">
        <v>0</v>
      </c>
      <c r="O255" s="310" t="s">
        <v>2734</v>
      </c>
      <c r="P255" s="352">
        <f t="shared" si="7"/>
        <v>0</v>
      </c>
      <c r="Q255" s="114" t="str">
        <f>IF(ISNUMBER(P255),IF(P255=100%,"CUMPLIDA",IF(AND(ISNUMBER(L255),ISNUMBER(OCI!$P$6)), IF(L255&lt;OCI!$P$6,"INCUMPLIDA","PROCESO"), "VERIFICAR FECHA")),"SIN VALOR AVANCE")</f>
        <v>PROCESO</v>
      </c>
    </row>
    <row r="256" spans="1:17" ht="195.75">
      <c r="A256" s="453" t="s">
        <v>19</v>
      </c>
      <c r="B256" s="454" t="s">
        <v>16</v>
      </c>
      <c r="C256" s="771"/>
      <c r="D256" s="771" t="s">
        <v>2735</v>
      </c>
      <c r="E256" s="772" t="s">
        <v>2736</v>
      </c>
      <c r="F256" s="772" t="s">
        <v>2737</v>
      </c>
      <c r="G256" s="346" t="s">
        <v>2738</v>
      </c>
      <c r="H256" s="663" t="s">
        <v>2739</v>
      </c>
      <c r="I256" s="148" t="s">
        <v>2722</v>
      </c>
      <c r="J256" s="351">
        <v>6</v>
      </c>
      <c r="K256" s="311">
        <v>45597</v>
      </c>
      <c r="L256" s="311">
        <v>45777</v>
      </c>
      <c r="M256" s="36">
        <f t="shared" si="8"/>
        <v>25.714285714285715</v>
      </c>
      <c r="N256" s="188">
        <v>0</v>
      </c>
      <c r="O256" s="148" t="s">
        <v>2723</v>
      </c>
      <c r="P256" s="352">
        <f t="shared" si="7"/>
        <v>0</v>
      </c>
      <c r="Q256" s="114" t="str">
        <f>IF(ISNUMBER(P256),IF(P256=100%,"CUMPLIDA",IF(AND(ISNUMBER(L256),ISNUMBER(OCI!$P$6)), IF(L256&lt;OCI!$P$6,"INCUMPLIDA","PROCESO"), "VERIFICAR FECHA")),"SIN VALOR AVANCE")</f>
        <v>PROCESO</v>
      </c>
    </row>
    <row r="257" spans="1:17" ht="105.75">
      <c r="A257" s="453" t="s">
        <v>19</v>
      </c>
      <c r="B257" s="454" t="s">
        <v>16</v>
      </c>
      <c r="C257" s="771"/>
      <c r="D257" s="771"/>
      <c r="E257" s="772"/>
      <c r="F257" s="772"/>
      <c r="G257" s="346" t="s">
        <v>2724</v>
      </c>
      <c r="H257" s="663" t="s">
        <v>2725</v>
      </c>
      <c r="I257" s="148" t="s">
        <v>2726</v>
      </c>
      <c r="J257" s="351">
        <v>3</v>
      </c>
      <c r="K257" s="311">
        <v>45611</v>
      </c>
      <c r="L257" s="311">
        <v>45703</v>
      </c>
      <c r="M257" s="36">
        <f t="shared" si="8"/>
        <v>13.142857142857142</v>
      </c>
      <c r="N257" s="188">
        <v>0</v>
      </c>
      <c r="O257" s="310" t="s">
        <v>2727</v>
      </c>
      <c r="P257" s="352">
        <f t="shared" si="7"/>
        <v>0</v>
      </c>
      <c r="Q257" s="114" t="str">
        <f>IF(ISNUMBER(P257),IF(P257=100%,"CUMPLIDA",IF(AND(ISNUMBER(L257),ISNUMBER(OCI!$P$6)), IF(L257&lt;OCI!$P$6,"INCUMPLIDA","PROCESO"), "VERIFICAR FECHA")),"SIN VALOR AVANCE")</f>
        <v>PROCESO</v>
      </c>
    </row>
    <row r="258" spans="1:17" ht="105.75">
      <c r="A258" s="453" t="s">
        <v>19</v>
      </c>
      <c r="B258" s="454" t="s">
        <v>16</v>
      </c>
      <c r="C258" s="771"/>
      <c r="D258" s="771"/>
      <c r="E258" s="772"/>
      <c r="F258" s="772"/>
      <c r="G258" s="34" t="s">
        <v>2740</v>
      </c>
      <c r="H258" s="148" t="s">
        <v>2741</v>
      </c>
      <c r="I258" s="148" t="s">
        <v>2742</v>
      </c>
      <c r="J258" s="351">
        <v>36</v>
      </c>
      <c r="K258" s="311">
        <v>45597</v>
      </c>
      <c r="L258" s="311">
        <v>45961</v>
      </c>
      <c r="M258" s="36">
        <f t="shared" si="8"/>
        <v>52</v>
      </c>
      <c r="N258" s="188">
        <v>0</v>
      </c>
      <c r="O258" s="159" t="s">
        <v>2743</v>
      </c>
      <c r="P258" s="352">
        <f t="shared" si="7"/>
        <v>0</v>
      </c>
      <c r="Q258" s="114" t="str">
        <f>IF(ISNUMBER(P258),IF(P258=100%,"CUMPLIDA",IF(AND(ISNUMBER(L258),ISNUMBER(OCI!$P$6)), IF(L258&lt;OCI!$P$6,"INCUMPLIDA","PROCESO"), "VERIFICAR FECHA")),"SIN VALOR AVANCE")</f>
        <v>PROCESO</v>
      </c>
    </row>
    <row r="259" spans="1:17" ht="150">
      <c r="A259" s="453" t="s">
        <v>19</v>
      </c>
      <c r="B259" s="454" t="s">
        <v>16</v>
      </c>
      <c r="C259" s="771"/>
      <c r="D259" s="771"/>
      <c r="E259" s="772"/>
      <c r="F259" s="772"/>
      <c r="G259" s="34" t="s">
        <v>2744</v>
      </c>
      <c r="H259" s="148" t="s">
        <v>2745</v>
      </c>
      <c r="I259" s="148" t="s">
        <v>2746</v>
      </c>
      <c r="J259" s="351">
        <v>12</v>
      </c>
      <c r="K259" s="311">
        <v>45641</v>
      </c>
      <c r="L259" s="311">
        <v>46006</v>
      </c>
      <c r="M259" s="36">
        <f t="shared" si="8"/>
        <v>52.142857142857146</v>
      </c>
      <c r="N259" s="188">
        <v>0</v>
      </c>
      <c r="O259" s="159" t="s">
        <v>2747</v>
      </c>
      <c r="P259" s="352">
        <f t="shared" si="7"/>
        <v>0</v>
      </c>
      <c r="Q259" s="114" t="str">
        <f>IF(ISNUMBER(P259),IF(P259=100%,"CUMPLIDA",IF(AND(ISNUMBER(L259),ISNUMBER(OCI!$P$6)), IF(L259&lt;OCI!$P$6,"INCUMPLIDA","PROCESO"), "VERIFICAR FECHA")),"SIN VALOR AVANCE")</f>
        <v>PROCESO</v>
      </c>
    </row>
    <row r="260" spans="1:17" ht="195">
      <c r="A260" s="453" t="s">
        <v>19</v>
      </c>
      <c r="B260" s="454" t="s">
        <v>16</v>
      </c>
      <c r="C260" s="771"/>
      <c r="D260" s="771" t="s">
        <v>2748</v>
      </c>
      <c r="E260" s="773" t="s">
        <v>2749</v>
      </c>
      <c r="F260" s="773" t="s">
        <v>2750</v>
      </c>
      <c r="G260" s="356" t="s">
        <v>2751</v>
      </c>
      <c r="H260" s="665" t="s">
        <v>2752</v>
      </c>
      <c r="I260" s="148" t="s">
        <v>2753</v>
      </c>
      <c r="J260" s="357">
        <v>1</v>
      </c>
      <c r="K260" s="311">
        <v>45606</v>
      </c>
      <c r="L260" s="311">
        <v>45884</v>
      </c>
      <c r="M260" s="36">
        <f t="shared" si="8"/>
        <v>39.714285714285715</v>
      </c>
      <c r="N260" s="457">
        <v>0</v>
      </c>
      <c r="O260" s="159" t="s">
        <v>2743</v>
      </c>
      <c r="P260" s="352">
        <f t="shared" si="7"/>
        <v>0</v>
      </c>
      <c r="Q260" s="114" t="str">
        <f>IF(ISNUMBER(P260),IF(P260=100%,"CUMPLIDA",IF(AND(ISNUMBER(L260),ISNUMBER(OCI!$P$6)), IF(L260&lt;OCI!$P$6,"INCUMPLIDA","PROCESO"), "VERIFICAR FECHA")),"SIN VALOR AVANCE")</f>
        <v>PROCESO</v>
      </c>
    </row>
    <row r="261" spans="1:17" ht="105.75">
      <c r="A261" s="453" t="s">
        <v>19</v>
      </c>
      <c r="B261" s="454" t="s">
        <v>16</v>
      </c>
      <c r="C261" s="771"/>
      <c r="D261" s="771"/>
      <c r="E261" s="773"/>
      <c r="F261" s="773"/>
      <c r="G261" s="34" t="s">
        <v>2754</v>
      </c>
      <c r="H261" s="148" t="s">
        <v>2755</v>
      </c>
      <c r="I261" s="148" t="s">
        <v>2756</v>
      </c>
      <c r="J261" s="351">
        <v>36</v>
      </c>
      <c r="K261" s="311">
        <v>45597</v>
      </c>
      <c r="L261" s="311">
        <v>45991</v>
      </c>
      <c r="M261" s="36">
        <f t="shared" si="8"/>
        <v>56.285714285714285</v>
      </c>
      <c r="N261" s="188">
        <v>0</v>
      </c>
      <c r="O261" s="159" t="s">
        <v>2747</v>
      </c>
      <c r="P261" s="352">
        <f t="shared" si="7"/>
        <v>0</v>
      </c>
      <c r="Q261" s="114" t="str">
        <f>IF(ISNUMBER(P261),IF(P261=100%,"CUMPLIDA",IF(AND(ISNUMBER(L261),ISNUMBER(OCI!$P$6)), IF(L261&lt;OCI!$P$6,"INCUMPLIDA","PROCESO"), "VERIFICAR FECHA")),"SIN VALOR AVANCE")</f>
        <v>PROCESO</v>
      </c>
    </row>
    <row r="262" spans="1:17" ht="105.75">
      <c r="A262" s="453" t="s">
        <v>19</v>
      </c>
      <c r="B262" s="454" t="s">
        <v>16</v>
      </c>
      <c r="C262" s="771"/>
      <c r="D262" s="771"/>
      <c r="E262" s="773"/>
      <c r="F262" s="773" t="s">
        <v>2750</v>
      </c>
      <c r="G262" s="34" t="s">
        <v>2757</v>
      </c>
      <c r="H262" s="148" t="s">
        <v>2758</v>
      </c>
      <c r="I262" s="148" t="s">
        <v>2759</v>
      </c>
      <c r="J262" s="351">
        <v>12</v>
      </c>
      <c r="K262" s="311">
        <v>45641</v>
      </c>
      <c r="L262" s="311">
        <v>46006</v>
      </c>
      <c r="M262" s="36">
        <f t="shared" si="8"/>
        <v>52.142857142857146</v>
      </c>
      <c r="N262" s="188">
        <v>0</v>
      </c>
      <c r="O262" s="159" t="s">
        <v>2743</v>
      </c>
      <c r="P262" s="352">
        <f t="shared" si="7"/>
        <v>0</v>
      </c>
      <c r="Q262" s="114" t="str">
        <f>IF(ISNUMBER(P262),IF(P262=100%,"CUMPLIDA",IF(AND(ISNUMBER(L262),ISNUMBER(OCI!$P$6)), IF(L262&lt;OCI!$P$6,"INCUMPLIDA","PROCESO"), "VERIFICAR FECHA")),"SIN VALOR AVANCE")</f>
        <v>PROCESO</v>
      </c>
    </row>
    <row r="263" spans="1:17" ht="105.75">
      <c r="A263" s="453" t="s">
        <v>19</v>
      </c>
      <c r="B263" s="454" t="s">
        <v>16</v>
      </c>
      <c r="C263" s="771"/>
      <c r="D263" s="771" t="s">
        <v>2760</v>
      </c>
      <c r="E263" s="773" t="s">
        <v>2761</v>
      </c>
      <c r="F263" s="773" t="s">
        <v>2762</v>
      </c>
      <c r="G263" s="346" t="s">
        <v>2724</v>
      </c>
      <c r="H263" s="663" t="s">
        <v>2725</v>
      </c>
      <c r="I263" s="148" t="s">
        <v>2726</v>
      </c>
      <c r="J263" s="351">
        <v>3</v>
      </c>
      <c r="K263" s="355">
        <v>45611</v>
      </c>
      <c r="L263" s="355">
        <v>45731</v>
      </c>
      <c r="M263" s="458">
        <f t="shared" si="8"/>
        <v>17.142857142857142</v>
      </c>
      <c r="N263" s="380">
        <v>0</v>
      </c>
      <c r="O263" s="310" t="s">
        <v>2727</v>
      </c>
      <c r="P263" s="352">
        <f t="shared" si="7"/>
        <v>0</v>
      </c>
      <c r="Q263" s="114" t="str">
        <f>IF(ISNUMBER(P263),IF(P263=100%,"CUMPLIDA",IF(AND(ISNUMBER(L263),ISNUMBER(OCI!$P$6)), IF(L263&lt;OCI!$P$6,"INCUMPLIDA","PROCESO"), "VERIFICAR FECHA")),"SIN VALOR AVANCE")</f>
        <v>PROCESO</v>
      </c>
    </row>
    <row r="264" spans="1:17" ht="150">
      <c r="A264" s="453" t="s">
        <v>19</v>
      </c>
      <c r="B264" s="454" t="s">
        <v>16</v>
      </c>
      <c r="C264" s="771"/>
      <c r="D264" s="771"/>
      <c r="E264" s="773"/>
      <c r="F264" s="773"/>
      <c r="G264" s="34" t="s">
        <v>2763</v>
      </c>
      <c r="H264" s="663" t="s">
        <v>2764</v>
      </c>
      <c r="I264" s="663" t="s">
        <v>2765</v>
      </c>
      <c r="J264" s="351">
        <v>12</v>
      </c>
      <c r="K264" s="355">
        <v>45611</v>
      </c>
      <c r="L264" s="355">
        <v>45975</v>
      </c>
      <c r="M264" s="36">
        <f t="shared" si="8"/>
        <v>52</v>
      </c>
      <c r="N264" s="188">
        <v>0</v>
      </c>
      <c r="O264" s="159" t="s">
        <v>2766</v>
      </c>
      <c r="P264" s="352">
        <f t="shared" si="7"/>
        <v>0</v>
      </c>
      <c r="Q264" s="114" t="str">
        <f>IF(ISNUMBER(P264),IF(P264=100%,"CUMPLIDA",IF(AND(ISNUMBER(L264),ISNUMBER(OCI!$P$6)), IF(L264&lt;OCI!$P$6,"INCUMPLIDA","PROCESO"), "VERIFICAR FECHA")),"SIN VALOR AVANCE")</f>
        <v>PROCESO</v>
      </c>
    </row>
    <row r="265" spans="1:17" ht="180">
      <c r="A265" s="453" t="s">
        <v>19</v>
      </c>
      <c r="B265" s="454" t="s">
        <v>16</v>
      </c>
      <c r="C265" s="771"/>
      <c r="D265" s="771"/>
      <c r="E265" s="773"/>
      <c r="F265" s="773"/>
      <c r="G265" s="346" t="s">
        <v>2767</v>
      </c>
      <c r="H265" s="663" t="s">
        <v>2768</v>
      </c>
      <c r="I265" s="148" t="s">
        <v>2769</v>
      </c>
      <c r="J265" s="351">
        <v>12</v>
      </c>
      <c r="K265" s="355">
        <v>45611</v>
      </c>
      <c r="L265" s="355">
        <v>45975</v>
      </c>
      <c r="M265" s="36">
        <f t="shared" si="8"/>
        <v>52</v>
      </c>
      <c r="N265" s="188">
        <v>0</v>
      </c>
      <c r="O265" s="159" t="s">
        <v>2770</v>
      </c>
      <c r="P265" s="352">
        <f t="shared" si="7"/>
        <v>0</v>
      </c>
      <c r="Q265" s="114" t="str">
        <f>IF(ISNUMBER(P265),IF(P265=100%,"CUMPLIDA",IF(AND(ISNUMBER(L265),ISNUMBER(OCI!$P$6)), IF(L265&lt;OCI!$P$6,"INCUMPLIDA","PROCESO"), "VERIFICAR FECHA")),"SIN VALOR AVANCE")</f>
        <v>PROCESO</v>
      </c>
    </row>
    <row r="266" spans="1:17" ht="225">
      <c r="A266" s="453" t="s">
        <v>19</v>
      </c>
      <c r="B266" s="454" t="s">
        <v>16</v>
      </c>
      <c r="C266" s="771"/>
      <c r="D266" s="771"/>
      <c r="E266" s="773"/>
      <c r="F266" s="773"/>
      <c r="G266" s="346" t="s">
        <v>2771</v>
      </c>
      <c r="H266" s="663" t="s">
        <v>2772</v>
      </c>
      <c r="I266" s="148" t="s">
        <v>2773</v>
      </c>
      <c r="J266" s="351">
        <v>12</v>
      </c>
      <c r="K266" s="355">
        <v>45611</v>
      </c>
      <c r="L266" s="355">
        <v>45975</v>
      </c>
      <c r="M266" s="36">
        <f t="shared" si="8"/>
        <v>52</v>
      </c>
      <c r="N266" s="188">
        <v>0</v>
      </c>
      <c r="O266" s="159" t="s">
        <v>2774</v>
      </c>
      <c r="P266" s="352">
        <f t="shared" ref="P266:P302" si="9">N266/J266</f>
        <v>0</v>
      </c>
      <c r="Q266" s="114" t="str">
        <f>IF(ISNUMBER(P266),IF(P266=100%,"CUMPLIDA",IF(AND(ISNUMBER(L266),ISNUMBER(OCI!$P$6)), IF(L266&lt;OCI!$P$6,"INCUMPLIDA","PROCESO"), "VERIFICAR FECHA")),"SIN VALOR AVANCE")</f>
        <v>PROCESO</v>
      </c>
    </row>
    <row r="267" spans="1:17" ht="135">
      <c r="A267" s="453" t="s">
        <v>19</v>
      </c>
      <c r="B267" s="454" t="s">
        <v>16</v>
      </c>
      <c r="C267" s="771"/>
      <c r="D267" s="771"/>
      <c r="E267" s="773"/>
      <c r="F267" s="773"/>
      <c r="G267" s="346" t="s">
        <v>2775</v>
      </c>
      <c r="H267" s="663" t="s">
        <v>2776</v>
      </c>
      <c r="I267" s="148" t="s">
        <v>2777</v>
      </c>
      <c r="J267" s="351">
        <v>12</v>
      </c>
      <c r="K267" s="355">
        <v>45611</v>
      </c>
      <c r="L267" s="355">
        <v>45975</v>
      </c>
      <c r="M267" s="36">
        <f t="shared" si="8"/>
        <v>52</v>
      </c>
      <c r="N267" s="188">
        <v>0</v>
      </c>
      <c r="O267" s="159" t="s">
        <v>2778</v>
      </c>
      <c r="P267" s="352">
        <f t="shared" si="9"/>
        <v>0</v>
      </c>
      <c r="Q267" s="114" t="str">
        <f>IF(ISNUMBER(P267),IF(P267=100%,"CUMPLIDA",IF(AND(ISNUMBER(L267),ISNUMBER(OCI!$P$6)), IF(L267&lt;OCI!$P$6,"INCUMPLIDA","PROCESO"), "VERIFICAR FECHA")),"SIN VALOR AVANCE")</f>
        <v>PROCESO</v>
      </c>
    </row>
    <row r="268" spans="1:17" ht="105.75">
      <c r="A268" s="453" t="s">
        <v>19</v>
      </c>
      <c r="B268" s="454" t="s">
        <v>16</v>
      </c>
      <c r="C268" s="771"/>
      <c r="D268" s="771" t="s">
        <v>2779</v>
      </c>
      <c r="E268" s="773" t="s">
        <v>2780</v>
      </c>
      <c r="F268" s="773" t="s">
        <v>2781</v>
      </c>
      <c r="G268" s="346" t="s">
        <v>2782</v>
      </c>
      <c r="H268" s="663" t="s">
        <v>2783</v>
      </c>
      <c r="I268" s="148" t="s">
        <v>2784</v>
      </c>
      <c r="J268" s="351">
        <v>3</v>
      </c>
      <c r="K268" s="355">
        <v>45611</v>
      </c>
      <c r="L268" s="355">
        <v>46006</v>
      </c>
      <c r="M268" s="36">
        <f t="shared" si="8"/>
        <v>56.428571428571431</v>
      </c>
      <c r="N268" s="188">
        <v>0</v>
      </c>
      <c r="O268" s="159" t="s">
        <v>2743</v>
      </c>
      <c r="P268" s="352">
        <f t="shared" si="9"/>
        <v>0</v>
      </c>
      <c r="Q268" s="114" t="str">
        <f>IF(ISNUMBER(P268),IF(P268=100%,"CUMPLIDA",IF(AND(ISNUMBER(L268),ISNUMBER(OCI!$P$6)), IF(L268&lt;OCI!$P$6,"INCUMPLIDA","PROCESO"), "VERIFICAR FECHA")),"SIN VALOR AVANCE")</f>
        <v>PROCESO</v>
      </c>
    </row>
    <row r="269" spans="1:17" ht="225.75">
      <c r="A269" s="453" t="s">
        <v>19</v>
      </c>
      <c r="B269" s="454" t="s">
        <v>16</v>
      </c>
      <c r="C269" s="771"/>
      <c r="D269" s="771"/>
      <c r="E269" s="773"/>
      <c r="F269" s="773"/>
      <c r="G269" s="34" t="s">
        <v>2785</v>
      </c>
      <c r="H269" s="148" t="s">
        <v>2786</v>
      </c>
      <c r="I269" s="148" t="s">
        <v>2787</v>
      </c>
      <c r="J269" s="351">
        <v>2</v>
      </c>
      <c r="K269" s="355">
        <v>45611</v>
      </c>
      <c r="L269" s="355">
        <v>45762</v>
      </c>
      <c r="M269" s="36">
        <f t="shared" si="8"/>
        <v>21.571428571428573</v>
      </c>
      <c r="N269" s="188">
        <v>0</v>
      </c>
      <c r="O269" s="148" t="s">
        <v>2788</v>
      </c>
      <c r="P269" s="352">
        <f t="shared" si="9"/>
        <v>0</v>
      </c>
      <c r="Q269" s="114" t="str">
        <f>IF(ISNUMBER(P269),IF(P269=100%,"CUMPLIDA",IF(AND(ISNUMBER(L269),ISNUMBER(OCI!$P$6)), IF(L269&lt;OCI!$P$6,"INCUMPLIDA","PROCESO"), "VERIFICAR FECHA")),"SIN VALOR AVANCE")</f>
        <v>PROCESO</v>
      </c>
    </row>
    <row r="270" spans="1:17" ht="225.75">
      <c r="A270" s="453" t="s">
        <v>19</v>
      </c>
      <c r="B270" s="454" t="s">
        <v>16</v>
      </c>
      <c r="C270" s="771"/>
      <c r="D270" s="771"/>
      <c r="E270" s="773"/>
      <c r="F270" s="773"/>
      <c r="G270" s="34" t="s">
        <v>2789</v>
      </c>
      <c r="H270" s="148" t="s">
        <v>2790</v>
      </c>
      <c r="I270" s="148" t="s">
        <v>2791</v>
      </c>
      <c r="J270" s="351">
        <v>1</v>
      </c>
      <c r="K270" s="355">
        <v>45762</v>
      </c>
      <c r="L270" s="355">
        <v>45900</v>
      </c>
      <c r="M270" s="36">
        <f t="shared" si="8"/>
        <v>19.714285714285715</v>
      </c>
      <c r="N270" s="188">
        <v>0</v>
      </c>
      <c r="O270" s="148" t="s">
        <v>2792</v>
      </c>
      <c r="P270" s="352">
        <f t="shared" si="9"/>
        <v>0</v>
      </c>
      <c r="Q270" s="114" t="str">
        <f>IF(ISNUMBER(P270),IF(P270=100%,"CUMPLIDA",IF(AND(ISNUMBER(L270),ISNUMBER(OCI!$P$6)), IF(L270&lt;OCI!$P$6,"INCUMPLIDA","PROCESO"), "VERIFICAR FECHA")),"SIN VALOR AVANCE")</f>
        <v>PROCESO</v>
      </c>
    </row>
    <row r="271" spans="1:17" ht="195">
      <c r="A271" s="453" t="s">
        <v>19</v>
      </c>
      <c r="B271" s="454" t="s">
        <v>16</v>
      </c>
      <c r="C271" s="771"/>
      <c r="D271" s="771" t="s">
        <v>2793</v>
      </c>
      <c r="E271" s="773" t="s">
        <v>2794</v>
      </c>
      <c r="F271" s="773" t="s">
        <v>2795</v>
      </c>
      <c r="G271" s="34" t="s">
        <v>2796</v>
      </c>
      <c r="H271" s="350" t="s">
        <v>2797</v>
      </c>
      <c r="I271" s="148" t="s">
        <v>2798</v>
      </c>
      <c r="J271" s="35">
        <v>1</v>
      </c>
      <c r="K271" s="355">
        <v>45611</v>
      </c>
      <c r="L271" s="355">
        <v>45731</v>
      </c>
      <c r="M271" s="36">
        <f t="shared" si="8"/>
        <v>17.142857142857142</v>
      </c>
      <c r="N271" s="188">
        <v>0</v>
      </c>
      <c r="O271" s="148" t="s">
        <v>2799</v>
      </c>
      <c r="P271" s="352">
        <f t="shared" si="9"/>
        <v>0</v>
      </c>
      <c r="Q271" s="114" t="str">
        <f>IF(ISNUMBER(P271),IF(P271=100%,"CUMPLIDA",IF(AND(ISNUMBER(L271),ISNUMBER(OCI!$P$6)), IF(L271&lt;OCI!$P$6,"INCUMPLIDA","PROCESO"), "VERIFICAR FECHA")),"SIN VALOR AVANCE")</f>
        <v>PROCESO</v>
      </c>
    </row>
    <row r="272" spans="1:17" ht="180.75">
      <c r="A272" s="453" t="s">
        <v>19</v>
      </c>
      <c r="B272" s="454" t="s">
        <v>16</v>
      </c>
      <c r="C272" s="771"/>
      <c r="D272" s="771"/>
      <c r="E272" s="773"/>
      <c r="F272" s="773"/>
      <c r="G272" s="34" t="s">
        <v>2800</v>
      </c>
      <c r="H272" s="350" t="s">
        <v>2801</v>
      </c>
      <c r="I272" s="148" t="s">
        <v>2802</v>
      </c>
      <c r="J272" s="351">
        <v>1</v>
      </c>
      <c r="K272" s="355">
        <v>45731</v>
      </c>
      <c r="L272" s="355">
        <v>45853</v>
      </c>
      <c r="M272" s="459">
        <f t="shared" si="8"/>
        <v>17.428571428571427</v>
      </c>
      <c r="N272" s="381">
        <v>0</v>
      </c>
      <c r="O272" s="148" t="s">
        <v>2799</v>
      </c>
      <c r="P272" s="352">
        <f t="shared" si="9"/>
        <v>0</v>
      </c>
      <c r="Q272" s="114" t="str">
        <f>IF(ISNUMBER(P272),IF(P272=100%,"CUMPLIDA",IF(AND(ISNUMBER(L272),ISNUMBER(OCI!$P$6)), IF(L272&lt;OCI!$P$6,"INCUMPLIDA","PROCESO"), "VERIFICAR FECHA")),"SIN VALOR AVANCE")</f>
        <v>PROCESO</v>
      </c>
    </row>
    <row r="273" spans="1:17" ht="195.75">
      <c r="A273" s="453" t="s">
        <v>19</v>
      </c>
      <c r="B273" s="454" t="s">
        <v>16</v>
      </c>
      <c r="C273" s="771"/>
      <c r="D273" s="771" t="s">
        <v>2803</v>
      </c>
      <c r="E273" s="773" t="s">
        <v>2804</v>
      </c>
      <c r="F273" s="773" t="s">
        <v>2805</v>
      </c>
      <c r="G273" s="34" t="s">
        <v>1358</v>
      </c>
      <c r="H273" s="148" t="s">
        <v>237</v>
      </c>
      <c r="I273" s="148" t="s">
        <v>2806</v>
      </c>
      <c r="J273" s="351">
        <v>1</v>
      </c>
      <c r="K273" s="355">
        <v>45323</v>
      </c>
      <c r="L273" s="355">
        <v>45747</v>
      </c>
      <c r="M273" s="459">
        <f t="shared" si="8"/>
        <v>60.571428571428569</v>
      </c>
      <c r="N273" s="188">
        <v>0</v>
      </c>
      <c r="O273" s="148" t="s">
        <v>2807</v>
      </c>
      <c r="P273" s="352">
        <f t="shared" si="9"/>
        <v>0</v>
      </c>
      <c r="Q273" s="114" t="str">
        <f>IF(ISNUMBER(P273),IF(P273=100%,"CUMPLIDA",IF(AND(ISNUMBER(L273),ISNUMBER(OCI!$P$6)), IF(L273&lt;OCI!$P$6,"INCUMPLIDA","PROCESO"), "VERIFICAR FECHA")),"SIN VALOR AVANCE")</f>
        <v>PROCESO</v>
      </c>
    </row>
    <row r="274" spans="1:17" ht="135.75">
      <c r="A274" s="453" t="s">
        <v>19</v>
      </c>
      <c r="B274" s="454" t="s">
        <v>16</v>
      </c>
      <c r="C274" s="771"/>
      <c r="D274" s="771"/>
      <c r="E274" s="773"/>
      <c r="F274" s="773"/>
      <c r="G274" s="34" t="s">
        <v>241</v>
      </c>
      <c r="H274" s="148" t="s">
        <v>241</v>
      </c>
      <c r="I274" s="148" t="s">
        <v>242</v>
      </c>
      <c r="J274" s="351">
        <v>1</v>
      </c>
      <c r="K274" s="355">
        <v>45323</v>
      </c>
      <c r="L274" s="355">
        <v>45747</v>
      </c>
      <c r="M274" s="459">
        <f t="shared" si="8"/>
        <v>60.571428571428569</v>
      </c>
      <c r="N274" s="188">
        <v>0</v>
      </c>
      <c r="O274" s="148" t="s">
        <v>2808</v>
      </c>
      <c r="P274" s="352">
        <f t="shared" si="9"/>
        <v>0</v>
      </c>
      <c r="Q274" s="114" t="str">
        <f>IF(ISNUMBER(P274),IF(P274=100%,"CUMPLIDA",IF(AND(ISNUMBER(L274),ISNUMBER(OCI!$P$6)), IF(L274&lt;OCI!$P$6,"INCUMPLIDA","PROCESO"), "VERIFICAR FECHA")),"SIN VALOR AVANCE")</f>
        <v>PROCESO</v>
      </c>
    </row>
    <row r="275" spans="1:17" ht="135.75">
      <c r="A275" s="453" t="s">
        <v>19</v>
      </c>
      <c r="B275" s="454" t="s">
        <v>16</v>
      </c>
      <c r="C275" s="771"/>
      <c r="D275" s="771"/>
      <c r="E275" s="773"/>
      <c r="F275" s="773"/>
      <c r="G275" s="34" t="s">
        <v>1361</v>
      </c>
      <c r="H275" s="148" t="s">
        <v>245</v>
      </c>
      <c r="I275" s="148" t="s">
        <v>246</v>
      </c>
      <c r="J275" s="351">
        <v>1</v>
      </c>
      <c r="K275" s="355">
        <v>45231</v>
      </c>
      <c r="L275" s="355">
        <v>45747</v>
      </c>
      <c r="M275" s="459">
        <f t="shared" si="8"/>
        <v>73.714285714285708</v>
      </c>
      <c r="N275" s="188">
        <v>0</v>
      </c>
      <c r="O275" s="148" t="s">
        <v>2808</v>
      </c>
      <c r="P275" s="352">
        <f t="shared" si="9"/>
        <v>0</v>
      </c>
      <c r="Q275" s="114" t="str">
        <f>IF(ISNUMBER(P275),IF(P275=100%,"CUMPLIDA",IF(AND(ISNUMBER(L275),ISNUMBER(OCI!$P$6)), IF(L275&lt;OCI!$P$6,"INCUMPLIDA","PROCESO"), "VERIFICAR FECHA")),"SIN VALOR AVANCE")</f>
        <v>PROCESO</v>
      </c>
    </row>
    <row r="276" spans="1:17" ht="180.75">
      <c r="A276" s="453" t="s">
        <v>19</v>
      </c>
      <c r="B276" s="454" t="s">
        <v>16</v>
      </c>
      <c r="C276" s="771"/>
      <c r="D276" s="771"/>
      <c r="E276" s="773"/>
      <c r="F276" s="773"/>
      <c r="G276" s="34" t="s">
        <v>248</v>
      </c>
      <c r="H276" s="148" t="s">
        <v>248</v>
      </c>
      <c r="I276" s="148" t="s">
        <v>2809</v>
      </c>
      <c r="J276" s="351">
        <v>1</v>
      </c>
      <c r="K276" s="355">
        <v>45323</v>
      </c>
      <c r="L276" s="355">
        <v>45747</v>
      </c>
      <c r="M276" s="459">
        <f t="shared" si="8"/>
        <v>60.571428571428569</v>
      </c>
      <c r="N276" s="188">
        <v>0</v>
      </c>
      <c r="O276" s="148" t="s">
        <v>2810</v>
      </c>
      <c r="P276" s="352">
        <f t="shared" si="9"/>
        <v>0</v>
      </c>
      <c r="Q276" s="114" t="str">
        <f>IF(ISNUMBER(P276),IF(P276=100%,"CUMPLIDA",IF(AND(ISNUMBER(L276),ISNUMBER(OCI!$P$6)), IF(L276&lt;OCI!$P$6,"INCUMPLIDA","PROCESO"), "VERIFICAR FECHA")),"SIN VALOR AVANCE")</f>
        <v>PROCESO</v>
      </c>
    </row>
    <row r="277" spans="1:17" ht="90.75">
      <c r="A277" s="453" t="s">
        <v>19</v>
      </c>
      <c r="B277" s="454" t="s">
        <v>16</v>
      </c>
      <c r="C277" s="771"/>
      <c r="D277" s="771"/>
      <c r="E277" s="773"/>
      <c r="F277" s="773"/>
      <c r="G277" s="34" t="s">
        <v>251</v>
      </c>
      <c r="H277" s="148" t="s">
        <v>251</v>
      </c>
      <c r="I277" s="148" t="s">
        <v>1420</v>
      </c>
      <c r="J277" s="351">
        <v>1</v>
      </c>
      <c r="K277" s="355">
        <v>45231</v>
      </c>
      <c r="L277" s="355">
        <v>45747</v>
      </c>
      <c r="M277" s="459">
        <f t="shared" si="8"/>
        <v>73.714285714285708</v>
      </c>
      <c r="N277" s="188">
        <v>0</v>
      </c>
      <c r="O277" s="148" t="s">
        <v>2811</v>
      </c>
      <c r="P277" s="352">
        <f t="shared" si="9"/>
        <v>0</v>
      </c>
      <c r="Q277" s="114" t="str">
        <f>IF(ISNUMBER(P277),IF(P277=100%,"CUMPLIDA",IF(AND(ISNUMBER(L277),ISNUMBER(OCI!$P$6)), IF(L277&lt;OCI!$P$6,"INCUMPLIDA","PROCESO"), "VERIFICAR FECHA")),"SIN VALOR AVANCE")</f>
        <v>PROCESO</v>
      </c>
    </row>
    <row r="278" spans="1:17" ht="225.75">
      <c r="A278" s="453" t="s">
        <v>19</v>
      </c>
      <c r="B278" s="454" t="s">
        <v>16</v>
      </c>
      <c r="C278" s="771"/>
      <c r="D278" s="771"/>
      <c r="E278" s="773"/>
      <c r="F278" s="773"/>
      <c r="G278" s="34" t="s">
        <v>254</v>
      </c>
      <c r="H278" s="148" t="s">
        <v>254</v>
      </c>
      <c r="I278" s="148" t="s">
        <v>2812</v>
      </c>
      <c r="J278" s="351">
        <v>1</v>
      </c>
      <c r="K278" s="355">
        <v>45231</v>
      </c>
      <c r="L278" s="355">
        <v>45808</v>
      </c>
      <c r="M278" s="459">
        <f t="shared" si="8"/>
        <v>82.428571428571431</v>
      </c>
      <c r="N278" s="188">
        <v>0</v>
      </c>
      <c r="O278" s="148" t="s">
        <v>2813</v>
      </c>
      <c r="P278" s="352">
        <f t="shared" si="9"/>
        <v>0</v>
      </c>
      <c r="Q278" s="114" t="str">
        <f>IF(ISNUMBER(P278),IF(P278=100%,"CUMPLIDA",IF(AND(ISNUMBER(L278),ISNUMBER(OCI!$P$6)), IF(L278&lt;OCI!$P$6,"INCUMPLIDA","PROCESO"), "VERIFICAR FECHA")),"SIN VALOR AVANCE")</f>
        <v>PROCESO</v>
      </c>
    </row>
    <row r="279" spans="1:17" ht="90.75">
      <c r="A279" s="453" t="s">
        <v>19</v>
      </c>
      <c r="B279" s="454" t="s">
        <v>16</v>
      </c>
      <c r="C279" s="771"/>
      <c r="D279" s="771"/>
      <c r="E279" s="773"/>
      <c r="F279" s="773"/>
      <c r="G279" s="34" t="s">
        <v>1363</v>
      </c>
      <c r="H279" s="148" t="s">
        <v>258</v>
      </c>
      <c r="I279" s="148" t="s">
        <v>259</v>
      </c>
      <c r="J279" s="351">
        <v>7</v>
      </c>
      <c r="K279" s="355">
        <v>46024</v>
      </c>
      <c r="L279" s="355">
        <v>46660</v>
      </c>
      <c r="M279" s="459">
        <f t="shared" si="8"/>
        <v>90.857142857142861</v>
      </c>
      <c r="N279" s="188">
        <v>0</v>
      </c>
      <c r="O279" s="148" t="s">
        <v>2811</v>
      </c>
      <c r="P279" s="352">
        <f t="shared" si="9"/>
        <v>0</v>
      </c>
      <c r="Q279" s="114" t="str">
        <f>IF(ISNUMBER(P279),IF(P279=100%,"CUMPLIDA",IF(AND(ISNUMBER(L279),ISNUMBER(OCI!$P$6)), IF(L279&lt;OCI!$P$6,"INCUMPLIDA","PROCESO"), "VERIFICAR FECHA")),"SIN VALOR AVANCE")</f>
        <v>PROCESO</v>
      </c>
    </row>
    <row r="280" spans="1:17" ht="165.75">
      <c r="A280" s="453" t="s">
        <v>19</v>
      </c>
      <c r="B280" s="454" t="s">
        <v>16</v>
      </c>
      <c r="C280" s="771"/>
      <c r="D280" s="771"/>
      <c r="E280" s="773"/>
      <c r="F280" s="773"/>
      <c r="G280" s="34" t="s">
        <v>1364</v>
      </c>
      <c r="H280" s="148" t="s">
        <v>261</v>
      </c>
      <c r="I280" s="148" t="s">
        <v>262</v>
      </c>
      <c r="J280" s="351">
        <v>1</v>
      </c>
      <c r="K280" s="355">
        <v>46024</v>
      </c>
      <c r="L280" s="355">
        <v>46660</v>
      </c>
      <c r="M280" s="459">
        <f t="shared" si="8"/>
        <v>90.857142857142861</v>
      </c>
      <c r="N280" s="188">
        <v>0</v>
      </c>
      <c r="O280" s="148" t="s">
        <v>2814</v>
      </c>
      <c r="P280" s="352">
        <f t="shared" si="9"/>
        <v>0</v>
      </c>
      <c r="Q280" s="114" t="str">
        <f>IF(ISNUMBER(P280),IF(P280=100%,"CUMPLIDA",IF(AND(ISNUMBER(L280),ISNUMBER(OCI!$P$6)), IF(L280&lt;OCI!$P$6,"INCUMPLIDA","PROCESO"), "VERIFICAR FECHA")),"SIN VALOR AVANCE")</f>
        <v>PROCESO</v>
      </c>
    </row>
    <row r="281" spans="1:17" ht="225.75">
      <c r="A281" s="453" t="s">
        <v>19</v>
      </c>
      <c r="B281" s="454" t="s">
        <v>16</v>
      </c>
      <c r="C281" s="771"/>
      <c r="D281" s="771"/>
      <c r="E281" s="773"/>
      <c r="F281" s="773"/>
      <c r="G281" s="34" t="s">
        <v>1365</v>
      </c>
      <c r="H281" s="148" t="s">
        <v>264</v>
      </c>
      <c r="I281" s="148" t="s">
        <v>265</v>
      </c>
      <c r="J281" s="351">
        <v>2</v>
      </c>
      <c r="K281" s="355">
        <v>46024</v>
      </c>
      <c r="L281" s="355">
        <v>46660</v>
      </c>
      <c r="M281" s="459">
        <f t="shared" si="8"/>
        <v>90.857142857142861</v>
      </c>
      <c r="N281" s="188">
        <v>0</v>
      </c>
      <c r="O281" s="148" t="s">
        <v>2813</v>
      </c>
      <c r="P281" s="352">
        <f t="shared" si="9"/>
        <v>0</v>
      </c>
      <c r="Q281" s="114" t="str">
        <f>IF(ISNUMBER(P281),IF(P281=100%,"CUMPLIDA",IF(AND(ISNUMBER(L281),ISNUMBER(OCI!$P$6)), IF(L281&lt;OCI!$P$6,"INCUMPLIDA","PROCESO"), "VERIFICAR FECHA")),"SIN VALOR AVANCE")</f>
        <v>PROCESO</v>
      </c>
    </row>
    <row r="282" spans="1:17" ht="75">
      <c r="A282" s="453" t="s">
        <v>19</v>
      </c>
      <c r="B282" s="454" t="s">
        <v>16</v>
      </c>
      <c r="C282" s="771" t="s">
        <v>2815</v>
      </c>
      <c r="D282" s="771" t="s">
        <v>2816</v>
      </c>
      <c r="E282" s="773" t="s">
        <v>2817</v>
      </c>
      <c r="F282" s="773" t="s">
        <v>2818</v>
      </c>
      <c r="G282" s="34" t="s">
        <v>2819</v>
      </c>
      <c r="H282" s="148" t="s">
        <v>2820</v>
      </c>
      <c r="I282" s="148" t="s">
        <v>2820</v>
      </c>
      <c r="J282" s="351">
        <v>1</v>
      </c>
      <c r="K282" s="355">
        <v>45628</v>
      </c>
      <c r="L282" s="355">
        <v>45838</v>
      </c>
      <c r="M282" s="459">
        <f t="shared" si="8"/>
        <v>30</v>
      </c>
      <c r="N282" s="188">
        <v>0</v>
      </c>
      <c r="O282" s="148" t="s">
        <v>2821</v>
      </c>
      <c r="P282" s="352">
        <f t="shared" si="9"/>
        <v>0</v>
      </c>
      <c r="Q282" s="114" t="str">
        <f>IF(ISNUMBER(P282),IF(P282=100%,"CUMPLIDA",IF(AND(ISNUMBER(L282),ISNUMBER(OCI!$P$6)), IF(L282&lt;OCI!$P$6,"INCUMPLIDA","PROCESO"), "VERIFICAR FECHA")),"SIN VALOR AVANCE")</f>
        <v>PROCESO</v>
      </c>
    </row>
    <row r="283" spans="1:17" ht="150">
      <c r="A283" s="453" t="s">
        <v>19</v>
      </c>
      <c r="B283" s="454" t="s">
        <v>16</v>
      </c>
      <c r="C283" s="771"/>
      <c r="D283" s="771"/>
      <c r="E283" s="773"/>
      <c r="F283" s="773"/>
      <c r="G283" s="34" t="s">
        <v>2822</v>
      </c>
      <c r="H283" s="148" t="s">
        <v>2823</v>
      </c>
      <c r="I283" s="148" t="s">
        <v>2823</v>
      </c>
      <c r="J283" s="351">
        <v>1</v>
      </c>
      <c r="K283" s="355">
        <v>45628</v>
      </c>
      <c r="L283" s="355">
        <v>45838</v>
      </c>
      <c r="M283" s="459">
        <f t="shared" si="8"/>
        <v>30</v>
      </c>
      <c r="N283" s="188">
        <v>0</v>
      </c>
      <c r="O283" s="148" t="s">
        <v>2821</v>
      </c>
      <c r="P283" s="352">
        <f t="shared" si="9"/>
        <v>0</v>
      </c>
      <c r="Q283" s="114" t="str">
        <f>IF(ISNUMBER(P283),IF(P283=100%,"CUMPLIDA",IF(AND(ISNUMBER(L283),ISNUMBER(OCI!$P$6)), IF(L283&lt;OCI!$P$6,"INCUMPLIDA","PROCESO"), "VERIFICAR FECHA")),"SIN VALOR AVANCE")</f>
        <v>PROCESO</v>
      </c>
    </row>
    <row r="284" spans="1:17" ht="150">
      <c r="A284" s="453" t="s">
        <v>19</v>
      </c>
      <c r="B284" s="454" t="s">
        <v>16</v>
      </c>
      <c r="C284" s="771"/>
      <c r="D284" s="771"/>
      <c r="E284" s="773"/>
      <c r="F284" s="773"/>
      <c r="G284" s="34" t="s">
        <v>2824</v>
      </c>
      <c r="H284" s="148" t="s">
        <v>2823</v>
      </c>
      <c r="I284" s="148" t="s">
        <v>2823</v>
      </c>
      <c r="J284" s="351">
        <v>1</v>
      </c>
      <c r="K284" s="355">
        <v>45628</v>
      </c>
      <c r="L284" s="355">
        <v>45838</v>
      </c>
      <c r="M284" s="459">
        <f t="shared" si="8"/>
        <v>30</v>
      </c>
      <c r="N284" s="188">
        <v>0</v>
      </c>
      <c r="O284" s="148" t="s">
        <v>2821</v>
      </c>
      <c r="P284" s="352">
        <f t="shared" si="9"/>
        <v>0</v>
      </c>
      <c r="Q284" s="114" t="str">
        <f>IF(ISNUMBER(P284),IF(P284=100%,"CUMPLIDA",IF(AND(ISNUMBER(L284),ISNUMBER(OCI!$P$6)), IF(L284&lt;OCI!$P$6,"INCUMPLIDA","PROCESO"), "VERIFICAR FECHA")),"SIN VALOR AVANCE")</f>
        <v>PROCESO</v>
      </c>
    </row>
    <row r="285" spans="1:17" ht="345">
      <c r="A285" s="453" t="s">
        <v>19</v>
      </c>
      <c r="B285" s="454" t="s">
        <v>16</v>
      </c>
      <c r="C285" s="771"/>
      <c r="D285" s="771" t="s">
        <v>2816</v>
      </c>
      <c r="E285" s="773" t="s">
        <v>2825</v>
      </c>
      <c r="F285" s="773" t="s">
        <v>2826</v>
      </c>
      <c r="G285" s="34" t="s">
        <v>2827</v>
      </c>
      <c r="H285" s="148" t="s">
        <v>2828</v>
      </c>
      <c r="I285" s="148" t="s">
        <v>2828</v>
      </c>
      <c r="J285" s="351">
        <v>1</v>
      </c>
      <c r="K285" s="355">
        <v>45689</v>
      </c>
      <c r="L285" s="355">
        <v>45747</v>
      </c>
      <c r="M285" s="459">
        <f t="shared" si="8"/>
        <v>8.2857142857142865</v>
      </c>
      <c r="N285" s="188">
        <v>0</v>
      </c>
      <c r="O285" s="148" t="s">
        <v>2821</v>
      </c>
      <c r="P285" s="352">
        <f t="shared" si="9"/>
        <v>0</v>
      </c>
      <c r="Q285" s="114" t="str">
        <f>IF(ISNUMBER(P285),IF(P285=100%,"CUMPLIDA",IF(AND(ISNUMBER(L285),ISNUMBER(OCI!$P$6)), IF(L285&lt;OCI!$P$6,"INCUMPLIDA","PROCESO"), "VERIFICAR FECHA")),"SIN VALOR AVANCE")</f>
        <v>PROCESO</v>
      </c>
    </row>
    <row r="286" spans="1:17" ht="225">
      <c r="A286" s="453" t="s">
        <v>19</v>
      </c>
      <c r="B286" s="454" t="s">
        <v>16</v>
      </c>
      <c r="C286" s="771"/>
      <c r="D286" s="771"/>
      <c r="E286" s="773"/>
      <c r="F286" s="773"/>
      <c r="G286" s="34" t="s">
        <v>2829</v>
      </c>
      <c r="H286" s="148" t="s">
        <v>2830</v>
      </c>
      <c r="I286" s="148" t="s">
        <v>2830</v>
      </c>
      <c r="J286" s="351">
        <v>1</v>
      </c>
      <c r="K286" s="355">
        <v>45658</v>
      </c>
      <c r="L286" s="355">
        <v>45716</v>
      </c>
      <c r="M286" s="459">
        <f t="shared" si="8"/>
        <v>8.2857142857142865</v>
      </c>
      <c r="N286" s="188">
        <v>0</v>
      </c>
      <c r="O286" s="148" t="s">
        <v>2821</v>
      </c>
      <c r="P286" s="352">
        <f t="shared" si="9"/>
        <v>0</v>
      </c>
      <c r="Q286" s="114" t="str">
        <f>IF(ISNUMBER(P286),IF(P286=100%,"CUMPLIDA",IF(AND(ISNUMBER(L286),ISNUMBER(OCI!$P$6)), IF(L286&lt;OCI!$P$6,"INCUMPLIDA","PROCESO"), "VERIFICAR FECHA")),"SIN VALOR AVANCE")</f>
        <v>PROCESO</v>
      </c>
    </row>
    <row r="287" spans="1:17" ht="409.5">
      <c r="A287" s="453" t="s">
        <v>19</v>
      </c>
      <c r="B287" s="454" t="s">
        <v>16</v>
      </c>
      <c r="C287" s="771"/>
      <c r="D287" s="771"/>
      <c r="E287" s="773"/>
      <c r="F287" s="773"/>
      <c r="G287" s="34" t="s">
        <v>2831</v>
      </c>
      <c r="H287" s="148" t="s">
        <v>2832</v>
      </c>
      <c r="I287" s="148" t="s">
        <v>2832</v>
      </c>
      <c r="J287" s="351">
        <v>2</v>
      </c>
      <c r="K287" s="355">
        <v>45628</v>
      </c>
      <c r="L287" s="355">
        <v>45838</v>
      </c>
      <c r="M287" s="459">
        <f t="shared" si="8"/>
        <v>30</v>
      </c>
      <c r="N287" s="188">
        <v>0</v>
      </c>
      <c r="O287" s="148" t="s">
        <v>2821</v>
      </c>
      <c r="P287" s="352">
        <f t="shared" si="9"/>
        <v>0</v>
      </c>
      <c r="Q287" s="114" t="str">
        <f>IF(ISNUMBER(P287),IF(P287=100%,"CUMPLIDA",IF(AND(ISNUMBER(L287),ISNUMBER(OCI!$P$6)), IF(L287&lt;OCI!$P$6,"INCUMPLIDA","PROCESO"), "VERIFICAR FECHA")),"SIN VALOR AVANCE")</f>
        <v>PROCESO</v>
      </c>
    </row>
    <row r="288" spans="1:17" ht="180">
      <c r="A288" s="453" t="s">
        <v>19</v>
      </c>
      <c r="B288" s="454" t="s">
        <v>16</v>
      </c>
      <c r="C288" s="771"/>
      <c r="D288" s="771" t="s">
        <v>2816</v>
      </c>
      <c r="E288" s="773" t="s">
        <v>2833</v>
      </c>
      <c r="F288" s="773" t="s">
        <v>2834</v>
      </c>
      <c r="G288" s="34" t="s">
        <v>2835</v>
      </c>
      <c r="H288" s="148" t="s">
        <v>2836</v>
      </c>
      <c r="I288" s="148" t="s">
        <v>2836</v>
      </c>
      <c r="J288" s="351">
        <v>1</v>
      </c>
      <c r="K288" s="355">
        <v>45628</v>
      </c>
      <c r="L288" s="355">
        <v>45869</v>
      </c>
      <c r="M288" s="459">
        <f t="shared" si="8"/>
        <v>34.428571428571431</v>
      </c>
      <c r="N288" s="188">
        <v>0</v>
      </c>
      <c r="O288" s="148" t="s">
        <v>2837</v>
      </c>
      <c r="P288" s="352">
        <f t="shared" si="9"/>
        <v>0</v>
      </c>
      <c r="Q288" s="114" t="str">
        <f>IF(ISNUMBER(P288),IF(P288=100%,"CUMPLIDA",IF(AND(ISNUMBER(L288),ISNUMBER(OCI!$P$6)), IF(L288&lt;OCI!$P$6,"INCUMPLIDA","PROCESO"), "VERIFICAR FECHA")),"SIN VALOR AVANCE")</f>
        <v>PROCESO</v>
      </c>
    </row>
    <row r="289" spans="1:17" ht="210">
      <c r="A289" s="453" t="s">
        <v>19</v>
      </c>
      <c r="B289" s="454" t="s">
        <v>16</v>
      </c>
      <c r="C289" s="771"/>
      <c r="D289" s="771"/>
      <c r="E289" s="773"/>
      <c r="F289" s="773"/>
      <c r="G289" s="34" t="s">
        <v>2838</v>
      </c>
      <c r="H289" s="148" t="s">
        <v>2839</v>
      </c>
      <c r="I289" s="148" t="s">
        <v>2839</v>
      </c>
      <c r="J289" s="351">
        <v>1</v>
      </c>
      <c r="K289" s="355">
        <v>45628</v>
      </c>
      <c r="L289" s="355">
        <v>45716</v>
      </c>
      <c r="M289" s="459">
        <f t="shared" si="8"/>
        <v>12.571428571428571</v>
      </c>
      <c r="N289" s="188">
        <v>0</v>
      </c>
      <c r="O289" s="148" t="s">
        <v>2840</v>
      </c>
      <c r="P289" s="352">
        <f t="shared" si="9"/>
        <v>0</v>
      </c>
      <c r="Q289" s="114" t="str">
        <f>IF(ISNUMBER(P289),IF(P289=100%,"CUMPLIDA",IF(AND(ISNUMBER(L289),ISNUMBER(OCI!$P$6)), IF(L289&lt;OCI!$P$6,"INCUMPLIDA","PROCESO"), "VERIFICAR FECHA")),"SIN VALOR AVANCE")</f>
        <v>PROCESO</v>
      </c>
    </row>
    <row r="290" spans="1:17" ht="409.5">
      <c r="A290" s="453" t="s">
        <v>19</v>
      </c>
      <c r="B290" s="454" t="s">
        <v>16</v>
      </c>
      <c r="C290" s="771"/>
      <c r="D290" s="32" t="s">
        <v>2816</v>
      </c>
      <c r="E290" s="34" t="s">
        <v>2841</v>
      </c>
      <c r="F290" s="34" t="s">
        <v>2842</v>
      </c>
      <c r="G290" s="34" t="s">
        <v>2835</v>
      </c>
      <c r="H290" s="148" t="s">
        <v>2843</v>
      </c>
      <c r="I290" s="148" t="s">
        <v>2843</v>
      </c>
      <c r="J290" s="351">
        <v>1</v>
      </c>
      <c r="K290" s="355">
        <v>45628</v>
      </c>
      <c r="L290" s="355">
        <v>45869</v>
      </c>
      <c r="M290" s="459">
        <f t="shared" si="8"/>
        <v>34.428571428571431</v>
      </c>
      <c r="N290" s="188">
        <v>0</v>
      </c>
      <c r="O290" s="148" t="s">
        <v>2844</v>
      </c>
      <c r="P290" s="352">
        <f t="shared" si="9"/>
        <v>0</v>
      </c>
      <c r="Q290" s="114" t="str">
        <f>IF(ISNUMBER(P290),IF(P290=100%,"CUMPLIDA",IF(AND(ISNUMBER(L290),ISNUMBER(OCI!$P$6)), IF(L290&lt;OCI!$P$6,"INCUMPLIDA","PROCESO"), "VERIFICAR FECHA")),"SIN VALOR AVANCE")</f>
        <v>PROCESO</v>
      </c>
    </row>
    <row r="291" spans="1:17" ht="195">
      <c r="A291" s="453" t="s">
        <v>19</v>
      </c>
      <c r="B291" s="454" t="s">
        <v>16</v>
      </c>
      <c r="C291" s="771"/>
      <c r="D291" s="771" t="s">
        <v>2816</v>
      </c>
      <c r="E291" s="773" t="s">
        <v>2845</v>
      </c>
      <c r="F291" s="773" t="s">
        <v>2846</v>
      </c>
      <c r="G291" s="34" t="s">
        <v>2847</v>
      </c>
      <c r="H291" s="148" t="s">
        <v>2848</v>
      </c>
      <c r="I291" s="148" t="s">
        <v>2848</v>
      </c>
      <c r="J291" s="351">
        <v>1</v>
      </c>
      <c r="K291" s="355">
        <v>45672</v>
      </c>
      <c r="L291" s="355">
        <v>45838</v>
      </c>
      <c r="M291" s="459">
        <f t="shared" si="8"/>
        <v>23.714285714285715</v>
      </c>
      <c r="N291" s="188">
        <v>0</v>
      </c>
      <c r="O291" s="159" t="s">
        <v>2849</v>
      </c>
      <c r="P291" s="352">
        <f t="shared" si="9"/>
        <v>0</v>
      </c>
      <c r="Q291" s="114" t="str">
        <f>IF(ISNUMBER(P291),IF(P291=100%,"CUMPLIDA",IF(AND(ISNUMBER(L291),ISNUMBER(OCI!$P$6)), IF(L291&lt;OCI!$P$6,"INCUMPLIDA","PROCESO"), "VERIFICAR FECHA")),"SIN VALOR AVANCE")</f>
        <v>PROCESO</v>
      </c>
    </row>
    <row r="292" spans="1:17" ht="105">
      <c r="A292" s="453" t="s">
        <v>19</v>
      </c>
      <c r="B292" s="454" t="s">
        <v>16</v>
      </c>
      <c r="C292" s="771"/>
      <c r="D292" s="771"/>
      <c r="E292" s="773"/>
      <c r="F292" s="773"/>
      <c r="G292" s="34" t="s">
        <v>2850</v>
      </c>
      <c r="H292" s="148" t="s">
        <v>2851</v>
      </c>
      <c r="I292" s="148" t="s">
        <v>2851</v>
      </c>
      <c r="J292" s="351">
        <v>1</v>
      </c>
      <c r="K292" s="355">
        <v>45628</v>
      </c>
      <c r="L292" s="355">
        <v>45746</v>
      </c>
      <c r="M292" s="459">
        <f t="shared" si="8"/>
        <v>16.857142857142858</v>
      </c>
      <c r="N292" s="188">
        <v>0</v>
      </c>
      <c r="O292" s="159" t="s">
        <v>2821</v>
      </c>
      <c r="P292" s="352">
        <f t="shared" si="9"/>
        <v>0</v>
      </c>
      <c r="Q292" s="114" t="str">
        <f>IF(ISNUMBER(P292),IF(P292=100%,"CUMPLIDA",IF(AND(ISNUMBER(L292),ISNUMBER(OCI!$P$6)), IF(L292&lt;OCI!$P$6,"INCUMPLIDA","PROCESO"), "VERIFICAR FECHA")),"SIN VALOR AVANCE")</f>
        <v>PROCESO</v>
      </c>
    </row>
    <row r="293" spans="1:17" ht="150">
      <c r="A293" s="453" t="s">
        <v>19</v>
      </c>
      <c r="B293" s="454" t="s">
        <v>16</v>
      </c>
      <c r="C293" s="771"/>
      <c r="D293" s="771"/>
      <c r="E293" s="773"/>
      <c r="F293" s="773"/>
      <c r="G293" s="34" t="s">
        <v>2852</v>
      </c>
      <c r="H293" s="148" t="s">
        <v>2853</v>
      </c>
      <c r="I293" s="148" t="s">
        <v>2853</v>
      </c>
      <c r="J293" s="351">
        <v>13</v>
      </c>
      <c r="K293" s="355">
        <v>45628</v>
      </c>
      <c r="L293" s="355">
        <v>46022</v>
      </c>
      <c r="M293" s="459">
        <f t="shared" si="8"/>
        <v>56.285714285714285</v>
      </c>
      <c r="N293" s="188">
        <v>1</v>
      </c>
      <c r="O293" s="159" t="s">
        <v>2821</v>
      </c>
      <c r="P293" s="352">
        <f t="shared" si="9"/>
        <v>7.6923076923076927E-2</v>
      </c>
      <c r="Q293" s="114" t="str">
        <f>IF(ISNUMBER(P293),IF(P293=100%,"CUMPLIDA",IF(AND(ISNUMBER(L293),ISNUMBER(OCI!$P$6)), IF(L293&lt;OCI!$P$6,"INCUMPLIDA","PROCESO"), "VERIFICAR FECHA")),"SIN VALOR AVANCE")</f>
        <v>PROCESO</v>
      </c>
    </row>
    <row r="294" spans="1:17" ht="210">
      <c r="A294" s="453" t="s">
        <v>19</v>
      </c>
      <c r="B294" s="454" t="s">
        <v>16</v>
      </c>
      <c r="C294" s="771"/>
      <c r="D294" s="771"/>
      <c r="E294" s="773"/>
      <c r="F294" s="773"/>
      <c r="G294" s="34" t="s">
        <v>2854</v>
      </c>
      <c r="H294" s="148" t="s">
        <v>2855</v>
      </c>
      <c r="I294" s="148" t="s">
        <v>2855</v>
      </c>
      <c r="J294" s="351">
        <v>1</v>
      </c>
      <c r="K294" s="355">
        <v>45672</v>
      </c>
      <c r="L294" s="355">
        <v>45716</v>
      </c>
      <c r="M294" s="459">
        <f t="shared" si="8"/>
        <v>6.2857142857142856</v>
      </c>
      <c r="N294" s="188">
        <v>0</v>
      </c>
      <c r="O294" s="159" t="s">
        <v>2856</v>
      </c>
      <c r="P294" s="352">
        <f t="shared" si="9"/>
        <v>0</v>
      </c>
      <c r="Q294" s="114" t="str">
        <f>IF(ISNUMBER(P294),IF(P294=100%,"CUMPLIDA",IF(AND(ISNUMBER(L294),ISNUMBER(OCI!$P$6)), IF(L294&lt;OCI!$P$6,"INCUMPLIDA","PROCESO"), "VERIFICAR FECHA")),"SIN VALOR AVANCE")</f>
        <v>PROCESO</v>
      </c>
    </row>
    <row r="295" spans="1:17" ht="90.75">
      <c r="A295" s="453" t="s">
        <v>19</v>
      </c>
      <c r="B295" s="454" t="s">
        <v>16</v>
      </c>
      <c r="C295" s="771"/>
      <c r="D295" s="771"/>
      <c r="E295" s="773"/>
      <c r="F295" s="773"/>
      <c r="G295" s="34" t="s">
        <v>2857</v>
      </c>
      <c r="H295" s="148" t="s">
        <v>2858</v>
      </c>
      <c r="I295" s="148" t="s">
        <v>2858</v>
      </c>
      <c r="J295" s="351">
        <v>1</v>
      </c>
      <c r="K295" s="355">
        <v>45717</v>
      </c>
      <c r="L295" s="355">
        <v>45777</v>
      </c>
      <c r="M295" s="459">
        <f t="shared" si="8"/>
        <v>8.5714285714285712</v>
      </c>
      <c r="N295" s="188">
        <v>0</v>
      </c>
      <c r="O295" s="159" t="s">
        <v>2859</v>
      </c>
      <c r="P295" s="352">
        <f t="shared" si="9"/>
        <v>0</v>
      </c>
      <c r="Q295" s="114" t="str">
        <f>IF(ISNUMBER(P295),IF(P295=100%,"CUMPLIDA",IF(AND(ISNUMBER(L295),ISNUMBER(OCI!$P$6)), IF(L295&lt;OCI!$P$6,"INCUMPLIDA","PROCESO"), "VERIFICAR FECHA")),"SIN VALOR AVANCE")</f>
        <v>PROCESO</v>
      </c>
    </row>
    <row r="296" spans="1:17" ht="90.75">
      <c r="A296" s="453" t="s">
        <v>19</v>
      </c>
      <c r="B296" s="454" t="s">
        <v>16</v>
      </c>
      <c r="C296" s="771"/>
      <c r="D296" s="771"/>
      <c r="E296" s="773"/>
      <c r="F296" s="773"/>
      <c r="G296" s="34" t="s">
        <v>2860</v>
      </c>
      <c r="H296" s="148" t="s">
        <v>2861</v>
      </c>
      <c r="I296" s="148" t="s">
        <v>2861</v>
      </c>
      <c r="J296" s="351">
        <v>1</v>
      </c>
      <c r="K296" s="355">
        <v>45628</v>
      </c>
      <c r="L296" s="355">
        <v>45688</v>
      </c>
      <c r="M296" s="459">
        <f t="shared" si="8"/>
        <v>8.5714285714285712</v>
      </c>
      <c r="N296" s="188">
        <v>0</v>
      </c>
      <c r="O296" s="159" t="s">
        <v>2862</v>
      </c>
      <c r="P296" s="352">
        <f t="shared" si="9"/>
        <v>0</v>
      </c>
      <c r="Q296" s="114" t="str">
        <f>IF(ISNUMBER(P296),IF(P296=100%,"CUMPLIDA",IF(AND(ISNUMBER(L296),ISNUMBER(OCI!$P$6)), IF(L296&lt;OCI!$P$6,"INCUMPLIDA","PROCESO"), "VERIFICAR FECHA")),"SIN VALOR AVANCE")</f>
        <v>PROCESO</v>
      </c>
    </row>
    <row r="297" spans="1:17" ht="150">
      <c r="A297" s="453" t="s">
        <v>19</v>
      </c>
      <c r="B297" s="454" t="s">
        <v>16</v>
      </c>
      <c r="C297" s="771"/>
      <c r="D297" s="771"/>
      <c r="E297" s="773"/>
      <c r="F297" s="773"/>
      <c r="G297" s="34" t="s">
        <v>2863</v>
      </c>
      <c r="H297" s="148" t="s">
        <v>2864</v>
      </c>
      <c r="I297" s="148" t="s">
        <v>2864</v>
      </c>
      <c r="J297" s="351">
        <v>1</v>
      </c>
      <c r="K297" s="355">
        <v>45689</v>
      </c>
      <c r="L297" s="355">
        <v>45868</v>
      </c>
      <c r="M297" s="459">
        <f t="shared" si="8"/>
        <v>25.571428571428573</v>
      </c>
      <c r="N297" s="188">
        <v>0</v>
      </c>
      <c r="O297" s="159" t="s">
        <v>2865</v>
      </c>
      <c r="P297" s="352">
        <f t="shared" si="9"/>
        <v>0</v>
      </c>
      <c r="Q297" s="114" t="str">
        <f>IF(ISNUMBER(P297),IF(P297=100%,"CUMPLIDA",IF(AND(ISNUMBER(L297),ISNUMBER(OCI!$P$6)), IF(L297&lt;OCI!$P$6,"INCUMPLIDA","PROCESO"), "VERIFICAR FECHA")),"SIN VALOR AVANCE")</f>
        <v>PROCESO</v>
      </c>
    </row>
    <row r="298" spans="1:17" ht="120">
      <c r="A298" s="453" t="s">
        <v>19</v>
      </c>
      <c r="B298" s="454" t="s">
        <v>16</v>
      </c>
      <c r="C298" s="771"/>
      <c r="D298" s="771"/>
      <c r="E298" s="773"/>
      <c r="F298" s="773"/>
      <c r="G298" s="34" t="s">
        <v>2866</v>
      </c>
      <c r="H298" s="148" t="s">
        <v>2867</v>
      </c>
      <c r="I298" s="148" t="s">
        <v>2867</v>
      </c>
      <c r="J298" s="351">
        <v>1</v>
      </c>
      <c r="K298" s="355">
        <v>45870</v>
      </c>
      <c r="L298" s="355">
        <v>46022</v>
      </c>
      <c r="M298" s="459">
        <f t="shared" si="8"/>
        <v>21.714285714285715</v>
      </c>
      <c r="N298" s="188">
        <v>0</v>
      </c>
      <c r="O298" s="159" t="s">
        <v>2862</v>
      </c>
      <c r="P298" s="352">
        <f t="shared" si="9"/>
        <v>0</v>
      </c>
      <c r="Q298" s="114" t="str">
        <f>IF(ISNUMBER(P298),IF(P298=100%,"CUMPLIDA",IF(AND(ISNUMBER(L298),ISNUMBER(OCI!$P$6)), IF(L298&lt;OCI!$P$6,"INCUMPLIDA","PROCESO"), "VERIFICAR FECHA")),"SIN VALOR AVANCE")</f>
        <v>PROCESO</v>
      </c>
    </row>
    <row r="299" spans="1:17" ht="210">
      <c r="A299" s="453" t="s">
        <v>19</v>
      </c>
      <c r="B299" s="454" t="s">
        <v>16</v>
      </c>
      <c r="C299" s="771"/>
      <c r="D299" s="771" t="s">
        <v>2816</v>
      </c>
      <c r="E299" s="773" t="s">
        <v>2868</v>
      </c>
      <c r="F299" s="773" t="s">
        <v>2869</v>
      </c>
      <c r="G299" s="34" t="s">
        <v>2870</v>
      </c>
      <c r="H299" s="148" t="s">
        <v>2848</v>
      </c>
      <c r="I299" s="148" t="s">
        <v>2848</v>
      </c>
      <c r="J299" s="351">
        <v>1</v>
      </c>
      <c r="K299" s="355">
        <v>45672</v>
      </c>
      <c r="L299" s="355">
        <v>45838</v>
      </c>
      <c r="M299" s="459">
        <f t="shared" si="8"/>
        <v>23.714285714285715</v>
      </c>
      <c r="N299" s="188">
        <v>0</v>
      </c>
      <c r="O299" s="159" t="s">
        <v>2849</v>
      </c>
      <c r="P299" s="352">
        <f t="shared" si="9"/>
        <v>0</v>
      </c>
      <c r="Q299" s="114" t="str">
        <f>IF(ISNUMBER(P299),IF(P299=100%,"CUMPLIDA",IF(AND(ISNUMBER(L299),ISNUMBER(OCI!$P$6)), IF(L299&lt;OCI!$P$6,"INCUMPLIDA","PROCESO"), "VERIFICAR FECHA")),"SIN VALOR AVANCE")</f>
        <v>PROCESO</v>
      </c>
    </row>
    <row r="300" spans="1:17" ht="150.75">
      <c r="A300" s="453" t="s">
        <v>19</v>
      </c>
      <c r="B300" s="454" t="s">
        <v>16</v>
      </c>
      <c r="C300" s="771"/>
      <c r="D300" s="771"/>
      <c r="E300" s="773"/>
      <c r="F300" s="773"/>
      <c r="G300" s="34" t="s">
        <v>2871</v>
      </c>
      <c r="H300" s="148" t="s">
        <v>2872</v>
      </c>
      <c r="I300" s="148" t="s">
        <v>2872</v>
      </c>
      <c r="J300" s="351">
        <v>3</v>
      </c>
      <c r="K300" s="355">
        <v>45672</v>
      </c>
      <c r="L300" s="355">
        <v>45930</v>
      </c>
      <c r="M300" s="459">
        <f t="shared" si="8"/>
        <v>36.857142857142854</v>
      </c>
      <c r="N300" s="188">
        <v>0</v>
      </c>
      <c r="O300" s="159" t="s">
        <v>2873</v>
      </c>
      <c r="P300" s="352">
        <f t="shared" si="9"/>
        <v>0</v>
      </c>
      <c r="Q300" s="114" t="str">
        <f>IF(ISNUMBER(P300),IF(P300=100%,"CUMPLIDA",IF(AND(ISNUMBER(L300),ISNUMBER(OCI!$P$6)), IF(L300&lt;OCI!$P$6,"INCUMPLIDA","PROCESO"), "VERIFICAR FECHA")),"SIN VALOR AVANCE")</f>
        <v>PROCESO</v>
      </c>
    </row>
    <row r="301" spans="1:17" ht="195">
      <c r="A301" s="453" t="s">
        <v>19</v>
      </c>
      <c r="B301" s="454" t="s">
        <v>16</v>
      </c>
      <c r="C301" s="771"/>
      <c r="D301" s="771" t="s">
        <v>2816</v>
      </c>
      <c r="E301" s="773" t="s">
        <v>2874</v>
      </c>
      <c r="F301" s="773" t="s">
        <v>2875</v>
      </c>
      <c r="G301" s="34" t="s">
        <v>2876</v>
      </c>
      <c r="H301" s="148" t="s">
        <v>2877</v>
      </c>
      <c r="I301" s="148" t="s">
        <v>2877</v>
      </c>
      <c r="J301" s="351">
        <v>1</v>
      </c>
      <c r="K301" s="355">
        <v>45628</v>
      </c>
      <c r="L301" s="355">
        <v>45657</v>
      </c>
      <c r="M301" s="459">
        <f t="shared" si="8"/>
        <v>4.1428571428571432</v>
      </c>
      <c r="N301" s="188">
        <v>1</v>
      </c>
      <c r="O301" s="159" t="s">
        <v>2878</v>
      </c>
      <c r="P301" s="352">
        <f t="shared" si="9"/>
        <v>1</v>
      </c>
      <c r="Q301" s="114" t="str">
        <f>IF(ISNUMBER(P301),IF(P301=100%,"CUMPLIDA",IF(AND(ISNUMBER(L301),ISNUMBER(OCI!$P$6)), IF(L301&lt;OCI!$P$6,"INCUMPLIDA","PROCESO"), "VERIFICAR FECHA")),"SIN VALOR AVANCE")</f>
        <v>CUMPLIDA</v>
      </c>
    </row>
    <row r="302" spans="1:17" ht="120">
      <c r="A302" s="453" t="s">
        <v>19</v>
      </c>
      <c r="B302" s="454" t="s">
        <v>16</v>
      </c>
      <c r="C302" s="771"/>
      <c r="D302" s="771"/>
      <c r="E302" s="773"/>
      <c r="F302" s="773"/>
      <c r="G302" s="34" t="s">
        <v>2879</v>
      </c>
      <c r="H302" s="148" t="s">
        <v>2880</v>
      </c>
      <c r="I302" s="148" t="s">
        <v>2880</v>
      </c>
      <c r="J302" s="351">
        <v>25</v>
      </c>
      <c r="K302" s="355">
        <v>45672</v>
      </c>
      <c r="L302" s="355">
        <v>45823</v>
      </c>
      <c r="M302" s="459">
        <f t="shared" si="8"/>
        <v>21.571428571428573</v>
      </c>
      <c r="N302" s="188">
        <v>0</v>
      </c>
      <c r="O302" s="159" t="s">
        <v>2881</v>
      </c>
      <c r="P302" s="352">
        <f t="shared" si="9"/>
        <v>0</v>
      </c>
      <c r="Q302" s="114" t="str">
        <f>IF(ISNUMBER(P302),IF(P302=100%,"CUMPLIDA",IF(AND(ISNUMBER(L302),ISNUMBER(OCI!$P$6)), IF(L302&lt;OCI!$P$6,"INCUMPLIDA","PROCESO"), "VERIFICAR FECHA")),"SIN VALOR AVANCE")</f>
        <v>PROCESO</v>
      </c>
    </row>
    <row r="303" spans="1:17" ht="165">
      <c r="A303" s="453" t="s">
        <v>20</v>
      </c>
      <c r="B303" s="32" t="s">
        <v>16</v>
      </c>
      <c r="C303" s="775" t="s">
        <v>2882</v>
      </c>
      <c r="D303" s="775" t="s">
        <v>2883</v>
      </c>
      <c r="E303" s="772" t="s">
        <v>2884</v>
      </c>
      <c r="F303" s="772" t="s">
        <v>2885</v>
      </c>
      <c r="G303" s="34" t="s">
        <v>2886</v>
      </c>
      <c r="H303" s="315" t="s">
        <v>2887</v>
      </c>
      <c r="I303" s="148" t="s">
        <v>1512</v>
      </c>
      <c r="J303" s="35">
        <v>1</v>
      </c>
      <c r="K303" s="311">
        <v>45231</v>
      </c>
      <c r="L303" s="311">
        <v>45504</v>
      </c>
      <c r="M303" s="36">
        <f t="shared" si="8"/>
        <v>39</v>
      </c>
      <c r="N303" s="188">
        <v>1</v>
      </c>
      <c r="O303" s="148" t="s">
        <v>2888</v>
      </c>
      <c r="P303" s="456">
        <f>N303/J303</f>
        <v>1</v>
      </c>
      <c r="Q303" s="114" t="str">
        <f>IF(ISNUMBER(P303),IF(P303=100%,"CUMPLIDA",IF(AND(ISNUMBER(L303),ISNUMBER(OCI!$P$6)), IF(L303&lt;OCI!$P$6,"INCUMPLIDA","PROCESO"), "VERIFICAR FECHA")),"SIN VALOR AVANCE")</f>
        <v>CUMPLIDA</v>
      </c>
    </row>
    <row r="304" spans="1:17" ht="195.75">
      <c r="A304" s="453" t="s">
        <v>20</v>
      </c>
      <c r="B304" s="32" t="s">
        <v>16</v>
      </c>
      <c r="C304" s="775"/>
      <c r="D304" s="775"/>
      <c r="E304" s="772"/>
      <c r="F304" s="772"/>
      <c r="G304" s="34" t="s">
        <v>2889</v>
      </c>
      <c r="H304" s="315" t="s">
        <v>2890</v>
      </c>
      <c r="I304" s="664" t="s">
        <v>2891</v>
      </c>
      <c r="J304" s="35">
        <v>1</v>
      </c>
      <c r="K304" s="311">
        <v>45231</v>
      </c>
      <c r="L304" s="311">
        <v>45504</v>
      </c>
      <c r="M304" s="36">
        <f t="shared" si="8"/>
        <v>39</v>
      </c>
      <c r="N304" s="188">
        <v>1</v>
      </c>
      <c r="O304" s="148" t="s">
        <v>2892</v>
      </c>
      <c r="P304" s="456">
        <f>N304/J304</f>
        <v>1</v>
      </c>
      <c r="Q304" s="114" t="str">
        <f>IF(ISNUMBER(P304),IF(P304=100%,"CUMPLIDA",IF(AND(ISNUMBER(L304),ISNUMBER(OCI!$P$6)), IF(L304&lt;OCI!$P$6,"INCUMPLIDA","PROCESO"), "VERIFICAR FECHA")),"SIN VALOR AVANCE")</f>
        <v>CUMPLIDA</v>
      </c>
    </row>
    <row r="305" spans="1:17" ht="90.75">
      <c r="A305" s="453" t="s">
        <v>20</v>
      </c>
      <c r="B305" s="32" t="s">
        <v>16</v>
      </c>
      <c r="C305" s="775"/>
      <c r="D305" s="775"/>
      <c r="E305" s="772"/>
      <c r="F305" s="772"/>
      <c r="G305" s="455" t="s">
        <v>1358</v>
      </c>
      <c r="H305" s="666" t="s">
        <v>1614</v>
      </c>
      <c r="I305" s="666" t="s">
        <v>238</v>
      </c>
      <c r="J305" s="351">
        <v>1</v>
      </c>
      <c r="K305" s="460">
        <v>45323</v>
      </c>
      <c r="L305" s="460">
        <v>45747</v>
      </c>
      <c r="M305" s="36">
        <f t="shared" si="8"/>
        <v>60.571428571428569</v>
      </c>
      <c r="N305" s="461">
        <v>0</v>
      </c>
      <c r="O305" s="681" t="s">
        <v>2893</v>
      </c>
      <c r="P305" s="462">
        <v>0</v>
      </c>
      <c r="Q305" s="114" t="str">
        <f>IF(ISNUMBER(P305),IF(P305=100%,"CUMPLIDA",IF(AND(ISNUMBER(L305),ISNUMBER(OCI!$P$6)), IF(L305&lt;OCI!$P$6,"INCUMPLIDA","PROCESO"), "VERIFICAR FECHA")),"SIN VALOR AVANCE")</f>
        <v>PROCESO</v>
      </c>
    </row>
    <row r="306" spans="1:17" ht="135.75">
      <c r="A306" s="453" t="s">
        <v>20</v>
      </c>
      <c r="B306" s="32" t="s">
        <v>16</v>
      </c>
      <c r="C306" s="775"/>
      <c r="D306" s="775"/>
      <c r="E306" s="772"/>
      <c r="F306" s="772"/>
      <c r="G306" s="455" t="s">
        <v>2894</v>
      </c>
      <c r="H306" s="666" t="s">
        <v>2894</v>
      </c>
      <c r="I306" s="666" t="s">
        <v>2895</v>
      </c>
      <c r="J306" s="351">
        <v>1</v>
      </c>
      <c r="K306" s="460">
        <v>45323</v>
      </c>
      <c r="L306" s="460">
        <v>45747</v>
      </c>
      <c r="M306" s="36">
        <f t="shared" si="8"/>
        <v>60.571428571428569</v>
      </c>
      <c r="N306" s="461">
        <v>0</v>
      </c>
      <c r="O306" s="681" t="s">
        <v>2896</v>
      </c>
      <c r="P306" s="462">
        <v>0</v>
      </c>
      <c r="Q306" s="114" t="str">
        <f>IF(ISNUMBER(P306),IF(P306=100%,"CUMPLIDA",IF(AND(ISNUMBER(L306),ISNUMBER(OCI!$P$6)), IF(L306&lt;OCI!$P$6,"INCUMPLIDA","PROCESO"), "VERIFICAR FECHA")),"SIN VALOR AVANCE")</f>
        <v>PROCESO</v>
      </c>
    </row>
    <row r="307" spans="1:17" ht="135.75">
      <c r="A307" s="453" t="s">
        <v>20</v>
      </c>
      <c r="B307" s="32" t="s">
        <v>16</v>
      </c>
      <c r="C307" s="775"/>
      <c r="D307" s="775"/>
      <c r="E307" s="772"/>
      <c r="F307" s="772"/>
      <c r="G307" s="455" t="s">
        <v>1361</v>
      </c>
      <c r="H307" s="666" t="s">
        <v>245</v>
      </c>
      <c r="I307" s="666" t="s">
        <v>246</v>
      </c>
      <c r="J307" s="351">
        <v>1</v>
      </c>
      <c r="K307" s="460">
        <v>45231</v>
      </c>
      <c r="L307" s="460">
        <v>45747</v>
      </c>
      <c r="M307" s="36">
        <f t="shared" si="8"/>
        <v>73.714285714285708</v>
      </c>
      <c r="N307" s="461">
        <v>0</v>
      </c>
      <c r="O307" s="681" t="s">
        <v>2896</v>
      </c>
      <c r="P307" s="462">
        <v>0</v>
      </c>
      <c r="Q307" s="114" t="str">
        <f>IF(ISNUMBER(P307),IF(P307=100%,"CUMPLIDA",IF(AND(ISNUMBER(L307),ISNUMBER(OCI!$P$6)), IF(L307&lt;OCI!$P$6,"INCUMPLIDA","PROCESO"), "VERIFICAR FECHA")),"SIN VALOR AVANCE")</f>
        <v>PROCESO</v>
      </c>
    </row>
    <row r="308" spans="1:17" ht="90.75">
      <c r="A308" s="453" t="s">
        <v>20</v>
      </c>
      <c r="B308" s="32" t="s">
        <v>16</v>
      </c>
      <c r="C308" s="775"/>
      <c r="D308" s="775"/>
      <c r="E308" s="772"/>
      <c r="F308" s="772"/>
      <c r="G308" s="455" t="s">
        <v>248</v>
      </c>
      <c r="H308" s="666" t="s">
        <v>248</v>
      </c>
      <c r="I308" s="666" t="s">
        <v>249</v>
      </c>
      <c r="J308" s="351">
        <v>1</v>
      </c>
      <c r="K308" s="460">
        <v>45323</v>
      </c>
      <c r="L308" s="460">
        <v>45747</v>
      </c>
      <c r="M308" s="36">
        <f t="shared" si="8"/>
        <v>60.571428571428569</v>
      </c>
      <c r="N308" s="461">
        <v>0</v>
      </c>
      <c r="O308" s="681" t="s">
        <v>2893</v>
      </c>
      <c r="P308" s="462">
        <v>0</v>
      </c>
      <c r="Q308" s="114" t="str">
        <f>IF(ISNUMBER(P308),IF(P308=100%,"CUMPLIDA",IF(AND(ISNUMBER(L308),ISNUMBER(OCI!$P$6)), IF(L308&lt;OCI!$P$6,"INCUMPLIDA","PROCESO"), "VERIFICAR FECHA")),"SIN VALOR AVANCE")</f>
        <v>PROCESO</v>
      </c>
    </row>
    <row r="309" spans="1:17" ht="135.75">
      <c r="A309" s="453" t="s">
        <v>20</v>
      </c>
      <c r="B309" s="32" t="s">
        <v>16</v>
      </c>
      <c r="C309" s="775"/>
      <c r="D309" s="775"/>
      <c r="E309" s="772"/>
      <c r="F309" s="772"/>
      <c r="G309" s="455" t="s">
        <v>251</v>
      </c>
      <c r="H309" s="666" t="s">
        <v>251</v>
      </c>
      <c r="I309" s="666" t="s">
        <v>252</v>
      </c>
      <c r="J309" s="351">
        <v>1</v>
      </c>
      <c r="K309" s="460">
        <v>45231</v>
      </c>
      <c r="L309" s="460">
        <v>45747</v>
      </c>
      <c r="M309" s="36">
        <f t="shared" si="8"/>
        <v>73.714285714285708</v>
      </c>
      <c r="N309" s="461">
        <v>0</v>
      </c>
      <c r="O309" s="681" t="s">
        <v>2896</v>
      </c>
      <c r="P309" s="462">
        <v>0</v>
      </c>
      <c r="Q309" s="114" t="str">
        <f>IF(ISNUMBER(P309),IF(P309=100%,"CUMPLIDA",IF(AND(ISNUMBER(L309),ISNUMBER(OCI!$P$6)), IF(L309&lt;OCI!$P$6,"INCUMPLIDA","PROCESO"), "VERIFICAR FECHA")),"SIN VALOR AVANCE")</f>
        <v>PROCESO</v>
      </c>
    </row>
    <row r="310" spans="1:17" ht="225.75">
      <c r="A310" s="453" t="s">
        <v>20</v>
      </c>
      <c r="B310" s="32" t="s">
        <v>16</v>
      </c>
      <c r="C310" s="775"/>
      <c r="D310" s="775"/>
      <c r="E310" s="772"/>
      <c r="F310" s="772"/>
      <c r="G310" s="455" t="s">
        <v>254</v>
      </c>
      <c r="H310" s="666" t="s">
        <v>254</v>
      </c>
      <c r="I310" s="666" t="s">
        <v>255</v>
      </c>
      <c r="J310" s="351">
        <v>1</v>
      </c>
      <c r="K310" s="460">
        <v>45231</v>
      </c>
      <c r="L310" s="460">
        <v>45808</v>
      </c>
      <c r="M310" s="36">
        <f t="shared" si="8"/>
        <v>82.428571428571431</v>
      </c>
      <c r="N310" s="461">
        <v>0</v>
      </c>
      <c r="O310" s="681" t="s">
        <v>2897</v>
      </c>
      <c r="P310" s="462">
        <v>0</v>
      </c>
      <c r="Q310" s="114" t="str">
        <f>IF(ISNUMBER(P310),IF(P310=100%,"CUMPLIDA",IF(AND(ISNUMBER(L310),ISNUMBER(OCI!$P$6)), IF(L310&lt;OCI!$P$6,"INCUMPLIDA","PROCESO"), "VERIFICAR FECHA")),"SIN VALOR AVANCE")</f>
        <v>PROCESO</v>
      </c>
    </row>
    <row r="311" spans="1:17" ht="195.75">
      <c r="A311" s="453" t="s">
        <v>20</v>
      </c>
      <c r="B311" s="32" t="s">
        <v>16</v>
      </c>
      <c r="C311" s="775"/>
      <c r="D311" s="775"/>
      <c r="E311" s="772"/>
      <c r="F311" s="772"/>
      <c r="G311" s="455" t="s">
        <v>1363</v>
      </c>
      <c r="H311" s="666" t="s">
        <v>258</v>
      </c>
      <c r="I311" s="666" t="s">
        <v>259</v>
      </c>
      <c r="J311" s="351">
        <v>12</v>
      </c>
      <c r="K311" s="460">
        <v>45809</v>
      </c>
      <c r="L311" s="460">
        <v>46660</v>
      </c>
      <c r="M311" s="36">
        <f t="shared" si="8"/>
        <v>121.57142857142857</v>
      </c>
      <c r="N311" s="461">
        <v>0</v>
      </c>
      <c r="O311" s="681" t="s">
        <v>2898</v>
      </c>
      <c r="P311" s="462">
        <v>0</v>
      </c>
      <c r="Q311" s="114" t="str">
        <f>IF(ISNUMBER(P311),IF(P311=100%,"CUMPLIDA",IF(AND(ISNUMBER(L311),ISNUMBER(OCI!$P$6)), IF(L311&lt;OCI!$P$6,"INCUMPLIDA","PROCESO"), "VERIFICAR FECHA")),"SIN VALOR AVANCE")</f>
        <v>PROCESO</v>
      </c>
    </row>
    <row r="312" spans="1:17" ht="90.75">
      <c r="A312" s="453" t="s">
        <v>20</v>
      </c>
      <c r="B312" s="32" t="s">
        <v>16</v>
      </c>
      <c r="C312" s="775"/>
      <c r="D312" s="775"/>
      <c r="E312" s="772"/>
      <c r="F312" s="772"/>
      <c r="G312" s="455" t="s">
        <v>1364</v>
      </c>
      <c r="H312" s="666" t="s">
        <v>261</v>
      </c>
      <c r="I312" s="666" t="s">
        <v>262</v>
      </c>
      <c r="J312" s="351">
        <v>1</v>
      </c>
      <c r="K312" s="460">
        <v>45809</v>
      </c>
      <c r="L312" s="460">
        <v>46660</v>
      </c>
      <c r="M312" s="36">
        <f t="shared" si="8"/>
        <v>121.57142857142857</v>
      </c>
      <c r="N312" s="461">
        <v>0</v>
      </c>
      <c r="O312" s="681" t="s">
        <v>2893</v>
      </c>
      <c r="P312" s="462">
        <v>0</v>
      </c>
      <c r="Q312" s="114" t="str">
        <f>IF(ISNUMBER(P312),IF(P312=100%,"CUMPLIDA",IF(AND(ISNUMBER(L312),ISNUMBER(OCI!$P$6)), IF(L312&lt;OCI!$P$6,"INCUMPLIDA","PROCESO"), "VERIFICAR FECHA")),"SIN VALOR AVANCE")</f>
        <v>PROCESO</v>
      </c>
    </row>
    <row r="313" spans="1:17" ht="315.75">
      <c r="A313" s="453" t="s">
        <v>20</v>
      </c>
      <c r="B313" s="32" t="s">
        <v>16</v>
      </c>
      <c r="C313" s="775"/>
      <c r="D313" s="775"/>
      <c r="E313" s="772"/>
      <c r="F313" s="772"/>
      <c r="G313" s="455" t="s">
        <v>1365</v>
      </c>
      <c r="H313" s="666" t="s">
        <v>264</v>
      </c>
      <c r="I313" s="666" t="s">
        <v>2899</v>
      </c>
      <c r="J313" s="351">
        <v>2</v>
      </c>
      <c r="K313" s="460">
        <v>45809</v>
      </c>
      <c r="L313" s="460">
        <v>46660</v>
      </c>
      <c r="M313" s="36">
        <f t="shared" si="8"/>
        <v>121.57142857142857</v>
      </c>
      <c r="N313" s="461">
        <v>0</v>
      </c>
      <c r="O313" s="681" t="s">
        <v>2900</v>
      </c>
      <c r="P313" s="462">
        <v>0</v>
      </c>
      <c r="Q313" s="114" t="str">
        <f>IF(ISNUMBER(P313),IF(P313=100%,"CUMPLIDA",IF(AND(ISNUMBER(L313),ISNUMBER(OCI!$P$6)), IF(L313&lt;OCI!$P$6,"INCUMPLIDA","PROCESO"), "VERIFICAR FECHA")),"SIN VALOR AVANCE")</f>
        <v>PROCESO</v>
      </c>
    </row>
    <row r="314" spans="1:17" ht="165.75">
      <c r="A314" s="453" t="s">
        <v>20</v>
      </c>
      <c r="B314" s="32" t="s">
        <v>16</v>
      </c>
      <c r="C314" s="775" t="s">
        <v>2901</v>
      </c>
      <c r="D314" s="775" t="s">
        <v>2902</v>
      </c>
      <c r="E314" s="772" t="s">
        <v>2903</v>
      </c>
      <c r="F314" s="772" t="s">
        <v>2904</v>
      </c>
      <c r="G314" s="34" t="s">
        <v>2905</v>
      </c>
      <c r="H314" s="148" t="s">
        <v>2906</v>
      </c>
      <c r="I314" s="664" t="s">
        <v>2907</v>
      </c>
      <c r="J314" s="35">
        <v>13</v>
      </c>
      <c r="K314" s="311">
        <v>44835</v>
      </c>
      <c r="L314" s="311">
        <v>46022</v>
      </c>
      <c r="M314" s="36">
        <f t="shared" si="8"/>
        <v>169.57142857142858</v>
      </c>
      <c r="N314" s="188">
        <v>3</v>
      </c>
      <c r="O314" s="148" t="s">
        <v>2908</v>
      </c>
      <c r="P314" s="352">
        <f t="shared" ref="P314:P325" si="10">N314/J314</f>
        <v>0.23076923076923078</v>
      </c>
      <c r="Q314" s="114" t="str">
        <f>IF(ISNUMBER(P314),IF(P314=100%,"CUMPLIDA",IF(AND(ISNUMBER(L314),ISNUMBER(OCI!$P$6)), IF(L314&lt;OCI!$P$6,"INCUMPLIDA","PROCESO"), "VERIFICAR FECHA")),"SIN VALOR AVANCE")</f>
        <v>PROCESO</v>
      </c>
    </row>
    <row r="315" spans="1:17" ht="120.75">
      <c r="A315" s="453" t="s">
        <v>20</v>
      </c>
      <c r="B315" s="32" t="s">
        <v>16</v>
      </c>
      <c r="C315" s="775"/>
      <c r="D315" s="775"/>
      <c r="E315" s="772"/>
      <c r="F315" s="772"/>
      <c r="G315" s="34" t="s">
        <v>2909</v>
      </c>
      <c r="H315" s="148" t="s">
        <v>2910</v>
      </c>
      <c r="I315" s="664" t="s">
        <v>2911</v>
      </c>
      <c r="J315" s="35">
        <v>34</v>
      </c>
      <c r="K315" s="311">
        <v>44835</v>
      </c>
      <c r="L315" s="311">
        <v>46022</v>
      </c>
      <c r="M315" s="36">
        <f t="shared" si="8"/>
        <v>169.57142857142858</v>
      </c>
      <c r="N315" s="188">
        <v>19.72</v>
      </c>
      <c r="O315" s="148" t="s">
        <v>2912</v>
      </c>
      <c r="P315" s="352">
        <f t="shared" si="10"/>
        <v>0.57999999999999996</v>
      </c>
      <c r="Q315" s="114" t="str">
        <f>IF(ISNUMBER(P315),IF(P315=100%,"CUMPLIDA",IF(AND(ISNUMBER(L315),ISNUMBER(OCI!$P$6)), IF(L315&lt;OCI!$P$6,"INCUMPLIDA","PROCESO"), "VERIFICAR FECHA")),"SIN VALOR AVANCE")</f>
        <v>PROCESO</v>
      </c>
    </row>
    <row r="316" spans="1:17" ht="195.75">
      <c r="A316" s="453" t="s">
        <v>20</v>
      </c>
      <c r="B316" s="32" t="s">
        <v>16</v>
      </c>
      <c r="C316" s="775" t="s">
        <v>2716</v>
      </c>
      <c r="D316" s="775" t="s">
        <v>2913</v>
      </c>
      <c r="E316" s="773" t="s">
        <v>2914</v>
      </c>
      <c r="F316" s="773" t="s">
        <v>2915</v>
      </c>
      <c r="G316" s="34" t="s">
        <v>1358</v>
      </c>
      <c r="H316" s="148" t="s">
        <v>237</v>
      </c>
      <c r="I316" s="148" t="s">
        <v>2806</v>
      </c>
      <c r="J316" s="35">
        <v>1</v>
      </c>
      <c r="K316" s="311">
        <v>45323</v>
      </c>
      <c r="L316" s="311">
        <v>45747</v>
      </c>
      <c r="M316" s="36">
        <f t="shared" si="8"/>
        <v>60.571428571428569</v>
      </c>
      <c r="N316" s="188">
        <v>0</v>
      </c>
      <c r="O316" s="148" t="s">
        <v>2916</v>
      </c>
      <c r="P316" s="352">
        <f t="shared" si="10"/>
        <v>0</v>
      </c>
      <c r="Q316" s="114" t="str">
        <f>IF(ISNUMBER(P316),IF(P316=100%,"CUMPLIDA",IF(AND(ISNUMBER(L316),ISNUMBER(OCI!$P$6)), IF(L316&lt;OCI!$P$6,"INCUMPLIDA","PROCESO"), "VERIFICAR FECHA")),"SIN VALOR AVANCE")</f>
        <v>PROCESO</v>
      </c>
    </row>
    <row r="317" spans="1:17" ht="135.75">
      <c r="A317" s="453" t="s">
        <v>20</v>
      </c>
      <c r="B317" s="32" t="s">
        <v>16</v>
      </c>
      <c r="C317" s="775"/>
      <c r="D317" s="775"/>
      <c r="E317" s="773"/>
      <c r="F317" s="773"/>
      <c r="G317" s="34" t="s">
        <v>241</v>
      </c>
      <c r="H317" s="148" t="s">
        <v>241</v>
      </c>
      <c r="I317" s="148" t="s">
        <v>242</v>
      </c>
      <c r="J317" s="35">
        <v>1</v>
      </c>
      <c r="K317" s="311">
        <v>45323</v>
      </c>
      <c r="L317" s="311">
        <v>45747</v>
      </c>
      <c r="M317" s="36">
        <f t="shared" ref="M317:M325" si="11">(L317-K317)/7</f>
        <v>60.571428571428569</v>
      </c>
      <c r="N317" s="188">
        <v>0</v>
      </c>
      <c r="O317" s="148" t="s">
        <v>2917</v>
      </c>
      <c r="P317" s="352">
        <f t="shared" si="10"/>
        <v>0</v>
      </c>
      <c r="Q317" s="114" t="str">
        <f>IF(ISNUMBER(P317),IF(P317=100%,"CUMPLIDA",IF(AND(ISNUMBER(L317),ISNUMBER(OCI!$P$6)), IF(L317&lt;OCI!$P$6,"INCUMPLIDA","PROCESO"), "VERIFICAR FECHA")),"SIN VALOR AVANCE")</f>
        <v>PROCESO</v>
      </c>
    </row>
    <row r="318" spans="1:17" ht="135.75">
      <c r="A318" s="453" t="s">
        <v>20</v>
      </c>
      <c r="B318" s="32" t="s">
        <v>16</v>
      </c>
      <c r="C318" s="775"/>
      <c r="D318" s="775"/>
      <c r="E318" s="773"/>
      <c r="F318" s="773"/>
      <c r="G318" s="34" t="s">
        <v>1361</v>
      </c>
      <c r="H318" s="148" t="s">
        <v>245</v>
      </c>
      <c r="I318" s="148" t="s">
        <v>246</v>
      </c>
      <c r="J318" s="35">
        <v>1</v>
      </c>
      <c r="K318" s="311">
        <v>45231</v>
      </c>
      <c r="L318" s="311">
        <v>45747</v>
      </c>
      <c r="M318" s="36">
        <f t="shared" si="11"/>
        <v>73.714285714285708</v>
      </c>
      <c r="N318" s="188">
        <v>0</v>
      </c>
      <c r="O318" s="148" t="s">
        <v>2917</v>
      </c>
      <c r="P318" s="352">
        <f t="shared" si="10"/>
        <v>0</v>
      </c>
      <c r="Q318" s="114" t="str">
        <f>IF(ISNUMBER(P318),IF(P318=100%,"CUMPLIDA",IF(AND(ISNUMBER(L318),ISNUMBER(OCI!$P$6)), IF(L318&lt;OCI!$P$6,"INCUMPLIDA","PROCESO"), "VERIFICAR FECHA")),"SIN VALOR AVANCE")</f>
        <v>PROCESO</v>
      </c>
    </row>
    <row r="319" spans="1:17" ht="180.75">
      <c r="A319" s="453" t="s">
        <v>20</v>
      </c>
      <c r="B319" s="32" t="s">
        <v>16</v>
      </c>
      <c r="C319" s="775"/>
      <c r="D319" s="775"/>
      <c r="E319" s="773"/>
      <c r="F319" s="773"/>
      <c r="G319" s="34" t="s">
        <v>248</v>
      </c>
      <c r="H319" s="148" t="s">
        <v>248</v>
      </c>
      <c r="I319" s="148" t="s">
        <v>2809</v>
      </c>
      <c r="J319" s="35">
        <v>1</v>
      </c>
      <c r="K319" s="311">
        <v>45323</v>
      </c>
      <c r="L319" s="311">
        <v>45747</v>
      </c>
      <c r="M319" s="36">
        <f t="shared" si="11"/>
        <v>60.571428571428569</v>
      </c>
      <c r="N319" s="188">
        <v>0</v>
      </c>
      <c r="O319" s="148" t="s">
        <v>2918</v>
      </c>
      <c r="P319" s="352">
        <f t="shared" si="10"/>
        <v>0</v>
      </c>
      <c r="Q319" s="114" t="str">
        <f>IF(ISNUMBER(P319),IF(P319=100%,"CUMPLIDA",IF(AND(ISNUMBER(L319),ISNUMBER(OCI!$P$6)), IF(L319&lt;OCI!$P$6,"INCUMPLIDA","PROCESO"), "VERIFICAR FECHA")),"SIN VALOR AVANCE")</f>
        <v>PROCESO</v>
      </c>
    </row>
    <row r="320" spans="1:17" ht="90.75">
      <c r="A320" s="453" t="s">
        <v>20</v>
      </c>
      <c r="B320" s="32" t="s">
        <v>16</v>
      </c>
      <c r="C320" s="775"/>
      <c r="D320" s="775"/>
      <c r="E320" s="773"/>
      <c r="F320" s="773"/>
      <c r="G320" s="34" t="s">
        <v>251</v>
      </c>
      <c r="H320" s="148" t="s">
        <v>251</v>
      </c>
      <c r="I320" s="148" t="s">
        <v>252</v>
      </c>
      <c r="J320" s="35">
        <v>1</v>
      </c>
      <c r="K320" s="311">
        <v>45231</v>
      </c>
      <c r="L320" s="311">
        <v>45747</v>
      </c>
      <c r="M320" s="36">
        <f t="shared" si="11"/>
        <v>73.714285714285708</v>
      </c>
      <c r="N320" s="188">
        <v>0</v>
      </c>
      <c r="O320" s="148" t="s">
        <v>2919</v>
      </c>
      <c r="P320" s="352">
        <f t="shared" si="10"/>
        <v>0</v>
      </c>
      <c r="Q320" s="114" t="str">
        <f>IF(ISNUMBER(P320),IF(P320=100%,"CUMPLIDA",IF(AND(ISNUMBER(L320),ISNUMBER(OCI!$P$6)), IF(L320&lt;OCI!$P$6,"INCUMPLIDA","PROCESO"), "VERIFICAR FECHA")),"SIN VALOR AVANCE")</f>
        <v>PROCESO</v>
      </c>
    </row>
    <row r="321" spans="1:17" ht="225.75">
      <c r="A321" s="453" t="s">
        <v>20</v>
      </c>
      <c r="B321" s="32" t="s">
        <v>16</v>
      </c>
      <c r="C321" s="775"/>
      <c r="D321" s="775"/>
      <c r="E321" s="773"/>
      <c r="F321" s="773"/>
      <c r="G321" s="34" t="s">
        <v>254</v>
      </c>
      <c r="H321" s="148" t="s">
        <v>254</v>
      </c>
      <c r="I321" s="148" t="s">
        <v>2920</v>
      </c>
      <c r="J321" s="35">
        <v>1</v>
      </c>
      <c r="K321" s="311">
        <v>45232</v>
      </c>
      <c r="L321" s="311">
        <v>45808</v>
      </c>
      <c r="M321" s="36">
        <f t="shared" si="11"/>
        <v>82.285714285714292</v>
      </c>
      <c r="N321" s="188">
        <v>0</v>
      </c>
      <c r="O321" s="148" t="s">
        <v>2921</v>
      </c>
      <c r="P321" s="352">
        <f t="shared" si="10"/>
        <v>0</v>
      </c>
      <c r="Q321" s="114" t="str">
        <f>IF(ISNUMBER(P321),IF(P321=100%,"CUMPLIDA",IF(AND(ISNUMBER(L321),ISNUMBER(OCI!$P$6)), IF(L321&lt;OCI!$P$6,"INCUMPLIDA","PROCESO"), "VERIFICAR FECHA")),"SIN VALOR AVANCE")</f>
        <v>PROCESO</v>
      </c>
    </row>
    <row r="322" spans="1:17" ht="90.75">
      <c r="A322" s="453" t="s">
        <v>20</v>
      </c>
      <c r="B322" s="32" t="s">
        <v>16</v>
      </c>
      <c r="C322" s="775"/>
      <c r="D322" s="775"/>
      <c r="E322" s="773"/>
      <c r="F322" s="773"/>
      <c r="G322" s="34" t="s">
        <v>1363</v>
      </c>
      <c r="H322" s="148" t="s">
        <v>258</v>
      </c>
      <c r="I322" s="148" t="s">
        <v>259</v>
      </c>
      <c r="J322" s="35">
        <v>7</v>
      </c>
      <c r="K322" s="311">
        <v>46024</v>
      </c>
      <c r="L322" s="311">
        <v>46660</v>
      </c>
      <c r="M322" s="36">
        <f t="shared" si="11"/>
        <v>90.857142857142861</v>
      </c>
      <c r="N322" s="188">
        <v>0</v>
      </c>
      <c r="O322" s="148" t="s">
        <v>2919</v>
      </c>
      <c r="P322" s="352">
        <f t="shared" si="10"/>
        <v>0</v>
      </c>
      <c r="Q322" s="114" t="str">
        <f>IF(ISNUMBER(P322),IF(P322=100%,"CUMPLIDA",IF(AND(ISNUMBER(L322),ISNUMBER(OCI!$P$6)), IF(L322&lt;OCI!$P$6,"INCUMPLIDA","PROCESO"), "VERIFICAR FECHA")),"SIN VALOR AVANCE")</f>
        <v>PROCESO</v>
      </c>
    </row>
    <row r="323" spans="1:17" ht="165.75">
      <c r="A323" s="453" t="s">
        <v>20</v>
      </c>
      <c r="B323" s="32" t="s">
        <v>16</v>
      </c>
      <c r="C323" s="775"/>
      <c r="D323" s="775"/>
      <c r="E323" s="773"/>
      <c r="F323" s="773"/>
      <c r="G323" s="34" t="s">
        <v>1364</v>
      </c>
      <c r="H323" s="148" t="s">
        <v>261</v>
      </c>
      <c r="I323" s="148" t="s">
        <v>262</v>
      </c>
      <c r="J323" s="35">
        <v>1</v>
      </c>
      <c r="K323" s="311">
        <v>46024</v>
      </c>
      <c r="L323" s="311">
        <v>46660</v>
      </c>
      <c r="M323" s="36">
        <f t="shared" si="11"/>
        <v>90.857142857142861</v>
      </c>
      <c r="N323" s="188">
        <v>0</v>
      </c>
      <c r="O323" s="148" t="s">
        <v>2922</v>
      </c>
      <c r="P323" s="352">
        <f t="shared" si="10"/>
        <v>0</v>
      </c>
      <c r="Q323" s="114" t="str">
        <f>IF(ISNUMBER(P323),IF(P323=100%,"CUMPLIDA",IF(AND(ISNUMBER(L323),ISNUMBER(OCI!$P$6)), IF(L323&lt;OCI!$P$6,"INCUMPLIDA","PROCESO"), "VERIFICAR FECHA")),"SIN VALOR AVANCE")</f>
        <v>PROCESO</v>
      </c>
    </row>
    <row r="324" spans="1:17" ht="225.75">
      <c r="A324" s="453" t="s">
        <v>20</v>
      </c>
      <c r="B324" s="32" t="s">
        <v>16</v>
      </c>
      <c r="C324" s="775"/>
      <c r="D324" s="775"/>
      <c r="E324" s="773"/>
      <c r="F324" s="773"/>
      <c r="G324" s="34" t="s">
        <v>1365</v>
      </c>
      <c r="H324" s="148" t="s">
        <v>264</v>
      </c>
      <c r="I324" s="148" t="s">
        <v>265</v>
      </c>
      <c r="J324" s="35">
        <v>2</v>
      </c>
      <c r="K324" s="311">
        <v>46024</v>
      </c>
      <c r="L324" s="311">
        <v>46660</v>
      </c>
      <c r="M324" s="36">
        <f t="shared" si="11"/>
        <v>90.857142857142861</v>
      </c>
      <c r="N324" s="188">
        <v>0</v>
      </c>
      <c r="O324" s="148" t="s">
        <v>2921</v>
      </c>
      <c r="P324" s="352">
        <f t="shared" si="10"/>
        <v>0</v>
      </c>
      <c r="Q324" s="114" t="str">
        <f>IF(ISNUMBER(P324),IF(P324=100%,"CUMPLIDA",IF(AND(ISNUMBER(L324),ISNUMBER(OCI!$P$6)), IF(L324&lt;OCI!$P$6,"INCUMPLIDA","PROCESO"), "VERIFICAR FECHA")),"SIN VALOR AVANCE")</f>
        <v>PROCESO</v>
      </c>
    </row>
    <row r="325" spans="1:17" ht="150">
      <c r="A325" s="453" t="s">
        <v>20</v>
      </c>
      <c r="B325" s="32" t="s">
        <v>16</v>
      </c>
      <c r="C325" s="775"/>
      <c r="D325" s="775"/>
      <c r="E325" s="773"/>
      <c r="F325" s="773"/>
      <c r="G325" s="34" t="s">
        <v>2923</v>
      </c>
      <c r="H325" s="350" t="s">
        <v>2924</v>
      </c>
      <c r="I325" s="148" t="s">
        <v>2925</v>
      </c>
      <c r="J325" s="35">
        <v>1</v>
      </c>
      <c r="K325" s="311">
        <v>45505</v>
      </c>
      <c r="L325" s="311">
        <v>46203</v>
      </c>
      <c r="M325" s="36">
        <f t="shared" si="11"/>
        <v>99.714285714285708</v>
      </c>
      <c r="N325" s="188">
        <v>0.217</v>
      </c>
      <c r="O325" s="148" t="s">
        <v>2917</v>
      </c>
      <c r="P325" s="352">
        <f t="shared" si="10"/>
        <v>0.217</v>
      </c>
      <c r="Q325" s="114" t="str">
        <f>IF(ISNUMBER(P325),IF(P325=100%,"CUMPLIDA",IF(AND(ISNUMBER(L325),ISNUMBER(OCI!$P$6)), IF(L325&lt;OCI!$P$6,"INCUMPLIDA","PROCESO"), "VERIFICAR FECHA")),"SIN VALOR AVANCE")</f>
        <v>PROCESO</v>
      </c>
    </row>
    <row r="326" spans="1:17" ht="376.5">
      <c r="A326" s="463" t="s">
        <v>12</v>
      </c>
      <c r="B326" s="454" t="s">
        <v>16</v>
      </c>
      <c r="C326" s="32" t="s">
        <v>2926</v>
      </c>
      <c r="D326" s="32" t="s">
        <v>2927</v>
      </c>
      <c r="E326" s="33" t="s">
        <v>2928</v>
      </c>
      <c r="F326" s="33" t="s">
        <v>2929</v>
      </c>
      <c r="G326" s="309" t="s">
        <v>2930</v>
      </c>
      <c r="H326" s="148" t="s">
        <v>2931</v>
      </c>
      <c r="I326" s="310" t="s">
        <v>2932</v>
      </c>
      <c r="J326" s="35">
        <v>1</v>
      </c>
      <c r="K326" s="311">
        <v>44743</v>
      </c>
      <c r="L326" s="452">
        <v>46022</v>
      </c>
      <c r="M326" s="36">
        <f>(L326-K326)/7</f>
        <v>182.71428571428572</v>
      </c>
      <c r="N326" s="188">
        <v>0.7863</v>
      </c>
      <c r="O326" s="310" t="s">
        <v>2933</v>
      </c>
      <c r="P326" s="352">
        <f>(N326/J326)</f>
        <v>0.7863</v>
      </c>
      <c r="Q326" s="114" t="str">
        <f>IF(ISNUMBER(P326),IF(P326=100%,"CUMPLIDA",IF(AND(ISNUMBER(L326),ISNUMBER(OCI!$P$6)), IF(L326&lt;OCI!$P$6,"INCUMPLIDA","PROCESO"), "VERIFICAR FECHA")),"SIN VALOR AVANCE")</f>
        <v>PROCESO</v>
      </c>
    </row>
    <row r="327" spans="1:17" ht="409.5">
      <c r="A327" s="463" t="s">
        <v>12</v>
      </c>
      <c r="B327" s="454" t="s">
        <v>16</v>
      </c>
      <c r="C327" s="771" t="s">
        <v>2934</v>
      </c>
      <c r="D327" s="771" t="s">
        <v>2935</v>
      </c>
      <c r="E327" s="772" t="s">
        <v>2936</v>
      </c>
      <c r="F327" s="772" t="s">
        <v>2937</v>
      </c>
      <c r="G327" s="33" t="s">
        <v>2938</v>
      </c>
      <c r="H327" s="148" t="s">
        <v>2939</v>
      </c>
      <c r="I327" s="159" t="s">
        <v>2939</v>
      </c>
      <c r="J327" s="35">
        <v>1</v>
      </c>
      <c r="K327" s="311">
        <v>44805</v>
      </c>
      <c r="L327" s="452">
        <v>46022</v>
      </c>
      <c r="M327" s="36">
        <f t="shared" ref="M327:M386" si="12">(L327-K327)/7</f>
        <v>173.85714285714286</v>
      </c>
      <c r="N327" s="188">
        <v>0.7863</v>
      </c>
      <c r="O327" s="159" t="s">
        <v>2940</v>
      </c>
      <c r="P327" s="352">
        <f t="shared" ref="P327:P390" si="13">N327/J327</f>
        <v>0.7863</v>
      </c>
      <c r="Q327" s="114" t="str">
        <f>IF(ISNUMBER(P327),IF(P327=100%,"CUMPLIDA",IF(AND(ISNUMBER(L327),ISNUMBER(OCI!$P$6)), IF(L327&lt;OCI!$P$6,"INCUMPLIDA","PROCESO"), "VERIFICAR FECHA")),"SIN VALOR AVANCE")</f>
        <v>PROCESO</v>
      </c>
    </row>
    <row r="328" spans="1:17" ht="409.5">
      <c r="A328" s="463" t="s">
        <v>12</v>
      </c>
      <c r="B328" s="454" t="s">
        <v>16</v>
      </c>
      <c r="C328" s="771"/>
      <c r="D328" s="771"/>
      <c r="E328" s="772"/>
      <c r="F328" s="772"/>
      <c r="G328" s="33" t="s">
        <v>2941</v>
      </c>
      <c r="H328" s="159" t="s">
        <v>2939</v>
      </c>
      <c r="I328" s="159" t="s">
        <v>2939</v>
      </c>
      <c r="J328" s="35">
        <v>1</v>
      </c>
      <c r="K328" s="311">
        <v>44805</v>
      </c>
      <c r="L328" s="452">
        <v>46022</v>
      </c>
      <c r="M328" s="36">
        <f t="shared" si="12"/>
        <v>173.85714285714286</v>
      </c>
      <c r="N328" s="188">
        <v>0.71</v>
      </c>
      <c r="O328" s="159" t="s">
        <v>2942</v>
      </c>
      <c r="P328" s="352">
        <f t="shared" si="13"/>
        <v>0.71</v>
      </c>
      <c r="Q328" s="114" t="str">
        <f>IF(ISNUMBER(P328),IF(P328=100%,"CUMPLIDA",IF(AND(ISNUMBER(L328),ISNUMBER(OCI!$P$6)), IF(L328&lt;OCI!$P$6,"INCUMPLIDA","PROCESO"), "VERIFICAR FECHA")),"SIN VALOR AVANCE")</f>
        <v>PROCESO</v>
      </c>
    </row>
    <row r="329" spans="1:17" ht="60.75">
      <c r="A329" s="463" t="s">
        <v>12</v>
      </c>
      <c r="B329" s="454" t="s">
        <v>16</v>
      </c>
      <c r="C329" s="771"/>
      <c r="D329" s="771"/>
      <c r="E329" s="772"/>
      <c r="F329" s="772"/>
      <c r="G329" s="33" t="s">
        <v>2943</v>
      </c>
      <c r="H329" s="159" t="s">
        <v>2944</v>
      </c>
      <c r="I329" s="159" t="s">
        <v>2945</v>
      </c>
      <c r="J329" s="35">
        <v>1</v>
      </c>
      <c r="K329" s="311">
        <v>44805</v>
      </c>
      <c r="L329" s="311">
        <v>45169</v>
      </c>
      <c r="M329" s="36">
        <f t="shared" si="12"/>
        <v>52</v>
      </c>
      <c r="N329" s="188">
        <v>1</v>
      </c>
      <c r="O329" s="159" t="s">
        <v>2946</v>
      </c>
      <c r="P329" s="352">
        <f t="shared" si="13"/>
        <v>1</v>
      </c>
      <c r="Q329" s="114" t="str">
        <f>IF(ISNUMBER(P329),IF(P329=100%,"CUMPLIDA",IF(AND(ISNUMBER(L329),ISNUMBER(OCI!$P$6)), IF(L329&lt;OCI!$P$6,"INCUMPLIDA","PROCESO"), "VERIFICAR FECHA")),"SIN VALOR AVANCE")</f>
        <v>CUMPLIDA</v>
      </c>
    </row>
    <row r="330" spans="1:17" ht="225.75">
      <c r="A330" s="463" t="s">
        <v>12</v>
      </c>
      <c r="B330" s="454" t="s">
        <v>16</v>
      </c>
      <c r="C330" s="771" t="s">
        <v>2947</v>
      </c>
      <c r="D330" s="771" t="s">
        <v>2948</v>
      </c>
      <c r="E330" s="773" t="s">
        <v>2949</v>
      </c>
      <c r="F330" s="773" t="s">
        <v>2950</v>
      </c>
      <c r="G330" s="33" t="s">
        <v>2951</v>
      </c>
      <c r="H330" s="159" t="s">
        <v>2951</v>
      </c>
      <c r="I330" s="159" t="s">
        <v>2952</v>
      </c>
      <c r="J330" s="35">
        <v>2</v>
      </c>
      <c r="K330" s="311">
        <v>45139</v>
      </c>
      <c r="L330" s="311">
        <v>45200</v>
      </c>
      <c r="M330" s="36">
        <f t="shared" si="12"/>
        <v>8.7142857142857135</v>
      </c>
      <c r="N330" s="188">
        <v>2</v>
      </c>
      <c r="O330" s="148" t="s">
        <v>2953</v>
      </c>
      <c r="P330" s="352">
        <f t="shared" si="13"/>
        <v>1</v>
      </c>
      <c r="Q330" s="114" t="str">
        <f>IF(ISNUMBER(P330),IF(P330=100%,"CUMPLIDA",IF(AND(ISNUMBER(L330),ISNUMBER(OCI!$P$6)), IF(L330&lt;OCI!$P$6,"INCUMPLIDA","PROCESO"), "VERIFICAR FECHA")),"SIN VALOR AVANCE")</f>
        <v>CUMPLIDA</v>
      </c>
    </row>
    <row r="331" spans="1:17" ht="270">
      <c r="A331" s="463" t="s">
        <v>12</v>
      </c>
      <c r="B331" s="454" t="s">
        <v>16</v>
      </c>
      <c r="C331" s="771"/>
      <c r="D331" s="771"/>
      <c r="E331" s="773"/>
      <c r="F331" s="773"/>
      <c r="G331" s="33" t="s">
        <v>2954</v>
      </c>
      <c r="H331" s="159" t="s">
        <v>2954</v>
      </c>
      <c r="I331" s="159" t="s">
        <v>2955</v>
      </c>
      <c r="J331" s="35">
        <v>3</v>
      </c>
      <c r="K331" s="311">
        <v>45139</v>
      </c>
      <c r="L331" s="311">
        <v>45351</v>
      </c>
      <c r="M331" s="36">
        <f t="shared" si="12"/>
        <v>30.285714285714285</v>
      </c>
      <c r="N331" s="188">
        <v>3</v>
      </c>
      <c r="O331" s="148" t="s">
        <v>2956</v>
      </c>
      <c r="P331" s="352">
        <f t="shared" si="13"/>
        <v>1</v>
      </c>
      <c r="Q331" s="114" t="str">
        <f>IF(ISNUMBER(P331),IF(P331=100%,"CUMPLIDA",IF(AND(ISNUMBER(L331),ISNUMBER(OCI!$P$6)), IF(L331&lt;OCI!$P$6,"INCUMPLIDA","PROCESO"), "VERIFICAR FECHA")),"SIN VALOR AVANCE")</f>
        <v>CUMPLIDA</v>
      </c>
    </row>
    <row r="332" spans="1:17" ht="330">
      <c r="A332" s="463" t="s">
        <v>12</v>
      </c>
      <c r="B332" s="454" t="s">
        <v>16</v>
      </c>
      <c r="C332" s="771"/>
      <c r="D332" s="771"/>
      <c r="E332" s="773"/>
      <c r="F332" s="773"/>
      <c r="G332" s="33" t="s">
        <v>2957</v>
      </c>
      <c r="H332" s="159" t="s">
        <v>2957</v>
      </c>
      <c r="I332" s="159" t="s">
        <v>2958</v>
      </c>
      <c r="J332" s="35">
        <v>2</v>
      </c>
      <c r="K332" s="311">
        <v>45139</v>
      </c>
      <c r="L332" s="311">
        <v>45200</v>
      </c>
      <c r="M332" s="36">
        <f t="shared" si="12"/>
        <v>8.7142857142857135</v>
      </c>
      <c r="N332" s="188">
        <v>2</v>
      </c>
      <c r="O332" s="148" t="s">
        <v>2959</v>
      </c>
      <c r="P332" s="352">
        <f t="shared" si="13"/>
        <v>1</v>
      </c>
      <c r="Q332" s="114" t="str">
        <f>IF(ISNUMBER(P332),IF(P332=100%,"CUMPLIDA",IF(AND(ISNUMBER(L332),ISNUMBER(OCI!$P$6)), IF(L332&lt;OCI!$P$6,"INCUMPLIDA","PROCESO"), "VERIFICAR FECHA")),"SIN VALOR AVANCE")</f>
        <v>CUMPLIDA</v>
      </c>
    </row>
    <row r="333" spans="1:17" ht="270">
      <c r="A333" s="463" t="s">
        <v>12</v>
      </c>
      <c r="B333" s="454" t="s">
        <v>16</v>
      </c>
      <c r="C333" s="771"/>
      <c r="D333" s="771"/>
      <c r="E333" s="773"/>
      <c r="F333" s="773"/>
      <c r="G333" s="33" t="s">
        <v>2960</v>
      </c>
      <c r="H333" s="159" t="s">
        <v>2960</v>
      </c>
      <c r="I333" s="159" t="s">
        <v>2955</v>
      </c>
      <c r="J333" s="35">
        <v>5</v>
      </c>
      <c r="K333" s="311">
        <v>45139</v>
      </c>
      <c r="L333" s="311">
        <v>45322</v>
      </c>
      <c r="M333" s="36">
        <f t="shared" si="12"/>
        <v>26.142857142857142</v>
      </c>
      <c r="N333" s="188">
        <v>5</v>
      </c>
      <c r="O333" s="148" t="s">
        <v>2961</v>
      </c>
      <c r="P333" s="352">
        <f t="shared" si="13"/>
        <v>1</v>
      </c>
      <c r="Q333" s="114" t="str">
        <f>IF(ISNUMBER(P333),IF(P333=100%,"CUMPLIDA",IF(AND(ISNUMBER(L333),ISNUMBER(OCI!$P$6)), IF(L333&lt;OCI!$P$6,"INCUMPLIDA","PROCESO"), "VERIFICAR FECHA")),"SIN VALOR AVANCE")</f>
        <v>CUMPLIDA</v>
      </c>
    </row>
    <row r="334" spans="1:17" ht="120.75">
      <c r="A334" s="463" t="s">
        <v>12</v>
      </c>
      <c r="B334" s="454" t="s">
        <v>16</v>
      </c>
      <c r="C334" s="771"/>
      <c r="D334" s="771"/>
      <c r="E334" s="773"/>
      <c r="F334" s="773"/>
      <c r="G334" s="33" t="s">
        <v>2962</v>
      </c>
      <c r="H334" s="159" t="s">
        <v>2962</v>
      </c>
      <c r="I334" s="159" t="s">
        <v>2963</v>
      </c>
      <c r="J334" s="35">
        <v>1</v>
      </c>
      <c r="K334" s="311">
        <v>45139</v>
      </c>
      <c r="L334" s="311">
        <v>45291</v>
      </c>
      <c r="M334" s="36">
        <f t="shared" si="12"/>
        <v>21.714285714285715</v>
      </c>
      <c r="N334" s="188">
        <v>1</v>
      </c>
      <c r="O334" s="148" t="s">
        <v>2964</v>
      </c>
      <c r="P334" s="352">
        <f t="shared" si="13"/>
        <v>1</v>
      </c>
      <c r="Q334" s="114" t="str">
        <f>IF(ISNUMBER(P334),IF(P334=100%,"CUMPLIDA",IF(AND(ISNUMBER(L334),ISNUMBER(OCI!$P$6)), IF(L334&lt;OCI!$P$6,"INCUMPLIDA","PROCESO"), "VERIFICAR FECHA")),"SIN VALOR AVANCE")</f>
        <v>CUMPLIDA</v>
      </c>
    </row>
    <row r="335" spans="1:17" ht="165">
      <c r="A335" s="463" t="s">
        <v>12</v>
      </c>
      <c r="B335" s="454" t="s">
        <v>16</v>
      </c>
      <c r="C335" s="771"/>
      <c r="D335" s="771"/>
      <c r="E335" s="773"/>
      <c r="F335" s="773"/>
      <c r="G335" s="33" t="s">
        <v>2965</v>
      </c>
      <c r="H335" s="159" t="s">
        <v>2965</v>
      </c>
      <c r="I335" s="159" t="s">
        <v>2966</v>
      </c>
      <c r="J335" s="35">
        <v>1</v>
      </c>
      <c r="K335" s="311">
        <v>45139</v>
      </c>
      <c r="L335" s="311">
        <v>45290</v>
      </c>
      <c r="M335" s="36">
        <f t="shared" si="12"/>
        <v>21.571428571428573</v>
      </c>
      <c r="N335" s="188">
        <v>1</v>
      </c>
      <c r="O335" s="148" t="s">
        <v>2964</v>
      </c>
      <c r="P335" s="352">
        <f t="shared" si="13"/>
        <v>1</v>
      </c>
      <c r="Q335" s="114" t="str">
        <f>IF(ISNUMBER(P335),IF(P335=100%,"CUMPLIDA",IF(AND(ISNUMBER(L335),ISNUMBER(OCI!$P$6)), IF(L335&lt;OCI!$P$6,"INCUMPLIDA","PROCESO"), "VERIFICAR FECHA")),"SIN VALOR AVANCE")</f>
        <v>CUMPLIDA</v>
      </c>
    </row>
    <row r="336" spans="1:17" ht="225">
      <c r="A336" s="463" t="s">
        <v>12</v>
      </c>
      <c r="B336" s="454" t="s">
        <v>16</v>
      </c>
      <c r="C336" s="771"/>
      <c r="D336" s="771"/>
      <c r="E336" s="773"/>
      <c r="F336" s="773"/>
      <c r="G336" s="33" t="s">
        <v>2967</v>
      </c>
      <c r="H336" s="159" t="s">
        <v>2967</v>
      </c>
      <c r="I336" s="159" t="s">
        <v>2968</v>
      </c>
      <c r="J336" s="35">
        <v>1</v>
      </c>
      <c r="K336" s="311">
        <v>45139</v>
      </c>
      <c r="L336" s="311">
        <v>45230</v>
      </c>
      <c r="M336" s="36">
        <f t="shared" si="12"/>
        <v>13</v>
      </c>
      <c r="N336" s="188">
        <v>1</v>
      </c>
      <c r="O336" s="148" t="s">
        <v>2964</v>
      </c>
      <c r="P336" s="352">
        <f t="shared" si="13"/>
        <v>1</v>
      </c>
      <c r="Q336" s="114" t="str">
        <f>IF(ISNUMBER(P336),IF(P336=100%,"CUMPLIDA",IF(AND(ISNUMBER(L336),ISNUMBER(OCI!$P$6)), IF(L336&lt;OCI!$P$6,"INCUMPLIDA","PROCESO"), "VERIFICAR FECHA")),"SIN VALOR AVANCE")</f>
        <v>CUMPLIDA</v>
      </c>
    </row>
    <row r="337" spans="1:17" ht="120.75">
      <c r="A337" s="463" t="s">
        <v>12</v>
      </c>
      <c r="B337" s="454" t="s">
        <v>16</v>
      </c>
      <c r="C337" s="771"/>
      <c r="D337" s="771"/>
      <c r="E337" s="773"/>
      <c r="F337" s="773"/>
      <c r="G337" s="33" t="s">
        <v>2969</v>
      </c>
      <c r="H337" s="159" t="s">
        <v>2969</v>
      </c>
      <c r="I337" s="159" t="s">
        <v>2970</v>
      </c>
      <c r="J337" s="35">
        <v>1</v>
      </c>
      <c r="K337" s="311">
        <v>45139</v>
      </c>
      <c r="L337" s="452">
        <v>46022</v>
      </c>
      <c r="M337" s="36">
        <f t="shared" si="12"/>
        <v>126.14285714285714</v>
      </c>
      <c r="N337" s="188">
        <v>0.98</v>
      </c>
      <c r="O337" s="148" t="s">
        <v>2964</v>
      </c>
      <c r="P337" s="352">
        <f t="shared" si="13"/>
        <v>0.98</v>
      </c>
      <c r="Q337" s="114" t="str">
        <f>IF(ISNUMBER(P337),IF(P337=100%,"CUMPLIDA",IF(AND(ISNUMBER(L337),ISNUMBER(OCI!$P$6)), IF(L337&lt;OCI!$P$6,"INCUMPLIDA","PROCESO"), "VERIFICAR FECHA")),"SIN VALOR AVANCE")</f>
        <v>PROCESO</v>
      </c>
    </row>
    <row r="338" spans="1:17" ht="409.5">
      <c r="A338" s="463" t="s">
        <v>12</v>
      </c>
      <c r="B338" s="454" t="s">
        <v>16</v>
      </c>
      <c r="C338" s="771" t="s">
        <v>2971</v>
      </c>
      <c r="D338" s="771" t="s">
        <v>2948</v>
      </c>
      <c r="E338" s="773" t="s">
        <v>2972</v>
      </c>
      <c r="F338" s="773" t="s">
        <v>2973</v>
      </c>
      <c r="G338" s="33" t="s">
        <v>2974</v>
      </c>
      <c r="H338" s="159" t="s">
        <v>2974</v>
      </c>
      <c r="I338" s="159" t="s">
        <v>2975</v>
      </c>
      <c r="J338" s="35">
        <v>2</v>
      </c>
      <c r="K338" s="186">
        <v>45179</v>
      </c>
      <c r="L338" s="311">
        <v>45361</v>
      </c>
      <c r="M338" s="36">
        <f t="shared" si="12"/>
        <v>26</v>
      </c>
      <c r="N338" s="188">
        <v>2</v>
      </c>
      <c r="O338" s="159" t="s">
        <v>2976</v>
      </c>
      <c r="P338" s="352">
        <f t="shared" si="13"/>
        <v>1</v>
      </c>
      <c r="Q338" s="114" t="str">
        <f>IF(ISNUMBER(P338),IF(P338=100%,"CUMPLIDA",IF(AND(ISNUMBER(L338),ISNUMBER(OCI!$P$6)), IF(L338&lt;OCI!$P$6,"INCUMPLIDA","PROCESO"), "VERIFICAR FECHA")),"SIN VALOR AVANCE")</f>
        <v>CUMPLIDA</v>
      </c>
    </row>
    <row r="339" spans="1:17" ht="225.75">
      <c r="A339" s="463" t="s">
        <v>12</v>
      </c>
      <c r="B339" s="454" t="s">
        <v>16</v>
      </c>
      <c r="C339" s="771"/>
      <c r="D339" s="771"/>
      <c r="E339" s="773"/>
      <c r="F339" s="773"/>
      <c r="G339" s="33" t="s">
        <v>2977</v>
      </c>
      <c r="H339" s="159" t="s">
        <v>2977</v>
      </c>
      <c r="I339" s="159" t="s">
        <v>2978</v>
      </c>
      <c r="J339" s="35">
        <v>12</v>
      </c>
      <c r="K339" s="186">
        <v>45170</v>
      </c>
      <c r="L339" s="311">
        <v>45382</v>
      </c>
      <c r="M339" s="36">
        <f t="shared" si="12"/>
        <v>30.285714285714285</v>
      </c>
      <c r="N339" s="188">
        <v>12</v>
      </c>
      <c r="O339" s="159" t="s">
        <v>2979</v>
      </c>
      <c r="P339" s="352">
        <f t="shared" si="13"/>
        <v>1</v>
      </c>
      <c r="Q339" s="114" t="str">
        <f>IF(ISNUMBER(P339),IF(P339=100%,"CUMPLIDA",IF(AND(ISNUMBER(L339),ISNUMBER(OCI!$P$6)), IF(L339&lt;OCI!$P$6,"INCUMPLIDA","PROCESO"), "VERIFICAR FECHA")),"SIN VALOR AVANCE")</f>
        <v>CUMPLIDA</v>
      </c>
    </row>
    <row r="340" spans="1:17" ht="150">
      <c r="A340" s="463" t="s">
        <v>12</v>
      </c>
      <c r="B340" s="454" t="s">
        <v>16</v>
      </c>
      <c r="C340" s="771"/>
      <c r="D340" s="771"/>
      <c r="E340" s="773"/>
      <c r="F340" s="773"/>
      <c r="G340" s="33" t="s">
        <v>2980</v>
      </c>
      <c r="H340" s="159" t="s">
        <v>2980</v>
      </c>
      <c r="I340" s="159" t="s">
        <v>2981</v>
      </c>
      <c r="J340" s="35">
        <v>1</v>
      </c>
      <c r="K340" s="186">
        <v>45139</v>
      </c>
      <c r="L340" s="311">
        <v>45351</v>
      </c>
      <c r="M340" s="36">
        <f t="shared" si="12"/>
        <v>30.285714285714285</v>
      </c>
      <c r="N340" s="188">
        <v>1</v>
      </c>
      <c r="O340" s="159" t="s">
        <v>2982</v>
      </c>
      <c r="P340" s="352">
        <f t="shared" si="13"/>
        <v>1</v>
      </c>
      <c r="Q340" s="114" t="str">
        <f>IF(ISNUMBER(P340),IF(P340=100%,"CUMPLIDA",IF(AND(ISNUMBER(L340),ISNUMBER(OCI!$P$6)), IF(L340&lt;OCI!$P$6,"INCUMPLIDA","PROCESO"), "VERIFICAR FECHA")),"SIN VALOR AVANCE")</f>
        <v>CUMPLIDA</v>
      </c>
    </row>
    <row r="341" spans="1:17" ht="165">
      <c r="A341" s="463" t="s">
        <v>12</v>
      </c>
      <c r="B341" s="454" t="s">
        <v>16</v>
      </c>
      <c r="C341" s="771"/>
      <c r="D341" s="771"/>
      <c r="E341" s="773"/>
      <c r="F341" s="773"/>
      <c r="G341" s="33" t="s">
        <v>2983</v>
      </c>
      <c r="H341" s="159" t="s">
        <v>2983</v>
      </c>
      <c r="I341" s="159" t="s">
        <v>2981</v>
      </c>
      <c r="J341" s="35">
        <v>1</v>
      </c>
      <c r="K341" s="186">
        <v>45139</v>
      </c>
      <c r="L341" s="311">
        <v>45351</v>
      </c>
      <c r="M341" s="36">
        <f t="shared" si="12"/>
        <v>30.285714285714285</v>
      </c>
      <c r="N341" s="188">
        <v>1</v>
      </c>
      <c r="O341" s="159" t="s">
        <v>2984</v>
      </c>
      <c r="P341" s="352">
        <f t="shared" si="13"/>
        <v>1</v>
      </c>
      <c r="Q341" s="114" t="str">
        <f>IF(ISNUMBER(P341),IF(P341=100%,"CUMPLIDA",IF(AND(ISNUMBER(L341),ISNUMBER(OCI!$P$6)), IF(L341&lt;OCI!$P$6,"INCUMPLIDA","PROCESO"), "VERIFICAR FECHA")),"SIN VALOR AVANCE")</f>
        <v>CUMPLIDA</v>
      </c>
    </row>
    <row r="342" spans="1:17" ht="135.75">
      <c r="A342" s="463" t="s">
        <v>12</v>
      </c>
      <c r="B342" s="454" t="s">
        <v>16</v>
      </c>
      <c r="C342" s="771"/>
      <c r="D342" s="771"/>
      <c r="E342" s="773"/>
      <c r="F342" s="773"/>
      <c r="G342" s="33" t="s">
        <v>2985</v>
      </c>
      <c r="H342" s="159" t="s">
        <v>2985</v>
      </c>
      <c r="I342" s="159" t="s">
        <v>2986</v>
      </c>
      <c r="J342" s="35">
        <v>6</v>
      </c>
      <c r="K342" s="186">
        <v>45139</v>
      </c>
      <c r="L342" s="311">
        <v>45351</v>
      </c>
      <c r="M342" s="36">
        <f t="shared" si="12"/>
        <v>30.285714285714285</v>
      </c>
      <c r="N342" s="188">
        <v>6</v>
      </c>
      <c r="O342" s="159" t="s">
        <v>2984</v>
      </c>
      <c r="P342" s="352">
        <f t="shared" si="13"/>
        <v>1</v>
      </c>
      <c r="Q342" s="114" t="str">
        <f>IF(ISNUMBER(P342),IF(P342=100%,"CUMPLIDA",IF(AND(ISNUMBER(L342),ISNUMBER(OCI!$P$6)), IF(L342&lt;OCI!$P$6,"INCUMPLIDA","PROCESO"), "VERIFICAR FECHA")),"SIN VALOR AVANCE")</f>
        <v>CUMPLIDA</v>
      </c>
    </row>
    <row r="343" spans="1:17" ht="180">
      <c r="A343" s="463" t="s">
        <v>12</v>
      </c>
      <c r="B343" s="454" t="s">
        <v>16</v>
      </c>
      <c r="C343" s="771"/>
      <c r="D343" s="771"/>
      <c r="E343" s="773"/>
      <c r="F343" s="773"/>
      <c r="G343" s="33" t="s">
        <v>2987</v>
      </c>
      <c r="H343" s="159" t="s">
        <v>2987</v>
      </c>
      <c r="I343" s="159" t="s">
        <v>2988</v>
      </c>
      <c r="J343" s="35">
        <v>1</v>
      </c>
      <c r="K343" s="186">
        <v>45170</v>
      </c>
      <c r="L343" s="311">
        <v>45382</v>
      </c>
      <c r="M343" s="36">
        <f t="shared" si="12"/>
        <v>30.285714285714285</v>
      </c>
      <c r="N343" s="188">
        <v>1</v>
      </c>
      <c r="O343" s="159" t="s">
        <v>2989</v>
      </c>
      <c r="P343" s="352">
        <f t="shared" si="13"/>
        <v>1</v>
      </c>
      <c r="Q343" s="114" t="str">
        <f>IF(ISNUMBER(P343),IF(P343=100%,"CUMPLIDA",IF(AND(ISNUMBER(L343),ISNUMBER(OCI!$P$6)), IF(L343&lt;OCI!$P$6,"INCUMPLIDA","PROCESO"), "VERIFICAR FECHA")),"SIN VALOR AVANCE")</f>
        <v>CUMPLIDA</v>
      </c>
    </row>
    <row r="344" spans="1:17" ht="225.75">
      <c r="A344" s="463" t="s">
        <v>12</v>
      </c>
      <c r="B344" s="454" t="s">
        <v>16</v>
      </c>
      <c r="C344" s="771"/>
      <c r="D344" s="771"/>
      <c r="E344" s="773"/>
      <c r="F344" s="773"/>
      <c r="G344" s="33" t="s">
        <v>2990</v>
      </c>
      <c r="H344" s="159" t="s">
        <v>2990</v>
      </c>
      <c r="I344" s="159" t="s">
        <v>2991</v>
      </c>
      <c r="J344" s="35">
        <v>6</v>
      </c>
      <c r="K344" s="186">
        <v>45170</v>
      </c>
      <c r="L344" s="311">
        <v>45382</v>
      </c>
      <c r="M344" s="36">
        <f t="shared" si="12"/>
        <v>30.285714285714285</v>
      </c>
      <c r="N344" s="188">
        <v>6</v>
      </c>
      <c r="O344" s="159" t="s">
        <v>2992</v>
      </c>
      <c r="P344" s="352">
        <f t="shared" si="13"/>
        <v>1</v>
      </c>
      <c r="Q344" s="114" t="str">
        <f>IF(ISNUMBER(P344),IF(P344=100%,"CUMPLIDA",IF(AND(ISNUMBER(L344),ISNUMBER(OCI!$P$6)), IF(L344&lt;OCI!$P$6,"INCUMPLIDA","PROCESO"), "VERIFICAR FECHA")),"SIN VALOR AVANCE")</f>
        <v>CUMPLIDA</v>
      </c>
    </row>
    <row r="345" spans="1:17" ht="120.75">
      <c r="A345" s="463" t="s">
        <v>12</v>
      </c>
      <c r="B345" s="454" t="s">
        <v>16</v>
      </c>
      <c r="C345" s="771"/>
      <c r="D345" s="771"/>
      <c r="E345" s="773"/>
      <c r="F345" s="773"/>
      <c r="G345" s="33" t="s">
        <v>2993</v>
      </c>
      <c r="H345" s="159" t="s">
        <v>2993</v>
      </c>
      <c r="I345" s="159" t="s">
        <v>2970</v>
      </c>
      <c r="J345" s="35">
        <v>1</v>
      </c>
      <c r="K345" s="186">
        <v>45139</v>
      </c>
      <c r="L345" s="311">
        <v>46022</v>
      </c>
      <c r="M345" s="36">
        <f t="shared" si="12"/>
        <v>126.14285714285714</v>
      </c>
      <c r="N345" s="188">
        <v>0.98</v>
      </c>
      <c r="O345" s="159" t="s">
        <v>2994</v>
      </c>
      <c r="P345" s="352">
        <f t="shared" si="13"/>
        <v>0.98</v>
      </c>
      <c r="Q345" s="114" t="str">
        <f>IF(ISNUMBER(P345),IF(P345=100%,"CUMPLIDA",IF(AND(ISNUMBER(L345),ISNUMBER(OCI!$P$6)), IF(L345&lt;OCI!$P$6,"INCUMPLIDA","PROCESO"), "VERIFICAR FECHA")),"SIN VALOR AVANCE")</f>
        <v>PROCESO</v>
      </c>
    </row>
    <row r="346" spans="1:17" ht="135.75">
      <c r="A346" s="463" t="s">
        <v>12</v>
      </c>
      <c r="B346" s="454" t="s">
        <v>16</v>
      </c>
      <c r="C346" s="771" t="s">
        <v>2995</v>
      </c>
      <c r="D346" s="771" t="s">
        <v>2996</v>
      </c>
      <c r="E346" s="772" t="s">
        <v>2997</v>
      </c>
      <c r="F346" s="772" t="s">
        <v>2998</v>
      </c>
      <c r="G346" s="772" t="s">
        <v>2999</v>
      </c>
      <c r="H346" s="667" t="s">
        <v>3000</v>
      </c>
      <c r="I346" s="159" t="s">
        <v>3001</v>
      </c>
      <c r="J346" s="35">
        <v>4</v>
      </c>
      <c r="K346" s="186">
        <v>45323</v>
      </c>
      <c r="L346" s="311">
        <v>45869</v>
      </c>
      <c r="M346" s="36">
        <f t="shared" si="12"/>
        <v>78</v>
      </c>
      <c r="N346" s="188">
        <v>4</v>
      </c>
      <c r="O346" s="159" t="s">
        <v>3002</v>
      </c>
      <c r="P346" s="352">
        <f t="shared" si="13"/>
        <v>1</v>
      </c>
      <c r="Q346" s="114" t="str">
        <f>IF(ISNUMBER(P346),IF(P346=100%,"CUMPLIDA",IF(AND(ISNUMBER(L346),ISNUMBER(OCI!$P$6)), IF(L346&lt;OCI!$P$6,"INCUMPLIDA","PROCESO"), "VERIFICAR FECHA")),"SIN VALOR AVANCE")</f>
        <v>CUMPLIDA</v>
      </c>
    </row>
    <row r="347" spans="1:17" ht="135.75">
      <c r="A347" s="463" t="s">
        <v>12</v>
      </c>
      <c r="B347" s="454" t="s">
        <v>16</v>
      </c>
      <c r="C347" s="771"/>
      <c r="D347" s="771"/>
      <c r="E347" s="772"/>
      <c r="F347" s="772"/>
      <c r="G347" s="772"/>
      <c r="H347" s="159" t="s">
        <v>3003</v>
      </c>
      <c r="I347" s="159" t="s">
        <v>3004</v>
      </c>
      <c r="J347" s="35">
        <v>4</v>
      </c>
      <c r="K347" s="186">
        <v>45323</v>
      </c>
      <c r="L347" s="311">
        <v>45777</v>
      </c>
      <c r="M347" s="36">
        <f t="shared" si="12"/>
        <v>64.857142857142861</v>
      </c>
      <c r="N347" s="188">
        <v>3</v>
      </c>
      <c r="O347" s="159" t="s">
        <v>3002</v>
      </c>
      <c r="P347" s="352">
        <f t="shared" si="13"/>
        <v>0.75</v>
      </c>
      <c r="Q347" s="114" t="str">
        <f>IF(ISNUMBER(P347),IF(P347=100%,"CUMPLIDA",IF(AND(ISNUMBER(L347),ISNUMBER(OCI!$P$6)), IF(L347&lt;OCI!$P$6,"INCUMPLIDA","PROCESO"), "VERIFICAR FECHA")),"SIN VALOR AVANCE")</f>
        <v>PROCESO</v>
      </c>
    </row>
    <row r="348" spans="1:17" ht="409.5">
      <c r="A348" s="463" t="s">
        <v>12</v>
      </c>
      <c r="B348" s="454" t="s">
        <v>16</v>
      </c>
      <c r="C348" s="454" t="s">
        <v>3005</v>
      </c>
      <c r="D348" s="454" t="s">
        <v>2996</v>
      </c>
      <c r="E348" s="464" t="s">
        <v>3006</v>
      </c>
      <c r="F348" s="33" t="s">
        <v>3007</v>
      </c>
      <c r="G348" s="33" t="s">
        <v>3008</v>
      </c>
      <c r="H348" s="159" t="s">
        <v>3009</v>
      </c>
      <c r="I348" s="159" t="s">
        <v>3010</v>
      </c>
      <c r="J348" s="35">
        <v>1</v>
      </c>
      <c r="K348" s="186">
        <v>45323</v>
      </c>
      <c r="L348" s="311">
        <v>45777</v>
      </c>
      <c r="M348" s="36">
        <f t="shared" si="12"/>
        <v>64.857142857142861</v>
      </c>
      <c r="N348" s="188">
        <v>0</v>
      </c>
      <c r="O348" s="159" t="s">
        <v>3002</v>
      </c>
      <c r="P348" s="352">
        <f t="shared" si="13"/>
        <v>0</v>
      </c>
      <c r="Q348" s="114" t="str">
        <f>IF(ISNUMBER(P348),IF(P348=100%,"CUMPLIDA",IF(AND(ISNUMBER(L348),ISNUMBER(OCI!$P$6)), IF(L348&lt;OCI!$P$6,"INCUMPLIDA","PROCESO"), "VERIFICAR FECHA")),"SIN VALOR AVANCE")</f>
        <v>PROCESO</v>
      </c>
    </row>
    <row r="349" spans="1:17" ht="409.5">
      <c r="A349" s="463" t="s">
        <v>12</v>
      </c>
      <c r="B349" s="454" t="s">
        <v>16</v>
      </c>
      <c r="C349" s="454" t="s">
        <v>3011</v>
      </c>
      <c r="D349" s="454" t="s">
        <v>2996</v>
      </c>
      <c r="E349" s="33" t="s">
        <v>3012</v>
      </c>
      <c r="F349" s="33" t="s">
        <v>3013</v>
      </c>
      <c r="G349" s="33" t="s">
        <v>3014</v>
      </c>
      <c r="H349" s="159" t="s">
        <v>3015</v>
      </c>
      <c r="I349" s="159" t="s">
        <v>3001</v>
      </c>
      <c r="J349" s="35">
        <v>4</v>
      </c>
      <c r="K349" s="186">
        <v>45352</v>
      </c>
      <c r="L349" s="311">
        <v>45869</v>
      </c>
      <c r="M349" s="36">
        <f t="shared" si="12"/>
        <v>73.857142857142861</v>
      </c>
      <c r="N349" s="188">
        <v>2</v>
      </c>
      <c r="O349" s="159" t="s">
        <v>3002</v>
      </c>
      <c r="P349" s="352">
        <f t="shared" si="13"/>
        <v>0.5</v>
      </c>
      <c r="Q349" s="114" t="str">
        <f>IF(ISNUMBER(P349),IF(P349=100%,"CUMPLIDA",IF(AND(ISNUMBER(L349),ISNUMBER(OCI!$P$6)), IF(L349&lt;OCI!$P$6,"INCUMPLIDA","PROCESO"), "VERIFICAR FECHA")),"SIN VALOR AVANCE")</f>
        <v>PROCESO</v>
      </c>
    </row>
    <row r="350" spans="1:17" ht="240">
      <c r="A350" s="463" t="s">
        <v>12</v>
      </c>
      <c r="B350" s="454" t="s">
        <v>16</v>
      </c>
      <c r="C350" s="775" t="s">
        <v>3016</v>
      </c>
      <c r="D350" s="775" t="s">
        <v>2996</v>
      </c>
      <c r="E350" s="772" t="s">
        <v>3017</v>
      </c>
      <c r="F350" s="772" t="s">
        <v>3018</v>
      </c>
      <c r="G350" s="772" t="s">
        <v>3019</v>
      </c>
      <c r="H350" s="159" t="s">
        <v>3020</v>
      </c>
      <c r="I350" s="159" t="s">
        <v>3001</v>
      </c>
      <c r="J350" s="35">
        <v>4</v>
      </c>
      <c r="K350" s="186">
        <v>45352</v>
      </c>
      <c r="L350" s="311">
        <v>45869</v>
      </c>
      <c r="M350" s="36">
        <f t="shared" si="12"/>
        <v>73.857142857142861</v>
      </c>
      <c r="N350" s="188">
        <v>2</v>
      </c>
      <c r="O350" s="159" t="s">
        <v>3002</v>
      </c>
      <c r="P350" s="352">
        <f t="shared" si="13"/>
        <v>0.5</v>
      </c>
      <c r="Q350" s="114" t="str">
        <f>IF(ISNUMBER(P350),IF(P350=100%,"CUMPLIDA",IF(AND(ISNUMBER(L350),ISNUMBER(OCI!$P$6)), IF(L350&lt;OCI!$P$6,"INCUMPLIDA","PROCESO"), "VERIFICAR FECHA")),"SIN VALOR AVANCE")</f>
        <v>PROCESO</v>
      </c>
    </row>
    <row r="351" spans="1:17" ht="165">
      <c r="A351" s="463" t="s">
        <v>12</v>
      </c>
      <c r="B351" s="454" t="s">
        <v>16</v>
      </c>
      <c r="C351" s="775"/>
      <c r="D351" s="775"/>
      <c r="E351" s="772"/>
      <c r="F351" s="772"/>
      <c r="G351" s="772"/>
      <c r="H351" s="159" t="s">
        <v>3021</v>
      </c>
      <c r="I351" s="159" t="s">
        <v>3022</v>
      </c>
      <c r="J351" s="35">
        <v>550</v>
      </c>
      <c r="K351" s="186">
        <v>45352</v>
      </c>
      <c r="L351" s="311">
        <v>45657</v>
      </c>
      <c r="M351" s="36">
        <f>(L351-K351)/7</f>
        <v>43.571428571428569</v>
      </c>
      <c r="N351" s="188">
        <v>550</v>
      </c>
      <c r="O351" s="159" t="s">
        <v>3002</v>
      </c>
      <c r="P351" s="352">
        <f t="shared" si="13"/>
        <v>1</v>
      </c>
      <c r="Q351" s="114" t="str">
        <f>IF(ISNUMBER(P351),IF(P351=100%,"CUMPLIDA",IF(AND(ISNUMBER(L351),ISNUMBER(OCI!$P$6)), IF(L351&lt;OCI!$P$6,"INCUMPLIDA","PROCESO"), "VERIFICAR FECHA")),"SIN VALOR AVANCE")</f>
        <v>CUMPLIDA</v>
      </c>
    </row>
    <row r="352" spans="1:17" ht="409.5">
      <c r="A352" s="463" t="s">
        <v>12</v>
      </c>
      <c r="B352" s="454" t="s">
        <v>16</v>
      </c>
      <c r="C352" s="454" t="s">
        <v>3023</v>
      </c>
      <c r="D352" s="454" t="s">
        <v>2996</v>
      </c>
      <c r="E352" s="33" t="s">
        <v>3024</v>
      </c>
      <c r="F352" s="33" t="s">
        <v>3025</v>
      </c>
      <c r="G352" s="33" t="s">
        <v>3026</v>
      </c>
      <c r="H352" s="159" t="s">
        <v>3027</v>
      </c>
      <c r="I352" s="159" t="s">
        <v>3001</v>
      </c>
      <c r="J352" s="35">
        <v>4</v>
      </c>
      <c r="K352" s="186">
        <v>45352</v>
      </c>
      <c r="L352" s="311">
        <v>45869</v>
      </c>
      <c r="M352" s="36">
        <f t="shared" ref="M352" si="14">(L352-K352)/7</f>
        <v>73.857142857142861</v>
      </c>
      <c r="N352" s="188">
        <v>2</v>
      </c>
      <c r="O352" s="159" t="s">
        <v>3002</v>
      </c>
      <c r="P352" s="352">
        <f t="shared" si="13"/>
        <v>0.5</v>
      </c>
      <c r="Q352" s="114" t="str">
        <f>IF(ISNUMBER(P352),IF(P352=100%,"CUMPLIDA",IF(AND(ISNUMBER(L352),ISNUMBER(OCI!$P$6)), IF(L352&lt;OCI!$P$6,"INCUMPLIDA","PROCESO"), "VERIFICAR FECHA")),"SIN VALOR AVANCE")</f>
        <v>PROCESO</v>
      </c>
    </row>
    <row r="353" spans="1:17" ht="166.5">
      <c r="A353" s="463" t="s">
        <v>12</v>
      </c>
      <c r="B353" s="454" t="s">
        <v>16</v>
      </c>
      <c r="C353" s="771" t="s">
        <v>3028</v>
      </c>
      <c r="D353" s="771" t="s">
        <v>3029</v>
      </c>
      <c r="E353" s="772" t="s">
        <v>3030</v>
      </c>
      <c r="F353" s="772" t="s">
        <v>3031</v>
      </c>
      <c r="G353" s="772" t="s">
        <v>3032</v>
      </c>
      <c r="H353" s="315" t="s">
        <v>3032</v>
      </c>
      <c r="I353" s="315" t="s">
        <v>156</v>
      </c>
      <c r="J353" s="35" t="s">
        <v>3033</v>
      </c>
      <c r="K353" s="186">
        <v>45901</v>
      </c>
      <c r="L353" s="311">
        <v>45991</v>
      </c>
      <c r="M353" s="36">
        <f t="shared" si="12"/>
        <v>12.857142857142858</v>
      </c>
      <c r="N353" s="188">
        <v>0</v>
      </c>
      <c r="O353" s="159" t="s">
        <v>3034</v>
      </c>
      <c r="P353" s="352">
        <f t="shared" si="13"/>
        <v>0</v>
      </c>
      <c r="Q353" s="114" t="str">
        <f>IF(ISNUMBER(P353),IF(P353=100%,"CUMPLIDA",IF(AND(ISNUMBER(L353),ISNUMBER(OCI!$P$6)), IF(L353&lt;OCI!$P$6,"INCUMPLIDA","PROCESO"), "VERIFICAR FECHA")),"SIN VALOR AVANCE")</f>
        <v>PROCESO</v>
      </c>
    </row>
    <row r="354" spans="1:17" ht="166.5">
      <c r="A354" s="463" t="s">
        <v>12</v>
      </c>
      <c r="B354" s="454" t="s">
        <v>16</v>
      </c>
      <c r="C354" s="771"/>
      <c r="D354" s="771"/>
      <c r="E354" s="772"/>
      <c r="F354" s="772"/>
      <c r="G354" s="772"/>
      <c r="H354" s="315" t="s">
        <v>3032</v>
      </c>
      <c r="I354" s="315" t="s">
        <v>3035</v>
      </c>
      <c r="J354" s="35" t="s">
        <v>3033</v>
      </c>
      <c r="K354" s="186">
        <v>45992</v>
      </c>
      <c r="L354" s="311">
        <v>46081</v>
      </c>
      <c r="M354" s="36">
        <f t="shared" si="12"/>
        <v>12.714285714285714</v>
      </c>
      <c r="N354" s="188">
        <v>0</v>
      </c>
      <c r="O354" s="159" t="s">
        <v>3034</v>
      </c>
      <c r="P354" s="352">
        <f t="shared" si="13"/>
        <v>0</v>
      </c>
      <c r="Q354" s="114" t="str">
        <f>IF(ISNUMBER(P354),IF(P354=100%,"CUMPLIDA",IF(AND(ISNUMBER(L354),ISNUMBER(OCI!$P$6)), IF(L354&lt;OCI!$P$6,"INCUMPLIDA","PROCESO"), "VERIFICAR FECHA")),"SIN VALOR AVANCE")</f>
        <v>PROCESO</v>
      </c>
    </row>
    <row r="355" spans="1:17" ht="166.5">
      <c r="A355" s="463" t="s">
        <v>12</v>
      </c>
      <c r="B355" s="454" t="s">
        <v>16</v>
      </c>
      <c r="C355" s="771"/>
      <c r="D355" s="771"/>
      <c r="E355" s="772"/>
      <c r="F355" s="772"/>
      <c r="G355" s="772"/>
      <c r="H355" s="315" t="s">
        <v>3032</v>
      </c>
      <c r="I355" s="315" t="s">
        <v>217</v>
      </c>
      <c r="J355" s="35" t="s">
        <v>3036</v>
      </c>
      <c r="K355" s="186">
        <v>46082</v>
      </c>
      <c r="L355" s="311">
        <v>46356</v>
      </c>
      <c r="M355" s="36">
        <f t="shared" si="12"/>
        <v>39.142857142857146</v>
      </c>
      <c r="N355" s="188">
        <v>0</v>
      </c>
      <c r="O355" s="159" t="s">
        <v>3034</v>
      </c>
      <c r="P355" s="352">
        <f t="shared" si="13"/>
        <v>0</v>
      </c>
      <c r="Q355" s="114" t="str">
        <f>IF(ISNUMBER(P355),IF(P355=100%,"CUMPLIDA",IF(AND(ISNUMBER(L355),ISNUMBER(OCI!$P$6)), IF(L355&lt;OCI!$P$6,"INCUMPLIDA","PROCESO"), "VERIFICAR FECHA")),"SIN VALOR AVANCE")</f>
        <v>PROCESO</v>
      </c>
    </row>
    <row r="356" spans="1:17" ht="166.5">
      <c r="A356" s="463" t="s">
        <v>12</v>
      </c>
      <c r="B356" s="454" t="s">
        <v>16</v>
      </c>
      <c r="C356" s="771"/>
      <c r="D356" s="771"/>
      <c r="E356" s="772"/>
      <c r="F356" s="772"/>
      <c r="G356" s="772"/>
      <c r="H356" s="315" t="s">
        <v>3032</v>
      </c>
      <c r="I356" s="315" t="s">
        <v>3037</v>
      </c>
      <c r="J356" s="35" t="s">
        <v>3038</v>
      </c>
      <c r="K356" s="186">
        <v>46082</v>
      </c>
      <c r="L356" s="311">
        <v>46387</v>
      </c>
      <c r="M356" s="36">
        <f t="shared" si="12"/>
        <v>43.571428571428569</v>
      </c>
      <c r="N356" s="188">
        <v>0</v>
      </c>
      <c r="O356" s="159" t="s">
        <v>3034</v>
      </c>
      <c r="P356" s="352">
        <f t="shared" si="13"/>
        <v>0</v>
      </c>
      <c r="Q356" s="114" t="str">
        <f>IF(ISNUMBER(P356),IF(P356=100%,"CUMPLIDA",IF(AND(ISNUMBER(L356),ISNUMBER(OCI!$P$6)), IF(L356&lt;OCI!$P$6,"INCUMPLIDA","PROCESO"), "VERIFICAR FECHA")),"SIN VALOR AVANCE")</f>
        <v>PROCESO</v>
      </c>
    </row>
    <row r="357" spans="1:17" ht="195.75">
      <c r="A357" s="463" t="s">
        <v>12</v>
      </c>
      <c r="B357" s="454" t="s">
        <v>16</v>
      </c>
      <c r="C357" s="771"/>
      <c r="D357" s="771"/>
      <c r="E357" s="772"/>
      <c r="F357" s="772"/>
      <c r="G357" s="772"/>
      <c r="H357" s="315" t="s">
        <v>3032</v>
      </c>
      <c r="I357" s="159" t="s">
        <v>3039</v>
      </c>
      <c r="J357" s="35">
        <v>2</v>
      </c>
      <c r="K357" s="186">
        <v>45492</v>
      </c>
      <c r="L357" s="190">
        <v>45522</v>
      </c>
      <c r="M357" s="36">
        <f t="shared" si="12"/>
        <v>4.2857142857142856</v>
      </c>
      <c r="N357" s="188">
        <v>2</v>
      </c>
      <c r="O357" s="159" t="s">
        <v>3040</v>
      </c>
      <c r="P357" s="352">
        <f t="shared" si="13"/>
        <v>1</v>
      </c>
      <c r="Q357" s="114" t="str">
        <f>IF(ISNUMBER(P357),IF(P357=100%,"CUMPLIDA",IF(AND(ISNUMBER(L357),ISNUMBER(OCI!$P$6)), IF(L357&lt;OCI!$P$6,"INCUMPLIDA","PROCESO"), "VERIFICAR FECHA")),"SIN VALOR AVANCE")</f>
        <v>CUMPLIDA</v>
      </c>
    </row>
    <row r="358" spans="1:17" ht="105.75">
      <c r="A358" s="463" t="s">
        <v>12</v>
      </c>
      <c r="B358" s="454" t="s">
        <v>16</v>
      </c>
      <c r="C358" s="771"/>
      <c r="D358" s="771"/>
      <c r="E358" s="772"/>
      <c r="F358" s="772"/>
      <c r="G358" s="772"/>
      <c r="H358" s="315" t="s">
        <v>3032</v>
      </c>
      <c r="I358" s="159" t="s">
        <v>3041</v>
      </c>
      <c r="J358" s="35">
        <v>1</v>
      </c>
      <c r="K358" s="186">
        <v>45492</v>
      </c>
      <c r="L358" s="190">
        <v>45522</v>
      </c>
      <c r="M358" s="36">
        <f t="shared" si="12"/>
        <v>4.2857142857142856</v>
      </c>
      <c r="N358" s="188">
        <v>1</v>
      </c>
      <c r="O358" s="159" t="s">
        <v>3042</v>
      </c>
      <c r="P358" s="352">
        <f t="shared" si="13"/>
        <v>1</v>
      </c>
      <c r="Q358" s="114" t="str">
        <f>IF(ISNUMBER(P358),IF(P358=100%,"CUMPLIDA",IF(AND(ISNUMBER(L358),ISNUMBER(OCI!$P$6)), IF(L358&lt;OCI!$P$6,"INCUMPLIDA","PROCESO"), "VERIFICAR FECHA")),"SIN VALOR AVANCE")</f>
        <v>CUMPLIDA</v>
      </c>
    </row>
    <row r="359" spans="1:17" ht="255">
      <c r="A359" s="463" t="s">
        <v>12</v>
      </c>
      <c r="B359" s="454" t="s">
        <v>16</v>
      </c>
      <c r="C359" s="780" t="s">
        <v>3043</v>
      </c>
      <c r="D359" s="771" t="s">
        <v>3044</v>
      </c>
      <c r="E359" s="781" t="s">
        <v>3045</v>
      </c>
      <c r="F359" s="773" t="s">
        <v>3046</v>
      </c>
      <c r="G359" s="34" t="s">
        <v>3047</v>
      </c>
      <c r="H359" s="148" t="s">
        <v>3048</v>
      </c>
      <c r="I359" s="148" t="s">
        <v>3048</v>
      </c>
      <c r="J359" s="35">
        <v>1</v>
      </c>
      <c r="K359" s="186">
        <v>45641</v>
      </c>
      <c r="L359" s="186">
        <v>45716</v>
      </c>
      <c r="M359" s="36">
        <f t="shared" si="12"/>
        <v>10.714285714285714</v>
      </c>
      <c r="N359" s="188">
        <v>0</v>
      </c>
      <c r="O359" s="159" t="s">
        <v>3049</v>
      </c>
      <c r="P359" s="352">
        <f t="shared" si="13"/>
        <v>0</v>
      </c>
      <c r="Q359" s="114" t="str">
        <f>IF(ISNUMBER(P359),IF(P359=100%,"CUMPLIDA",IF(AND(ISNUMBER(L359),ISNUMBER(OCI!$P$6)), IF(L359&lt;OCI!$P$6,"INCUMPLIDA","PROCESO"), "VERIFICAR FECHA")),"SIN VALOR AVANCE")</f>
        <v>PROCESO</v>
      </c>
    </row>
    <row r="360" spans="1:17" ht="150">
      <c r="A360" s="463" t="s">
        <v>12</v>
      </c>
      <c r="B360" s="454" t="s">
        <v>16</v>
      </c>
      <c r="C360" s="780"/>
      <c r="D360" s="771"/>
      <c r="E360" s="781"/>
      <c r="F360" s="773"/>
      <c r="G360" s="34" t="s">
        <v>3050</v>
      </c>
      <c r="H360" s="148" t="s">
        <v>3051</v>
      </c>
      <c r="I360" s="148" t="s">
        <v>3051</v>
      </c>
      <c r="J360" s="35">
        <v>8</v>
      </c>
      <c r="K360" s="186">
        <v>45747</v>
      </c>
      <c r="L360" s="186">
        <v>45991</v>
      </c>
      <c r="M360" s="36">
        <f t="shared" si="12"/>
        <v>34.857142857142854</v>
      </c>
      <c r="N360" s="188">
        <v>0</v>
      </c>
      <c r="O360" s="159" t="s">
        <v>3049</v>
      </c>
      <c r="P360" s="352">
        <f t="shared" si="13"/>
        <v>0</v>
      </c>
      <c r="Q360" s="114" t="str">
        <f>IF(ISNUMBER(P360),IF(P360=100%,"CUMPLIDA",IF(AND(ISNUMBER(L360),ISNUMBER(OCI!$P$6)), IF(L360&lt;OCI!$P$6,"INCUMPLIDA","PROCESO"), "VERIFICAR FECHA")),"SIN VALOR AVANCE")</f>
        <v>PROCESO</v>
      </c>
    </row>
    <row r="361" spans="1:17" ht="150">
      <c r="A361" s="463" t="s">
        <v>12</v>
      </c>
      <c r="B361" s="454" t="s">
        <v>16</v>
      </c>
      <c r="C361" s="780"/>
      <c r="D361" s="771"/>
      <c r="E361" s="781"/>
      <c r="F361" s="773"/>
      <c r="G361" s="34" t="s">
        <v>3052</v>
      </c>
      <c r="H361" s="148" t="s">
        <v>3053</v>
      </c>
      <c r="I361" s="148" t="s">
        <v>3053</v>
      </c>
      <c r="J361" s="35">
        <v>2</v>
      </c>
      <c r="K361" s="186">
        <v>45748</v>
      </c>
      <c r="L361" s="186">
        <v>45900</v>
      </c>
      <c r="M361" s="36">
        <f t="shared" si="12"/>
        <v>21.714285714285715</v>
      </c>
      <c r="N361" s="188">
        <v>0</v>
      </c>
      <c r="O361" s="159" t="s">
        <v>3049</v>
      </c>
      <c r="P361" s="352">
        <f t="shared" si="13"/>
        <v>0</v>
      </c>
      <c r="Q361" s="114" t="str">
        <f>IF(ISNUMBER(P361),IF(P361=100%,"CUMPLIDA",IF(AND(ISNUMBER(L361),ISNUMBER(OCI!$P$6)), IF(L361&lt;OCI!$P$6,"INCUMPLIDA","PROCESO"), "VERIFICAR FECHA")),"SIN VALOR AVANCE")</f>
        <v>PROCESO</v>
      </c>
    </row>
    <row r="362" spans="1:17" ht="409.5">
      <c r="A362" s="463" t="s">
        <v>12</v>
      </c>
      <c r="B362" s="454" t="s">
        <v>16</v>
      </c>
      <c r="C362" s="465" t="s">
        <v>3043</v>
      </c>
      <c r="D362" s="771"/>
      <c r="E362" s="466" t="s">
        <v>3054</v>
      </c>
      <c r="F362" s="314" t="s">
        <v>3055</v>
      </c>
      <c r="G362" s="33" t="s">
        <v>3056</v>
      </c>
      <c r="H362" s="159" t="s">
        <v>3051</v>
      </c>
      <c r="I362" s="159" t="s">
        <v>3051</v>
      </c>
      <c r="J362" s="35">
        <v>10</v>
      </c>
      <c r="K362" s="186">
        <v>45689</v>
      </c>
      <c r="L362" s="186">
        <v>45991</v>
      </c>
      <c r="M362" s="36">
        <f t="shared" si="12"/>
        <v>43.142857142857146</v>
      </c>
      <c r="N362" s="188">
        <v>0</v>
      </c>
      <c r="O362" s="159" t="s">
        <v>3057</v>
      </c>
      <c r="P362" s="352">
        <f t="shared" si="13"/>
        <v>0</v>
      </c>
      <c r="Q362" s="114" t="str">
        <f>IF(ISNUMBER(P362),IF(P362=100%,"CUMPLIDA",IF(AND(ISNUMBER(L362),ISNUMBER(OCI!$P$6)), IF(L362&lt;OCI!$P$6,"INCUMPLIDA","PROCESO"), "VERIFICAR FECHA")),"SIN VALOR AVANCE")</f>
        <v>PROCESO</v>
      </c>
    </row>
    <row r="363" spans="1:17" ht="255">
      <c r="A363" s="463" t="s">
        <v>12</v>
      </c>
      <c r="B363" s="454" t="s">
        <v>16</v>
      </c>
      <c r="C363" s="771" t="s">
        <v>3043</v>
      </c>
      <c r="D363" s="771"/>
      <c r="E363" s="773" t="s">
        <v>3058</v>
      </c>
      <c r="F363" s="773" t="s">
        <v>3059</v>
      </c>
      <c r="G363" s="33" t="s">
        <v>3060</v>
      </c>
      <c r="H363" s="159" t="s">
        <v>3061</v>
      </c>
      <c r="I363" s="159" t="s">
        <v>3061</v>
      </c>
      <c r="J363" s="35">
        <v>1</v>
      </c>
      <c r="K363" s="186">
        <v>45672</v>
      </c>
      <c r="L363" s="186">
        <v>45747</v>
      </c>
      <c r="M363" s="36">
        <f t="shared" si="12"/>
        <v>10.714285714285714</v>
      </c>
      <c r="N363" s="188">
        <v>0</v>
      </c>
      <c r="O363" s="159" t="s">
        <v>3049</v>
      </c>
      <c r="P363" s="352">
        <f t="shared" si="13"/>
        <v>0</v>
      </c>
      <c r="Q363" s="114" t="str">
        <f>IF(ISNUMBER(P363),IF(P363=100%,"CUMPLIDA",IF(AND(ISNUMBER(L363),ISNUMBER(OCI!$P$6)), IF(L363&lt;OCI!$P$6,"INCUMPLIDA","PROCESO"), "VERIFICAR FECHA")),"SIN VALOR AVANCE")</f>
        <v>PROCESO</v>
      </c>
    </row>
    <row r="364" spans="1:17" ht="165">
      <c r="A364" s="463" t="s">
        <v>12</v>
      </c>
      <c r="B364" s="454" t="s">
        <v>16</v>
      </c>
      <c r="C364" s="771"/>
      <c r="D364" s="771"/>
      <c r="E364" s="773"/>
      <c r="F364" s="773"/>
      <c r="G364" s="33" t="s">
        <v>3062</v>
      </c>
      <c r="H364" s="159" t="s">
        <v>3063</v>
      </c>
      <c r="I364" s="159" t="s">
        <v>3063</v>
      </c>
      <c r="J364" s="35">
        <v>8</v>
      </c>
      <c r="K364" s="186">
        <v>45748</v>
      </c>
      <c r="L364" s="186">
        <v>45991</v>
      </c>
      <c r="M364" s="36">
        <f t="shared" si="12"/>
        <v>34.714285714285715</v>
      </c>
      <c r="N364" s="188">
        <v>0</v>
      </c>
      <c r="O364" s="159" t="s">
        <v>3049</v>
      </c>
      <c r="P364" s="352">
        <f t="shared" si="13"/>
        <v>0</v>
      </c>
      <c r="Q364" s="114" t="str">
        <f>IF(ISNUMBER(P364),IF(P364=100%,"CUMPLIDA",IF(AND(ISNUMBER(L364),ISNUMBER(OCI!$P$6)), IF(L364&lt;OCI!$P$6,"INCUMPLIDA","PROCESO"), "VERIFICAR FECHA")),"SIN VALOR AVANCE")</f>
        <v>PROCESO</v>
      </c>
    </row>
    <row r="365" spans="1:17" ht="105">
      <c r="A365" s="463" t="s">
        <v>12</v>
      </c>
      <c r="B365" s="454" t="s">
        <v>16</v>
      </c>
      <c r="C365" s="771"/>
      <c r="D365" s="771"/>
      <c r="E365" s="773"/>
      <c r="F365" s="773"/>
      <c r="G365" s="33" t="s">
        <v>3064</v>
      </c>
      <c r="H365" s="159" t="s">
        <v>3065</v>
      </c>
      <c r="I365" s="159" t="s">
        <v>3065</v>
      </c>
      <c r="J365" s="35">
        <v>1</v>
      </c>
      <c r="K365" s="186">
        <v>45659</v>
      </c>
      <c r="L365" s="186">
        <v>45747</v>
      </c>
      <c r="M365" s="36">
        <f t="shared" si="12"/>
        <v>12.571428571428571</v>
      </c>
      <c r="N365" s="188">
        <v>0</v>
      </c>
      <c r="O365" s="159" t="s">
        <v>3049</v>
      </c>
      <c r="P365" s="352">
        <f t="shared" si="13"/>
        <v>0</v>
      </c>
      <c r="Q365" s="114" t="str">
        <f>IF(ISNUMBER(P365),IF(P365=100%,"CUMPLIDA",IF(AND(ISNUMBER(L365),ISNUMBER(OCI!$P$6)), IF(L365&lt;OCI!$P$6,"INCUMPLIDA","PROCESO"), "VERIFICAR FECHA")),"SIN VALOR AVANCE")</f>
        <v>PROCESO</v>
      </c>
    </row>
    <row r="366" spans="1:17" ht="135">
      <c r="A366" s="463" t="s">
        <v>12</v>
      </c>
      <c r="B366" s="454" t="s">
        <v>16</v>
      </c>
      <c r="C366" s="771"/>
      <c r="D366" s="771"/>
      <c r="E366" s="773"/>
      <c r="F366" s="773"/>
      <c r="G366" s="33" t="s">
        <v>3066</v>
      </c>
      <c r="H366" s="159" t="s">
        <v>3067</v>
      </c>
      <c r="I366" s="159" t="s">
        <v>3067</v>
      </c>
      <c r="J366" s="317">
        <v>1</v>
      </c>
      <c r="K366" s="186">
        <v>45689</v>
      </c>
      <c r="L366" s="186">
        <v>45716</v>
      </c>
      <c r="M366" s="36">
        <f t="shared" si="12"/>
        <v>3.8571428571428572</v>
      </c>
      <c r="N366" s="317">
        <v>0</v>
      </c>
      <c r="O366" s="159" t="s">
        <v>3049</v>
      </c>
      <c r="P366" s="352">
        <f t="shared" si="13"/>
        <v>0</v>
      </c>
      <c r="Q366" s="114" t="str">
        <f>IF(ISNUMBER(P366),IF(P366=100%,"CUMPLIDA",IF(AND(ISNUMBER(L366),ISNUMBER(OCI!$P$6)), IF(L366&lt;OCI!$P$6,"INCUMPLIDA","PROCESO"), "VERIFICAR FECHA")),"SIN VALOR AVANCE")</f>
        <v>PROCESO</v>
      </c>
    </row>
    <row r="367" spans="1:17" ht="150">
      <c r="A367" s="463" t="s">
        <v>12</v>
      </c>
      <c r="B367" s="454" t="s">
        <v>16</v>
      </c>
      <c r="C367" s="771"/>
      <c r="D367" s="771"/>
      <c r="E367" s="773"/>
      <c r="F367" s="773"/>
      <c r="G367" s="33" t="s">
        <v>3068</v>
      </c>
      <c r="H367" s="159" t="s">
        <v>1159</v>
      </c>
      <c r="I367" s="159" t="s">
        <v>1159</v>
      </c>
      <c r="J367" s="35">
        <v>1</v>
      </c>
      <c r="K367" s="186">
        <v>45717</v>
      </c>
      <c r="L367" s="186">
        <v>45747</v>
      </c>
      <c r="M367" s="36">
        <f t="shared" si="12"/>
        <v>4.2857142857142856</v>
      </c>
      <c r="N367" s="188">
        <v>0</v>
      </c>
      <c r="O367" s="159" t="s">
        <v>3049</v>
      </c>
      <c r="P367" s="352">
        <f t="shared" si="13"/>
        <v>0</v>
      </c>
      <c r="Q367" s="114" t="str">
        <f>IF(ISNUMBER(P367),IF(P367=100%,"CUMPLIDA",IF(AND(ISNUMBER(L367),ISNUMBER(OCI!$P$6)), IF(L367&lt;OCI!$P$6,"INCUMPLIDA","PROCESO"), "VERIFICAR FECHA")),"SIN VALOR AVANCE")</f>
        <v>PROCESO</v>
      </c>
    </row>
    <row r="368" spans="1:17" ht="120.75">
      <c r="A368" s="463" t="s">
        <v>12</v>
      </c>
      <c r="B368" s="454" t="s">
        <v>16</v>
      </c>
      <c r="C368" s="771"/>
      <c r="D368" s="771"/>
      <c r="E368" s="773"/>
      <c r="F368" s="773"/>
      <c r="G368" s="33" t="s">
        <v>3069</v>
      </c>
      <c r="H368" s="159" t="s">
        <v>3070</v>
      </c>
      <c r="I368" s="159" t="s">
        <v>3070</v>
      </c>
      <c r="J368" s="35">
        <v>1</v>
      </c>
      <c r="K368" s="186">
        <v>45641</v>
      </c>
      <c r="L368" s="186">
        <v>45688</v>
      </c>
      <c r="M368" s="36">
        <f t="shared" si="12"/>
        <v>6.7142857142857144</v>
      </c>
      <c r="N368" s="188">
        <v>0</v>
      </c>
      <c r="O368" s="159" t="s">
        <v>3071</v>
      </c>
      <c r="P368" s="352">
        <f t="shared" si="13"/>
        <v>0</v>
      </c>
      <c r="Q368" s="114" t="str">
        <f>IF(ISNUMBER(P368),IF(P368=100%,"CUMPLIDA",IF(AND(ISNUMBER(L368),ISNUMBER(OCI!$P$6)), IF(L368&lt;OCI!$P$6,"INCUMPLIDA","PROCESO"), "VERIFICAR FECHA")),"SIN VALOR AVANCE")</f>
        <v>PROCESO</v>
      </c>
    </row>
    <row r="369" spans="1:17" ht="75.75">
      <c r="A369" s="463" t="s">
        <v>12</v>
      </c>
      <c r="B369" s="454" t="s">
        <v>16</v>
      </c>
      <c r="C369" s="771"/>
      <c r="D369" s="771"/>
      <c r="E369" s="773"/>
      <c r="F369" s="773"/>
      <c r="G369" s="33" t="s">
        <v>3072</v>
      </c>
      <c r="H369" s="159" t="s">
        <v>3073</v>
      </c>
      <c r="I369" s="159" t="s">
        <v>3073</v>
      </c>
      <c r="J369" s="317">
        <v>1</v>
      </c>
      <c r="K369" s="186">
        <v>45689</v>
      </c>
      <c r="L369" s="186">
        <v>45991</v>
      </c>
      <c r="M369" s="36">
        <f t="shared" si="12"/>
        <v>43.142857142857146</v>
      </c>
      <c r="N369" s="317">
        <v>0</v>
      </c>
      <c r="O369" s="159" t="s">
        <v>3049</v>
      </c>
      <c r="P369" s="352">
        <f t="shared" si="13"/>
        <v>0</v>
      </c>
      <c r="Q369" s="114" t="str">
        <f>IF(ISNUMBER(P369),IF(P369=100%,"CUMPLIDA",IF(AND(ISNUMBER(L369),ISNUMBER(OCI!$P$6)), IF(L369&lt;OCI!$P$6,"INCUMPLIDA","PROCESO"), "VERIFICAR FECHA")),"SIN VALOR AVANCE")</f>
        <v>PROCESO</v>
      </c>
    </row>
    <row r="370" spans="1:17" ht="135.75">
      <c r="A370" s="463" t="s">
        <v>12</v>
      </c>
      <c r="B370" s="454" t="s">
        <v>16</v>
      </c>
      <c r="C370" s="780" t="s">
        <v>3043</v>
      </c>
      <c r="D370" s="771"/>
      <c r="E370" s="781" t="s">
        <v>3074</v>
      </c>
      <c r="F370" s="773" t="s">
        <v>3075</v>
      </c>
      <c r="G370" s="33" t="s">
        <v>3076</v>
      </c>
      <c r="H370" s="159" t="s">
        <v>3077</v>
      </c>
      <c r="I370" s="159" t="s">
        <v>3077</v>
      </c>
      <c r="J370" s="317">
        <v>1</v>
      </c>
      <c r="K370" s="186">
        <v>45627</v>
      </c>
      <c r="L370" s="186">
        <v>45688</v>
      </c>
      <c r="M370" s="36">
        <f t="shared" si="12"/>
        <v>8.7142857142857135</v>
      </c>
      <c r="N370" s="317">
        <v>0</v>
      </c>
      <c r="O370" s="159" t="s">
        <v>3078</v>
      </c>
      <c r="P370" s="352">
        <f t="shared" si="13"/>
        <v>0</v>
      </c>
      <c r="Q370" s="114" t="str">
        <f>IF(ISNUMBER(P370),IF(P370=100%,"CUMPLIDA",IF(AND(ISNUMBER(L370),ISNUMBER(OCI!$P$6)), IF(L370&lt;OCI!$P$6,"INCUMPLIDA","PROCESO"), "VERIFICAR FECHA")),"SIN VALOR AVANCE")</f>
        <v>PROCESO</v>
      </c>
    </row>
    <row r="371" spans="1:17" ht="105.75">
      <c r="A371" s="463" t="s">
        <v>12</v>
      </c>
      <c r="B371" s="454" t="s">
        <v>16</v>
      </c>
      <c r="C371" s="780"/>
      <c r="D371" s="771"/>
      <c r="E371" s="781"/>
      <c r="F371" s="773"/>
      <c r="G371" s="33" t="s">
        <v>3079</v>
      </c>
      <c r="H371" s="159" t="s">
        <v>3080</v>
      </c>
      <c r="I371" s="159" t="s">
        <v>3080</v>
      </c>
      <c r="J371" s="35">
        <v>9</v>
      </c>
      <c r="K371" s="186">
        <v>45627</v>
      </c>
      <c r="L371" s="186">
        <v>45900</v>
      </c>
      <c r="M371" s="36">
        <f t="shared" si="12"/>
        <v>39</v>
      </c>
      <c r="N371" s="188">
        <v>0</v>
      </c>
      <c r="O371" s="318" t="s">
        <v>3081</v>
      </c>
      <c r="P371" s="352">
        <f t="shared" si="13"/>
        <v>0</v>
      </c>
      <c r="Q371" s="114" t="str">
        <f>IF(ISNUMBER(P371),IF(P371=100%,"CUMPLIDA",IF(AND(ISNUMBER(L371),ISNUMBER(OCI!$P$6)), IF(L371&lt;OCI!$P$6,"INCUMPLIDA","PROCESO"), "VERIFICAR FECHA")),"SIN VALOR AVANCE")</f>
        <v>PROCESO</v>
      </c>
    </row>
    <row r="372" spans="1:17" ht="120">
      <c r="A372" s="463" t="s">
        <v>12</v>
      </c>
      <c r="B372" s="454" t="s">
        <v>16</v>
      </c>
      <c r="C372" s="771" t="s">
        <v>3043</v>
      </c>
      <c r="D372" s="771"/>
      <c r="E372" s="773" t="s">
        <v>3082</v>
      </c>
      <c r="F372" s="773" t="s">
        <v>3083</v>
      </c>
      <c r="G372" s="34" t="s">
        <v>3084</v>
      </c>
      <c r="H372" s="159" t="s">
        <v>155</v>
      </c>
      <c r="I372" s="159" t="s">
        <v>2864</v>
      </c>
      <c r="J372" s="35">
        <v>1</v>
      </c>
      <c r="K372" s="190">
        <v>45931</v>
      </c>
      <c r="L372" s="190">
        <v>45991</v>
      </c>
      <c r="M372" s="36">
        <f t="shared" si="12"/>
        <v>8.5714285714285712</v>
      </c>
      <c r="N372" s="188">
        <v>0</v>
      </c>
      <c r="O372" s="159" t="s">
        <v>3085</v>
      </c>
      <c r="P372" s="352">
        <f t="shared" si="13"/>
        <v>0</v>
      </c>
      <c r="Q372" s="114" t="str">
        <f>IF(ISNUMBER(P372),IF(P372=100%,"CUMPLIDA",IF(AND(ISNUMBER(L372),ISNUMBER(OCI!$P$6)), IF(L372&lt;OCI!$P$6,"INCUMPLIDA","PROCESO"), "VERIFICAR FECHA")),"SIN VALOR AVANCE")</f>
        <v>PROCESO</v>
      </c>
    </row>
    <row r="373" spans="1:17" ht="120">
      <c r="A373" s="463" t="s">
        <v>12</v>
      </c>
      <c r="B373" s="454" t="s">
        <v>16</v>
      </c>
      <c r="C373" s="771"/>
      <c r="D373" s="771"/>
      <c r="E373" s="773"/>
      <c r="F373" s="773"/>
      <c r="G373" s="34" t="s">
        <v>3086</v>
      </c>
      <c r="H373" s="159" t="s">
        <v>3087</v>
      </c>
      <c r="I373" s="315" t="s">
        <v>1420</v>
      </c>
      <c r="J373" s="35">
        <v>1</v>
      </c>
      <c r="K373" s="190">
        <v>45992</v>
      </c>
      <c r="L373" s="190">
        <v>46081</v>
      </c>
      <c r="M373" s="36">
        <f t="shared" si="12"/>
        <v>12.714285714285714</v>
      </c>
      <c r="N373" s="188">
        <v>0</v>
      </c>
      <c r="O373" s="159" t="s">
        <v>3088</v>
      </c>
      <c r="P373" s="352">
        <f t="shared" si="13"/>
        <v>0</v>
      </c>
      <c r="Q373" s="114" t="str">
        <f>IF(ISNUMBER(P373),IF(P373=100%,"CUMPLIDA",IF(AND(ISNUMBER(L373),ISNUMBER(OCI!$P$6)), IF(L373&lt;OCI!$P$6,"INCUMPLIDA","PROCESO"), "VERIFICAR FECHA")),"SIN VALOR AVANCE")</f>
        <v>PROCESO</v>
      </c>
    </row>
    <row r="374" spans="1:17" ht="120">
      <c r="A374" s="463" t="s">
        <v>12</v>
      </c>
      <c r="B374" s="454" t="s">
        <v>16</v>
      </c>
      <c r="C374" s="771"/>
      <c r="D374" s="771"/>
      <c r="E374" s="773"/>
      <c r="F374" s="773"/>
      <c r="G374" s="34" t="s">
        <v>1363</v>
      </c>
      <c r="H374" s="159" t="s">
        <v>162</v>
      </c>
      <c r="I374" s="159" t="s">
        <v>163</v>
      </c>
      <c r="J374" s="35">
        <v>5</v>
      </c>
      <c r="K374" s="186">
        <v>46113</v>
      </c>
      <c r="L374" s="186">
        <v>46568</v>
      </c>
      <c r="M374" s="36">
        <f t="shared" si="12"/>
        <v>65</v>
      </c>
      <c r="N374" s="188">
        <v>0</v>
      </c>
      <c r="O374" s="159" t="s">
        <v>3088</v>
      </c>
      <c r="P374" s="352">
        <f t="shared" si="13"/>
        <v>0</v>
      </c>
      <c r="Q374" s="114" t="str">
        <f>IF(ISNUMBER(P374),IF(P374=100%,"CUMPLIDA",IF(AND(ISNUMBER(L374),ISNUMBER(OCI!$P$6)), IF(L374&lt;OCI!$P$6,"INCUMPLIDA","PROCESO"), "VERIFICAR FECHA")),"SIN VALOR AVANCE")</f>
        <v>PROCESO</v>
      </c>
    </row>
    <row r="375" spans="1:17" ht="165">
      <c r="A375" s="463" t="s">
        <v>12</v>
      </c>
      <c r="B375" s="454" t="s">
        <v>16</v>
      </c>
      <c r="C375" s="771"/>
      <c r="D375" s="771"/>
      <c r="E375" s="773"/>
      <c r="F375" s="773"/>
      <c r="G375" s="34" t="s">
        <v>3089</v>
      </c>
      <c r="H375" s="148" t="s">
        <v>3090</v>
      </c>
      <c r="I375" s="159" t="s">
        <v>3091</v>
      </c>
      <c r="J375" s="35">
        <v>3</v>
      </c>
      <c r="K375" s="186">
        <v>46296</v>
      </c>
      <c r="L375" s="186">
        <v>46568</v>
      </c>
      <c r="M375" s="36">
        <f t="shared" si="12"/>
        <v>38.857142857142854</v>
      </c>
      <c r="N375" s="188">
        <v>0</v>
      </c>
      <c r="O375" s="159" t="s">
        <v>3092</v>
      </c>
      <c r="P375" s="352">
        <f t="shared" si="13"/>
        <v>0</v>
      </c>
      <c r="Q375" s="114" t="str">
        <f>IF(ISNUMBER(P375),IF(P375=100%,"CUMPLIDA",IF(AND(ISNUMBER(L375),ISNUMBER(OCI!$P$6)), IF(L375&lt;OCI!$P$6,"INCUMPLIDA","PROCESO"), "VERIFICAR FECHA")),"SIN VALOR AVANCE")</f>
        <v>PROCESO</v>
      </c>
    </row>
    <row r="376" spans="1:17" ht="195">
      <c r="A376" s="463" t="s">
        <v>12</v>
      </c>
      <c r="B376" s="454" t="s">
        <v>16</v>
      </c>
      <c r="C376" s="771"/>
      <c r="D376" s="771"/>
      <c r="E376" s="773"/>
      <c r="F376" s="773"/>
      <c r="G376" s="33" t="s">
        <v>3093</v>
      </c>
      <c r="H376" s="159" t="s">
        <v>3094</v>
      </c>
      <c r="I376" s="159" t="s">
        <v>3094</v>
      </c>
      <c r="J376" s="35">
        <v>2</v>
      </c>
      <c r="K376" s="186">
        <v>45641</v>
      </c>
      <c r="L376" s="186">
        <v>45688</v>
      </c>
      <c r="M376" s="36">
        <f t="shared" si="12"/>
        <v>6.7142857142857144</v>
      </c>
      <c r="N376" s="188">
        <v>0</v>
      </c>
      <c r="O376" s="159" t="s">
        <v>3095</v>
      </c>
      <c r="P376" s="352">
        <f t="shared" si="13"/>
        <v>0</v>
      </c>
      <c r="Q376" s="114" t="str">
        <f>IF(ISNUMBER(P376),IF(P376=100%,"CUMPLIDA",IF(AND(ISNUMBER(L376),ISNUMBER(OCI!$P$6)), IF(L376&lt;OCI!$P$6,"INCUMPLIDA","PROCESO"), "VERIFICAR FECHA")),"SIN VALOR AVANCE")</f>
        <v>PROCESO</v>
      </c>
    </row>
    <row r="377" spans="1:17" ht="120">
      <c r="A377" s="463" t="s">
        <v>12</v>
      </c>
      <c r="B377" s="454" t="s">
        <v>16</v>
      </c>
      <c r="C377" s="771"/>
      <c r="D377" s="771"/>
      <c r="E377" s="773"/>
      <c r="F377" s="314"/>
      <c r="G377" s="33" t="s">
        <v>3096</v>
      </c>
      <c r="H377" s="159" t="s">
        <v>3097</v>
      </c>
      <c r="I377" s="159" t="s">
        <v>3097</v>
      </c>
      <c r="J377" s="35">
        <v>2</v>
      </c>
      <c r="K377" s="186">
        <v>45641</v>
      </c>
      <c r="L377" s="186">
        <v>45688</v>
      </c>
      <c r="M377" s="36">
        <f t="shared" si="12"/>
        <v>6.7142857142857144</v>
      </c>
      <c r="N377" s="188">
        <v>0</v>
      </c>
      <c r="O377" s="159" t="s">
        <v>3095</v>
      </c>
      <c r="P377" s="352">
        <f t="shared" si="13"/>
        <v>0</v>
      </c>
      <c r="Q377" s="114" t="str">
        <f>IF(ISNUMBER(P377),IF(P377=100%,"CUMPLIDA",IF(AND(ISNUMBER(L377),ISNUMBER(OCI!$P$6)), IF(L377&lt;OCI!$P$6,"INCUMPLIDA","PROCESO"), "VERIFICAR FECHA")),"SIN VALOR AVANCE")</f>
        <v>PROCESO</v>
      </c>
    </row>
    <row r="378" spans="1:17" ht="135">
      <c r="A378" s="463" t="s">
        <v>12</v>
      </c>
      <c r="B378" s="454" t="s">
        <v>16</v>
      </c>
      <c r="C378" s="771"/>
      <c r="D378" s="771"/>
      <c r="E378" s="773"/>
      <c r="F378" s="314"/>
      <c r="G378" s="33" t="s">
        <v>3098</v>
      </c>
      <c r="H378" s="159" t="s">
        <v>3099</v>
      </c>
      <c r="I378" s="159" t="s">
        <v>3099</v>
      </c>
      <c r="J378" s="35">
        <v>2</v>
      </c>
      <c r="K378" s="186">
        <v>45641</v>
      </c>
      <c r="L378" s="186">
        <v>45777</v>
      </c>
      <c r="M378" s="36">
        <f t="shared" si="12"/>
        <v>19.428571428571427</v>
      </c>
      <c r="N378" s="188">
        <v>0</v>
      </c>
      <c r="O378" s="159" t="s">
        <v>3100</v>
      </c>
      <c r="P378" s="352">
        <f t="shared" si="13"/>
        <v>0</v>
      </c>
      <c r="Q378" s="114" t="str">
        <f>IF(ISNUMBER(P378),IF(P378=100%,"CUMPLIDA",IF(AND(ISNUMBER(L378),ISNUMBER(OCI!$P$6)), IF(L378&lt;OCI!$P$6,"INCUMPLIDA","PROCESO"), "VERIFICAR FECHA")),"SIN VALOR AVANCE")</f>
        <v>PROCESO</v>
      </c>
    </row>
    <row r="379" spans="1:17" ht="180.75">
      <c r="A379" s="169" t="s">
        <v>17</v>
      </c>
      <c r="B379" s="467" t="s">
        <v>13</v>
      </c>
      <c r="C379" s="782" t="s">
        <v>3101</v>
      </c>
      <c r="D379" s="782" t="s">
        <v>3102</v>
      </c>
      <c r="E379" s="783" t="s">
        <v>3103</v>
      </c>
      <c r="F379" s="783" t="s">
        <v>3104</v>
      </c>
      <c r="G379" s="783" t="s">
        <v>4389</v>
      </c>
      <c r="H379" s="163" t="s">
        <v>3105</v>
      </c>
      <c r="I379" s="163" t="s">
        <v>3106</v>
      </c>
      <c r="J379" s="164">
        <v>1</v>
      </c>
      <c r="K379" s="191">
        <v>42461</v>
      </c>
      <c r="L379" s="191">
        <v>42551</v>
      </c>
      <c r="M379" s="165">
        <f t="shared" si="12"/>
        <v>12.857142857142858</v>
      </c>
      <c r="N379" s="192">
        <v>1</v>
      </c>
      <c r="O379" s="163" t="s">
        <v>3107</v>
      </c>
      <c r="P379" s="53">
        <f t="shared" si="13"/>
        <v>1</v>
      </c>
      <c r="Q379" s="166" t="str">
        <f>IF(ISNUMBER(P379),IF(P379=100%,"CUMPLIDA",IF(AND(ISNUMBER(L379),ISNUMBER(CGR!$P$4)), IF(L379&lt;CGR!$P$4,"INCUMPLIDA","PROCESO"), "VERIFICAR FECHA")),"SIN VALOR AVANCE")</f>
        <v>CUMPLIDA</v>
      </c>
    </row>
    <row r="380" spans="1:17" ht="195.75">
      <c r="A380" s="169" t="s">
        <v>17</v>
      </c>
      <c r="B380" s="467" t="s">
        <v>13</v>
      </c>
      <c r="C380" s="782"/>
      <c r="D380" s="782"/>
      <c r="E380" s="783"/>
      <c r="F380" s="783"/>
      <c r="G380" s="783"/>
      <c r="H380" s="163" t="s">
        <v>3108</v>
      </c>
      <c r="I380" s="163" t="s">
        <v>3109</v>
      </c>
      <c r="J380" s="468">
        <v>1</v>
      </c>
      <c r="K380" s="191">
        <v>42461</v>
      </c>
      <c r="L380" s="191">
        <v>42650</v>
      </c>
      <c r="M380" s="165">
        <f t="shared" si="12"/>
        <v>27</v>
      </c>
      <c r="N380" s="469">
        <v>1</v>
      </c>
      <c r="O380" s="163" t="s">
        <v>3110</v>
      </c>
      <c r="P380" s="53">
        <f t="shared" si="13"/>
        <v>1</v>
      </c>
      <c r="Q380" s="166" t="str">
        <f>IF(ISNUMBER(P380),IF(P380=100%,"CUMPLIDA",IF(AND(ISNUMBER(L380),ISNUMBER(CGR!$P$4)), IF(L380&lt;CGR!$P$4,"INCUMPLIDA","PROCESO"), "VERIFICAR FECHA")),"SIN VALOR AVANCE")</f>
        <v>CUMPLIDA</v>
      </c>
    </row>
    <row r="381" spans="1:17" ht="165.75">
      <c r="A381" s="169" t="s">
        <v>17</v>
      </c>
      <c r="B381" s="467" t="s">
        <v>13</v>
      </c>
      <c r="C381" s="782"/>
      <c r="D381" s="782"/>
      <c r="E381" s="783"/>
      <c r="F381" s="783"/>
      <c r="G381" s="783"/>
      <c r="H381" s="163" t="s">
        <v>3111</v>
      </c>
      <c r="I381" s="163" t="s">
        <v>3112</v>
      </c>
      <c r="J381" s="164">
        <v>1</v>
      </c>
      <c r="K381" s="191">
        <v>42653</v>
      </c>
      <c r="L381" s="191">
        <v>42661</v>
      </c>
      <c r="M381" s="165">
        <f t="shared" si="12"/>
        <v>1.1428571428571428</v>
      </c>
      <c r="N381" s="192">
        <v>1</v>
      </c>
      <c r="O381" s="163" t="s">
        <v>3113</v>
      </c>
      <c r="P381" s="53">
        <f t="shared" si="13"/>
        <v>1</v>
      </c>
      <c r="Q381" s="166" t="str">
        <f>IF(ISNUMBER(P381),IF(P381=100%,"CUMPLIDA",IF(AND(ISNUMBER(L381),ISNUMBER(CGR!$P$4)), IF(L381&lt;CGR!$P$4,"INCUMPLIDA","PROCESO"), "VERIFICAR FECHA")),"SIN VALOR AVANCE")</f>
        <v>CUMPLIDA</v>
      </c>
    </row>
    <row r="382" spans="1:17" ht="195.75">
      <c r="A382" s="169" t="s">
        <v>17</v>
      </c>
      <c r="B382" s="467" t="s">
        <v>13</v>
      </c>
      <c r="C382" s="782"/>
      <c r="D382" s="782"/>
      <c r="E382" s="783"/>
      <c r="F382" s="783"/>
      <c r="G382" s="783"/>
      <c r="H382" s="163" t="s">
        <v>3114</v>
      </c>
      <c r="I382" s="163" t="s">
        <v>3115</v>
      </c>
      <c r="J382" s="468">
        <v>1</v>
      </c>
      <c r="K382" s="191">
        <v>42662</v>
      </c>
      <c r="L382" s="191">
        <v>42683</v>
      </c>
      <c r="M382" s="165">
        <f t="shared" si="12"/>
        <v>3</v>
      </c>
      <c r="N382" s="469">
        <v>1</v>
      </c>
      <c r="O382" s="163" t="s">
        <v>3116</v>
      </c>
      <c r="P382" s="53">
        <f t="shared" si="13"/>
        <v>1</v>
      </c>
      <c r="Q382" s="166" t="str">
        <f>IF(ISNUMBER(P382),IF(P382=100%,"CUMPLIDA",IF(AND(ISNUMBER(L382),ISNUMBER(CGR!$P$4)), IF(L382&lt;CGR!$P$4,"INCUMPLIDA","PROCESO"), "VERIFICAR FECHA")),"SIN VALOR AVANCE")</f>
        <v>CUMPLIDA</v>
      </c>
    </row>
    <row r="383" spans="1:17" ht="225.75">
      <c r="A383" s="169" t="s">
        <v>17</v>
      </c>
      <c r="B383" s="467" t="s">
        <v>13</v>
      </c>
      <c r="C383" s="782"/>
      <c r="D383" s="782"/>
      <c r="E383" s="783"/>
      <c r="F383" s="783"/>
      <c r="G383" s="783"/>
      <c r="H383" s="163" t="s">
        <v>3117</v>
      </c>
      <c r="I383" s="163" t="s">
        <v>3118</v>
      </c>
      <c r="J383" s="468">
        <v>1</v>
      </c>
      <c r="K383" s="191">
        <v>42684</v>
      </c>
      <c r="L383" s="191">
        <v>42698</v>
      </c>
      <c r="M383" s="165">
        <f t="shared" si="12"/>
        <v>2</v>
      </c>
      <c r="N383" s="469">
        <v>1</v>
      </c>
      <c r="O383" s="163" t="s">
        <v>3119</v>
      </c>
      <c r="P383" s="53">
        <f t="shared" si="13"/>
        <v>1</v>
      </c>
      <c r="Q383" s="166" t="str">
        <f>IF(ISNUMBER(P383),IF(P383=100%,"CUMPLIDA",IF(AND(ISNUMBER(L383),ISNUMBER(CGR!$P$4)), IF(L383&lt;CGR!$P$4,"INCUMPLIDA","PROCESO"), "VERIFICAR FECHA")),"SIN VALOR AVANCE")</f>
        <v>CUMPLIDA</v>
      </c>
    </row>
    <row r="384" spans="1:17" ht="195.75">
      <c r="A384" s="169" t="s">
        <v>17</v>
      </c>
      <c r="B384" s="467" t="s">
        <v>13</v>
      </c>
      <c r="C384" s="782"/>
      <c r="D384" s="782"/>
      <c r="E384" s="783"/>
      <c r="F384" s="783"/>
      <c r="G384" s="783"/>
      <c r="H384" s="163" t="s">
        <v>3120</v>
      </c>
      <c r="I384" s="163" t="s">
        <v>3121</v>
      </c>
      <c r="J384" s="468">
        <v>1</v>
      </c>
      <c r="K384" s="191">
        <v>42699</v>
      </c>
      <c r="L384" s="191">
        <v>42760</v>
      </c>
      <c r="M384" s="165">
        <f t="shared" si="12"/>
        <v>8.7142857142857135</v>
      </c>
      <c r="N384" s="469">
        <v>1</v>
      </c>
      <c r="O384" s="163" t="s">
        <v>3122</v>
      </c>
      <c r="P384" s="53">
        <f t="shared" si="13"/>
        <v>1</v>
      </c>
      <c r="Q384" s="166" t="str">
        <f>IF(ISNUMBER(P384),IF(P384=100%,"CUMPLIDA",IF(AND(ISNUMBER(L384),ISNUMBER(CGR!$P$4)), IF(L384&lt;CGR!$P$4,"INCUMPLIDA","PROCESO"), "VERIFICAR FECHA")),"SIN VALOR AVANCE")</f>
        <v>CUMPLIDA</v>
      </c>
    </row>
    <row r="385" spans="1:17" ht="210.75">
      <c r="A385" s="169" t="s">
        <v>17</v>
      </c>
      <c r="B385" s="467" t="s">
        <v>13</v>
      </c>
      <c r="C385" s="782"/>
      <c r="D385" s="782"/>
      <c r="E385" s="783"/>
      <c r="F385" s="783"/>
      <c r="G385" s="52" t="s">
        <v>3123</v>
      </c>
      <c r="H385" s="163" t="s">
        <v>3124</v>
      </c>
      <c r="I385" s="163" t="s">
        <v>1512</v>
      </c>
      <c r="J385" s="168">
        <v>1</v>
      </c>
      <c r="K385" s="193">
        <v>45231</v>
      </c>
      <c r="L385" s="193">
        <v>45504</v>
      </c>
      <c r="M385" s="165">
        <f t="shared" si="12"/>
        <v>39</v>
      </c>
      <c r="N385" s="192">
        <v>1</v>
      </c>
      <c r="O385" s="686" t="s">
        <v>3125</v>
      </c>
      <c r="P385" s="53">
        <f t="shared" si="13"/>
        <v>1</v>
      </c>
      <c r="Q385" s="166" t="str">
        <f>IF(ISNUMBER(P385),IF(P385=100%,"CUMPLIDA",IF(AND(ISNUMBER(L385),ISNUMBER(CGR!$P$4)), IF(L385&lt;CGR!$P$4,"INCUMPLIDA","PROCESO"), "VERIFICAR FECHA")),"SIN VALOR AVANCE")</f>
        <v>CUMPLIDA</v>
      </c>
    </row>
    <row r="386" spans="1:17" ht="210.75">
      <c r="A386" s="169" t="s">
        <v>17</v>
      </c>
      <c r="B386" s="467" t="s">
        <v>13</v>
      </c>
      <c r="C386" s="782"/>
      <c r="D386" s="782"/>
      <c r="E386" s="783"/>
      <c r="F386" s="783"/>
      <c r="G386" s="52" t="s">
        <v>3126</v>
      </c>
      <c r="H386" s="163" t="s">
        <v>2890</v>
      </c>
      <c r="I386" s="163" t="s">
        <v>2891</v>
      </c>
      <c r="J386" s="168">
        <v>1</v>
      </c>
      <c r="K386" s="193">
        <v>45231</v>
      </c>
      <c r="L386" s="193">
        <v>45504</v>
      </c>
      <c r="M386" s="165">
        <f t="shared" si="12"/>
        <v>39</v>
      </c>
      <c r="N386" s="192">
        <v>1</v>
      </c>
      <c r="O386" s="686" t="s">
        <v>3125</v>
      </c>
      <c r="P386" s="53">
        <f t="shared" si="13"/>
        <v>1</v>
      </c>
      <c r="Q386" s="166" t="str">
        <f>IF(ISNUMBER(P386),IF(P386=100%,"CUMPLIDA",IF(AND(ISNUMBER(L386),ISNUMBER(CGR!$P$4)), IF(L386&lt;CGR!$P$4,"INCUMPLIDA","PROCESO"), "VERIFICAR FECHA")),"SIN VALOR AVANCE")</f>
        <v>CUMPLIDA</v>
      </c>
    </row>
    <row r="387" spans="1:17" ht="105.75">
      <c r="A387" s="169" t="s">
        <v>17</v>
      </c>
      <c r="B387" s="467" t="s">
        <v>13</v>
      </c>
      <c r="C387" s="782"/>
      <c r="D387" s="782"/>
      <c r="E387" s="783"/>
      <c r="F387" s="783"/>
      <c r="G387" s="52" t="s">
        <v>2438</v>
      </c>
      <c r="H387" s="163" t="s">
        <v>1614</v>
      </c>
      <c r="I387" s="163" t="s">
        <v>238</v>
      </c>
      <c r="J387" s="168">
        <v>1</v>
      </c>
      <c r="K387" s="193">
        <v>45444</v>
      </c>
      <c r="L387" s="193">
        <v>45747</v>
      </c>
      <c r="M387" s="165">
        <f>(L387-K387)/7</f>
        <v>43.285714285714285</v>
      </c>
      <c r="N387" s="194">
        <v>0</v>
      </c>
      <c r="O387" s="163" t="s">
        <v>3127</v>
      </c>
      <c r="P387" s="53">
        <f t="shared" si="13"/>
        <v>0</v>
      </c>
      <c r="Q387" s="166" t="str">
        <f>IF(ISNUMBER(P387),IF(P387=100%,"CUMPLIDA",IF(AND(ISNUMBER(L387),ISNUMBER(CGR!$P$4)), IF(L387&lt;CGR!$P$4,"INCUMPLIDA","PROCESO"), "VERIFICAR FECHA")),"SIN VALOR AVANCE")</f>
        <v>PROCESO</v>
      </c>
    </row>
    <row r="388" spans="1:17" ht="135.75">
      <c r="A388" s="169" t="s">
        <v>17</v>
      </c>
      <c r="B388" s="467" t="s">
        <v>13</v>
      </c>
      <c r="C388" s="782"/>
      <c r="D388" s="782"/>
      <c r="E388" s="783"/>
      <c r="F388" s="783"/>
      <c r="G388" s="52" t="s">
        <v>241</v>
      </c>
      <c r="H388" s="163" t="s">
        <v>241</v>
      </c>
      <c r="I388" s="163" t="s">
        <v>242</v>
      </c>
      <c r="J388" s="168">
        <v>1</v>
      </c>
      <c r="K388" s="193">
        <v>45444</v>
      </c>
      <c r="L388" s="193">
        <v>45747</v>
      </c>
      <c r="M388" s="165">
        <f t="shared" ref="M388:M451" si="15">(L388-K388)/7</f>
        <v>43.285714285714285</v>
      </c>
      <c r="N388" s="194">
        <v>1</v>
      </c>
      <c r="O388" s="163" t="s">
        <v>3128</v>
      </c>
      <c r="P388" s="53">
        <f t="shared" si="13"/>
        <v>1</v>
      </c>
      <c r="Q388" s="166" t="str">
        <f>IF(ISNUMBER(P388),IF(P388=100%,"CUMPLIDA",IF(AND(ISNUMBER(L388),ISNUMBER(CGR!$P$4)), IF(L388&lt;CGR!$P$4,"INCUMPLIDA","PROCESO"), "VERIFICAR FECHA")),"SIN VALOR AVANCE")</f>
        <v>CUMPLIDA</v>
      </c>
    </row>
    <row r="389" spans="1:17" ht="105.75">
      <c r="A389" s="169" t="s">
        <v>17</v>
      </c>
      <c r="B389" s="467" t="s">
        <v>13</v>
      </c>
      <c r="C389" s="782"/>
      <c r="D389" s="782"/>
      <c r="E389" s="783"/>
      <c r="F389" s="783"/>
      <c r="G389" s="52" t="s">
        <v>248</v>
      </c>
      <c r="H389" s="163" t="s">
        <v>248</v>
      </c>
      <c r="I389" s="163" t="s">
        <v>249</v>
      </c>
      <c r="J389" s="168">
        <v>1</v>
      </c>
      <c r="K389" s="193">
        <v>45444</v>
      </c>
      <c r="L389" s="193">
        <v>45747</v>
      </c>
      <c r="M389" s="165">
        <f t="shared" si="15"/>
        <v>43.285714285714285</v>
      </c>
      <c r="N389" s="194">
        <v>0</v>
      </c>
      <c r="O389" s="163" t="s">
        <v>3127</v>
      </c>
      <c r="P389" s="53">
        <f t="shared" si="13"/>
        <v>0</v>
      </c>
      <c r="Q389" s="166" t="str">
        <f>IF(ISNUMBER(P389),IF(P389=100%,"CUMPLIDA",IF(AND(ISNUMBER(L389),ISNUMBER(CGR!$P$4)), IF(L389&lt;CGR!$P$4,"INCUMPLIDA","PROCESO"), "VERIFICAR FECHA")),"SIN VALOR AVANCE")</f>
        <v>PROCESO</v>
      </c>
    </row>
    <row r="390" spans="1:17" ht="135.75">
      <c r="A390" s="169" t="s">
        <v>17</v>
      </c>
      <c r="B390" s="467" t="s">
        <v>13</v>
      </c>
      <c r="C390" s="782"/>
      <c r="D390" s="782"/>
      <c r="E390" s="783"/>
      <c r="F390" s="783"/>
      <c r="G390" s="52" t="s">
        <v>251</v>
      </c>
      <c r="H390" s="163" t="s">
        <v>251</v>
      </c>
      <c r="I390" s="163" t="s">
        <v>252</v>
      </c>
      <c r="J390" s="168">
        <v>1</v>
      </c>
      <c r="K390" s="193">
        <v>45444</v>
      </c>
      <c r="L390" s="193">
        <v>45747</v>
      </c>
      <c r="M390" s="165">
        <f t="shared" si="15"/>
        <v>43.285714285714285</v>
      </c>
      <c r="N390" s="194">
        <v>1</v>
      </c>
      <c r="O390" s="163" t="s">
        <v>3128</v>
      </c>
      <c r="P390" s="53">
        <f t="shared" si="13"/>
        <v>1</v>
      </c>
      <c r="Q390" s="166" t="str">
        <f>IF(ISNUMBER(P390),IF(P390=100%,"CUMPLIDA",IF(AND(ISNUMBER(L390),ISNUMBER(CGR!$P$4)), IF(L390&lt;CGR!$P$4,"INCUMPLIDA","PROCESO"), "VERIFICAR FECHA")),"SIN VALOR AVANCE")</f>
        <v>CUMPLIDA</v>
      </c>
    </row>
    <row r="391" spans="1:17" ht="210.75">
      <c r="A391" s="169" t="s">
        <v>17</v>
      </c>
      <c r="B391" s="467" t="s">
        <v>13</v>
      </c>
      <c r="C391" s="782"/>
      <c r="D391" s="782"/>
      <c r="E391" s="783"/>
      <c r="F391" s="783"/>
      <c r="G391" s="52" t="s">
        <v>254</v>
      </c>
      <c r="H391" s="163" t="s">
        <v>254</v>
      </c>
      <c r="I391" s="163" t="s">
        <v>255</v>
      </c>
      <c r="J391" s="168">
        <v>1</v>
      </c>
      <c r="K391" s="193">
        <v>45444</v>
      </c>
      <c r="L391" s="193">
        <v>45747</v>
      </c>
      <c r="M391" s="165">
        <f t="shared" si="15"/>
        <v>43.285714285714285</v>
      </c>
      <c r="N391" s="194">
        <v>1</v>
      </c>
      <c r="O391" s="163" t="s">
        <v>3125</v>
      </c>
      <c r="P391" s="53">
        <f t="shared" ref="P391:P454" si="16">N391/J391</f>
        <v>1</v>
      </c>
      <c r="Q391" s="166" t="str">
        <f>IF(ISNUMBER(P391),IF(P391=100%,"CUMPLIDA",IF(AND(ISNUMBER(L391),ISNUMBER(CGR!$P$4)), IF(L391&lt;CGR!$P$4,"INCUMPLIDA","PROCESO"), "VERIFICAR FECHA")),"SIN VALOR AVANCE")</f>
        <v>CUMPLIDA</v>
      </c>
    </row>
    <row r="392" spans="1:17" ht="210.75">
      <c r="A392" s="169" t="s">
        <v>17</v>
      </c>
      <c r="B392" s="467" t="s">
        <v>13</v>
      </c>
      <c r="C392" s="782"/>
      <c r="D392" s="782"/>
      <c r="E392" s="783"/>
      <c r="F392" s="783"/>
      <c r="G392" s="52" t="s">
        <v>1363</v>
      </c>
      <c r="H392" s="163" t="s">
        <v>258</v>
      </c>
      <c r="I392" s="163" t="s">
        <v>259</v>
      </c>
      <c r="J392" s="168">
        <v>2</v>
      </c>
      <c r="K392" s="193">
        <v>45748</v>
      </c>
      <c r="L392" s="193">
        <v>45930</v>
      </c>
      <c r="M392" s="165">
        <f t="shared" si="15"/>
        <v>26</v>
      </c>
      <c r="N392" s="194">
        <v>2</v>
      </c>
      <c r="O392" s="163" t="s">
        <v>3129</v>
      </c>
      <c r="P392" s="53">
        <f t="shared" si="16"/>
        <v>1</v>
      </c>
      <c r="Q392" s="166" t="str">
        <f>IF(ISNUMBER(P392),IF(P392=100%,"CUMPLIDA",IF(AND(ISNUMBER(L392),ISNUMBER(CGR!$P$4)), IF(L392&lt;CGR!$P$4,"INCUMPLIDA","PROCESO"), "VERIFICAR FECHA")),"SIN VALOR AVANCE")</f>
        <v>CUMPLIDA</v>
      </c>
    </row>
    <row r="393" spans="1:17" ht="105.75">
      <c r="A393" s="169" t="s">
        <v>17</v>
      </c>
      <c r="B393" s="467" t="s">
        <v>13</v>
      </c>
      <c r="C393" s="782"/>
      <c r="D393" s="782"/>
      <c r="E393" s="783"/>
      <c r="F393" s="783"/>
      <c r="G393" s="52" t="s">
        <v>1364</v>
      </c>
      <c r="H393" s="163" t="s">
        <v>261</v>
      </c>
      <c r="I393" s="163" t="s">
        <v>262</v>
      </c>
      <c r="J393" s="168">
        <v>1</v>
      </c>
      <c r="K393" s="193">
        <v>45748</v>
      </c>
      <c r="L393" s="193">
        <v>45930</v>
      </c>
      <c r="M393" s="165">
        <f t="shared" si="15"/>
        <v>26</v>
      </c>
      <c r="N393" s="194">
        <v>0</v>
      </c>
      <c r="O393" s="163" t="s">
        <v>3127</v>
      </c>
      <c r="P393" s="53">
        <f t="shared" si="16"/>
        <v>0</v>
      </c>
      <c r="Q393" s="166" t="str">
        <f>IF(ISNUMBER(P393),IF(P393=100%,"CUMPLIDA",IF(AND(ISNUMBER(L393),ISNUMBER(CGR!$P$4)), IF(L393&lt;CGR!$P$4,"INCUMPLIDA","PROCESO"), "VERIFICAR FECHA")),"SIN VALOR AVANCE")</f>
        <v>PROCESO</v>
      </c>
    </row>
    <row r="394" spans="1:17" ht="285.75">
      <c r="A394" s="169" t="s">
        <v>17</v>
      </c>
      <c r="B394" s="467" t="s">
        <v>13</v>
      </c>
      <c r="C394" s="782"/>
      <c r="D394" s="782"/>
      <c r="E394" s="783"/>
      <c r="F394" s="783"/>
      <c r="G394" s="52" t="s">
        <v>1365</v>
      </c>
      <c r="H394" s="163" t="s">
        <v>264</v>
      </c>
      <c r="I394" s="163" t="s">
        <v>265</v>
      </c>
      <c r="J394" s="168">
        <v>2</v>
      </c>
      <c r="K394" s="193">
        <v>45748</v>
      </c>
      <c r="L394" s="193">
        <v>45930</v>
      </c>
      <c r="M394" s="165">
        <f t="shared" si="15"/>
        <v>26</v>
      </c>
      <c r="N394" s="194">
        <v>0</v>
      </c>
      <c r="O394" s="163" t="s">
        <v>3130</v>
      </c>
      <c r="P394" s="53">
        <f t="shared" si="16"/>
        <v>0</v>
      </c>
      <c r="Q394" s="166" t="str">
        <f>IF(ISNUMBER(P394),IF(P394=100%,"CUMPLIDA",IF(AND(ISNUMBER(L394),ISNUMBER(CGR!$P$4)), IF(L394&lt;CGR!$P$4,"INCUMPLIDA","PROCESO"), "VERIFICAR FECHA")),"SIN VALOR AVANCE")</f>
        <v>PROCESO</v>
      </c>
    </row>
    <row r="395" spans="1:17" ht="165.75">
      <c r="A395" s="169" t="s">
        <v>17</v>
      </c>
      <c r="B395" s="467" t="s">
        <v>13</v>
      </c>
      <c r="C395" s="782" t="s">
        <v>3131</v>
      </c>
      <c r="D395" s="782" t="s">
        <v>3102</v>
      </c>
      <c r="E395" s="783" t="s">
        <v>3132</v>
      </c>
      <c r="F395" s="783" t="s">
        <v>3133</v>
      </c>
      <c r="G395" s="52" t="s">
        <v>3134</v>
      </c>
      <c r="H395" s="163" t="s">
        <v>3124</v>
      </c>
      <c r="I395" s="163" t="s">
        <v>1512</v>
      </c>
      <c r="J395" s="168">
        <v>1</v>
      </c>
      <c r="K395" s="193">
        <v>45231</v>
      </c>
      <c r="L395" s="193">
        <v>45504</v>
      </c>
      <c r="M395" s="165">
        <f t="shared" si="15"/>
        <v>39</v>
      </c>
      <c r="N395" s="192">
        <v>1</v>
      </c>
      <c r="O395" s="163" t="s">
        <v>3135</v>
      </c>
      <c r="P395" s="53">
        <f t="shared" si="16"/>
        <v>1</v>
      </c>
      <c r="Q395" s="166" t="str">
        <f>IF(ISNUMBER(P395),IF(P395=100%,"CUMPLIDA",IF(AND(ISNUMBER(L395),ISNUMBER(CGR!$P$4)), IF(L395&lt;CGR!$P$4,"INCUMPLIDA","PROCESO"), "VERIFICAR FECHA")),"SIN VALOR AVANCE")</f>
        <v>CUMPLIDA</v>
      </c>
    </row>
    <row r="396" spans="1:17" ht="300.75">
      <c r="A396" s="169" t="s">
        <v>17</v>
      </c>
      <c r="B396" s="467" t="s">
        <v>13</v>
      </c>
      <c r="C396" s="782"/>
      <c r="D396" s="782"/>
      <c r="E396" s="783"/>
      <c r="F396" s="783"/>
      <c r="G396" s="52" t="s">
        <v>3136</v>
      </c>
      <c r="H396" s="163" t="s">
        <v>2890</v>
      </c>
      <c r="I396" s="163" t="s">
        <v>2891</v>
      </c>
      <c r="J396" s="168">
        <v>1</v>
      </c>
      <c r="K396" s="193">
        <v>45231</v>
      </c>
      <c r="L396" s="193">
        <v>45504</v>
      </c>
      <c r="M396" s="165">
        <f t="shared" si="15"/>
        <v>39</v>
      </c>
      <c r="N396" s="192">
        <v>1</v>
      </c>
      <c r="O396" s="163" t="s">
        <v>3137</v>
      </c>
      <c r="P396" s="53">
        <f t="shared" si="16"/>
        <v>1</v>
      </c>
      <c r="Q396" s="166" t="str">
        <f>IF(ISNUMBER(P396),IF(P396=100%,"CUMPLIDA",IF(AND(ISNUMBER(L396),ISNUMBER(CGR!$P$4)), IF(L396&lt;CGR!$P$4,"INCUMPLIDA","PROCESO"), "VERIFICAR FECHA")),"SIN VALOR AVANCE")</f>
        <v>CUMPLIDA</v>
      </c>
    </row>
    <row r="397" spans="1:17" ht="105.75">
      <c r="A397" s="169" t="s">
        <v>17</v>
      </c>
      <c r="B397" s="467" t="s">
        <v>13</v>
      </c>
      <c r="C397" s="782"/>
      <c r="D397" s="782"/>
      <c r="E397" s="783"/>
      <c r="F397" s="783"/>
      <c r="G397" s="52" t="s">
        <v>2438</v>
      </c>
      <c r="H397" s="163" t="s">
        <v>1614</v>
      </c>
      <c r="I397" s="163" t="s">
        <v>238</v>
      </c>
      <c r="J397" s="168">
        <v>1</v>
      </c>
      <c r="K397" s="193">
        <v>45444</v>
      </c>
      <c r="L397" s="193">
        <v>45747</v>
      </c>
      <c r="M397" s="165">
        <f t="shared" si="15"/>
        <v>43.285714285714285</v>
      </c>
      <c r="N397" s="194">
        <v>0</v>
      </c>
      <c r="O397" s="687" t="s">
        <v>3127</v>
      </c>
      <c r="P397" s="53">
        <f t="shared" si="16"/>
        <v>0</v>
      </c>
      <c r="Q397" s="166" t="str">
        <f>IF(ISNUMBER(P397),IF(P397=100%,"CUMPLIDA",IF(AND(ISNUMBER(L397),ISNUMBER(CGR!$P$4)), IF(L397&lt;CGR!$P$4,"INCUMPLIDA","PROCESO"), "VERIFICAR FECHA")),"SIN VALOR AVANCE")</f>
        <v>PROCESO</v>
      </c>
    </row>
    <row r="398" spans="1:17" ht="135.75">
      <c r="A398" s="169" t="s">
        <v>17</v>
      </c>
      <c r="B398" s="467" t="s">
        <v>13</v>
      </c>
      <c r="C398" s="782"/>
      <c r="D398" s="782"/>
      <c r="E398" s="783"/>
      <c r="F398" s="783"/>
      <c r="G398" s="52" t="s">
        <v>241</v>
      </c>
      <c r="H398" s="163" t="s">
        <v>241</v>
      </c>
      <c r="I398" s="163" t="s">
        <v>242</v>
      </c>
      <c r="J398" s="168">
        <v>1</v>
      </c>
      <c r="K398" s="193">
        <v>45444</v>
      </c>
      <c r="L398" s="193">
        <v>45747</v>
      </c>
      <c r="M398" s="165">
        <f t="shared" si="15"/>
        <v>43.285714285714285</v>
      </c>
      <c r="N398" s="194">
        <v>1</v>
      </c>
      <c r="O398" s="687" t="s">
        <v>3128</v>
      </c>
      <c r="P398" s="53">
        <f t="shared" si="16"/>
        <v>1</v>
      </c>
      <c r="Q398" s="166" t="str">
        <f>IF(ISNUMBER(P398),IF(P398=100%,"CUMPLIDA",IF(AND(ISNUMBER(L398),ISNUMBER(CGR!$P$4)), IF(L398&lt;CGR!$P$4,"INCUMPLIDA","PROCESO"), "VERIFICAR FECHA")),"SIN VALOR AVANCE")</f>
        <v>CUMPLIDA</v>
      </c>
    </row>
    <row r="399" spans="1:17" ht="105.75">
      <c r="A399" s="169" t="s">
        <v>17</v>
      </c>
      <c r="B399" s="467" t="s">
        <v>13</v>
      </c>
      <c r="C399" s="782"/>
      <c r="D399" s="782"/>
      <c r="E399" s="783"/>
      <c r="F399" s="783"/>
      <c r="G399" s="52" t="s">
        <v>248</v>
      </c>
      <c r="H399" s="163" t="s">
        <v>248</v>
      </c>
      <c r="I399" s="163" t="s">
        <v>249</v>
      </c>
      <c r="J399" s="168">
        <v>1</v>
      </c>
      <c r="K399" s="193">
        <v>45444</v>
      </c>
      <c r="L399" s="193">
        <v>45747</v>
      </c>
      <c r="M399" s="165">
        <f t="shared" si="15"/>
        <v>43.285714285714285</v>
      </c>
      <c r="N399" s="194">
        <v>0</v>
      </c>
      <c r="O399" s="687" t="s">
        <v>3127</v>
      </c>
      <c r="P399" s="53">
        <f t="shared" si="16"/>
        <v>0</v>
      </c>
      <c r="Q399" s="166" t="str">
        <f>IF(ISNUMBER(P399),IF(P399=100%,"CUMPLIDA",IF(AND(ISNUMBER(L399),ISNUMBER(CGR!$P$4)), IF(L399&lt;CGR!$P$4,"INCUMPLIDA","PROCESO"), "VERIFICAR FECHA")),"SIN VALOR AVANCE")</f>
        <v>PROCESO</v>
      </c>
    </row>
    <row r="400" spans="1:17" ht="135.75">
      <c r="A400" s="169" t="s">
        <v>17</v>
      </c>
      <c r="B400" s="467" t="s">
        <v>13</v>
      </c>
      <c r="C400" s="782"/>
      <c r="D400" s="782"/>
      <c r="E400" s="783"/>
      <c r="F400" s="783"/>
      <c r="G400" s="52" t="s">
        <v>251</v>
      </c>
      <c r="H400" s="163" t="s">
        <v>251</v>
      </c>
      <c r="I400" s="163" t="s">
        <v>252</v>
      </c>
      <c r="J400" s="168">
        <v>1</v>
      </c>
      <c r="K400" s="193">
        <v>45444</v>
      </c>
      <c r="L400" s="193">
        <v>45747</v>
      </c>
      <c r="M400" s="165">
        <f t="shared" si="15"/>
        <v>43.285714285714285</v>
      </c>
      <c r="N400" s="194">
        <v>0.77</v>
      </c>
      <c r="O400" s="687" t="s">
        <v>3128</v>
      </c>
      <c r="P400" s="53">
        <f t="shared" si="16"/>
        <v>0.77</v>
      </c>
      <c r="Q400" s="166" t="str">
        <f>IF(ISNUMBER(P400),IF(P400=100%,"CUMPLIDA",IF(AND(ISNUMBER(L400),ISNUMBER(CGR!$P$4)), IF(L400&lt;CGR!$P$4,"INCUMPLIDA","PROCESO"), "VERIFICAR FECHA")),"SIN VALOR AVANCE")</f>
        <v>PROCESO</v>
      </c>
    </row>
    <row r="401" spans="1:17" ht="210.75">
      <c r="A401" s="169" t="s">
        <v>17</v>
      </c>
      <c r="B401" s="467" t="s">
        <v>13</v>
      </c>
      <c r="C401" s="782"/>
      <c r="D401" s="782"/>
      <c r="E401" s="783"/>
      <c r="F401" s="783"/>
      <c r="G401" s="52" t="s">
        <v>254</v>
      </c>
      <c r="H401" s="163" t="s">
        <v>254</v>
      </c>
      <c r="I401" s="163" t="s">
        <v>255</v>
      </c>
      <c r="J401" s="168">
        <v>1</v>
      </c>
      <c r="K401" s="193">
        <v>45444</v>
      </c>
      <c r="L401" s="193">
        <v>45747</v>
      </c>
      <c r="M401" s="165">
        <f t="shared" si="15"/>
        <v>43.285714285714285</v>
      </c>
      <c r="N401" s="194">
        <v>0.77</v>
      </c>
      <c r="O401" s="687" t="s">
        <v>3125</v>
      </c>
      <c r="P401" s="53">
        <f t="shared" si="16"/>
        <v>0.77</v>
      </c>
      <c r="Q401" s="166" t="str">
        <f>IF(ISNUMBER(P401),IF(P401=100%,"CUMPLIDA",IF(AND(ISNUMBER(L401),ISNUMBER(CGR!$P$4)), IF(L401&lt;CGR!$P$4,"INCUMPLIDA","PROCESO"), "VERIFICAR FECHA")),"SIN VALOR AVANCE")</f>
        <v>PROCESO</v>
      </c>
    </row>
    <row r="402" spans="1:17" ht="225.75">
      <c r="A402" s="169" t="s">
        <v>17</v>
      </c>
      <c r="B402" s="467" t="s">
        <v>13</v>
      </c>
      <c r="C402" s="782"/>
      <c r="D402" s="782"/>
      <c r="E402" s="783"/>
      <c r="F402" s="783"/>
      <c r="G402" s="52" t="s">
        <v>1363</v>
      </c>
      <c r="H402" s="163" t="s">
        <v>258</v>
      </c>
      <c r="I402" s="163" t="s">
        <v>259</v>
      </c>
      <c r="J402" s="168">
        <v>2</v>
      </c>
      <c r="K402" s="193">
        <v>45748</v>
      </c>
      <c r="L402" s="193">
        <v>45930</v>
      </c>
      <c r="M402" s="165">
        <f t="shared" si="15"/>
        <v>26</v>
      </c>
      <c r="N402" s="194">
        <v>0</v>
      </c>
      <c r="O402" s="687" t="s">
        <v>3138</v>
      </c>
      <c r="P402" s="53">
        <f t="shared" si="16"/>
        <v>0</v>
      </c>
      <c r="Q402" s="166" t="str">
        <f>IF(ISNUMBER(P402),IF(P402=100%,"CUMPLIDA",IF(AND(ISNUMBER(L402),ISNUMBER(CGR!$P$4)), IF(L402&lt;CGR!$P$4,"INCUMPLIDA","PROCESO"), "VERIFICAR FECHA")),"SIN VALOR AVANCE")</f>
        <v>PROCESO</v>
      </c>
    </row>
    <row r="403" spans="1:17" ht="105.75">
      <c r="A403" s="169" t="s">
        <v>17</v>
      </c>
      <c r="B403" s="467" t="s">
        <v>13</v>
      </c>
      <c r="C403" s="782"/>
      <c r="D403" s="782"/>
      <c r="E403" s="783"/>
      <c r="F403" s="783"/>
      <c r="G403" s="52" t="s">
        <v>1364</v>
      </c>
      <c r="H403" s="163" t="s">
        <v>261</v>
      </c>
      <c r="I403" s="163" t="s">
        <v>262</v>
      </c>
      <c r="J403" s="168">
        <v>1</v>
      </c>
      <c r="K403" s="193">
        <v>45748</v>
      </c>
      <c r="L403" s="193">
        <v>45930</v>
      </c>
      <c r="M403" s="165">
        <f t="shared" si="15"/>
        <v>26</v>
      </c>
      <c r="N403" s="194">
        <v>0</v>
      </c>
      <c r="O403" s="687" t="s">
        <v>3139</v>
      </c>
      <c r="P403" s="53">
        <f t="shared" si="16"/>
        <v>0</v>
      </c>
      <c r="Q403" s="166" t="str">
        <f>IF(ISNUMBER(P403),IF(P403=100%,"CUMPLIDA",IF(AND(ISNUMBER(L403),ISNUMBER(CGR!$P$4)), IF(L403&lt;CGR!$P$4,"INCUMPLIDA","PROCESO"), "VERIFICAR FECHA")),"SIN VALOR AVANCE")</f>
        <v>PROCESO</v>
      </c>
    </row>
    <row r="404" spans="1:17" ht="330.75">
      <c r="A404" s="169" t="s">
        <v>17</v>
      </c>
      <c r="B404" s="467" t="s">
        <v>13</v>
      </c>
      <c r="C404" s="782"/>
      <c r="D404" s="782"/>
      <c r="E404" s="783"/>
      <c r="F404" s="783"/>
      <c r="G404" s="52" t="s">
        <v>1365</v>
      </c>
      <c r="H404" s="163" t="s">
        <v>264</v>
      </c>
      <c r="I404" s="163" t="s">
        <v>265</v>
      </c>
      <c r="J404" s="168">
        <v>2</v>
      </c>
      <c r="K404" s="193">
        <v>45748</v>
      </c>
      <c r="L404" s="193">
        <v>45930</v>
      </c>
      <c r="M404" s="165">
        <f t="shared" si="15"/>
        <v>26</v>
      </c>
      <c r="N404" s="194">
        <v>0</v>
      </c>
      <c r="O404" s="687" t="s">
        <v>3140</v>
      </c>
      <c r="P404" s="53">
        <f t="shared" si="16"/>
        <v>0</v>
      </c>
      <c r="Q404" s="166" t="str">
        <f>IF(ISNUMBER(P404),IF(P404=100%,"CUMPLIDA",IF(AND(ISNUMBER(L404),ISNUMBER(CGR!$P$4)), IF(L404&lt;CGR!$P$4,"INCUMPLIDA","PROCESO"), "VERIFICAR FECHA")),"SIN VALOR AVANCE")</f>
        <v>PROCESO</v>
      </c>
    </row>
    <row r="405" spans="1:17" ht="150.75">
      <c r="A405" s="169" t="s">
        <v>17</v>
      </c>
      <c r="B405" s="467" t="s">
        <v>13</v>
      </c>
      <c r="C405" s="782"/>
      <c r="D405" s="782"/>
      <c r="E405" s="783"/>
      <c r="F405" s="783"/>
      <c r="G405" s="52" t="s">
        <v>3141</v>
      </c>
      <c r="H405" s="163" t="s">
        <v>3142</v>
      </c>
      <c r="I405" s="163" t="s">
        <v>3143</v>
      </c>
      <c r="J405" s="164">
        <v>1</v>
      </c>
      <c r="K405" s="191">
        <v>42552</v>
      </c>
      <c r="L405" s="191">
        <v>42916</v>
      </c>
      <c r="M405" s="165">
        <f t="shared" si="15"/>
        <v>52</v>
      </c>
      <c r="N405" s="194">
        <v>1</v>
      </c>
      <c r="O405" s="163" t="s">
        <v>3144</v>
      </c>
      <c r="P405" s="53">
        <f t="shared" si="16"/>
        <v>1</v>
      </c>
      <c r="Q405" s="166" t="str">
        <f>IF(ISNUMBER(P405),IF(P405=100%,"CUMPLIDA",IF(AND(ISNUMBER(L405),ISNUMBER(CGR!$P$4)), IF(L405&lt;CGR!$P$4,"INCUMPLIDA","PROCESO"), "VERIFICAR FECHA")),"SIN VALOR AVANCE")</f>
        <v>CUMPLIDA</v>
      </c>
    </row>
    <row r="406" spans="1:17" ht="409.5">
      <c r="A406" s="169" t="s">
        <v>17</v>
      </c>
      <c r="B406" s="467" t="s">
        <v>13</v>
      </c>
      <c r="C406" s="782"/>
      <c r="D406" s="782"/>
      <c r="E406" s="783"/>
      <c r="F406" s="783"/>
      <c r="G406" s="783" t="s">
        <v>3145</v>
      </c>
      <c r="H406" s="163" t="s">
        <v>3146</v>
      </c>
      <c r="I406" s="163" t="s">
        <v>3147</v>
      </c>
      <c r="J406" s="164">
        <v>1</v>
      </c>
      <c r="K406" s="191">
        <v>42558</v>
      </c>
      <c r="L406" s="191">
        <v>42735</v>
      </c>
      <c r="M406" s="165">
        <f t="shared" si="15"/>
        <v>25.285714285714285</v>
      </c>
      <c r="N406" s="194">
        <v>1</v>
      </c>
      <c r="O406" s="163" t="s">
        <v>3144</v>
      </c>
      <c r="P406" s="53">
        <f t="shared" si="16"/>
        <v>1</v>
      </c>
      <c r="Q406" s="166" t="str">
        <f>IF(ISNUMBER(P406),IF(P406=100%,"CUMPLIDA",IF(AND(ISNUMBER(L406),ISNUMBER(CGR!$P$4)), IF(L406&lt;CGR!$P$4,"INCUMPLIDA","PROCESO"), "VERIFICAR FECHA")),"SIN VALOR AVANCE")</f>
        <v>CUMPLIDA</v>
      </c>
    </row>
    <row r="407" spans="1:17" ht="180.75">
      <c r="A407" s="169" t="s">
        <v>17</v>
      </c>
      <c r="B407" s="467" t="s">
        <v>13</v>
      </c>
      <c r="C407" s="782"/>
      <c r="D407" s="782"/>
      <c r="E407" s="783"/>
      <c r="F407" s="783"/>
      <c r="G407" s="783"/>
      <c r="H407" s="163" t="s">
        <v>3148</v>
      </c>
      <c r="I407" s="163" t="s">
        <v>3149</v>
      </c>
      <c r="J407" s="164">
        <v>3</v>
      </c>
      <c r="K407" s="191">
        <v>42835</v>
      </c>
      <c r="L407" s="191">
        <v>43190</v>
      </c>
      <c r="M407" s="165">
        <f t="shared" si="15"/>
        <v>50.714285714285715</v>
      </c>
      <c r="N407" s="194">
        <v>3</v>
      </c>
      <c r="O407" s="163" t="s">
        <v>3150</v>
      </c>
      <c r="P407" s="53">
        <f t="shared" si="16"/>
        <v>1</v>
      </c>
      <c r="Q407" s="166" t="str">
        <f>IF(ISNUMBER(P407),IF(P407=100%,"CUMPLIDA",IF(AND(ISNUMBER(L407),ISNUMBER(CGR!$P$4)), IF(L407&lt;CGR!$P$4,"INCUMPLIDA","PROCESO"), "VERIFICAR FECHA")),"SIN VALOR AVANCE")</f>
        <v>CUMPLIDA</v>
      </c>
    </row>
    <row r="408" spans="1:17" ht="210.75">
      <c r="A408" s="169" t="s">
        <v>17</v>
      </c>
      <c r="B408" s="467" t="s">
        <v>13</v>
      </c>
      <c r="C408" s="782"/>
      <c r="D408" s="782"/>
      <c r="E408" s="783"/>
      <c r="F408" s="783"/>
      <c r="G408" s="783"/>
      <c r="H408" s="163" t="s">
        <v>3151</v>
      </c>
      <c r="I408" s="163" t="s">
        <v>3152</v>
      </c>
      <c r="J408" s="164">
        <v>1</v>
      </c>
      <c r="K408" s="191">
        <v>43465</v>
      </c>
      <c r="L408" s="191">
        <v>43830</v>
      </c>
      <c r="M408" s="165">
        <f t="shared" si="15"/>
        <v>52.142857142857146</v>
      </c>
      <c r="N408" s="194">
        <v>1</v>
      </c>
      <c r="O408" s="163" t="s">
        <v>3153</v>
      </c>
      <c r="P408" s="53">
        <f t="shared" si="16"/>
        <v>1</v>
      </c>
      <c r="Q408" s="166" t="str">
        <f>IF(ISNUMBER(P408),IF(P408=100%,"CUMPLIDA",IF(AND(ISNUMBER(L408),ISNUMBER(CGR!$P$4)), IF(L408&lt;CGR!$P$4,"INCUMPLIDA","PROCESO"), "VERIFICAR FECHA")),"SIN VALOR AVANCE")</f>
        <v>CUMPLIDA</v>
      </c>
    </row>
    <row r="409" spans="1:17" ht="165.75">
      <c r="A409" s="169" t="s">
        <v>17</v>
      </c>
      <c r="B409" s="467" t="s">
        <v>13</v>
      </c>
      <c r="C409" s="782"/>
      <c r="D409" s="782"/>
      <c r="E409" s="783"/>
      <c r="F409" s="783"/>
      <c r="G409" s="783"/>
      <c r="H409" s="163" t="s">
        <v>3154</v>
      </c>
      <c r="I409" s="163" t="s">
        <v>3155</v>
      </c>
      <c r="J409" s="164">
        <v>1</v>
      </c>
      <c r="K409" s="191">
        <v>43831</v>
      </c>
      <c r="L409" s="191">
        <v>43920</v>
      </c>
      <c r="M409" s="165">
        <f t="shared" si="15"/>
        <v>12.714285714285714</v>
      </c>
      <c r="N409" s="194">
        <v>1</v>
      </c>
      <c r="O409" s="163" t="s">
        <v>3156</v>
      </c>
      <c r="P409" s="53">
        <f t="shared" si="16"/>
        <v>1</v>
      </c>
      <c r="Q409" s="166" t="str">
        <f>IF(ISNUMBER(P409),IF(P409=100%,"CUMPLIDA",IF(AND(ISNUMBER(L409),ISNUMBER(CGR!$P$4)), IF(L409&lt;CGR!$P$4,"INCUMPLIDA","PROCESO"), "VERIFICAR FECHA")),"SIN VALOR AVANCE")</f>
        <v>CUMPLIDA</v>
      </c>
    </row>
    <row r="410" spans="1:17" ht="180.75">
      <c r="A410" s="169" t="s">
        <v>17</v>
      </c>
      <c r="B410" s="467" t="s">
        <v>13</v>
      </c>
      <c r="C410" s="782"/>
      <c r="D410" s="782"/>
      <c r="E410" s="783"/>
      <c r="F410" s="783"/>
      <c r="G410" s="783"/>
      <c r="H410" s="163" t="s">
        <v>3157</v>
      </c>
      <c r="I410" s="163" t="s">
        <v>3158</v>
      </c>
      <c r="J410" s="164">
        <v>2</v>
      </c>
      <c r="K410" s="191">
        <v>43922</v>
      </c>
      <c r="L410" s="191">
        <v>44012</v>
      </c>
      <c r="M410" s="165">
        <f t="shared" si="15"/>
        <v>12.857142857142858</v>
      </c>
      <c r="N410" s="194">
        <v>2</v>
      </c>
      <c r="O410" s="163" t="s">
        <v>3159</v>
      </c>
      <c r="P410" s="53">
        <f t="shared" si="16"/>
        <v>1</v>
      </c>
      <c r="Q410" s="166" t="str">
        <f>IF(ISNUMBER(P410),IF(P410=100%,"CUMPLIDA",IF(AND(ISNUMBER(L410),ISNUMBER(CGR!$P$4)), IF(L410&lt;CGR!$P$4,"INCUMPLIDA","PROCESO"), "VERIFICAR FECHA")),"SIN VALOR AVANCE")</f>
        <v>CUMPLIDA</v>
      </c>
    </row>
    <row r="411" spans="1:17" ht="135.75">
      <c r="A411" s="169" t="s">
        <v>17</v>
      </c>
      <c r="B411" s="467" t="s">
        <v>13</v>
      </c>
      <c r="C411" s="782" t="s">
        <v>3160</v>
      </c>
      <c r="D411" s="782" t="s">
        <v>3161</v>
      </c>
      <c r="E411" s="783" t="s">
        <v>3162</v>
      </c>
      <c r="F411" s="783" t="s">
        <v>3163</v>
      </c>
      <c r="G411" s="52" t="s">
        <v>3164</v>
      </c>
      <c r="H411" s="163" t="s">
        <v>3165</v>
      </c>
      <c r="I411" s="163" t="s">
        <v>3143</v>
      </c>
      <c r="J411" s="164">
        <v>1</v>
      </c>
      <c r="K411" s="191">
        <v>42552</v>
      </c>
      <c r="L411" s="191">
        <v>42916</v>
      </c>
      <c r="M411" s="165">
        <f t="shared" si="15"/>
        <v>52</v>
      </c>
      <c r="N411" s="194">
        <v>1</v>
      </c>
      <c r="O411" s="163" t="s">
        <v>3166</v>
      </c>
      <c r="P411" s="53">
        <f t="shared" si="16"/>
        <v>1</v>
      </c>
      <c r="Q411" s="166" t="str">
        <f>IF(ISNUMBER(P411),IF(P411=100%,"CUMPLIDA",IF(AND(ISNUMBER(L411),ISNUMBER(CGR!$P$4)), IF(L411&lt;CGR!$P$4,"INCUMPLIDA","PROCESO"), "VERIFICAR FECHA")),"SIN VALOR AVANCE")</f>
        <v>CUMPLIDA</v>
      </c>
    </row>
    <row r="412" spans="1:17" ht="409.5">
      <c r="A412" s="169" t="s">
        <v>17</v>
      </c>
      <c r="B412" s="467" t="s">
        <v>13</v>
      </c>
      <c r="C412" s="782"/>
      <c r="D412" s="782"/>
      <c r="E412" s="783"/>
      <c r="F412" s="783"/>
      <c r="G412" s="783" t="s">
        <v>3167</v>
      </c>
      <c r="H412" s="163" t="s">
        <v>3168</v>
      </c>
      <c r="I412" s="163" t="s">
        <v>3147</v>
      </c>
      <c r="J412" s="164">
        <v>1</v>
      </c>
      <c r="K412" s="191">
        <v>42558</v>
      </c>
      <c r="L412" s="191">
        <v>42735</v>
      </c>
      <c r="M412" s="165">
        <f t="shared" si="15"/>
        <v>25.285714285714285</v>
      </c>
      <c r="N412" s="194">
        <v>1</v>
      </c>
      <c r="O412" s="163" t="s">
        <v>3144</v>
      </c>
      <c r="P412" s="53">
        <f t="shared" si="16"/>
        <v>1</v>
      </c>
      <c r="Q412" s="166" t="str">
        <f>IF(ISNUMBER(P412),IF(P412=100%,"CUMPLIDA",IF(AND(ISNUMBER(L412),ISNUMBER(CGR!$P$4)), IF(L412&lt;CGR!$P$4,"INCUMPLIDA","PROCESO"), "VERIFICAR FECHA")),"SIN VALOR AVANCE")</f>
        <v>CUMPLIDA</v>
      </c>
    </row>
    <row r="413" spans="1:17" ht="180.75">
      <c r="A413" s="169" t="s">
        <v>17</v>
      </c>
      <c r="B413" s="467" t="s">
        <v>13</v>
      </c>
      <c r="C413" s="782"/>
      <c r="D413" s="782"/>
      <c r="E413" s="783"/>
      <c r="F413" s="783"/>
      <c r="G413" s="783"/>
      <c r="H413" s="163" t="s">
        <v>3148</v>
      </c>
      <c r="I413" s="163" t="s">
        <v>3149</v>
      </c>
      <c r="J413" s="164">
        <v>3</v>
      </c>
      <c r="K413" s="191">
        <v>42835</v>
      </c>
      <c r="L413" s="191">
        <v>43190</v>
      </c>
      <c r="M413" s="165">
        <f t="shared" si="15"/>
        <v>50.714285714285715</v>
      </c>
      <c r="N413" s="194">
        <v>3</v>
      </c>
      <c r="O413" s="163" t="s">
        <v>3150</v>
      </c>
      <c r="P413" s="53">
        <f t="shared" si="16"/>
        <v>1</v>
      </c>
      <c r="Q413" s="166" t="str">
        <f>IF(ISNUMBER(P413),IF(P413=100%,"CUMPLIDA",IF(AND(ISNUMBER(L413),ISNUMBER(CGR!$P$4)), IF(L413&lt;CGR!$P$4,"INCUMPLIDA","PROCESO"), "VERIFICAR FECHA")),"SIN VALOR AVANCE")</f>
        <v>CUMPLIDA</v>
      </c>
    </row>
    <row r="414" spans="1:17" ht="225.75">
      <c r="A414" s="169" t="s">
        <v>17</v>
      </c>
      <c r="B414" s="467" t="s">
        <v>13</v>
      </c>
      <c r="C414" s="782"/>
      <c r="D414" s="782"/>
      <c r="E414" s="783"/>
      <c r="F414" s="783"/>
      <c r="G414" s="783"/>
      <c r="H414" s="163" t="s">
        <v>3151</v>
      </c>
      <c r="I414" s="163" t="s">
        <v>3152</v>
      </c>
      <c r="J414" s="164">
        <v>1</v>
      </c>
      <c r="K414" s="191">
        <v>43465</v>
      </c>
      <c r="L414" s="191">
        <v>43830</v>
      </c>
      <c r="M414" s="165">
        <f t="shared" si="15"/>
        <v>52.142857142857146</v>
      </c>
      <c r="N414" s="194">
        <v>1</v>
      </c>
      <c r="O414" s="163" t="s">
        <v>3169</v>
      </c>
      <c r="P414" s="53">
        <f t="shared" si="16"/>
        <v>1</v>
      </c>
      <c r="Q414" s="166" t="str">
        <f>IF(ISNUMBER(P414),IF(P414=100%,"CUMPLIDA",IF(AND(ISNUMBER(L414),ISNUMBER(CGR!$P$4)), IF(L414&lt;CGR!$P$4,"INCUMPLIDA","PROCESO"), "VERIFICAR FECHA")),"SIN VALOR AVANCE")</f>
        <v>CUMPLIDA</v>
      </c>
    </row>
    <row r="415" spans="1:17" ht="180.75">
      <c r="A415" s="169" t="s">
        <v>17</v>
      </c>
      <c r="B415" s="467" t="s">
        <v>13</v>
      </c>
      <c r="C415" s="782"/>
      <c r="D415" s="782"/>
      <c r="E415" s="783"/>
      <c r="F415" s="783"/>
      <c r="G415" s="783"/>
      <c r="H415" s="163" t="s">
        <v>3154</v>
      </c>
      <c r="I415" s="163" t="s">
        <v>3155</v>
      </c>
      <c r="J415" s="164">
        <v>1</v>
      </c>
      <c r="K415" s="191">
        <v>43831</v>
      </c>
      <c r="L415" s="191">
        <v>43920</v>
      </c>
      <c r="M415" s="165">
        <f t="shared" si="15"/>
        <v>12.714285714285714</v>
      </c>
      <c r="N415" s="194">
        <v>1</v>
      </c>
      <c r="O415" s="163" t="s">
        <v>3159</v>
      </c>
      <c r="P415" s="53">
        <f t="shared" si="16"/>
        <v>1</v>
      </c>
      <c r="Q415" s="166" t="str">
        <f>IF(ISNUMBER(P415),IF(P415=100%,"CUMPLIDA",IF(AND(ISNUMBER(L415),ISNUMBER(CGR!$P$4)), IF(L415&lt;CGR!$P$4,"INCUMPLIDA","PROCESO"), "VERIFICAR FECHA")),"SIN VALOR AVANCE")</f>
        <v>CUMPLIDA</v>
      </c>
    </row>
    <row r="416" spans="1:17" ht="180.75">
      <c r="A416" s="169" t="s">
        <v>17</v>
      </c>
      <c r="B416" s="467" t="s">
        <v>13</v>
      </c>
      <c r="C416" s="782"/>
      <c r="D416" s="782"/>
      <c r="E416" s="783"/>
      <c r="F416" s="783"/>
      <c r="G416" s="783"/>
      <c r="H416" s="163" t="s">
        <v>3157</v>
      </c>
      <c r="I416" s="163" t="s">
        <v>3158</v>
      </c>
      <c r="J416" s="164">
        <v>2</v>
      </c>
      <c r="K416" s="191">
        <v>43922</v>
      </c>
      <c r="L416" s="191">
        <v>44012</v>
      </c>
      <c r="M416" s="165">
        <f t="shared" si="15"/>
        <v>12.857142857142858</v>
      </c>
      <c r="N416" s="194">
        <v>2</v>
      </c>
      <c r="O416" s="163" t="s">
        <v>3159</v>
      </c>
      <c r="P416" s="53">
        <f t="shared" si="16"/>
        <v>1</v>
      </c>
      <c r="Q416" s="166" t="str">
        <f>IF(ISNUMBER(P416),IF(P416=100%,"CUMPLIDA",IF(AND(ISNUMBER(L416),ISNUMBER(CGR!$P$4)), IF(L416&lt;CGR!$P$4,"INCUMPLIDA","PROCESO"), "VERIFICAR FECHA")),"SIN VALOR AVANCE")</f>
        <v>CUMPLIDA</v>
      </c>
    </row>
    <row r="417" spans="1:17" ht="150.75">
      <c r="A417" s="169" t="s">
        <v>17</v>
      </c>
      <c r="B417" s="467" t="s">
        <v>13</v>
      </c>
      <c r="C417" s="782"/>
      <c r="D417" s="782"/>
      <c r="E417" s="783"/>
      <c r="F417" s="783"/>
      <c r="G417" s="52" t="s">
        <v>3170</v>
      </c>
      <c r="H417" s="163" t="s">
        <v>3124</v>
      </c>
      <c r="I417" s="163" t="s">
        <v>1512</v>
      </c>
      <c r="J417" s="164">
        <v>1</v>
      </c>
      <c r="K417" s="191">
        <v>45231</v>
      </c>
      <c r="L417" s="191">
        <v>45504</v>
      </c>
      <c r="M417" s="165">
        <f t="shared" si="15"/>
        <v>39</v>
      </c>
      <c r="N417" s="194">
        <v>1</v>
      </c>
      <c r="O417" s="163" t="s">
        <v>3171</v>
      </c>
      <c r="P417" s="53">
        <f t="shared" si="16"/>
        <v>1</v>
      </c>
      <c r="Q417" s="166" t="str">
        <f>IF(ISNUMBER(P417),IF(P417=100%,"CUMPLIDA",IF(AND(ISNUMBER(L417),ISNUMBER(CGR!$P$4)), IF(L417&lt;CGR!$P$4,"INCUMPLIDA","PROCESO"), "VERIFICAR FECHA")),"SIN VALOR AVANCE")</f>
        <v>CUMPLIDA</v>
      </c>
    </row>
    <row r="418" spans="1:17" ht="150.75">
      <c r="A418" s="169" t="s">
        <v>17</v>
      </c>
      <c r="B418" s="467" t="s">
        <v>13</v>
      </c>
      <c r="C418" s="782"/>
      <c r="D418" s="782"/>
      <c r="E418" s="783"/>
      <c r="F418" s="783"/>
      <c r="G418" s="52" t="s">
        <v>3172</v>
      </c>
      <c r="H418" s="163" t="s">
        <v>3173</v>
      </c>
      <c r="I418" s="163" t="s">
        <v>3174</v>
      </c>
      <c r="J418" s="164">
        <v>1</v>
      </c>
      <c r="K418" s="191">
        <v>45323</v>
      </c>
      <c r="L418" s="191">
        <v>45596</v>
      </c>
      <c r="M418" s="165">
        <f t="shared" si="15"/>
        <v>39</v>
      </c>
      <c r="N418" s="194">
        <v>1</v>
      </c>
      <c r="O418" s="163" t="s">
        <v>3171</v>
      </c>
      <c r="P418" s="53">
        <f t="shared" si="16"/>
        <v>1</v>
      </c>
      <c r="Q418" s="166" t="str">
        <f>IF(ISNUMBER(P418),IF(P418=100%,"CUMPLIDA",IF(AND(ISNUMBER(L418),ISNUMBER(CGR!$P$4)), IF(L418&lt;CGR!$P$4,"INCUMPLIDA","PROCESO"), "VERIFICAR FECHA")),"SIN VALOR AVANCE")</f>
        <v>CUMPLIDA</v>
      </c>
    </row>
    <row r="419" spans="1:17" ht="285.75">
      <c r="A419" s="169" t="s">
        <v>17</v>
      </c>
      <c r="B419" s="467" t="s">
        <v>13</v>
      </c>
      <c r="C419" s="782"/>
      <c r="D419" s="782"/>
      <c r="E419" s="783"/>
      <c r="F419" s="783"/>
      <c r="G419" s="783" t="s">
        <v>3175</v>
      </c>
      <c r="H419" s="668" t="s">
        <v>2890</v>
      </c>
      <c r="I419" s="668" t="s">
        <v>2891</v>
      </c>
      <c r="J419" s="164">
        <v>1</v>
      </c>
      <c r="K419" s="191">
        <v>45231</v>
      </c>
      <c r="L419" s="191">
        <v>45504</v>
      </c>
      <c r="M419" s="165">
        <f t="shared" si="15"/>
        <v>39</v>
      </c>
      <c r="N419" s="194">
        <v>1</v>
      </c>
      <c r="O419" s="163" t="s">
        <v>3176</v>
      </c>
      <c r="P419" s="53">
        <f t="shared" si="16"/>
        <v>1</v>
      </c>
      <c r="Q419" s="166" t="str">
        <f>IF(ISNUMBER(P419),IF(P419=100%,"CUMPLIDA",IF(AND(ISNUMBER(L419),ISNUMBER(CGR!$P$4)), IF(L419&lt;CGR!$P$4,"INCUMPLIDA","PROCESO"), "VERIFICAR FECHA")),"SIN VALOR AVANCE")</f>
        <v>CUMPLIDA</v>
      </c>
    </row>
    <row r="420" spans="1:17" ht="285.75">
      <c r="A420" s="169" t="s">
        <v>17</v>
      </c>
      <c r="B420" s="467" t="s">
        <v>13</v>
      </c>
      <c r="C420" s="782"/>
      <c r="D420" s="782"/>
      <c r="E420" s="783"/>
      <c r="F420" s="783"/>
      <c r="G420" s="783"/>
      <c r="H420" s="668" t="s">
        <v>3177</v>
      </c>
      <c r="I420" s="668" t="s">
        <v>1420</v>
      </c>
      <c r="J420" s="164">
        <v>1</v>
      </c>
      <c r="K420" s="191">
        <v>45231</v>
      </c>
      <c r="L420" s="191">
        <v>45596</v>
      </c>
      <c r="M420" s="165">
        <f t="shared" si="15"/>
        <v>52.142857142857146</v>
      </c>
      <c r="N420" s="194">
        <v>1</v>
      </c>
      <c r="O420" s="163" t="s">
        <v>3176</v>
      </c>
      <c r="P420" s="53">
        <f t="shared" si="16"/>
        <v>1</v>
      </c>
      <c r="Q420" s="166" t="str">
        <f>IF(ISNUMBER(P420),IF(P420=100%,"CUMPLIDA",IF(AND(ISNUMBER(L420),ISNUMBER(CGR!$P$4)), IF(L420&lt;CGR!$P$4,"INCUMPLIDA","PROCESO"), "VERIFICAR FECHA")),"SIN VALOR AVANCE")</f>
        <v>CUMPLIDA</v>
      </c>
    </row>
    <row r="421" spans="1:17" ht="315.75">
      <c r="A421" s="169" t="s">
        <v>17</v>
      </c>
      <c r="B421" s="467" t="s">
        <v>13</v>
      </c>
      <c r="C421" s="782"/>
      <c r="D421" s="782"/>
      <c r="E421" s="783"/>
      <c r="F421" s="783"/>
      <c r="G421" s="783" t="s">
        <v>3178</v>
      </c>
      <c r="H421" s="668" t="s">
        <v>3179</v>
      </c>
      <c r="I421" s="668" t="s">
        <v>3180</v>
      </c>
      <c r="J421" s="164">
        <v>1</v>
      </c>
      <c r="K421" s="191">
        <v>45505</v>
      </c>
      <c r="L421" s="191">
        <v>47483</v>
      </c>
      <c r="M421" s="165">
        <f t="shared" si="15"/>
        <v>282.57142857142856</v>
      </c>
      <c r="N421" s="194">
        <v>0</v>
      </c>
      <c r="O421" s="163" t="s">
        <v>3181</v>
      </c>
      <c r="P421" s="53">
        <f t="shared" si="16"/>
        <v>0</v>
      </c>
      <c r="Q421" s="166" t="str">
        <f>IF(ISNUMBER(P421),IF(P421=100%,"CUMPLIDA",IF(AND(ISNUMBER(L421),ISNUMBER(CGR!$P$4)), IF(L421&lt;CGR!$P$4,"INCUMPLIDA","PROCESO"), "VERIFICAR FECHA")),"SIN VALOR AVANCE")</f>
        <v>PROCESO</v>
      </c>
    </row>
    <row r="422" spans="1:17" ht="315.75">
      <c r="A422" s="169" t="s">
        <v>17</v>
      </c>
      <c r="B422" s="467" t="s">
        <v>13</v>
      </c>
      <c r="C422" s="782"/>
      <c r="D422" s="782"/>
      <c r="E422" s="783"/>
      <c r="F422" s="783"/>
      <c r="G422" s="783"/>
      <c r="H422" s="172" t="s">
        <v>3182</v>
      </c>
      <c r="I422" s="172" t="s">
        <v>3183</v>
      </c>
      <c r="J422" s="164">
        <v>3</v>
      </c>
      <c r="K422" s="191">
        <v>45505</v>
      </c>
      <c r="L422" s="191">
        <v>47483</v>
      </c>
      <c r="M422" s="165">
        <f t="shared" si="15"/>
        <v>282.57142857142856</v>
      </c>
      <c r="N422" s="194">
        <v>3</v>
      </c>
      <c r="O422" s="163" t="s">
        <v>3181</v>
      </c>
      <c r="P422" s="53">
        <f t="shared" si="16"/>
        <v>1</v>
      </c>
      <c r="Q422" s="166" t="str">
        <f>IF(ISNUMBER(P422),IF(P422=100%,"CUMPLIDA",IF(AND(ISNUMBER(L422),ISNUMBER(CGR!$P$4)), IF(L422&lt;CGR!$P$4,"INCUMPLIDA","PROCESO"), "VERIFICAR FECHA")),"SIN VALOR AVANCE")</f>
        <v>CUMPLIDA</v>
      </c>
    </row>
    <row r="423" spans="1:17" ht="195.75">
      <c r="A423" s="169" t="s">
        <v>17</v>
      </c>
      <c r="B423" s="467" t="s">
        <v>13</v>
      </c>
      <c r="C423" s="782" t="s">
        <v>3184</v>
      </c>
      <c r="D423" s="782" t="s">
        <v>3185</v>
      </c>
      <c r="E423" s="783" t="s">
        <v>3186</v>
      </c>
      <c r="F423" s="784" t="s">
        <v>3187</v>
      </c>
      <c r="G423" s="52" t="s">
        <v>3188</v>
      </c>
      <c r="H423" s="163" t="s">
        <v>3189</v>
      </c>
      <c r="I423" s="163" t="s">
        <v>3190</v>
      </c>
      <c r="J423" s="164">
        <v>3</v>
      </c>
      <c r="K423" s="191">
        <v>42736</v>
      </c>
      <c r="L423" s="191">
        <v>43100</v>
      </c>
      <c r="M423" s="165">
        <f t="shared" si="15"/>
        <v>52</v>
      </c>
      <c r="N423" s="194">
        <v>3</v>
      </c>
      <c r="O423" s="163" t="s">
        <v>3191</v>
      </c>
      <c r="P423" s="53">
        <f t="shared" si="16"/>
        <v>1</v>
      </c>
      <c r="Q423" s="166" t="str">
        <f>IF(ISNUMBER(P423),IF(P423=100%,"CUMPLIDA",IF(AND(ISNUMBER(L423),ISNUMBER(CGR!$P$4)), IF(L423&lt;CGR!$P$4,"INCUMPLIDA","PROCESO"), "VERIFICAR FECHA")),"SIN VALOR AVANCE")</f>
        <v>CUMPLIDA</v>
      </c>
    </row>
    <row r="424" spans="1:17" ht="120.75">
      <c r="A424" s="169" t="s">
        <v>17</v>
      </c>
      <c r="B424" s="467" t="s">
        <v>13</v>
      </c>
      <c r="C424" s="782"/>
      <c r="D424" s="782"/>
      <c r="E424" s="783"/>
      <c r="F424" s="784"/>
      <c r="G424" s="52" t="s">
        <v>3192</v>
      </c>
      <c r="H424" s="163" t="s">
        <v>3193</v>
      </c>
      <c r="I424" s="163" t="s">
        <v>3194</v>
      </c>
      <c r="J424" s="164">
        <v>4</v>
      </c>
      <c r="K424" s="191">
        <v>42736</v>
      </c>
      <c r="L424" s="191">
        <v>43100</v>
      </c>
      <c r="M424" s="165">
        <f t="shared" si="15"/>
        <v>52</v>
      </c>
      <c r="N424" s="194">
        <v>4</v>
      </c>
      <c r="O424" s="163" t="s">
        <v>3195</v>
      </c>
      <c r="P424" s="53">
        <f t="shared" si="16"/>
        <v>1</v>
      </c>
      <c r="Q424" s="166" t="str">
        <f>IF(ISNUMBER(P424),IF(P424=100%,"CUMPLIDA",IF(AND(ISNUMBER(L424),ISNUMBER(CGR!$P$4)), IF(L424&lt;CGR!$P$4,"INCUMPLIDA","PROCESO"), "VERIFICAR FECHA")),"SIN VALOR AVANCE")</f>
        <v>CUMPLIDA</v>
      </c>
    </row>
    <row r="425" spans="1:17" ht="285.75">
      <c r="A425" s="169" t="s">
        <v>17</v>
      </c>
      <c r="B425" s="467" t="s">
        <v>13</v>
      </c>
      <c r="C425" s="782"/>
      <c r="D425" s="782"/>
      <c r="E425" s="783"/>
      <c r="F425" s="784"/>
      <c r="G425" s="783" t="s">
        <v>3196</v>
      </c>
      <c r="H425" s="163" t="s">
        <v>3197</v>
      </c>
      <c r="I425" s="163" t="s">
        <v>3198</v>
      </c>
      <c r="J425" s="164">
        <v>2</v>
      </c>
      <c r="K425" s="191">
        <v>42648</v>
      </c>
      <c r="L425" s="191">
        <v>42930</v>
      </c>
      <c r="M425" s="165">
        <f t="shared" si="15"/>
        <v>40.285714285714285</v>
      </c>
      <c r="N425" s="194">
        <v>2</v>
      </c>
      <c r="O425" s="163" t="s">
        <v>3199</v>
      </c>
      <c r="P425" s="53">
        <f t="shared" si="16"/>
        <v>1</v>
      </c>
      <c r="Q425" s="166" t="str">
        <f>IF(ISNUMBER(P425),IF(P425=100%,"CUMPLIDA",IF(AND(ISNUMBER(L425),ISNUMBER(CGR!$P$4)), IF(L425&lt;CGR!$P$4,"INCUMPLIDA","PROCESO"), "VERIFICAR FECHA")),"SIN VALOR AVANCE")</f>
        <v>CUMPLIDA</v>
      </c>
    </row>
    <row r="426" spans="1:17" ht="210.75">
      <c r="A426" s="169" t="s">
        <v>17</v>
      </c>
      <c r="B426" s="467" t="s">
        <v>13</v>
      </c>
      <c r="C426" s="782"/>
      <c r="D426" s="782"/>
      <c r="E426" s="783"/>
      <c r="F426" s="784"/>
      <c r="G426" s="783"/>
      <c r="H426" s="163" t="s">
        <v>3148</v>
      </c>
      <c r="I426" s="163" t="s">
        <v>3149</v>
      </c>
      <c r="J426" s="164">
        <v>3</v>
      </c>
      <c r="K426" s="191">
        <v>42933</v>
      </c>
      <c r="L426" s="191">
        <v>43220</v>
      </c>
      <c r="M426" s="165">
        <f t="shared" si="15"/>
        <v>41</v>
      </c>
      <c r="N426" s="194">
        <v>3</v>
      </c>
      <c r="O426" s="163" t="s">
        <v>3200</v>
      </c>
      <c r="P426" s="53">
        <f t="shared" si="16"/>
        <v>1</v>
      </c>
      <c r="Q426" s="166" t="str">
        <f>IF(ISNUMBER(P426),IF(P426=100%,"CUMPLIDA",IF(AND(ISNUMBER(L426),ISNUMBER(CGR!$P$4)), IF(L426&lt;CGR!$P$4,"INCUMPLIDA","PROCESO"), "VERIFICAR FECHA")),"SIN VALOR AVANCE")</f>
        <v>CUMPLIDA</v>
      </c>
    </row>
    <row r="427" spans="1:17" ht="330.75">
      <c r="A427" s="169" t="s">
        <v>17</v>
      </c>
      <c r="B427" s="467" t="s">
        <v>13</v>
      </c>
      <c r="C427" s="782"/>
      <c r="D427" s="782"/>
      <c r="E427" s="783"/>
      <c r="F427" s="784"/>
      <c r="G427" s="783"/>
      <c r="H427" s="163" t="s">
        <v>3201</v>
      </c>
      <c r="I427" s="163" t="s">
        <v>3202</v>
      </c>
      <c r="J427" s="164">
        <v>2</v>
      </c>
      <c r="K427" s="191">
        <v>44197</v>
      </c>
      <c r="L427" s="191">
        <v>44409</v>
      </c>
      <c r="M427" s="165">
        <f t="shared" si="15"/>
        <v>30.285714285714285</v>
      </c>
      <c r="N427" s="194">
        <v>2</v>
      </c>
      <c r="O427" s="163" t="s">
        <v>3203</v>
      </c>
      <c r="P427" s="53">
        <f t="shared" si="16"/>
        <v>1</v>
      </c>
      <c r="Q427" s="166" t="str">
        <f>IF(ISNUMBER(P427),IF(P427=100%,"CUMPLIDA",IF(AND(ISNUMBER(L427),ISNUMBER(CGR!$P$4)), IF(L427&lt;CGR!$P$4,"INCUMPLIDA","PROCESO"), "VERIFICAR FECHA")),"SIN VALOR AVANCE")</f>
        <v>CUMPLIDA</v>
      </c>
    </row>
    <row r="428" spans="1:17" ht="330.75">
      <c r="A428" s="169" t="s">
        <v>17</v>
      </c>
      <c r="B428" s="467" t="s">
        <v>13</v>
      </c>
      <c r="C428" s="782"/>
      <c r="D428" s="782"/>
      <c r="E428" s="783"/>
      <c r="F428" s="784"/>
      <c r="G428" s="783"/>
      <c r="H428" s="163" t="s">
        <v>3204</v>
      </c>
      <c r="I428" s="163" t="s">
        <v>3205</v>
      </c>
      <c r="J428" s="164">
        <v>2</v>
      </c>
      <c r="K428" s="191">
        <v>44515</v>
      </c>
      <c r="L428" s="191">
        <v>44881</v>
      </c>
      <c r="M428" s="165">
        <f t="shared" si="15"/>
        <v>52.285714285714285</v>
      </c>
      <c r="N428" s="194">
        <v>2</v>
      </c>
      <c r="O428" s="163" t="s">
        <v>3203</v>
      </c>
      <c r="P428" s="53">
        <f t="shared" si="16"/>
        <v>1</v>
      </c>
      <c r="Q428" s="166" t="str">
        <f>IF(ISNUMBER(P428),IF(P428=100%,"CUMPLIDA",IF(AND(ISNUMBER(L428),ISNUMBER(CGR!$P$4)), IF(L428&lt;CGR!$P$4,"INCUMPLIDA","PROCESO"), "VERIFICAR FECHA")),"SIN VALOR AVANCE")</f>
        <v>CUMPLIDA</v>
      </c>
    </row>
    <row r="429" spans="1:17" ht="330.75">
      <c r="A429" s="169" t="s">
        <v>17</v>
      </c>
      <c r="B429" s="467" t="s">
        <v>13</v>
      </c>
      <c r="C429" s="782"/>
      <c r="D429" s="782"/>
      <c r="E429" s="783"/>
      <c r="F429" s="784"/>
      <c r="G429" s="783"/>
      <c r="H429" s="163" t="s">
        <v>3206</v>
      </c>
      <c r="I429" s="163" t="s">
        <v>3207</v>
      </c>
      <c r="J429" s="164">
        <v>2</v>
      </c>
      <c r="K429" s="191">
        <v>44882</v>
      </c>
      <c r="L429" s="191">
        <v>44937</v>
      </c>
      <c r="M429" s="165">
        <f t="shared" si="15"/>
        <v>7.8571428571428568</v>
      </c>
      <c r="N429" s="194">
        <v>2</v>
      </c>
      <c r="O429" s="163" t="s">
        <v>3203</v>
      </c>
      <c r="P429" s="53">
        <f t="shared" si="16"/>
        <v>1</v>
      </c>
      <c r="Q429" s="166" t="str">
        <f>IF(ISNUMBER(P429),IF(P429=100%,"CUMPLIDA",IF(AND(ISNUMBER(L429),ISNUMBER(CGR!$P$4)), IF(L429&lt;CGR!$P$4,"INCUMPLIDA","PROCESO"), "VERIFICAR FECHA")),"SIN VALOR AVANCE")</f>
        <v>CUMPLIDA</v>
      </c>
    </row>
    <row r="430" spans="1:17" ht="240.75">
      <c r="A430" s="169" t="s">
        <v>17</v>
      </c>
      <c r="B430" s="467" t="s">
        <v>13</v>
      </c>
      <c r="C430" s="782"/>
      <c r="D430" s="782"/>
      <c r="E430" s="783"/>
      <c r="F430" s="784"/>
      <c r="G430" s="783"/>
      <c r="H430" s="163" t="s">
        <v>3208</v>
      </c>
      <c r="I430" s="163" t="s">
        <v>3207</v>
      </c>
      <c r="J430" s="164">
        <v>2</v>
      </c>
      <c r="K430" s="191">
        <v>45444</v>
      </c>
      <c r="L430" s="191">
        <v>45900</v>
      </c>
      <c r="M430" s="165">
        <f t="shared" si="15"/>
        <v>65.142857142857139</v>
      </c>
      <c r="N430" s="194">
        <v>0</v>
      </c>
      <c r="O430" s="163" t="s">
        <v>3209</v>
      </c>
      <c r="P430" s="53">
        <f t="shared" si="16"/>
        <v>0</v>
      </c>
      <c r="Q430" s="166" t="str">
        <f>IF(ISNUMBER(P430),IF(P430=100%,"CUMPLIDA",IF(AND(ISNUMBER(L430),ISNUMBER(CGR!$P$4)), IF(L430&lt;CGR!$P$4,"INCUMPLIDA","PROCESO"), "VERIFICAR FECHA")),"SIN VALOR AVANCE")</f>
        <v>PROCESO</v>
      </c>
    </row>
    <row r="431" spans="1:17" ht="195.75">
      <c r="A431" s="169" t="s">
        <v>17</v>
      </c>
      <c r="B431" s="467" t="s">
        <v>13</v>
      </c>
      <c r="C431" s="782"/>
      <c r="D431" s="782"/>
      <c r="E431" s="783"/>
      <c r="F431" s="784"/>
      <c r="G431" s="783"/>
      <c r="H431" s="163" t="s">
        <v>3210</v>
      </c>
      <c r="I431" s="163" t="s">
        <v>3207</v>
      </c>
      <c r="J431" s="164">
        <v>2</v>
      </c>
      <c r="K431" s="191">
        <v>45901</v>
      </c>
      <c r="L431" s="191">
        <v>46112</v>
      </c>
      <c r="M431" s="165">
        <f t="shared" si="15"/>
        <v>30.142857142857142</v>
      </c>
      <c r="N431" s="194">
        <v>0</v>
      </c>
      <c r="O431" s="163" t="s">
        <v>3211</v>
      </c>
      <c r="P431" s="53">
        <f t="shared" si="16"/>
        <v>0</v>
      </c>
      <c r="Q431" s="166" t="str">
        <f>IF(ISNUMBER(P431),IF(P431=100%,"CUMPLIDA",IF(AND(ISNUMBER(L431),ISNUMBER(CGR!$P$4)), IF(L431&lt;CGR!$P$4,"INCUMPLIDA","PROCESO"), "VERIFICAR FECHA")),"SIN VALOR AVANCE")</f>
        <v>PROCESO</v>
      </c>
    </row>
    <row r="432" spans="1:17" ht="120.75">
      <c r="A432" s="169" t="s">
        <v>17</v>
      </c>
      <c r="B432" s="467" t="s">
        <v>13</v>
      </c>
      <c r="C432" s="782" t="s">
        <v>3212</v>
      </c>
      <c r="D432" s="782" t="s">
        <v>3213</v>
      </c>
      <c r="E432" s="783" t="s">
        <v>3214</v>
      </c>
      <c r="F432" s="783" t="s">
        <v>3215</v>
      </c>
      <c r="G432" s="52" t="s">
        <v>3216</v>
      </c>
      <c r="H432" s="163" t="s">
        <v>3217</v>
      </c>
      <c r="I432" s="163" t="s">
        <v>3218</v>
      </c>
      <c r="J432" s="164">
        <v>1</v>
      </c>
      <c r="K432" s="191">
        <v>43862</v>
      </c>
      <c r="L432" s="191">
        <v>43920</v>
      </c>
      <c r="M432" s="165">
        <f t="shared" si="15"/>
        <v>8.2857142857142865</v>
      </c>
      <c r="N432" s="194">
        <v>1</v>
      </c>
      <c r="O432" s="163" t="s">
        <v>1514</v>
      </c>
      <c r="P432" s="53">
        <f t="shared" si="16"/>
        <v>1</v>
      </c>
      <c r="Q432" s="166" t="str">
        <f>IF(ISNUMBER(P432),IF(P432=100%,"CUMPLIDA",IF(AND(ISNUMBER(L432),ISNUMBER(CGR!$P$4)), IF(L432&lt;CGR!$P$4,"INCUMPLIDA","PROCESO"), "VERIFICAR FECHA")),"SIN VALOR AVANCE")</f>
        <v>CUMPLIDA</v>
      </c>
    </row>
    <row r="433" spans="1:17" ht="120.75">
      <c r="A433" s="169" t="s">
        <v>17</v>
      </c>
      <c r="B433" s="467" t="s">
        <v>13</v>
      </c>
      <c r="C433" s="782"/>
      <c r="D433" s="782"/>
      <c r="E433" s="783"/>
      <c r="F433" s="783"/>
      <c r="G433" s="52" t="s">
        <v>3219</v>
      </c>
      <c r="H433" s="163" t="s">
        <v>3124</v>
      </c>
      <c r="I433" s="163" t="s">
        <v>1512</v>
      </c>
      <c r="J433" s="164">
        <v>1</v>
      </c>
      <c r="K433" s="191">
        <v>45231</v>
      </c>
      <c r="L433" s="191">
        <v>45504</v>
      </c>
      <c r="M433" s="165">
        <f t="shared" si="15"/>
        <v>39</v>
      </c>
      <c r="N433" s="194">
        <v>1</v>
      </c>
      <c r="O433" s="163" t="s">
        <v>1514</v>
      </c>
      <c r="P433" s="53">
        <f t="shared" si="16"/>
        <v>1</v>
      </c>
      <c r="Q433" s="166" t="str">
        <f>IF(ISNUMBER(P433),IF(P433=100%,"CUMPLIDA",IF(AND(ISNUMBER(L433),ISNUMBER(CGR!$P$4)), IF(L433&lt;CGR!$P$4,"INCUMPLIDA","PROCESO"), "VERIFICAR FECHA")),"SIN VALOR AVANCE")</f>
        <v>CUMPLIDA</v>
      </c>
    </row>
    <row r="434" spans="1:17" ht="285.75">
      <c r="A434" s="169" t="s">
        <v>17</v>
      </c>
      <c r="B434" s="467" t="s">
        <v>13</v>
      </c>
      <c r="C434" s="782"/>
      <c r="D434" s="782"/>
      <c r="E434" s="783"/>
      <c r="F434" s="783"/>
      <c r="G434" s="783" t="s">
        <v>3220</v>
      </c>
      <c r="H434" s="668" t="s">
        <v>2890</v>
      </c>
      <c r="I434" s="668" t="s">
        <v>2891</v>
      </c>
      <c r="J434" s="164">
        <v>1</v>
      </c>
      <c r="K434" s="191">
        <v>45231</v>
      </c>
      <c r="L434" s="191">
        <v>45504</v>
      </c>
      <c r="M434" s="165">
        <f t="shared" si="15"/>
        <v>39</v>
      </c>
      <c r="N434" s="194">
        <v>1</v>
      </c>
      <c r="O434" s="163" t="s">
        <v>3176</v>
      </c>
      <c r="P434" s="53">
        <f t="shared" si="16"/>
        <v>1</v>
      </c>
      <c r="Q434" s="166" t="str">
        <f>IF(ISNUMBER(P434),IF(P434=100%,"CUMPLIDA",IF(AND(ISNUMBER(L434),ISNUMBER(CGR!$P$4)), IF(L434&lt;CGR!$P$4,"INCUMPLIDA","PROCESO"), "VERIFICAR FECHA")),"SIN VALOR AVANCE")</f>
        <v>CUMPLIDA</v>
      </c>
    </row>
    <row r="435" spans="1:17" ht="285.75">
      <c r="A435" s="169" t="s">
        <v>17</v>
      </c>
      <c r="B435" s="467" t="s">
        <v>13</v>
      </c>
      <c r="C435" s="782"/>
      <c r="D435" s="782"/>
      <c r="E435" s="783"/>
      <c r="F435" s="783"/>
      <c r="G435" s="783"/>
      <c r="H435" s="668" t="s">
        <v>3177</v>
      </c>
      <c r="I435" s="668" t="s">
        <v>1420</v>
      </c>
      <c r="J435" s="164">
        <v>1</v>
      </c>
      <c r="K435" s="191">
        <v>45231</v>
      </c>
      <c r="L435" s="191">
        <v>45596</v>
      </c>
      <c r="M435" s="165">
        <f t="shared" si="15"/>
        <v>52.142857142857146</v>
      </c>
      <c r="N435" s="194">
        <v>1</v>
      </c>
      <c r="O435" s="163" t="s">
        <v>3176</v>
      </c>
      <c r="P435" s="53">
        <f t="shared" si="16"/>
        <v>1</v>
      </c>
      <c r="Q435" s="166" t="str">
        <f>IF(ISNUMBER(P435),IF(P435=100%,"CUMPLIDA",IF(AND(ISNUMBER(L435),ISNUMBER(CGR!$P$4)), IF(L435&lt;CGR!$P$4,"INCUMPLIDA","PROCESO"), "VERIFICAR FECHA")),"SIN VALOR AVANCE")</f>
        <v>CUMPLIDA</v>
      </c>
    </row>
    <row r="436" spans="1:17" ht="300.75">
      <c r="A436" s="169" t="s">
        <v>17</v>
      </c>
      <c r="B436" s="467" t="s">
        <v>13</v>
      </c>
      <c r="C436" s="782"/>
      <c r="D436" s="782"/>
      <c r="E436" s="783"/>
      <c r="F436" s="783"/>
      <c r="G436" s="783" t="s">
        <v>3221</v>
      </c>
      <c r="H436" s="668" t="s">
        <v>3179</v>
      </c>
      <c r="I436" s="668" t="s">
        <v>3222</v>
      </c>
      <c r="J436" s="164">
        <v>1</v>
      </c>
      <c r="K436" s="191">
        <v>45505</v>
      </c>
      <c r="L436" s="191">
        <v>47483</v>
      </c>
      <c r="M436" s="165">
        <f t="shared" si="15"/>
        <v>282.57142857142856</v>
      </c>
      <c r="N436" s="194">
        <v>0</v>
      </c>
      <c r="O436" s="163" t="s">
        <v>3223</v>
      </c>
      <c r="P436" s="53">
        <f t="shared" si="16"/>
        <v>0</v>
      </c>
      <c r="Q436" s="166" t="str">
        <f>IF(ISNUMBER(P436),IF(P436=100%,"CUMPLIDA",IF(AND(ISNUMBER(L436),ISNUMBER(CGR!$P$4)), IF(L436&lt;CGR!$P$4,"INCUMPLIDA","PROCESO"), "VERIFICAR FECHA")),"SIN VALOR AVANCE")</f>
        <v>PROCESO</v>
      </c>
    </row>
    <row r="437" spans="1:17" ht="285.75">
      <c r="A437" s="169" t="s">
        <v>17</v>
      </c>
      <c r="B437" s="467" t="s">
        <v>13</v>
      </c>
      <c r="C437" s="782"/>
      <c r="D437" s="782"/>
      <c r="E437" s="783"/>
      <c r="F437" s="783"/>
      <c r="G437" s="783"/>
      <c r="H437" s="172" t="s">
        <v>3182</v>
      </c>
      <c r="I437" s="172" t="s">
        <v>3183</v>
      </c>
      <c r="J437" s="164">
        <v>3</v>
      </c>
      <c r="K437" s="191">
        <v>45505</v>
      </c>
      <c r="L437" s="191">
        <v>47483</v>
      </c>
      <c r="M437" s="165">
        <f t="shared" si="15"/>
        <v>282.57142857142856</v>
      </c>
      <c r="N437" s="194">
        <v>3</v>
      </c>
      <c r="O437" s="163" t="s">
        <v>3224</v>
      </c>
      <c r="P437" s="53">
        <f t="shared" si="16"/>
        <v>1</v>
      </c>
      <c r="Q437" s="166" t="str">
        <f>IF(ISNUMBER(P437),IF(P437=100%,"CUMPLIDA",IF(AND(ISNUMBER(L437),ISNUMBER(CGR!$P$4)), IF(L437&lt;CGR!$P$4,"INCUMPLIDA","PROCESO"), "VERIFICAR FECHA")),"SIN VALOR AVANCE")</f>
        <v>CUMPLIDA</v>
      </c>
    </row>
    <row r="438" spans="1:17" ht="120.75">
      <c r="A438" s="169" t="s">
        <v>17</v>
      </c>
      <c r="B438" s="467" t="s">
        <v>13</v>
      </c>
      <c r="C438" s="782" t="s">
        <v>3225</v>
      </c>
      <c r="D438" s="782" t="s">
        <v>3161</v>
      </c>
      <c r="E438" s="783" t="s">
        <v>3226</v>
      </c>
      <c r="F438" s="783" t="s">
        <v>3227</v>
      </c>
      <c r="G438" s="52" t="s">
        <v>3228</v>
      </c>
      <c r="H438" s="163" t="s">
        <v>3229</v>
      </c>
      <c r="I438" s="163" t="s">
        <v>3230</v>
      </c>
      <c r="J438" s="164">
        <v>1</v>
      </c>
      <c r="K438" s="191">
        <v>42491</v>
      </c>
      <c r="L438" s="191">
        <v>42582</v>
      </c>
      <c r="M438" s="165">
        <f t="shared" si="15"/>
        <v>13</v>
      </c>
      <c r="N438" s="194">
        <v>1</v>
      </c>
      <c r="O438" s="163" t="s">
        <v>1514</v>
      </c>
      <c r="P438" s="53">
        <f t="shared" si="16"/>
        <v>1</v>
      </c>
      <c r="Q438" s="166" t="str">
        <f>IF(ISNUMBER(P438),IF(P438=100%,"CUMPLIDA",IF(AND(ISNUMBER(L438),ISNUMBER(CGR!$P$4)), IF(L438&lt;CGR!$P$4,"INCUMPLIDA","PROCESO"), "VERIFICAR FECHA")),"SIN VALOR AVANCE")</f>
        <v>CUMPLIDA</v>
      </c>
    </row>
    <row r="439" spans="1:17" ht="210.75">
      <c r="A439" s="169" t="s">
        <v>17</v>
      </c>
      <c r="B439" s="467" t="s">
        <v>13</v>
      </c>
      <c r="C439" s="782"/>
      <c r="D439" s="782"/>
      <c r="E439" s="783"/>
      <c r="F439" s="783"/>
      <c r="G439" s="52" t="s">
        <v>3231</v>
      </c>
      <c r="H439" s="163" t="s">
        <v>3124</v>
      </c>
      <c r="I439" s="163" t="s">
        <v>1512</v>
      </c>
      <c r="J439" s="168">
        <v>1</v>
      </c>
      <c r="K439" s="193">
        <v>45231</v>
      </c>
      <c r="L439" s="193">
        <v>45504</v>
      </c>
      <c r="M439" s="165">
        <f t="shared" si="15"/>
        <v>39</v>
      </c>
      <c r="N439" s="194">
        <v>1</v>
      </c>
      <c r="O439" s="686" t="s">
        <v>3125</v>
      </c>
      <c r="P439" s="53">
        <f t="shared" si="16"/>
        <v>1</v>
      </c>
      <c r="Q439" s="166" t="str">
        <f>IF(ISNUMBER(P439),IF(P439=100%,"CUMPLIDA",IF(AND(ISNUMBER(L439),ISNUMBER(CGR!$P$4)), IF(L439&lt;CGR!$P$4,"INCUMPLIDA","PROCESO"), "VERIFICAR FECHA")),"SIN VALOR AVANCE")</f>
        <v>CUMPLIDA</v>
      </c>
    </row>
    <row r="440" spans="1:17" ht="210.75">
      <c r="A440" s="169" t="s">
        <v>17</v>
      </c>
      <c r="B440" s="467" t="s">
        <v>13</v>
      </c>
      <c r="C440" s="782"/>
      <c r="D440" s="782"/>
      <c r="E440" s="783"/>
      <c r="F440" s="783"/>
      <c r="G440" s="52" t="s">
        <v>3126</v>
      </c>
      <c r="H440" s="163" t="s">
        <v>2890</v>
      </c>
      <c r="I440" s="163" t="s">
        <v>2891</v>
      </c>
      <c r="J440" s="168">
        <v>1</v>
      </c>
      <c r="K440" s="193">
        <v>45231</v>
      </c>
      <c r="L440" s="193">
        <v>45504</v>
      </c>
      <c r="M440" s="165">
        <f t="shared" si="15"/>
        <v>39</v>
      </c>
      <c r="N440" s="194">
        <v>1</v>
      </c>
      <c r="O440" s="686" t="s">
        <v>3125</v>
      </c>
      <c r="P440" s="53">
        <f t="shared" si="16"/>
        <v>1</v>
      </c>
      <c r="Q440" s="166" t="str">
        <f>IF(ISNUMBER(P440),IF(P440=100%,"CUMPLIDA",IF(AND(ISNUMBER(L440),ISNUMBER(CGR!$P$4)), IF(L440&lt;CGR!$P$4,"INCUMPLIDA","PROCESO"), "VERIFICAR FECHA")),"SIN VALOR AVANCE")</f>
        <v>CUMPLIDA</v>
      </c>
    </row>
    <row r="441" spans="1:17" ht="105.75">
      <c r="A441" s="169" t="s">
        <v>17</v>
      </c>
      <c r="B441" s="467" t="s">
        <v>13</v>
      </c>
      <c r="C441" s="782"/>
      <c r="D441" s="782"/>
      <c r="E441" s="783"/>
      <c r="F441" s="783"/>
      <c r="G441" s="52" t="s">
        <v>2438</v>
      </c>
      <c r="H441" s="163" t="s">
        <v>1614</v>
      </c>
      <c r="I441" s="163" t="s">
        <v>238</v>
      </c>
      <c r="J441" s="168">
        <v>1</v>
      </c>
      <c r="K441" s="193">
        <v>45444</v>
      </c>
      <c r="L441" s="193">
        <v>45747</v>
      </c>
      <c r="M441" s="165">
        <f t="shared" si="15"/>
        <v>43.285714285714285</v>
      </c>
      <c r="N441" s="194">
        <v>0</v>
      </c>
      <c r="O441" s="686" t="s">
        <v>3127</v>
      </c>
      <c r="P441" s="53">
        <f t="shared" si="16"/>
        <v>0</v>
      </c>
      <c r="Q441" s="166" t="str">
        <f>IF(ISNUMBER(P441),IF(P441=100%,"CUMPLIDA",IF(AND(ISNUMBER(L441),ISNUMBER(CGR!$P$4)), IF(L441&lt;CGR!$P$4,"INCUMPLIDA","PROCESO"), "VERIFICAR FECHA")),"SIN VALOR AVANCE")</f>
        <v>PROCESO</v>
      </c>
    </row>
    <row r="442" spans="1:17" ht="135.75">
      <c r="A442" s="169" t="s">
        <v>17</v>
      </c>
      <c r="B442" s="467" t="s">
        <v>13</v>
      </c>
      <c r="C442" s="782"/>
      <c r="D442" s="782"/>
      <c r="E442" s="783"/>
      <c r="F442" s="783"/>
      <c r="G442" s="52" t="s">
        <v>241</v>
      </c>
      <c r="H442" s="163" t="s">
        <v>241</v>
      </c>
      <c r="I442" s="163" t="s">
        <v>242</v>
      </c>
      <c r="J442" s="168">
        <v>1</v>
      </c>
      <c r="K442" s="193">
        <v>45444</v>
      </c>
      <c r="L442" s="193">
        <v>45747</v>
      </c>
      <c r="M442" s="165">
        <f t="shared" si="15"/>
        <v>43.285714285714285</v>
      </c>
      <c r="N442" s="194">
        <v>0.77</v>
      </c>
      <c r="O442" s="686" t="s">
        <v>3128</v>
      </c>
      <c r="P442" s="53">
        <f t="shared" si="16"/>
        <v>0.77</v>
      </c>
      <c r="Q442" s="166" t="str">
        <f>IF(ISNUMBER(P442),IF(P442=100%,"CUMPLIDA",IF(AND(ISNUMBER(L442),ISNUMBER(CGR!$P$4)), IF(L442&lt;CGR!$P$4,"INCUMPLIDA","PROCESO"), "VERIFICAR FECHA")),"SIN VALOR AVANCE")</f>
        <v>PROCESO</v>
      </c>
    </row>
    <row r="443" spans="1:17" ht="105.75">
      <c r="A443" s="169" t="s">
        <v>17</v>
      </c>
      <c r="B443" s="467" t="s">
        <v>13</v>
      </c>
      <c r="C443" s="782"/>
      <c r="D443" s="782"/>
      <c r="E443" s="783"/>
      <c r="F443" s="783"/>
      <c r="G443" s="52" t="s">
        <v>248</v>
      </c>
      <c r="H443" s="163" t="s">
        <v>248</v>
      </c>
      <c r="I443" s="163" t="s">
        <v>249</v>
      </c>
      <c r="J443" s="168">
        <v>1</v>
      </c>
      <c r="K443" s="193">
        <v>45444</v>
      </c>
      <c r="L443" s="193">
        <v>45747</v>
      </c>
      <c r="M443" s="165">
        <f t="shared" si="15"/>
        <v>43.285714285714285</v>
      </c>
      <c r="N443" s="194">
        <v>0</v>
      </c>
      <c r="O443" s="686" t="s">
        <v>3127</v>
      </c>
      <c r="P443" s="53">
        <f t="shared" si="16"/>
        <v>0</v>
      </c>
      <c r="Q443" s="166" t="str">
        <f>IF(ISNUMBER(P443),IF(P443=100%,"CUMPLIDA",IF(AND(ISNUMBER(L443),ISNUMBER(CGR!$P$4)), IF(L443&lt;CGR!$P$4,"INCUMPLIDA","PROCESO"), "VERIFICAR FECHA")),"SIN VALOR AVANCE")</f>
        <v>PROCESO</v>
      </c>
    </row>
    <row r="444" spans="1:17" ht="135.75">
      <c r="A444" s="169" t="s">
        <v>17</v>
      </c>
      <c r="B444" s="467" t="s">
        <v>13</v>
      </c>
      <c r="C444" s="782"/>
      <c r="D444" s="782"/>
      <c r="E444" s="783"/>
      <c r="F444" s="783"/>
      <c r="G444" s="52" t="s">
        <v>251</v>
      </c>
      <c r="H444" s="163" t="s">
        <v>251</v>
      </c>
      <c r="I444" s="163" t="s">
        <v>252</v>
      </c>
      <c r="J444" s="168">
        <v>1</v>
      </c>
      <c r="K444" s="193">
        <v>45444</v>
      </c>
      <c r="L444" s="193">
        <v>45747</v>
      </c>
      <c r="M444" s="165">
        <f t="shared" si="15"/>
        <v>43.285714285714285</v>
      </c>
      <c r="N444" s="194">
        <v>0.77</v>
      </c>
      <c r="O444" s="686" t="s">
        <v>3128</v>
      </c>
      <c r="P444" s="53">
        <f t="shared" si="16"/>
        <v>0.77</v>
      </c>
      <c r="Q444" s="166" t="str">
        <f>IF(ISNUMBER(P444),IF(P444=100%,"CUMPLIDA",IF(AND(ISNUMBER(L444),ISNUMBER(CGR!$P$4)), IF(L444&lt;CGR!$P$4,"INCUMPLIDA","PROCESO"), "VERIFICAR FECHA")),"SIN VALOR AVANCE")</f>
        <v>PROCESO</v>
      </c>
    </row>
    <row r="445" spans="1:17" ht="210.75">
      <c r="A445" s="169" t="s">
        <v>17</v>
      </c>
      <c r="B445" s="467" t="s">
        <v>13</v>
      </c>
      <c r="C445" s="782"/>
      <c r="D445" s="782"/>
      <c r="E445" s="783"/>
      <c r="F445" s="783"/>
      <c r="G445" s="52" t="s">
        <v>254</v>
      </c>
      <c r="H445" s="163" t="s">
        <v>254</v>
      </c>
      <c r="I445" s="163" t="s">
        <v>255</v>
      </c>
      <c r="J445" s="168">
        <v>1</v>
      </c>
      <c r="K445" s="193">
        <v>45444</v>
      </c>
      <c r="L445" s="193">
        <v>45747</v>
      </c>
      <c r="M445" s="165">
        <f t="shared" si="15"/>
        <v>43.285714285714285</v>
      </c>
      <c r="N445" s="194">
        <v>0.77</v>
      </c>
      <c r="O445" s="686" t="s">
        <v>3125</v>
      </c>
      <c r="P445" s="53">
        <f t="shared" si="16"/>
        <v>0.77</v>
      </c>
      <c r="Q445" s="166" t="str">
        <f>IF(ISNUMBER(P445),IF(P445=100%,"CUMPLIDA",IF(AND(ISNUMBER(L445),ISNUMBER(CGR!$P$4)), IF(L445&lt;CGR!$P$4,"INCUMPLIDA","PROCESO"), "VERIFICAR FECHA")),"SIN VALOR AVANCE")</f>
        <v>PROCESO</v>
      </c>
    </row>
    <row r="446" spans="1:17" ht="225.75">
      <c r="A446" s="169" t="s">
        <v>17</v>
      </c>
      <c r="B446" s="467" t="s">
        <v>13</v>
      </c>
      <c r="C446" s="782"/>
      <c r="D446" s="782"/>
      <c r="E446" s="783"/>
      <c r="F446" s="783"/>
      <c r="G446" s="52" t="s">
        <v>1363</v>
      </c>
      <c r="H446" s="163" t="s">
        <v>258</v>
      </c>
      <c r="I446" s="163" t="s">
        <v>259</v>
      </c>
      <c r="J446" s="168">
        <v>2</v>
      </c>
      <c r="K446" s="193">
        <v>45748</v>
      </c>
      <c r="L446" s="193">
        <v>45930</v>
      </c>
      <c r="M446" s="165">
        <f t="shared" si="15"/>
        <v>26</v>
      </c>
      <c r="N446" s="194">
        <v>0</v>
      </c>
      <c r="O446" s="163" t="s">
        <v>3232</v>
      </c>
      <c r="P446" s="53">
        <f t="shared" si="16"/>
        <v>0</v>
      </c>
      <c r="Q446" s="166" t="str">
        <f>IF(ISNUMBER(P446),IF(P446=100%,"CUMPLIDA",IF(AND(ISNUMBER(L446),ISNUMBER(CGR!$P$4)), IF(L446&lt;CGR!$P$4,"INCUMPLIDA","PROCESO"), "VERIFICAR FECHA")),"SIN VALOR AVANCE")</f>
        <v>PROCESO</v>
      </c>
    </row>
    <row r="447" spans="1:17" ht="105.75">
      <c r="A447" s="169" t="s">
        <v>17</v>
      </c>
      <c r="B447" s="467" t="s">
        <v>13</v>
      </c>
      <c r="C447" s="782"/>
      <c r="D447" s="782"/>
      <c r="E447" s="783"/>
      <c r="F447" s="783"/>
      <c r="G447" s="52" t="s">
        <v>1364</v>
      </c>
      <c r="H447" s="163" t="s">
        <v>261</v>
      </c>
      <c r="I447" s="163" t="s">
        <v>262</v>
      </c>
      <c r="J447" s="168">
        <v>1</v>
      </c>
      <c r="K447" s="193">
        <v>45748</v>
      </c>
      <c r="L447" s="193">
        <v>45930</v>
      </c>
      <c r="M447" s="165">
        <f t="shared" si="15"/>
        <v>26</v>
      </c>
      <c r="N447" s="194">
        <v>0</v>
      </c>
      <c r="O447" s="686" t="s">
        <v>3127</v>
      </c>
      <c r="P447" s="53">
        <f t="shared" si="16"/>
        <v>0</v>
      </c>
      <c r="Q447" s="166" t="str">
        <f>IF(ISNUMBER(P447),IF(P447=100%,"CUMPLIDA",IF(AND(ISNUMBER(L447),ISNUMBER(CGR!$P$4)), IF(L447&lt;CGR!$P$4,"INCUMPLIDA","PROCESO"), "VERIFICAR FECHA")),"SIN VALOR AVANCE")</f>
        <v>PROCESO</v>
      </c>
    </row>
    <row r="448" spans="1:17" ht="300.75">
      <c r="A448" s="169" t="s">
        <v>17</v>
      </c>
      <c r="B448" s="467" t="s">
        <v>13</v>
      </c>
      <c r="C448" s="782"/>
      <c r="D448" s="782"/>
      <c r="E448" s="783"/>
      <c r="F448" s="783"/>
      <c r="G448" s="52" t="s">
        <v>1365</v>
      </c>
      <c r="H448" s="163" t="s">
        <v>264</v>
      </c>
      <c r="I448" s="163" t="s">
        <v>265</v>
      </c>
      <c r="J448" s="168">
        <v>2</v>
      </c>
      <c r="K448" s="193">
        <v>45748</v>
      </c>
      <c r="L448" s="193">
        <v>45930</v>
      </c>
      <c r="M448" s="165">
        <f t="shared" si="15"/>
        <v>26</v>
      </c>
      <c r="N448" s="194">
        <v>0</v>
      </c>
      <c r="O448" s="163" t="s">
        <v>3233</v>
      </c>
      <c r="P448" s="53">
        <f t="shared" si="16"/>
        <v>0</v>
      </c>
      <c r="Q448" s="166" t="str">
        <f>IF(ISNUMBER(P448),IF(P448=100%,"CUMPLIDA",IF(AND(ISNUMBER(L448),ISNUMBER(CGR!$P$4)), IF(L448&lt;CGR!$P$4,"INCUMPLIDA","PROCESO"), "VERIFICAR FECHA")),"SIN VALOR AVANCE")</f>
        <v>PROCESO</v>
      </c>
    </row>
    <row r="449" spans="1:17" ht="135">
      <c r="A449" s="169" t="s">
        <v>17</v>
      </c>
      <c r="B449" s="467" t="s">
        <v>13</v>
      </c>
      <c r="C449" s="782"/>
      <c r="D449" s="782"/>
      <c r="E449" s="783"/>
      <c r="F449" s="783"/>
      <c r="G449" s="52" t="s">
        <v>3234</v>
      </c>
      <c r="H449" s="163" t="s">
        <v>3235</v>
      </c>
      <c r="I449" s="163" t="s">
        <v>3236</v>
      </c>
      <c r="J449" s="164">
        <v>5</v>
      </c>
      <c r="K449" s="191">
        <v>42581</v>
      </c>
      <c r="L449" s="191">
        <v>42735</v>
      </c>
      <c r="M449" s="165">
        <f t="shared" si="15"/>
        <v>22</v>
      </c>
      <c r="N449" s="194">
        <v>5</v>
      </c>
      <c r="O449" s="163" t="s">
        <v>3237</v>
      </c>
      <c r="P449" s="53">
        <f t="shared" si="16"/>
        <v>1</v>
      </c>
      <c r="Q449" s="166" t="str">
        <f>IF(ISNUMBER(P449),IF(P449=100%,"CUMPLIDA",IF(AND(ISNUMBER(L449),ISNUMBER(CGR!$P$4)), IF(L449&lt;CGR!$P$4,"INCUMPLIDA","PROCESO"), "VERIFICAR FECHA")),"SIN VALOR AVANCE")</f>
        <v>CUMPLIDA</v>
      </c>
    </row>
    <row r="450" spans="1:17" ht="210.75">
      <c r="A450" s="169" t="s">
        <v>17</v>
      </c>
      <c r="B450" s="467" t="s">
        <v>13</v>
      </c>
      <c r="C450" s="782" t="s">
        <v>3238</v>
      </c>
      <c r="D450" s="782" t="s">
        <v>3239</v>
      </c>
      <c r="E450" s="783" t="s">
        <v>3240</v>
      </c>
      <c r="F450" s="783" t="s">
        <v>3241</v>
      </c>
      <c r="G450" s="52" t="s">
        <v>3242</v>
      </c>
      <c r="H450" s="163" t="s">
        <v>3124</v>
      </c>
      <c r="I450" s="163" t="s">
        <v>1512</v>
      </c>
      <c r="J450" s="168">
        <v>1</v>
      </c>
      <c r="K450" s="193">
        <v>45231</v>
      </c>
      <c r="L450" s="193">
        <v>45504</v>
      </c>
      <c r="M450" s="165">
        <f t="shared" si="15"/>
        <v>39</v>
      </c>
      <c r="N450" s="194">
        <v>1</v>
      </c>
      <c r="O450" s="686" t="s">
        <v>3125</v>
      </c>
      <c r="P450" s="53">
        <f t="shared" si="16"/>
        <v>1</v>
      </c>
      <c r="Q450" s="166" t="str">
        <f>IF(ISNUMBER(P450),IF(P450=100%,"CUMPLIDA",IF(AND(ISNUMBER(L450),ISNUMBER(CGR!$P$4)), IF(L450&lt;CGR!$P$4,"INCUMPLIDA","PROCESO"), "VERIFICAR FECHA")),"SIN VALOR AVANCE")</f>
        <v>CUMPLIDA</v>
      </c>
    </row>
    <row r="451" spans="1:17" ht="285.75">
      <c r="A451" s="169" t="s">
        <v>17</v>
      </c>
      <c r="B451" s="467" t="s">
        <v>13</v>
      </c>
      <c r="C451" s="782"/>
      <c r="D451" s="782"/>
      <c r="E451" s="783"/>
      <c r="F451" s="783"/>
      <c r="G451" s="52" t="s">
        <v>3243</v>
      </c>
      <c r="H451" s="163" t="s">
        <v>2890</v>
      </c>
      <c r="I451" s="163" t="s">
        <v>2891</v>
      </c>
      <c r="J451" s="168">
        <v>1</v>
      </c>
      <c r="K451" s="193">
        <v>45231</v>
      </c>
      <c r="L451" s="193">
        <v>45504</v>
      </c>
      <c r="M451" s="165">
        <f t="shared" si="15"/>
        <v>39</v>
      </c>
      <c r="N451" s="194">
        <v>1</v>
      </c>
      <c r="O451" s="163" t="s">
        <v>3244</v>
      </c>
      <c r="P451" s="53">
        <f t="shared" si="16"/>
        <v>1</v>
      </c>
      <c r="Q451" s="166" t="str">
        <f>IF(ISNUMBER(P451),IF(P451=100%,"CUMPLIDA",IF(AND(ISNUMBER(L451),ISNUMBER(CGR!$P$4)), IF(L451&lt;CGR!$P$4,"INCUMPLIDA","PROCESO"), "VERIFICAR FECHA")),"SIN VALOR AVANCE")</f>
        <v>CUMPLIDA</v>
      </c>
    </row>
    <row r="452" spans="1:17" ht="180.75">
      <c r="A452" s="169" t="s">
        <v>17</v>
      </c>
      <c r="B452" s="467" t="s">
        <v>13</v>
      </c>
      <c r="C452" s="782"/>
      <c r="D452" s="782"/>
      <c r="E452" s="783"/>
      <c r="F452" s="783"/>
      <c r="G452" s="52" t="s">
        <v>2438</v>
      </c>
      <c r="H452" s="163" t="s">
        <v>1614</v>
      </c>
      <c r="I452" s="163" t="s">
        <v>238</v>
      </c>
      <c r="J452" s="168">
        <v>1</v>
      </c>
      <c r="K452" s="193">
        <v>45323</v>
      </c>
      <c r="L452" s="193">
        <v>45747</v>
      </c>
      <c r="M452" s="165">
        <f t="shared" ref="M452:M515" si="17">(L452-K452)/7</f>
        <v>60.571428571428569</v>
      </c>
      <c r="N452" s="194">
        <v>0</v>
      </c>
      <c r="O452" s="163" t="s">
        <v>3245</v>
      </c>
      <c r="P452" s="53">
        <f t="shared" si="16"/>
        <v>0</v>
      </c>
      <c r="Q452" s="166" t="str">
        <f>IF(ISNUMBER(P452),IF(P452=100%,"CUMPLIDA",IF(AND(ISNUMBER(L452),ISNUMBER(CGR!$P$4)), IF(L452&lt;CGR!$P$4,"INCUMPLIDA","PROCESO"), "VERIFICAR FECHA")),"SIN VALOR AVANCE")</f>
        <v>PROCESO</v>
      </c>
    </row>
    <row r="453" spans="1:17" ht="135.75">
      <c r="A453" s="169" t="s">
        <v>17</v>
      </c>
      <c r="B453" s="467" t="s">
        <v>13</v>
      </c>
      <c r="C453" s="782"/>
      <c r="D453" s="782"/>
      <c r="E453" s="783"/>
      <c r="F453" s="783"/>
      <c r="G453" s="52" t="s">
        <v>241</v>
      </c>
      <c r="H453" s="163" t="s">
        <v>241</v>
      </c>
      <c r="I453" s="163" t="s">
        <v>242</v>
      </c>
      <c r="J453" s="168">
        <v>1</v>
      </c>
      <c r="K453" s="193">
        <v>45323</v>
      </c>
      <c r="L453" s="193">
        <v>45747</v>
      </c>
      <c r="M453" s="165">
        <f t="shared" si="17"/>
        <v>60.571428571428569</v>
      </c>
      <c r="N453" s="194">
        <v>0</v>
      </c>
      <c r="O453" s="686" t="s">
        <v>3128</v>
      </c>
      <c r="P453" s="53">
        <f t="shared" si="16"/>
        <v>0</v>
      </c>
      <c r="Q453" s="166" t="str">
        <f>IF(ISNUMBER(P453),IF(P453=100%,"CUMPLIDA",IF(AND(ISNUMBER(L453),ISNUMBER(CGR!$P$4)), IF(L453&lt;CGR!$P$4,"INCUMPLIDA","PROCESO"), "VERIFICAR FECHA")),"SIN VALOR AVANCE")</f>
        <v>PROCESO</v>
      </c>
    </row>
    <row r="454" spans="1:17" ht="135.75">
      <c r="A454" s="169" t="s">
        <v>17</v>
      </c>
      <c r="B454" s="467" t="s">
        <v>13</v>
      </c>
      <c r="C454" s="782"/>
      <c r="D454" s="782"/>
      <c r="E454" s="783"/>
      <c r="F454" s="783"/>
      <c r="G454" s="52" t="s">
        <v>1361</v>
      </c>
      <c r="H454" s="163" t="s">
        <v>245</v>
      </c>
      <c r="I454" s="163" t="s">
        <v>246</v>
      </c>
      <c r="J454" s="168">
        <v>1</v>
      </c>
      <c r="K454" s="193">
        <v>45231</v>
      </c>
      <c r="L454" s="193">
        <v>45747</v>
      </c>
      <c r="M454" s="165">
        <f t="shared" si="17"/>
        <v>73.714285714285708</v>
      </c>
      <c r="N454" s="194">
        <v>0</v>
      </c>
      <c r="O454" s="686" t="s">
        <v>3128</v>
      </c>
      <c r="P454" s="53">
        <f t="shared" si="16"/>
        <v>0</v>
      </c>
      <c r="Q454" s="166" t="str">
        <f>IF(ISNUMBER(P454),IF(P454=100%,"CUMPLIDA",IF(AND(ISNUMBER(L454),ISNUMBER(CGR!$P$4)), IF(L454&lt;CGR!$P$4,"INCUMPLIDA","PROCESO"), "VERIFICAR FECHA")),"SIN VALOR AVANCE")</f>
        <v>PROCESO</v>
      </c>
    </row>
    <row r="455" spans="1:17" ht="180.75">
      <c r="A455" s="169" t="s">
        <v>17</v>
      </c>
      <c r="B455" s="467" t="s">
        <v>13</v>
      </c>
      <c r="C455" s="782"/>
      <c r="D455" s="782"/>
      <c r="E455" s="783"/>
      <c r="F455" s="783"/>
      <c r="G455" s="52" t="s">
        <v>248</v>
      </c>
      <c r="H455" s="163" t="s">
        <v>248</v>
      </c>
      <c r="I455" s="163" t="s">
        <v>249</v>
      </c>
      <c r="J455" s="168">
        <v>1</v>
      </c>
      <c r="K455" s="193">
        <v>45323</v>
      </c>
      <c r="L455" s="193">
        <v>45747</v>
      </c>
      <c r="M455" s="165">
        <f t="shared" si="17"/>
        <v>60.571428571428569</v>
      </c>
      <c r="N455" s="194">
        <v>0</v>
      </c>
      <c r="O455" s="163" t="s">
        <v>3245</v>
      </c>
      <c r="P455" s="53">
        <f t="shared" ref="P455:P519" si="18">N455/J455</f>
        <v>0</v>
      </c>
      <c r="Q455" s="166" t="str">
        <f>IF(ISNUMBER(P455),IF(P455=100%,"CUMPLIDA",IF(AND(ISNUMBER(L455),ISNUMBER(CGR!$P$4)), IF(L455&lt;CGR!$P$4,"INCUMPLIDA","PROCESO"), "VERIFICAR FECHA")),"SIN VALOR AVANCE")</f>
        <v>PROCESO</v>
      </c>
    </row>
    <row r="456" spans="1:17" ht="135.75">
      <c r="A456" s="169" t="s">
        <v>17</v>
      </c>
      <c r="B456" s="467" t="s">
        <v>13</v>
      </c>
      <c r="C456" s="782"/>
      <c r="D456" s="782"/>
      <c r="E456" s="783"/>
      <c r="F456" s="783"/>
      <c r="G456" s="52" t="s">
        <v>251</v>
      </c>
      <c r="H456" s="163" t="s">
        <v>251</v>
      </c>
      <c r="I456" s="163" t="s">
        <v>252</v>
      </c>
      <c r="J456" s="168">
        <v>1</v>
      </c>
      <c r="K456" s="193">
        <v>45231</v>
      </c>
      <c r="L456" s="193">
        <v>45747</v>
      </c>
      <c r="M456" s="165">
        <f t="shared" si="17"/>
        <v>73.714285714285708</v>
      </c>
      <c r="N456" s="194">
        <v>0</v>
      </c>
      <c r="O456" s="686" t="s">
        <v>3128</v>
      </c>
      <c r="P456" s="53">
        <f t="shared" si="18"/>
        <v>0</v>
      </c>
      <c r="Q456" s="166" t="str">
        <f>IF(ISNUMBER(P456),IF(P456=100%,"CUMPLIDA",IF(AND(ISNUMBER(L456),ISNUMBER(CGR!$P$4)), IF(L456&lt;CGR!$P$4,"INCUMPLIDA","PROCESO"), "VERIFICAR FECHA")),"SIN VALOR AVANCE")</f>
        <v>PROCESO</v>
      </c>
    </row>
    <row r="457" spans="1:17" ht="345.75">
      <c r="A457" s="169" t="s">
        <v>17</v>
      </c>
      <c r="B457" s="467" t="s">
        <v>13</v>
      </c>
      <c r="C457" s="782"/>
      <c r="D457" s="782"/>
      <c r="E457" s="783"/>
      <c r="F457" s="783"/>
      <c r="G457" s="52" t="s">
        <v>254</v>
      </c>
      <c r="H457" s="163" t="s">
        <v>254</v>
      </c>
      <c r="I457" s="163" t="s">
        <v>255</v>
      </c>
      <c r="J457" s="168">
        <v>1</v>
      </c>
      <c r="K457" s="193">
        <v>45231</v>
      </c>
      <c r="L457" s="193">
        <v>45747</v>
      </c>
      <c r="M457" s="165">
        <f t="shared" si="17"/>
        <v>73.714285714285708</v>
      </c>
      <c r="N457" s="194">
        <v>0</v>
      </c>
      <c r="O457" s="163" t="s">
        <v>3246</v>
      </c>
      <c r="P457" s="53">
        <f t="shared" si="18"/>
        <v>0</v>
      </c>
      <c r="Q457" s="166" t="str">
        <f>IF(ISNUMBER(P457),IF(P457=100%,"CUMPLIDA",IF(AND(ISNUMBER(L457),ISNUMBER(CGR!$P$4)), IF(L457&lt;CGR!$P$4,"INCUMPLIDA","PROCESO"), "VERIFICAR FECHA")),"SIN VALOR AVANCE")</f>
        <v>PROCESO</v>
      </c>
    </row>
    <row r="458" spans="1:17" ht="195.75">
      <c r="A458" s="169" t="s">
        <v>17</v>
      </c>
      <c r="B458" s="467" t="s">
        <v>13</v>
      </c>
      <c r="C458" s="782"/>
      <c r="D458" s="782"/>
      <c r="E458" s="783"/>
      <c r="F458" s="783"/>
      <c r="G458" s="52" t="s">
        <v>1363</v>
      </c>
      <c r="H458" s="163" t="s">
        <v>258</v>
      </c>
      <c r="I458" s="163" t="s">
        <v>259</v>
      </c>
      <c r="J458" s="168">
        <v>11</v>
      </c>
      <c r="K458" s="193">
        <v>46113</v>
      </c>
      <c r="L458" s="193">
        <v>47118</v>
      </c>
      <c r="M458" s="165">
        <f t="shared" si="17"/>
        <v>143.57142857142858</v>
      </c>
      <c r="N458" s="194">
        <v>0</v>
      </c>
      <c r="O458" s="163" t="s">
        <v>3247</v>
      </c>
      <c r="P458" s="53">
        <f t="shared" si="18"/>
        <v>0</v>
      </c>
      <c r="Q458" s="166" t="str">
        <f>IF(ISNUMBER(P458),IF(P458=100%,"CUMPLIDA",IF(AND(ISNUMBER(L458),ISNUMBER(CGR!$P$4)), IF(L458&lt;CGR!$P$4,"INCUMPLIDA","PROCESO"), "VERIFICAR FECHA")),"SIN VALOR AVANCE")</f>
        <v>PROCESO</v>
      </c>
    </row>
    <row r="459" spans="1:17" ht="180.75">
      <c r="A459" s="169" t="s">
        <v>17</v>
      </c>
      <c r="B459" s="467" t="s">
        <v>13</v>
      </c>
      <c r="C459" s="782"/>
      <c r="D459" s="782"/>
      <c r="E459" s="783"/>
      <c r="F459" s="783"/>
      <c r="G459" s="52" t="s">
        <v>1364</v>
      </c>
      <c r="H459" s="163" t="s">
        <v>261</v>
      </c>
      <c r="I459" s="163" t="s">
        <v>262</v>
      </c>
      <c r="J459" s="168">
        <v>1</v>
      </c>
      <c r="K459" s="193">
        <v>46113</v>
      </c>
      <c r="L459" s="193">
        <v>47118</v>
      </c>
      <c r="M459" s="165">
        <f t="shared" si="17"/>
        <v>143.57142857142858</v>
      </c>
      <c r="N459" s="194">
        <v>0</v>
      </c>
      <c r="O459" s="163" t="s">
        <v>3245</v>
      </c>
      <c r="P459" s="53">
        <f t="shared" si="18"/>
        <v>0</v>
      </c>
      <c r="Q459" s="166" t="str">
        <f>IF(ISNUMBER(P459),IF(P459=100%,"CUMPLIDA",IF(AND(ISNUMBER(L459),ISNUMBER(CGR!$P$4)), IF(L459&lt;CGR!$P$4,"INCUMPLIDA","PROCESO"), "VERIFICAR FECHA")),"SIN VALOR AVANCE")</f>
        <v>PROCESO</v>
      </c>
    </row>
    <row r="460" spans="1:17" ht="375.75">
      <c r="A460" s="169" t="s">
        <v>17</v>
      </c>
      <c r="B460" s="467" t="s">
        <v>13</v>
      </c>
      <c r="C460" s="782"/>
      <c r="D460" s="782"/>
      <c r="E460" s="783"/>
      <c r="F460" s="783"/>
      <c r="G460" s="52" t="s">
        <v>1365</v>
      </c>
      <c r="H460" s="163" t="s">
        <v>264</v>
      </c>
      <c r="I460" s="163" t="s">
        <v>265</v>
      </c>
      <c r="J460" s="168">
        <v>2</v>
      </c>
      <c r="K460" s="193">
        <v>46113</v>
      </c>
      <c r="L460" s="193">
        <v>47118</v>
      </c>
      <c r="M460" s="165">
        <f t="shared" si="17"/>
        <v>143.57142857142858</v>
      </c>
      <c r="N460" s="194">
        <v>0</v>
      </c>
      <c r="O460" s="163" t="s">
        <v>3248</v>
      </c>
      <c r="P460" s="53">
        <f t="shared" si="18"/>
        <v>0</v>
      </c>
      <c r="Q460" s="166" t="str">
        <f>IF(ISNUMBER(P460),IF(P460=100%,"CUMPLIDA",IF(AND(ISNUMBER(L460),ISNUMBER(CGR!$P$4)), IF(L460&lt;CGR!$P$4,"INCUMPLIDA","PROCESO"), "VERIFICAR FECHA")),"SIN VALOR AVANCE")</f>
        <v>PROCESO</v>
      </c>
    </row>
    <row r="461" spans="1:17" ht="210.75">
      <c r="A461" s="169" t="s">
        <v>17</v>
      </c>
      <c r="B461" s="467" t="s">
        <v>13</v>
      </c>
      <c r="C461" s="782"/>
      <c r="D461" s="782"/>
      <c r="E461" s="783"/>
      <c r="F461" s="783"/>
      <c r="G461" s="52" t="s">
        <v>3249</v>
      </c>
      <c r="H461" s="163" t="s">
        <v>3124</v>
      </c>
      <c r="I461" s="163" t="s">
        <v>1512</v>
      </c>
      <c r="J461" s="168">
        <v>1</v>
      </c>
      <c r="K461" s="193">
        <v>45231</v>
      </c>
      <c r="L461" s="193">
        <v>45504</v>
      </c>
      <c r="M461" s="165">
        <f t="shared" si="17"/>
        <v>39</v>
      </c>
      <c r="N461" s="194">
        <v>1</v>
      </c>
      <c r="O461" s="686" t="s">
        <v>3125</v>
      </c>
      <c r="P461" s="53">
        <f t="shared" si="18"/>
        <v>1</v>
      </c>
      <c r="Q461" s="166" t="str">
        <f>IF(ISNUMBER(P461),IF(P461=100%,"CUMPLIDA",IF(AND(ISNUMBER(L461),ISNUMBER(CGR!$P$4)), IF(L461&lt;CGR!$P$4,"INCUMPLIDA","PROCESO"), "VERIFICAR FECHA")),"SIN VALOR AVANCE")</f>
        <v>CUMPLIDA</v>
      </c>
    </row>
    <row r="462" spans="1:17" ht="285.75">
      <c r="A462" s="169" t="s">
        <v>17</v>
      </c>
      <c r="B462" s="467" t="s">
        <v>13</v>
      </c>
      <c r="C462" s="782"/>
      <c r="D462" s="782"/>
      <c r="E462" s="783"/>
      <c r="F462" s="783"/>
      <c r="G462" s="52" t="s">
        <v>3250</v>
      </c>
      <c r="H462" s="163" t="s">
        <v>2890</v>
      </c>
      <c r="I462" s="163" t="s">
        <v>2891</v>
      </c>
      <c r="J462" s="168">
        <v>1</v>
      </c>
      <c r="K462" s="193">
        <v>45231</v>
      </c>
      <c r="L462" s="193">
        <v>45504</v>
      </c>
      <c r="M462" s="165">
        <f t="shared" si="17"/>
        <v>39</v>
      </c>
      <c r="N462" s="194">
        <v>1</v>
      </c>
      <c r="O462" s="163" t="s">
        <v>3251</v>
      </c>
      <c r="P462" s="53">
        <f t="shared" si="18"/>
        <v>1</v>
      </c>
      <c r="Q462" s="166" t="str">
        <f>IF(ISNUMBER(P462),IF(P462=100%,"CUMPLIDA",IF(AND(ISNUMBER(L462),ISNUMBER(CGR!$P$4)), IF(L462&lt;CGR!$P$4,"INCUMPLIDA","PROCESO"), "VERIFICAR FECHA")),"SIN VALOR AVANCE")</f>
        <v>CUMPLIDA</v>
      </c>
    </row>
    <row r="463" spans="1:17" ht="180.75">
      <c r="A463" s="169" t="s">
        <v>17</v>
      </c>
      <c r="B463" s="467" t="s">
        <v>13</v>
      </c>
      <c r="C463" s="782"/>
      <c r="D463" s="782"/>
      <c r="E463" s="783"/>
      <c r="F463" s="783"/>
      <c r="G463" s="52" t="s">
        <v>2438</v>
      </c>
      <c r="H463" s="163" t="s">
        <v>1614</v>
      </c>
      <c r="I463" s="163" t="s">
        <v>238</v>
      </c>
      <c r="J463" s="168">
        <v>1</v>
      </c>
      <c r="K463" s="193">
        <v>45323</v>
      </c>
      <c r="L463" s="193">
        <v>45747</v>
      </c>
      <c r="M463" s="165">
        <f t="shared" si="17"/>
        <v>60.571428571428569</v>
      </c>
      <c r="N463" s="194">
        <v>0</v>
      </c>
      <c r="O463" s="163" t="s">
        <v>3245</v>
      </c>
      <c r="P463" s="53">
        <f t="shared" si="18"/>
        <v>0</v>
      </c>
      <c r="Q463" s="166" t="str">
        <f>IF(ISNUMBER(P463),IF(P463=100%,"CUMPLIDA",IF(AND(ISNUMBER(L463),ISNUMBER(CGR!$P$4)), IF(L463&lt;CGR!$P$4,"INCUMPLIDA","PROCESO"), "VERIFICAR FECHA")),"SIN VALOR AVANCE")</f>
        <v>PROCESO</v>
      </c>
    </row>
    <row r="464" spans="1:17" ht="135.75">
      <c r="A464" s="169" t="s">
        <v>17</v>
      </c>
      <c r="B464" s="467" t="s">
        <v>13</v>
      </c>
      <c r="C464" s="782"/>
      <c r="D464" s="782"/>
      <c r="E464" s="783"/>
      <c r="F464" s="783"/>
      <c r="G464" s="52" t="s">
        <v>241</v>
      </c>
      <c r="H464" s="163" t="s">
        <v>241</v>
      </c>
      <c r="I464" s="163" t="s">
        <v>242</v>
      </c>
      <c r="J464" s="168">
        <v>1</v>
      </c>
      <c r="K464" s="193">
        <v>45323</v>
      </c>
      <c r="L464" s="193">
        <v>45747</v>
      </c>
      <c r="M464" s="165">
        <f t="shared" si="17"/>
        <v>60.571428571428569</v>
      </c>
      <c r="N464" s="194">
        <v>0</v>
      </c>
      <c r="O464" s="686" t="s">
        <v>3128</v>
      </c>
      <c r="P464" s="53">
        <f t="shared" si="18"/>
        <v>0</v>
      </c>
      <c r="Q464" s="166" t="str">
        <f>IF(ISNUMBER(P464),IF(P464=100%,"CUMPLIDA",IF(AND(ISNUMBER(L464),ISNUMBER(CGR!$P$4)), IF(L464&lt;CGR!$P$4,"INCUMPLIDA","PROCESO"), "VERIFICAR FECHA")),"SIN VALOR AVANCE")</f>
        <v>PROCESO</v>
      </c>
    </row>
    <row r="465" spans="1:17" ht="135.75">
      <c r="A465" s="169" t="s">
        <v>17</v>
      </c>
      <c r="B465" s="467" t="s">
        <v>13</v>
      </c>
      <c r="C465" s="782"/>
      <c r="D465" s="782"/>
      <c r="E465" s="783"/>
      <c r="F465" s="783"/>
      <c r="G465" s="52" t="s">
        <v>1361</v>
      </c>
      <c r="H465" s="163" t="s">
        <v>245</v>
      </c>
      <c r="I465" s="163" t="s">
        <v>3252</v>
      </c>
      <c r="J465" s="168">
        <v>1</v>
      </c>
      <c r="K465" s="193">
        <v>45231</v>
      </c>
      <c r="L465" s="193">
        <v>45747</v>
      </c>
      <c r="M465" s="165">
        <f t="shared" si="17"/>
        <v>73.714285714285708</v>
      </c>
      <c r="N465" s="194">
        <v>0</v>
      </c>
      <c r="O465" s="686" t="s">
        <v>3128</v>
      </c>
      <c r="P465" s="53">
        <f t="shared" si="18"/>
        <v>0</v>
      </c>
      <c r="Q465" s="166" t="str">
        <f>IF(ISNUMBER(P465),IF(P465=100%,"CUMPLIDA",IF(AND(ISNUMBER(L465),ISNUMBER(CGR!$P$4)), IF(L465&lt;CGR!$P$4,"INCUMPLIDA","PROCESO"), "VERIFICAR FECHA")),"SIN VALOR AVANCE")</f>
        <v>PROCESO</v>
      </c>
    </row>
    <row r="466" spans="1:17" ht="180.75">
      <c r="A466" s="169" t="s">
        <v>17</v>
      </c>
      <c r="B466" s="467" t="s">
        <v>13</v>
      </c>
      <c r="C466" s="782"/>
      <c r="D466" s="782"/>
      <c r="E466" s="783"/>
      <c r="F466" s="783"/>
      <c r="G466" s="52" t="s">
        <v>248</v>
      </c>
      <c r="H466" s="163" t="s">
        <v>248</v>
      </c>
      <c r="I466" s="163" t="s">
        <v>3253</v>
      </c>
      <c r="J466" s="168">
        <v>1</v>
      </c>
      <c r="K466" s="193">
        <v>45323</v>
      </c>
      <c r="L466" s="193">
        <v>45747</v>
      </c>
      <c r="M466" s="165">
        <f t="shared" si="17"/>
        <v>60.571428571428569</v>
      </c>
      <c r="N466" s="194">
        <v>0</v>
      </c>
      <c r="O466" s="163" t="s">
        <v>3245</v>
      </c>
      <c r="P466" s="53">
        <f t="shared" si="18"/>
        <v>0</v>
      </c>
      <c r="Q466" s="166" t="str">
        <f>IF(ISNUMBER(P466),IF(P466=100%,"CUMPLIDA",IF(AND(ISNUMBER(L466),ISNUMBER(CGR!$P$4)), IF(L466&lt;CGR!$P$4,"INCUMPLIDA","PROCESO"), "VERIFICAR FECHA")),"SIN VALOR AVANCE")</f>
        <v>PROCESO</v>
      </c>
    </row>
    <row r="467" spans="1:17" ht="135.75">
      <c r="A467" s="169" t="s">
        <v>17</v>
      </c>
      <c r="B467" s="467" t="s">
        <v>13</v>
      </c>
      <c r="C467" s="782"/>
      <c r="D467" s="782"/>
      <c r="E467" s="783"/>
      <c r="F467" s="783"/>
      <c r="G467" s="52" t="s">
        <v>251</v>
      </c>
      <c r="H467" s="163" t="s">
        <v>251</v>
      </c>
      <c r="I467" s="163" t="s">
        <v>252</v>
      </c>
      <c r="J467" s="168">
        <v>1</v>
      </c>
      <c r="K467" s="193">
        <v>45231</v>
      </c>
      <c r="L467" s="193">
        <v>45747</v>
      </c>
      <c r="M467" s="165">
        <f t="shared" si="17"/>
        <v>73.714285714285708</v>
      </c>
      <c r="N467" s="194">
        <v>0</v>
      </c>
      <c r="O467" s="686" t="s">
        <v>3128</v>
      </c>
      <c r="P467" s="53">
        <f t="shared" si="18"/>
        <v>0</v>
      </c>
      <c r="Q467" s="166" t="str">
        <f>IF(ISNUMBER(P467),IF(P467=100%,"CUMPLIDA",IF(AND(ISNUMBER(L467),ISNUMBER(CGR!$P$4)), IF(L467&lt;CGR!$P$4,"INCUMPLIDA","PROCESO"), "VERIFICAR FECHA")),"SIN VALOR AVANCE")</f>
        <v>PROCESO</v>
      </c>
    </row>
    <row r="468" spans="1:17" ht="345.75">
      <c r="A468" s="169" t="s">
        <v>17</v>
      </c>
      <c r="B468" s="467" t="s">
        <v>13</v>
      </c>
      <c r="C468" s="782"/>
      <c r="D468" s="782"/>
      <c r="E468" s="783"/>
      <c r="F468" s="783"/>
      <c r="G468" s="52" t="s">
        <v>254</v>
      </c>
      <c r="H468" s="163" t="s">
        <v>254</v>
      </c>
      <c r="I468" s="163" t="s">
        <v>255</v>
      </c>
      <c r="J468" s="168">
        <v>1</v>
      </c>
      <c r="K468" s="193">
        <v>45231</v>
      </c>
      <c r="L468" s="193">
        <v>45747</v>
      </c>
      <c r="M468" s="165">
        <f t="shared" si="17"/>
        <v>73.714285714285708</v>
      </c>
      <c r="N468" s="194">
        <v>0</v>
      </c>
      <c r="O468" s="163" t="s">
        <v>3254</v>
      </c>
      <c r="P468" s="53">
        <f t="shared" si="18"/>
        <v>0</v>
      </c>
      <c r="Q468" s="166" t="str">
        <f>IF(ISNUMBER(P468),IF(P468=100%,"CUMPLIDA",IF(AND(ISNUMBER(L468),ISNUMBER(CGR!$P$4)), IF(L468&lt;CGR!$P$4,"INCUMPLIDA","PROCESO"), "VERIFICAR FECHA")),"SIN VALOR AVANCE")</f>
        <v>PROCESO</v>
      </c>
    </row>
    <row r="469" spans="1:17" ht="225.75">
      <c r="A469" s="169" t="s">
        <v>17</v>
      </c>
      <c r="B469" s="467" t="s">
        <v>13</v>
      </c>
      <c r="C469" s="782"/>
      <c r="D469" s="782"/>
      <c r="E469" s="783"/>
      <c r="F469" s="783"/>
      <c r="G469" s="52" t="s">
        <v>1363</v>
      </c>
      <c r="H469" s="163" t="s">
        <v>258</v>
      </c>
      <c r="I469" s="163" t="s">
        <v>259</v>
      </c>
      <c r="J469" s="168">
        <v>3</v>
      </c>
      <c r="K469" s="193">
        <v>46113</v>
      </c>
      <c r="L469" s="193">
        <v>47118</v>
      </c>
      <c r="M469" s="165">
        <f t="shared" si="17"/>
        <v>143.57142857142858</v>
      </c>
      <c r="N469" s="194">
        <v>0</v>
      </c>
      <c r="O469" s="163" t="s">
        <v>3255</v>
      </c>
      <c r="P469" s="53">
        <f t="shared" si="18"/>
        <v>0</v>
      </c>
      <c r="Q469" s="166" t="str">
        <f>IF(ISNUMBER(P469),IF(P469=100%,"CUMPLIDA",IF(AND(ISNUMBER(L469),ISNUMBER(CGR!$P$4)), IF(L469&lt;CGR!$P$4,"INCUMPLIDA","PROCESO"), "VERIFICAR FECHA")),"SIN VALOR AVANCE")</f>
        <v>PROCESO</v>
      </c>
    </row>
    <row r="470" spans="1:17" ht="195.75">
      <c r="A470" s="169" t="s">
        <v>17</v>
      </c>
      <c r="B470" s="467" t="s">
        <v>13</v>
      </c>
      <c r="C470" s="782"/>
      <c r="D470" s="782"/>
      <c r="E470" s="783"/>
      <c r="F470" s="783"/>
      <c r="G470" s="52" t="s">
        <v>1364</v>
      </c>
      <c r="H470" s="163" t="s">
        <v>261</v>
      </c>
      <c r="I470" s="163" t="s">
        <v>262</v>
      </c>
      <c r="J470" s="168">
        <v>1</v>
      </c>
      <c r="K470" s="193">
        <v>46113</v>
      </c>
      <c r="L470" s="193">
        <v>47118</v>
      </c>
      <c r="M470" s="165">
        <f t="shared" si="17"/>
        <v>143.57142857142858</v>
      </c>
      <c r="N470" s="194">
        <v>0</v>
      </c>
      <c r="O470" s="163" t="s">
        <v>3256</v>
      </c>
      <c r="P470" s="53">
        <f t="shared" si="18"/>
        <v>0</v>
      </c>
      <c r="Q470" s="166" t="str">
        <f>IF(ISNUMBER(P470),IF(P470=100%,"CUMPLIDA",IF(AND(ISNUMBER(L470),ISNUMBER(CGR!$P$4)), IF(L470&lt;CGR!$P$4,"INCUMPLIDA","PROCESO"), "VERIFICAR FECHA")),"SIN VALOR AVANCE")</f>
        <v>PROCESO</v>
      </c>
    </row>
    <row r="471" spans="1:17" ht="405.75">
      <c r="A471" s="169" t="s">
        <v>17</v>
      </c>
      <c r="B471" s="467" t="s">
        <v>13</v>
      </c>
      <c r="C471" s="782"/>
      <c r="D471" s="782"/>
      <c r="E471" s="783"/>
      <c r="F471" s="783"/>
      <c r="G471" s="52" t="s">
        <v>1365</v>
      </c>
      <c r="H471" s="163" t="s">
        <v>264</v>
      </c>
      <c r="I471" s="163" t="s">
        <v>265</v>
      </c>
      <c r="J471" s="168">
        <v>2</v>
      </c>
      <c r="K471" s="193">
        <v>46113</v>
      </c>
      <c r="L471" s="193">
        <v>47118</v>
      </c>
      <c r="M471" s="165">
        <f t="shared" si="17"/>
        <v>143.57142857142858</v>
      </c>
      <c r="N471" s="194">
        <v>0</v>
      </c>
      <c r="O471" s="163" t="s">
        <v>3257</v>
      </c>
      <c r="P471" s="53">
        <f t="shared" si="18"/>
        <v>0</v>
      </c>
      <c r="Q471" s="166" t="str">
        <f>IF(ISNUMBER(P471),IF(P471=100%,"CUMPLIDA",IF(AND(ISNUMBER(L471),ISNUMBER(CGR!$P$4)), IF(L471&lt;CGR!$P$4,"INCUMPLIDA","PROCESO"), "VERIFICAR FECHA")),"SIN VALOR AVANCE")</f>
        <v>PROCESO</v>
      </c>
    </row>
    <row r="472" spans="1:17" ht="135.75">
      <c r="A472" s="169" t="s">
        <v>17</v>
      </c>
      <c r="B472" s="467" t="s">
        <v>13</v>
      </c>
      <c r="C472" s="782"/>
      <c r="D472" s="782"/>
      <c r="E472" s="783"/>
      <c r="F472" s="783"/>
      <c r="G472" s="52" t="s">
        <v>3258</v>
      </c>
      <c r="H472" s="163" t="s">
        <v>3259</v>
      </c>
      <c r="I472" s="163" t="s">
        <v>773</v>
      </c>
      <c r="J472" s="164">
        <v>1</v>
      </c>
      <c r="K472" s="191">
        <v>42583</v>
      </c>
      <c r="L472" s="191">
        <v>42825</v>
      </c>
      <c r="M472" s="165">
        <f t="shared" si="17"/>
        <v>34.571428571428569</v>
      </c>
      <c r="N472" s="194">
        <v>1</v>
      </c>
      <c r="O472" s="163" t="s">
        <v>3260</v>
      </c>
      <c r="P472" s="53">
        <f t="shared" si="18"/>
        <v>1</v>
      </c>
      <c r="Q472" s="166" t="str">
        <f>IF(ISNUMBER(P472),IF(P472=100%,"CUMPLIDA",IF(AND(ISNUMBER(L472),ISNUMBER(CGR!$P$4)), IF(L472&lt;CGR!$P$4,"INCUMPLIDA","PROCESO"), "VERIFICAR FECHA")),"SIN VALOR AVANCE")</f>
        <v>CUMPLIDA</v>
      </c>
    </row>
    <row r="473" spans="1:17" ht="120.75">
      <c r="A473" s="169" t="s">
        <v>17</v>
      </c>
      <c r="B473" s="467" t="s">
        <v>13</v>
      </c>
      <c r="C473" s="782"/>
      <c r="D473" s="782"/>
      <c r="E473" s="783"/>
      <c r="F473" s="783"/>
      <c r="G473" s="52" t="s">
        <v>3261</v>
      </c>
      <c r="H473" s="163" t="s">
        <v>3262</v>
      </c>
      <c r="I473" s="163" t="s">
        <v>1159</v>
      </c>
      <c r="J473" s="164">
        <v>5</v>
      </c>
      <c r="K473" s="191">
        <v>42581</v>
      </c>
      <c r="L473" s="191">
        <v>42735</v>
      </c>
      <c r="M473" s="165">
        <f t="shared" si="17"/>
        <v>22</v>
      </c>
      <c r="N473" s="194">
        <v>5</v>
      </c>
      <c r="O473" s="163" t="s">
        <v>3263</v>
      </c>
      <c r="P473" s="53">
        <f t="shared" si="18"/>
        <v>1</v>
      </c>
      <c r="Q473" s="166" t="str">
        <f>IF(ISNUMBER(P473),IF(P473=100%,"CUMPLIDA",IF(AND(ISNUMBER(L473),ISNUMBER(CGR!$P$4)), IF(L473&lt;CGR!$P$4,"INCUMPLIDA","PROCESO"), "VERIFICAR FECHA")),"SIN VALOR AVANCE")</f>
        <v>CUMPLIDA</v>
      </c>
    </row>
    <row r="474" spans="1:17" ht="105">
      <c r="A474" s="169" t="s">
        <v>17</v>
      </c>
      <c r="B474" s="467" t="s">
        <v>13</v>
      </c>
      <c r="C474" s="785" t="s">
        <v>3264</v>
      </c>
      <c r="D474" s="785" t="s">
        <v>3265</v>
      </c>
      <c r="E474" s="786" t="s">
        <v>3266</v>
      </c>
      <c r="F474" s="783" t="s">
        <v>3267</v>
      </c>
      <c r="G474" s="787" t="s">
        <v>3268</v>
      </c>
      <c r="H474" s="669" t="s">
        <v>3269</v>
      </c>
      <c r="I474" s="163" t="s">
        <v>3270</v>
      </c>
      <c r="J474" s="164">
        <v>6</v>
      </c>
      <c r="K474" s="195">
        <v>45292</v>
      </c>
      <c r="L474" s="195">
        <v>45868</v>
      </c>
      <c r="M474" s="165">
        <f t="shared" si="17"/>
        <v>82.285714285714292</v>
      </c>
      <c r="N474" s="194">
        <v>4</v>
      </c>
      <c r="O474" s="163" t="s">
        <v>3271</v>
      </c>
      <c r="P474" s="53">
        <f t="shared" si="18"/>
        <v>0.66666666666666663</v>
      </c>
      <c r="Q474" s="166" t="str">
        <f>IF(ISNUMBER(P474),IF(P474=100%,"CUMPLIDA",IF(AND(ISNUMBER(L474),ISNUMBER(CGR!$P$4)), IF(L474&lt;CGR!$P$4,"INCUMPLIDA","PROCESO"), "VERIFICAR FECHA")),"SIN VALOR AVANCE")</f>
        <v>PROCESO</v>
      </c>
    </row>
    <row r="475" spans="1:17" ht="150">
      <c r="A475" s="169" t="s">
        <v>17</v>
      </c>
      <c r="B475" s="467" t="s">
        <v>13</v>
      </c>
      <c r="C475" s="785"/>
      <c r="D475" s="785"/>
      <c r="E475" s="786"/>
      <c r="F475" s="783"/>
      <c r="G475" s="783"/>
      <c r="H475" s="669" t="s">
        <v>3272</v>
      </c>
      <c r="I475" s="163" t="s">
        <v>3273</v>
      </c>
      <c r="J475" s="164">
        <v>1</v>
      </c>
      <c r="K475" s="195">
        <v>45292</v>
      </c>
      <c r="L475" s="195">
        <v>45868</v>
      </c>
      <c r="M475" s="165">
        <f t="shared" si="17"/>
        <v>82.285714285714292</v>
      </c>
      <c r="N475" s="194">
        <v>0</v>
      </c>
      <c r="O475" s="163" t="s">
        <v>3271</v>
      </c>
      <c r="P475" s="53">
        <f t="shared" si="18"/>
        <v>0</v>
      </c>
      <c r="Q475" s="166" t="str">
        <f>IF(ISNUMBER(P475),IF(P475=100%,"CUMPLIDA",IF(AND(ISNUMBER(L475),ISNUMBER(CGR!$P$4)), IF(L475&lt;CGR!$P$4,"INCUMPLIDA","PROCESO"), "VERIFICAR FECHA")),"SIN VALOR AVANCE")</f>
        <v>PROCESO</v>
      </c>
    </row>
    <row r="476" spans="1:17" ht="286.5">
      <c r="A476" s="169" t="s">
        <v>17</v>
      </c>
      <c r="B476" s="467" t="s">
        <v>13</v>
      </c>
      <c r="C476" s="785"/>
      <c r="D476" s="782"/>
      <c r="E476" s="783"/>
      <c r="F476" s="783"/>
      <c r="G476" s="173" t="s">
        <v>3274</v>
      </c>
      <c r="H476" s="163" t="s">
        <v>3275</v>
      </c>
      <c r="I476" s="163" t="s">
        <v>3276</v>
      </c>
      <c r="J476" s="164">
        <v>1</v>
      </c>
      <c r="K476" s="195">
        <v>45306</v>
      </c>
      <c r="L476" s="195">
        <v>45565</v>
      </c>
      <c r="M476" s="165">
        <f t="shared" si="17"/>
        <v>37</v>
      </c>
      <c r="N476" s="194">
        <v>1</v>
      </c>
      <c r="O476" s="163" t="s">
        <v>3277</v>
      </c>
      <c r="P476" s="53">
        <f t="shared" si="18"/>
        <v>1</v>
      </c>
      <c r="Q476" s="166" t="str">
        <f>IF(ISNUMBER(P476),IF(P476=100%,"CUMPLIDA",IF(AND(ISNUMBER(L476),ISNUMBER(CGR!$P$4)), IF(L476&lt;CGR!$P$4,"INCUMPLIDA","PROCESO"), "VERIFICAR FECHA")),"SIN VALOR AVANCE")</f>
        <v>CUMPLIDA</v>
      </c>
    </row>
    <row r="477" spans="1:17" ht="240.75">
      <c r="A477" s="174" t="s">
        <v>12</v>
      </c>
      <c r="B477" s="467" t="s">
        <v>13</v>
      </c>
      <c r="C477" s="782" t="s">
        <v>3278</v>
      </c>
      <c r="D477" s="782" t="s">
        <v>3279</v>
      </c>
      <c r="E477" s="783" t="s">
        <v>3280</v>
      </c>
      <c r="F477" s="783" t="s">
        <v>3281</v>
      </c>
      <c r="G477" s="52" t="s">
        <v>3282</v>
      </c>
      <c r="H477" s="163" t="s">
        <v>2931</v>
      </c>
      <c r="I477" s="163" t="s">
        <v>3283</v>
      </c>
      <c r="J477" s="468">
        <v>1</v>
      </c>
      <c r="K477" s="191">
        <v>44136</v>
      </c>
      <c r="L477" s="191">
        <v>44865</v>
      </c>
      <c r="M477" s="165">
        <f t="shared" si="17"/>
        <v>104.14285714285714</v>
      </c>
      <c r="N477" s="469">
        <v>1</v>
      </c>
      <c r="O477" s="163" t="s">
        <v>3284</v>
      </c>
      <c r="P477" s="53">
        <f t="shared" si="18"/>
        <v>1</v>
      </c>
      <c r="Q477" s="166" t="str">
        <f>IF(ISNUMBER(P477),IF(P477=100%,"CUMPLIDA",IF(AND(ISNUMBER(L477),ISNUMBER(CGR!$P$4)), IF(L477&lt;CGR!$P$4,"INCUMPLIDA","PROCESO"), "VERIFICAR FECHA")),"SIN VALOR AVANCE")</f>
        <v>CUMPLIDA</v>
      </c>
    </row>
    <row r="478" spans="1:17" ht="225.75">
      <c r="A478" s="174" t="s">
        <v>12</v>
      </c>
      <c r="B478" s="467" t="s">
        <v>13</v>
      </c>
      <c r="C478" s="782"/>
      <c r="D478" s="782"/>
      <c r="E478" s="783"/>
      <c r="F478" s="783"/>
      <c r="G478" s="52" t="s">
        <v>3285</v>
      </c>
      <c r="H478" s="163" t="s">
        <v>2931</v>
      </c>
      <c r="I478" s="163" t="s">
        <v>3283</v>
      </c>
      <c r="J478" s="468">
        <v>1</v>
      </c>
      <c r="K478" s="191">
        <v>44866</v>
      </c>
      <c r="L478" s="191">
        <v>46022</v>
      </c>
      <c r="M478" s="165">
        <f t="shared" si="17"/>
        <v>165.14285714285714</v>
      </c>
      <c r="N478" s="469">
        <v>0.59230000000000005</v>
      </c>
      <c r="O478" s="163" t="s">
        <v>3286</v>
      </c>
      <c r="P478" s="53">
        <f t="shared" si="18"/>
        <v>0.59230000000000005</v>
      </c>
      <c r="Q478" s="166" t="str">
        <f>IF(ISNUMBER(P478),IF(P478=100%,"CUMPLIDA",IF(AND(ISNUMBER(L478),ISNUMBER(CGR!$P$4)), IF(L478&lt;CGR!$P$4,"INCUMPLIDA","PROCESO"), "VERIFICAR FECHA")),"SIN VALOR AVANCE")</f>
        <v>PROCESO</v>
      </c>
    </row>
    <row r="479" spans="1:17" ht="255.75">
      <c r="A479" s="174" t="s">
        <v>12</v>
      </c>
      <c r="B479" s="467" t="s">
        <v>13</v>
      </c>
      <c r="C479" s="167" t="s">
        <v>3287</v>
      </c>
      <c r="D479" s="167" t="s">
        <v>3279</v>
      </c>
      <c r="E479" s="52" t="s">
        <v>3288</v>
      </c>
      <c r="F479" s="52" t="s">
        <v>3289</v>
      </c>
      <c r="G479" s="52" t="s">
        <v>3290</v>
      </c>
      <c r="H479" s="163" t="s">
        <v>2931</v>
      </c>
      <c r="I479" s="163" t="s">
        <v>3283</v>
      </c>
      <c r="J479" s="468">
        <v>1</v>
      </c>
      <c r="K479" s="191">
        <v>44928</v>
      </c>
      <c r="L479" s="191">
        <v>46022</v>
      </c>
      <c r="M479" s="165">
        <f t="shared" si="17"/>
        <v>156.28571428571428</v>
      </c>
      <c r="N479" s="469">
        <v>0.97650000000000003</v>
      </c>
      <c r="O479" s="163" t="s">
        <v>3291</v>
      </c>
      <c r="P479" s="53">
        <f t="shared" si="18"/>
        <v>0.97650000000000003</v>
      </c>
      <c r="Q479" s="166" t="str">
        <f>IF(ISNUMBER(P479),IF(P479=100%,"CUMPLIDA",IF(AND(ISNUMBER(L479),ISNUMBER(CGR!$P$4)), IF(L479&lt;CGR!$P$4,"INCUMPLIDA","PROCESO"), "VERIFICAR FECHA")),"SIN VALOR AVANCE")</f>
        <v>PROCESO</v>
      </c>
    </row>
    <row r="480" spans="1:17" ht="360.75">
      <c r="A480" s="174" t="s">
        <v>12</v>
      </c>
      <c r="B480" s="467" t="s">
        <v>13</v>
      </c>
      <c r="C480" s="167" t="s">
        <v>3292</v>
      </c>
      <c r="D480" s="167" t="s">
        <v>3293</v>
      </c>
      <c r="E480" s="52" t="s">
        <v>3294</v>
      </c>
      <c r="F480" s="52" t="s">
        <v>3295</v>
      </c>
      <c r="G480" s="52" t="s">
        <v>3296</v>
      </c>
      <c r="H480" s="670" t="s">
        <v>2931</v>
      </c>
      <c r="I480" s="163" t="s">
        <v>3283</v>
      </c>
      <c r="J480" s="468">
        <v>1</v>
      </c>
      <c r="K480" s="191">
        <v>44928</v>
      </c>
      <c r="L480" s="191">
        <v>46022</v>
      </c>
      <c r="M480" s="165">
        <f t="shared" si="17"/>
        <v>156.28571428571428</v>
      </c>
      <c r="N480" s="469">
        <v>0.97650000000000003</v>
      </c>
      <c r="O480" s="163" t="s">
        <v>3297</v>
      </c>
      <c r="P480" s="53">
        <f t="shared" si="18"/>
        <v>0.97650000000000003</v>
      </c>
      <c r="Q480" s="166" t="str">
        <f>IF(ISNUMBER(P480),IF(P480=100%,"CUMPLIDA",IF(AND(ISNUMBER(L480),ISNUMBER(CGR!$P$4)), IF(L480&lt;CGR!$P$4,"INCUMPLIDA","PROCESO"), "VERIFICAR FECHA")),"SIN VALOR AVANCE")</f>
        <v>PROCESO</v>
      </c>
    </row>
    <row r="481" spans="1:17" ht="165.75">
      <c r="A481" s="174" t="s">
        <v>12</v>
      </c>
      <c r="B481" s="467" t="s">
        <v>13</v>
      </c>
      <c r="C481" s="167" t="s">
        <v>3298</v>
      </c>
      <c r="D481" s="167" t="s">
        <v>3299</v>
      </c>
      <c r="E481" s="52" t="s">
        <v>3300</v>
      </c>
      <c r="F481" s="52" t="s">
        <v>3301</v>
      </c>
      <c r="G481" s="52" t="s">
        <v>3302</v>
      </c>
      <c r="H481" s="163" t="s">
        <v>3303</v>
      </c>
      <c r="I481" s="163" t="s">
        <v>3304</v>
      </c>
      <c r="J481" s="468">
        <v>1</v>
      </c>
      <c r="K481" s="191">
        <v>44928</v>
      </c>
      <c r="L481" s="191">
        <v>46022</v>
      </c>
      <c r="M481" s="165">
        <f t="shared" si="17"/>
        <v>156.28571428571428</v>
      </c>
      <c r="N481" s="469">
        <v>0.6482</v>
      </c>
      <c r="O481" s="163" t="s">
        <v>3305</v>
      </c>
      <c r="P481" s="53">
        <f t="shared" si="18"/>
        <v>0.6482</v>
      </c>
      <c r="Q481" s="166" t="str">
        <f>IF(ISNUMBER(P481),IF(P481=100%,"CUMPLIDA",IF(AND(ISNUMBER(L481),ISNUMBER(CGR!$P$4)), IF(L481&lt;CGR!$P$4,"INCUMPLIDA","PROCESO"), "VERIFICAR FECHA")),"SIN VALOR AVANCE")</f>
        <v>PROCESO</v>
      </c>
    </row>
    <row r="482" spans="1:17" ht="195.75">
      <c r="A482" s="174" t="s">
        <v>12</v>
      </c>
      <c r="B482" s="467" t="s">
        <v>13</v>
      </c>
      <c r="C482" s="471" t="s">
        <v>3306</v>
      </c>
      <c r="D482" s="471" t="s">
        <v>3307</v>
      </c>
      <c r="E482" s="472" t="s">
        <v>3308</v>
      </c>
      <c r="F482" s="473" t="s">
        <v>3309</v>
      </c>
      <c r="G482" s="52" t="s">
        <v>3310</v>
      </c>
      <c r="H482" s="670" t="s">
        <v>3303</v>
      </c>
      <c r="I482" s="688" t="s">
        <v>3311</v>
      </c>
      <c r="J482" s="468">
        <v>1</v>
      </c>
      <c r="K482" s="191">
        <v>44928</v>
      </c>
      <c r="L482" s="191">
        <v>46022</v>
      </c>
      <c r="M482" s="165">
        <f t="shared" si="17"/>
        <v>156.28571428571428</v>
      </c>
      <c r="N482" s="469">
        <v>0.99</v>
      </c>
      <c r="O482" s="689" t="s">
        <v>3312</v>
      </c>
      <c r="P482" s="53">
        <f t="shared" si="18"/>
        <v>0.99</v>
      </c>
      <c r="Q482" s="166" t="str">
        <f>IF(ISNUMBER(P482),IF(P482=100%,"CUMPLIDA",IF(AND(ISNUMBER(L482),ISNUMBER(CGR!$P$4)), IF(L482&lt;CGR!$P$4,"INCUMPLIDA","PROCESO"), "VERIFICAR FECHA")),"SIN VALOR AVANCE")</f>
        <v>PROCESO</v>
      </c>
    </row>
    <row r="483" spans="1:17" ht="105.75">
      <c r="A483" s="174" t="s">
        <v>12</v>
      </c>
      <c r="B483" s="467" t="s">
        <v>13</v>
      </c>
      <c r="C483" s="782" t="s">
        <v>3313</v>
      </c>
      <c r="D483" s="782" t="s">
        <v>3314</v>
      </c>
      <c r="E483" s="783" t="s">
        <v>4396</v>
      </c>
      <c r="F483" s="783" t="s">
        <v>3316</v>
      </c>
      <c r="G483" s="783" t="s">
        <v>3317</v>
      </c>
      <c r="H483" s="163" t="s">
        <v>3318</v>
      </c>
      <c r="I483" s="163" t="s">
        <v>3319</v>
      </c>
      <c r="J483" s="164">
        <v>1</v>
      </c>
      <c r="K483" s="486">
        <v>42064</v>
      </c>
      <c r="L483" s="486">
        <v>42277</v>
      </c>
      <c r="M483" s="165">
        <f t="shared" si="17"/>
        <v>30.428571428571427</v>
      </c>
      <c r="N483" s="164">
        <v>1</v>
      </c>
      <c r="O483" s="176" t="s">
        <v>3320</v>
      </c>
      <c r="P483" s="53">
        <f>N483/J483</f>
        <v>1</v>
      </c>
      <c r="Q483" s="166" t="str">
        <f>IF(ISNUMBER(P483),IF(P483=100%,"CUMPLIDA",IF(AND(ISNUMBER(L483),ISNUMBER(CGR!$P$4)), IF(L483&lt;CGR!$P$4,"INCUMPLIDA","PROCESO"), "VERIFICAR FECHA")),"SIN VALOR AVANCE")</f>
        <v>CUMPLIDA</v>
      </c>
    </row>
    <row r="484" spans="1:17" ht="120.75">
      <c r="A484" s="174" t="s">
        <v>12</v>
      </c>
      <c r="B484" s="467" t="s">
        <v>13</v>
      </c>
      <c r="C484" s="782"/>
      <c r="D484" s="782"/>
      <c r="E484" s="783"/>
      <c r="F484" s="783"/>
      <c r="G484" s="783"/>
      <c r="H484" s="163" t="s">
        <v>3321</v>
      </c>
      <c r="I484" s="163" t="s">
        <v>3322</v>
      </c>
      <c r="J484" s="164">
        <v>1</v>
      </c>
      <c r="K484" s="486">
        <v>42064</v>
      </c>
      <c r="L484" s="486">
        <v>42308</v>
      </c>
      <c r="M484" s="165">
        <f t="shared" si="17"/>
        <v>34.857142857142854</v>
      </c>
      <c r="N484" s="164">
        <v>1</v>
      </c>
      <c r="O484" s="176" t="s">
        <v>3323</v>
      </c>
      <c r="P484" s="53">
        <f t="shared" si="18"/>
        <v>1</v>
      </c>
      <c r="Q484" s="166" t="str">
        <f>IF(ISNUMBER(P484),IF(P484=100%,"CUMPLIDA",IF(AND(ISNUMBER(L484),ISNUMBER(CGR!$P$4)), IF(L484&lt;CGR!$P$4,"INCUMPLIDA","PROCESO"), "VERIFICAR FECHA")),"SIN VALOR AVANCE")</f>
        <v>CUMPLIDA</v>
      </c>
    </row>
    <row r="485" spans="1:17" ht="330.75">
      <c r="A485" s="174" t="s">
        <v>12</v>
      </c>
      <c r="B485" s="467" t="s">
        <v>13</v>
      </c>
      <c r="C485" s="782"/>
      <c r="D485" s="782"/>
      <c r="E485" s="783"/>
      <c r="F485" s="783"/>
      <c r="G485" s="783" t="s">
        <v>3324</v>
      </c>
      <c r="H485" s="163" t="s">
        <v>3325</v>
      </c>
      <c r="I485" s="690" t="s">
        <v>3326</v>
      </c>
      <c r="J485" s="691">
        <v>2874988645</v>
      </c>
      <c r="K485" s="191">
        <v>45839</v>
      </c>
      <c r="L485" s="191">
        <v>46204</v>
      </c>
      <c r="M485" s="165">
        <f t="shared" si="17"/>
        <v>52.142857142857146</v>
      </c>
      <c r="N485" s="692">
        <v>0</v>
      </c>
      <c r="O485" s="693" t="s">
        <v>3327</v>
      </c>
      <c r="P485" s="53">
        <f t="shared" si="18"/>
        <v>0</v>
      </c>
      <c r="Q485" s="166" t="str">
        <f>IF(ISNUMBER(P485),IF(P485=100%,"CUMPLIDA",IF(AND(ISNUMBER(L485),ISNUMBER(CGR!$P$4)), IF(L485&lt;CGR!$P$4,"INCUMPLIDA","PROCESO"), "VERIFICAR FECHA")),"SIN VALOR AVANCE")</f>
        <v>PROCESO</v>
      </c>
    </row>
    <row r="486" spans="1:17" ht="330.75">
      <c r="A486" s="174" t="s">
        <v>12</v>
      </c>
      <c r="B486" s="467" t="s">
        <v>13</v>
      </c>
      <c r="C486" s="782"/>
      <c r="D486" s="782"/>
      <c r="E486" s="783"/>
      <c r="F486" s="783"/>
      <c r="G486" s="783"/>
      <c r="H486" s="163" t="s">
        <v>3328</v>
      </c>
      <c r="I486" s="163" t="s">
        <v>3329</v>
      </c>
      <c r="J486" s="691">
        <v>2874988645</v>
      </c>
      <c r="K486" s="191">
        <v>45839</v>
      </c>
      <c r="L486" s="191">
        <v>46204</v>
      </c>
      <c r="M486" s="165">
        <f t="shared" si="17"/>
        <v>52.142857142857146</v>
      </c>
      <c r="N486" s="691">
        <v>0</v>
      </c>
      <c r="O486" s="693" t="s">
        <v>3330</v>
      </c>
      <c r="P486" s="53">
        <f t="shared" si="18"/>
        <v>0</v>
      </c>
      <c r="Q486" s="166" t="str">
        <f>IF(ISNUMBER(P486),IF(P486=100%,"CUMPLIDA",IF(AND(ISNUMBER(L486),ISNUMBER(CGR!$P$4)), IF(L486&lt;CGR!$P$4,"INCUMPLIDA","PROCESO"), "VERIFICAR FECHA")),"SIN VALOR AVANCE")</f>
        <v>PROCESO</v>
      </c>
    </row>
    <row r="487" spans="1:17" ht="180.75">
      <c r="A487" s="174" t="s">
        <v>12</v>
      </c>
      <c r="B487" s="467" t="s">
        <v>13</v>
      </c>
      <c r="C487" s="782"/>
      <c r="D487" s="782"/>
      <c r="E487" s="783"/>
      <c r="F487" s="783"/>
      <c r="G487" s="52" t="s">
        <v>3331</v>
      </c>
      <c r="H487" s="163" t="s">
        <v>3332</v>
      </c>
      <c r="I487" s="163" t="s">
        <v>186</v>
      </c>
      <c r="J487" s="164">
        <v>1</v>
      </c>
      <c r="K487" s="486">
        <v>43952</v>
      </c>
      <c r="L487" s="486">
        <v>44196</v>
      </c>
      <c r="M487" s="165">
        <f t="shared" si="17"/>
        <v>34.857142857142854</v>
      </c>
      <c r="N487" s="164">
        <v>1</v>
      </c>
      <c r="O487" s="176" t="s">
        <v>3333</v>
      </c>
      <c r="P487" s="53">
        <f t="shared" si="18"/>
        <v>1</v>
      </c>
      <c r="Q487" s="166" t="str">
        <f>IF(ISNUMBER(P487),IF(P487=100%,"CUMPLIDA",IF(AND(ISNUMBER(L487),ISNUMBER(CGR!$P$4)), IF(L487&lt;CGR!$P$4,"INCUMPLIDA","PROCESO"), "VERIFICAR FECHA")),"SIN VALOR AVANCE")</f>
        <v>CUMPLIDA</v>
      </c>
    </row>
    <row r="488" spans="1:17" ht="180.75">
      <c r="A488" s="174" t="s">
        <v>12</v>
      </c>
      <c r="B488" s="467" t="s">
        <v>13</v>
      </c>
      <c r="C488" s="782" t="s">
        <v>3334</v>
      </c>
      <c r="D488" s="782" t="s">
        <v>3335</v>
      </c>
      <c r="E488" s="783" t="s">
        <v>3336</v>
      </c>
      <c r="F488" s="783" t="s">
        <v>3337</v>
      </c>
      <c r="G488" s="52" t="s">
        <v>3338</v>
      </c>
      <c r="H488" s="163" t="s">
        <v>3339</v>
      </c>
      <c r="I488" s="163" t="s">
        <v>3340</v>
      </c>
      <c r="J488" s="164">
        <v>1</v>
      </c>
      <c r="K488" s="191">
        <v>44172</v>
      </c>
      <c r="L488" s="191">
        <v>44211</v>
      </c>
      <c r="M488" s="165">
        <f t="shared" si="17"/>
        <v>5.5714285714285712</v>
      </c>
      <c r="N488" s="194">
        <v>1</v>
      </c>
      <c r="O488" s="163" t="s">
        <v>3341</v>
      </c>
      <c r="P488" s="53">
        <f t="shared" si="18"/>
        <v>1</v>
      </c>
      <c r="Q488" s="166" t="str">
        <f>IF(ISNUMBER(P488),IF(P488=100%,"CUMPLIDA",IF(AND(ISNUMBER(L488),ISNUMBER(CGR!$P$4)), IF(L488&lt;CGR!$P$4,"INCUMPLIDA","PROCESO"), "VERIFICAR FECHA")),"SIN VALOR AVANCE")</f>
        <v>CUMPLIDA</v>
      </c>
    </row>
    <row r="489" spans="1:17" ht="195.75">
      <c r="A489" s="174" t="s">
        <v>12</v>
      </c>
      <c r="B489" s="467" t="s">
        <v>13</v>
      </c>
      <c r="C489" s="782"/>
      <c r="D489" s="782"/>
      <c r="E489" s="783"/>
      <c r="F489" s="783"/>
      <c r="G489" s="783" t="s">
        <v>3342</v>
      </c>
      <c r="H489" s="163" t="s">
        <v>3343</v>
      </c>
      <c r="I489" s="690" t="s">
        <v>3326</v>
      </c>
      <c r="J489" s="468">
        <v>1</v>
      </c>
      <c r="K489" s="191">
        <v>44928</v>
      </c>
      <c r="L489" s="191">
        <v>46022</v>
      </c>
      <c r="M489" s="165">
        <f t="shared" si="17"/>
        <v>156.28571428571428</v>
      </c>
      <c r="N489" s="469">
        <v>1</v>
      </c>
      <c r="O489" s="163" t="s">
        <v>3344</v>
      </c>
      <c r="P489" s="53">
        <f t="shared" si="18"/>
        <v>1</v>
      </c>
      <c r="Q489" s="166" t="str">
        <f>IF(ISNUMBER(P489),IF(P489=100%,"CUMPLIDA",IF(AND(ISNUMBER(L489),ISNUMBER(CGR!$P$4)), IF(L489&lt;CGR!$P$4,"INCUMPLIDA","PROCESO"), "VERIFICAR FECHA")),"SIN VALOR AVANCE")</f>
        <v>CUMPLIDA</v>
      </c>
    </row>
    <row r="490" spans="1:17" ht="255.75">
      <c r="A490" s="174" t="s">
        <v>12</v>
      </c>
      <c r="B490" s="467" t="s">
        <v>13</v>
      </c>
      <c r="C490" s="782"/>
      <c r="D490" s="782"/>
      <c r="E490" s="783"/>
      <c r="F490" s="783"/>
      <c r="G490" s="783"/>
      <c r="H490" s="163" t="s">
        <v>3345</v>
      </c>
      <c r="I490" s="163" t="s">
        <v>3346</v>
      </c>
      <c r="J490" s="468">
        <v>1</v>
      </c>
      <c r="K490" s="191">
        <v>44928</v>
      </c>
      <c r="L490" s="191">
        <v>46022</v>
      </c>
      <c r="M490" s="165">
        <f t="shared" si="17"/>
        <v>156.28571428571428</v>
      </c>
      <c r="N490" s="469">
        <v>0.96850000000000003</v>
      </c>
      <c r="O490" s="163" t="s">
        <v>3347</v>
      </c>
      <c r="P490" s="53">
        <f t="shared" si="18"/>
        <v>0.96850000000000003</v>
      </c>
      <c r="Q490" s="166" t="str">
        <f>IF(ISNUMBER(P490),IF(P490=100%,"CUMPLIDA",IF(AND(ISNUMBER(L490),ISNUMBER(CGR!$P$4)), IF(L490&lt;CGR!$P$4,"INCUMPLIDA","PROCESO"), "VERIFICAR FECHA")),"SIN VALOR AVANCE")</f>
        <v>PROCESO</v>
      </c>
    </row>
    <row r="491" spans="1:17" ht="210.75">
      <c r="A491" s="174" t="s">
        <v>12</v>
      </c>
      <c r="B491" s="467" t="s">
        <v>13</v>
      </c>
      <c r="C491" s="782"/>
      <c r="D491" s="782"/>
      <c r="E491" s="783"/>
      <c r="F491" s="783"/>
      <c r="G491" s="783" t="s">
        <v>3348</v>
      </c>
      <c r="H491" s="163" t="s">
        <v>3343</v>
      </c>
      <c r="I491" s="163" t="s">
        <v>3349</v>
      </c>
      <c r="J491" s="468">
        <v>1</v>
      </c>
      <c r="K491" s="191">
        <v>44928</v>
      </c>
      <c r="L491" s="191">
        <v>45657</v>
      </c>
      <c r="M491" s="165">
        <f t="shared" si="17"/>
        <v>104.14285714285714</v>
      </c>
      <c r="N491" s="469">
        <v>1</v>
      </c>
      <c r="O491" s="163" t="s">
        <v>3350</v>
      </c>
      <c r="P491" s="53">
        <f t="shared" si="18"/>
        <v>1</v>
      </c>
      <c r="Q491" s="166" t="str">
        <f>IF(ISNUMBER(P491),IF(P491=100%,"CUMPLIDA",IF(AND(ISNUMBER(L491),ISNUMBER(CGR!$P$4)), IF(L491&lt;CGR!$P$4,"INCUMPLIDA","PROCESO"), "VERIFICAR FECHA")),"SIN VALOR AVANCE")</f>
        <v>CUMPLIDA</v>
      </c>
    </row>
    <row r="492" spans="1:17" ht="255.75">
      <c r="A492" s="174" t="s">
        <v>12</v>
      </c>
      <c r="B492" s="467" t="s">
        <v>13</v>
      </c>
      <c r="C492" s="782"/>
      <c r="D492" s="782"/>
      <c r="E492" s="783"/>
      <c r="F492" s="783"/>
      <c r="G492" s="783"/>
      <c r="H492" s="163" t="s">
        <v>3345</v>
      </c>
      <c r="I492" s="163" t="s">
        <v>3346</v>
      </c>
      <c r="J492" s="468">
        <v>1</v>
      </c>
      <c r="K492" s="191">
        <v>44928</v>
      </c>
      <c r="L492" s="191">
        <v>46022</v>
      </c>
      <c r="M492" s="165">
        <f t="shared" si="17"/>
        <v>156.28571428571428</v>
      </c>
      <c r="N492" s="469">
        <v>1</v>
      </c>
      <c r="O492" s="163" t="s">
        <v>3351</v>
      </c>
      <c r="P492" s="53">
        <f t="shared" si="18"/>
        <v>1</v>
      </c>
      <c r="Q492" s="166" t="str">
        <f>IF(ISNUMBER(P492),IF(P492=100%,"CUMPLIDA",IF(AND(ISNUMBER(L492),ISNUMBER(CGR!$P$4)), IF(L492&lt;CGR!$P$4,"INCUMPLIDA","PROCESO"), "VERIFICAR FECHA")),"SIN VALOR AVANCE")</f>
        <v>CUMPLIDA</v>
      </c>
    </row>
    <row r="493" spans="1:17" ht="225">
      <c r="A493" s="174" t="s">
        <v>12</v>
      </c>
      <c r="B493" s="467" t="s">
        <v>13</v>
      </c>
      <c r="C493" s="782"/>
      <c r="D493" s="782"/>
      <c r="E493" s="783"/>
      <c r="F493" s="783"/>
      <c r="G493" s="52" t="s">
        <v>3352</v>
      </c>
      <c r="H493" s="163" t="s">
        <v>3353</v>
      </c>
      <c r="I493" s="163" t="s">
        <v>3354</v>
      </c>
      <c r="J493" s="468">
        <v>1</v>
      </c>
      <c r="K493" s="191">
        <v>44928</v>
      </c>
      <c r="L493" s="191">
        <v>46022</v>
      </c>
      <c r="M493" s="165">
        <f t="shared" si="17"/>
        <v>156.28571428571428</v>
      </c>
      <c r="N493" s="469">
        <v>1.29E-2</v>
      </c>
      <c r="O493" s="163" t="s">
        <v>3355</v>
      </c>
      <c r="P493" s="53">
        <f t="shared" si="18"/>
        <v>1.29E-2</v>
      </c>
      <c r="Q493" s="166" t="str">
        <f>IF(ISNUMBER(P493),IF(P493=100%,"CUMPLIDA",IF(AND(ISNUMBER(L493),ISNUMBER(CGR!$P$4)), IF(L493&lt;CGR!$P$4,"INCUMPLIDA","PROCESO"), "VERIFICAR FECHA")),"SIN VALOR AVANCE")</f>
        <v>PROCESO</v>
      </c>
    </row>
    <row r="494" spans="1:17" ht="409.5">
      <c r="A494" s="174" t="s">
        <v>12</v>
      </c>
      <c r="B494" s="467" t="s">
        <v>13</v>
      </c>
      <c r="C494" s="782"/>
      <c r="D494" s="782"/>
      <c r="E494" s="783"/>
      <c r="F494" s="783"/>
      <c r="G494" s="783" t="s">
        <v>3356</v>
      </c>
      <c r="H494" s="163" t="s">
        <v>3357</v>
      </c>
      <c r="I494" s="163" t="s">
        <v>3358</v>
      </c>
      <c r="J494" s="468">
        <v>1</v>
      </c>
      <c r="K494" s="191">
        <v>44928</v>
      </c>
      <c r="L494" s="191">
        <v>46022</v>
      </c>
      <c r="M494" s="165">
        <f t="shared" si="17"/>
        <v>156.28571428571428</v>
      </c>
      <c r="N494" s="469">
        <v>0.1573</v>
      </c>
      <c r="O494" s="163" t="s">
        <v>3359</v>
      </c>
      <c r="P494" s="53">
        <f t="shared" si="18"/>
        <v>0.1573</v>
      </c>
      <c r="Q494" s="166" t="str">
        <f>IF(ISNUMBER(P494),IF(P494=100%,"CUMPLIDA",IF(AND(ISNUMBER(L494),ISNUMBER(CGR!$P$4)), IF(L494&lt;CGR!$P$4,"INCUMPLIDA","PROCESO"), "VERIFICAR FECHA")),"SIN VALOR AVANCE")</f>
        <v>PROCESO</v>
      </c>
    </row>
    <row r="495" spans="1:17" ht="180.75">
      <c r="A495" s="174" t="s">
        <v>12</v>
      </c>
      <c r="B495" s="467" t="s">
        <v>13</v>
      </c>
      <c r="C495" s="782"/>
      <c r="D495" s="782"/>
      <c r="E495" s="783"/>
      <c r="F495" s="783"/>
      <c r="G495" s="783"/>
      <c r="H495" s="163" t="s">
        <v>3360</v>
      </c>
      <c r="I495" s="163" t="s">
        <v>3361</v>
      </c>
      <c r="J495" s="164">
        <v>3</v>
      </c>
      <c r="K495" s="191">
        <v>44197</v>
      </c>
      <c r="L495" s="191">
        <v>44651</v>
      </c>
      <c r="M495" s="165">
        <f t="shared" si="17"/>
        <v>64.857142857142861</v>
      </c>
      <c r="N495" s="194">
        <v>3</v>
      </c>
      <c r="O495" s="163" t="s">
        <v>3362</v>
      </c>
      <c r="P495" s="53">
        <f t="shared" si="18"/>
        <v>1</v>
      </c>
      <c r="Q495" s="166" t="str">
        <f>IF(ISNUMBER(P495),IF(P495=100%,"CUMPLIDA",IF(AND(ISNUMBER(L495),ISNUMBER(CGR!$P$4)), IF(L495&lt;CGR!$P$4,"INCUMPLIDA","PROCESO"), "VERIFICAR FECHA")),"SIN VALOR AVANCE")</f>
        <v>CUMPLIDA</v>
      </c>
    </row>
    <row r="496" spans="1:17" ht="210">
      <c r="A496" s="174" t="s">
        <v>12</v>
      </c>
      <c r="B496" s="467" t="s">
        <v>13</v>
      </c>
      <c r="C496" s="782" t="s">
        <v>3363</v>
      </c>
      <c r="D496" s="782" t="s">
        <v>3364</v>
      </c>
      <c r="E496" s="783" t="s">
        <v>3365</v>
      </c>
      <c r="F496" s="783" t="s">
        <v>3366</v>
      </c>
      <c r="G496" s="52" t="s">
        <v>3367</v>
      </c>
      <c r="H496" s="163" t="s">
        <v>3368</v>
      </c>
      <c r="I496" s="163" t="s">
        <v>3369</v>
      </c>
      <c r="J496" s="168">
        <v>1</v>
      </c>
      <c r="K496" s="191">
        <v>45108</v>
      </c>
      <c r="L496" s="191">
        <v>45170</v>
      </c>
      <c r="M496" s="165">
        <f t="shared" si="17"/>
        <v>8.8571428571428577</v>
      </c>
      <c r="N496" s="194">
        <v>1</v>
      </c>
      <c r="O496" s="163" t="s">
        <v>3370</v>
      </c>
      <c r="P496" s="53">
        <f t="shared" si="18"/>
        <v>1</v>
      </c>
      <c r="Q496" s="166" t="str">
        <f>IF(ISNUMBER(P496),IF(P496=100%,"CUMPLIDA",IF(AND(ISNUMBER(L496),ISNUMBER(CGR!$P$4)), IF(L496&lt;CGR!$P$4,"INCUMPLIDA","PROCESO"), "VERIFICAR FECHA")),"SIN VALOR AVANCE")</f>
        <v>CUMPLIDA</v>
      </c>
    </row>
    <row r="497" spans="1:17" ht="120.75">
      <c r="A497" s="174" t="s">
        <v>12</v>
      </c>
      <c r="B497" s="467" t="s">
        <v>13</v>
      </c>
      <c r="C497" s="782"/>
      <c r="D497" s="782"/>
      <c r="E497" s="783"/>
      <c r="F497" s="783" t="s">
        <v>3366</v>
      </c>
      <c r="G497" s="52" t="s">
        <v>3371</v>
      </c>
      <c r="H497" s="163" t="s">
        <v>3372</v>
      </c>
      <c r="I497" s="163" t="s">
        <v>3373</v>
      </c>
      <c r="J497" s="168">
        <v>12</v>
      </c>
      <c r="K497" s="191">
        <v>45154</v>
      </c>
      <c r="L497" s="191">
        <v>45869</v>
      </c>
      <c r="M497" s="165">
        <f t="shared" si="17"/>
        <v>102.14285714285714</v>
      </c>
      <c r="N497" s="194">
        <v>8</v>
      </c>
      <c r="O497" s="163" t="s">
        <v>3370</v>
      </c>
      <c r="P497" s="53">
        <f t="shared" si="18"/>
        <v>0.66666666666666663</v>
      </c>
      <c r="Q497" s="166" t="str">
        <f>IF(ISNUMBER(P497),IF(P497=100%,"CUMPLIDA",IF(AND(ISNUMBER(L497),ISNUMBER(CGR!$P$4)), IF(L497&lt;CGR!$P$4,"INCUMPLIDA","PROCESO"), "VERIFICAR FECHA")),"SIN VALOR AVANCE")</f>
        <v>PROCESO</v>
      </c>
    </row>
    <row r="498" spans="1:17" ht="150">
      <c r="A498" s="174" t="s">
        <v>12</v>
      </c>
      <c r="B498" s="467" t="s">
        <v>13</v>
      </c>
      <c r="C498" s="782"/>
      <c r="D498" s="782"/>
      <c r="E498" s="783"/>
      <c r="F498" s="783" t="s">
        <v>3366</v>
      </c>
      <c r="G498" s="52" t="s">
        <v>3374</v>
      </c>
      <c r="H498" s="163" t="s">
        <v>3375</v>
      </c>
      <c r="I498" s="163" t="s">
        <v>3376</v>
      </c>
      <c r="J498" s="168">
        <v>4</v>
      </c>
      <c r="K498" s="191">
        <v>45108</v>
      </c>
      <c r="L498" s="191">
        <v>45473</v>
      </c>
      <c r="M498" s="165">
        <f t="shared" si="17"/>
        <v>52.142857142857146</v>
      </c>
      <c r="N498" s="194">
        <v>4</v>
      </c>
      <c r="O498" s="163" t="s">
        <v>3370</v>
      </c>
      <c r="P498" s="53">
        <f t="shared" si="18"/>
        <v>1</v>
      </c>
      <c r="Q498" s="166" t="str">
        <f>IF(ISNUMBER(P498),IF(P498=100%,"CUMPLIDA",IF(AND(ISNUMBER(L498),ISNUMBER(CGR!$P$4)), IF(L498&lt;CGR!$P$4,"INCUMPLIDA","PROCESO"), "VERIFICAR FECHA")),"SIN VALOR AVANCE")</f>
        <v>CUMPLIDA</v>
      </c>
    </row>
    <row r="499" spans="1:17" ht="225.75">
      <c r="A499" s="174" t="s">
        <v>12</v>
      </c>
      <c r="B499" s="467" t="s">
        <v>13</v>
      </c>
      <c r="C499" s="782" t="s">
        <v>3363</v>
      </c>
      <c r="D499" s="782" t="s">
        <v>3377</v>
      </c>
      <c r="E499" s="783" t="s">
        <v>3378</v>
      </c>
      <c r="F499" s="783" t="s">
        <v>3379</v>
      </c>
      <c r="G499" s="783" t="s">
        <v>3380</v>
      </c>
      <c r="H499" s="163" t="s">
        <v>3381</v>
      </c>
      <c r="I499" s="163" t="s">
        <v>3382</v>
      </c>
      <c r="J499" s="168">
        <v>2</v>
      </c>
      <c r="K499" s="191">
        <v>45092</v>
      </c>
      <c r="L499" s="191">
        <v>45838</v>
      </c>
      <c r="M499" s="165">
        <f t="shared" si="17"/>
        <v>106.57142857142857</v>
      </c>
      <c r="N499" s="194">
        <v>0.6</v>
      </c>
      <c r="O499" s="163" t="s">
        <v>3383</v>
      </c>
      <c r="P499" s="53">
        <f t="shared" si="18"/>
        <v>0.3</v>
      </c>
      <c r="Q499" s="166" t="str">
        <f>IF(ISNUMBER(P499),IF(P499=100%,"CUMPLIDA",IF(AND(ISNUMBER(L499),ISNUMBER(CGR!$P$4)), IF(L499&lt;CGR!$P$4,"INCUMPLIDA","PROCESO"), "VERIFICAR FECHA")),"SIN VALOR AVANCE")</f>
        <v>PROCESO</v>
      </c>
    </row>
    <row r="500" spans="1:17" ht="225.75">
      <c r="A500" s="174" t="s">
        <v>12</v>
      </c>
      <c r="B500" s="467" t="s">
        <v>13</v>
      </c>
      <c r="C500" s="782"/>
      <c r="D500" s="782"/>
      <c r="E500" s="783"/>
      <c r="F500" s="783" t="s">
        <v>3379</v>
      </c>
      <c r="G500" s="783" t="s">
        <v>3380</v>
      </c>
      <c r="H500" s="163" t="s">
        <v>3384</v>
      </c>
      <c r="I500" s="163" t="s">
        <v>2945</v>
      </c>
      <c r="J500" s="168">
        <v>1</v>
      </c>
      <c r="K500" s="191">
        <v>45123</v>
      </c>
      <c r="L500" s="191">
        <v>45838</v>
      </c>
      <c r="M500" s="165">
        <f t="shared" si="17"/>
        <v>102.14285714285714</v>
      </c>
      <c r="N500" s="194">
        <v>0.4</v>
      </c>
      <c r="O500" s="163" t="s">
        <v>3383</v>
      </c>
      <c r="P500" s="53">
        <f t="shared" si="18"/>
        <v>0.4</v>
      </c>
      <c r="Q500" s="166" t="str">
        <f>IF(ISNUMBER(P500),IF(P500=100%,"CUMPLIDA",IF(AND(ISNUMBER(L500),ISNUMBER(CGR!$P$4)), IF(L500&lt;CGR!$P$4,"INCUMPLIDA","PROCESO"), "VERIFICAR FECHA")),"SIN VALOR AVANCE")</f>
        <v>PROCESO</v>
      </c>
    </row>
    <row r="501" spans="1:17" ht="225.75">
      <c r="A501" s="174" t="s">
        <v>12</v>
      </c>
      <c r="B501" s="467" t="s">
        <v>13</v>
      </c>
      <c r="C501" s="782" t="s">
        <v>3363</v>
      </c>
      <c r="D501" s="782" t="s">
        <v>3385</v>
      </c>
      <c r="E501" s="783" t="s">
        <v>3386</v>
      </c>
      <c r="F501" s="783" t="s">
        <v>3387</v>
      </c>
      <c r="G501" s="783" t="s">
        <v>3388</v>
      </c>
      <c r="H501" s="163" t="s">
        <v>3389</v>
      </c>
      <c r="I501" s="163" t="s">
        <v>3390</v>
      </c>
      <c r="J501" s="168">
        <v>1</v>
      </c>
      <c r="K501" s="191">
        <v>45122</v>
      </c>
      <c r="L501" s="191">
        <v>45275</v>
      </c>
      <c r="M501" s="165">
        <f t="shared" si="17"/>
        <v>21.857142857142858</v>
      </c>
      <c r="N501" s="194">
        <v>1</v>
      </c>
      <c r="O501" s="163" t="s">
        <v>3383</v>
      </c>
      <c r="P501" s="53">
        <f t="shared" si="18"/>
        <v>1</v>
      </c>
      <c r="Q501" s="166" t="str">
        <f>IF(ISNUMBER(P501),IF(P501=100%,"CUMPLIDA",IF(AND(ISNUMBER(L501),ISNUMBER(CGR!$P$4)), IF(L501&lt;CGR!$P$4,"INCUMPLIDA","PROCESO"), "VERIFICAR FECHA")),"SIN VALOR AVANCE")</f>
        <v>CUMPLIDA</v>
      </c>
    </row>
    <row r="502" spans="1:17" ht="225.75">
      <c r="A502" s="174" t="s">
        <v>12</v>
      </c>
      <c r="B502" s="467" t="s">
        <v>13</v>
      </c>
      <c r="C502" s="782"/>
      <c r="D502" s="782"/>
      <c r="E502" s="783"/>
      <c r="F502" s="783" t="s">
        <v>3387</v>
      </c>
      <c r="G502" s="783" t="s">
        <v>3388</v>
      </c>
      <c r="H502" s="163" t="s">
        <v>3391</v>
      </c>
      <c r="I502" s="163" t="s">
        <v>3392</v>
      </c>
      <c r="J502" s="168">
        <v>2</v>
      </c>
      <c r="K502" s="191">
        <v>45139</v>
      </c>
      <c r="L502" s="191">
        <v>45838</v>
      </c>
      <c r="M502" s="165">
        <f t="shared" si="17"/>
        <v>99.857142857142861</v>
      </c>
      <c r="N502" s="194">
        <v>1</v>
      </c>
      <c r="O502" s="163" t="s">
        <v>3383</v>
      </c>
      <c r="P502" s="53">
        <f t="shared" si="18"/>
        <v>0.5</v>
      </c>
      <c r="Q502" s="166" t="str">
        <f>IF(ISNUMBER(P502),IF(P502=100%,"CUMPLIDA",IF(AND(ISNUMBER(L502),ISNUMBER(CGR!$P$4)), IF(L502&lt;CGR!$P$4,"INCUMPLIDA","PROCESO"), "VERIFICAR FECHA")),"SIN VALOR AVANCE")</f>
        <v>PROCESO</v>
      </c>
    </row>
    <row r="503" spans="1:17" ht="120.75">
      <c r="A503" s="174" t="s">
        <v>12</v>
      </c>
      <c r="B503" s="467" t="s">
        <v>13</v>
      </c>
      <c r="C503" s="782" t="s">
        <v>3363</v>
      </c>
      <c r="D503" s="782" t="s">
        <v>3393</v>
      </c>
      <c r="E503" s="783" t="s">
        <v>3394</v>
      </c>
      <c r="F503" s="783" t="s">
        <v>3395</v>
      </c>
      <c r="G503" s="52" t="s">
        <v>3396</v>
      </c>
      <c r="H503" s="163" t="s">
        <v>3397</v>
      </c>
      <c r="I503" s="163" t="s">
        <v>3398</v>
      </c>
      <c r="J503" s="168">
        <v>1</v>
      </c>
      <c r="K503" s="191">
        <v>45108</v>
      </c>
      <c r="L503" s="191">
        <v>45291</v>
      </c>
      <c r="M503" s="165">
        <f t="shared" si="17"/>
        <v>26.142857142857142</v>
      </c>
      <c r="N503" s="194">
        <v>1</v>
      </c>
      <c r="O503" s="163" t="s">
        <v>3399</v>
      </c>
      <c r="P503" s="53">
        <f t="shared" si="18"/>
        <v>1</v>
      </c>
      <c r="Q503" s="166" t="str">
        <f>IF(ISNUMBER(P503),IF(P503=100%,"CUMPLIDA",IF(AND(ISNUMBER(L503),ISNUMBER(CGR!$P$4)), IF(L503&lt;CGR!$P$4,"INCUMPLIDA","PROCESO"), "VERIFICAR FECHA")),"SIN VALOR AVANCE")</f>
        <v>CUMPLIDA</v>
      </c>
    </row>
    <row r="504" spans="1:17" ht="180.75">
      <c r="A504" s="174" t="s">
        <v>12</v>
      </c>
      <c r="B504" s="467" t="s">
        <v>13</v>
      </c>
      <c r="C504" s="782"/>
      <c r="D504" s="782"/>
      <c r="E504" s="783"/>
      <c r="F504" s="783" t="s">
        <v>3395</v>
      </c>
      <c r="G504" s="783" t="s">
        <v>3400</v>
      </c>
      <c r="H504" s="163" t="s">
        <v>3401</v>
      </c>
      <c r="I504" s="163" t="s">
        <v>3402</v>
      </c>
      <c r="J504" s="168">
        <v>2</v>
      </c>
      <c r="K504" s="191">
        <v>45566</v>
      </c>
      <c r="L504" s="191">
        <v>45930</v>
      </c>
      <c r="M504" s="165">
        <f t="shared" si="17"/>
        <v>52</v>
      </c>
      <c r="N504" s="194">
        <v>0</v>
      </c>
      <c r="O504" s="163" t="s">
        <v>3403</v>
      </c>
      <c r="P504" s="53">
        <f t="shared" si="18"/>
        <v>0</v>
      </c>
      <c r="Q504" s="166" t="str">
        <f>IF(ISNUMBER(P504),IF(P504=100%,"CUMPLIDA",IF(AND(ISNUMBER(L504),ISNUMBER(CGR!$P$4)), IF(L504&lt;CGR!$P$4,"INCUMPLIDA","PROCESO"), "VERIFICAR FECHA")),"SIN VALOR AVANCE")</f>
        <v>PROCESO</v>
      </c>
    </row>
    <row r="505" spans="1:17" ht="180.75">
      <c r="A505" s="174" t="s">
        <v>12</v>
      </c>
      <c r="B505" s="467" t="s">
        <v>13</v>
      </c>
      <c r="C505" s="782"/>
      <c r="D505" s="782"/>
      <c r="E505" s="783"/>
      <c r="F505" s="783" t="s">
        <v>3395</v>
      </c>
      <c r="G505" s="783"/>
      <c r="H505" s="163" t="s">
        <v>3404</v>
      </c>
      <c r="I505" s="163" t="s">
        <v>1159</v>
      </c>
      <c r="J505" s="168">
        <v>2</v>
      </c>
      <c r="K505" s="191">
        <v>45566</v>
      </c>
      <c r="L505" s="191">
        <v>45930</v>
      </c>
      <c r="M505" s="165">
        <f t="shared" si="17"/>
        <v>52</v>
      </c>
      <c r="N505" s="194">
        <v>0</v>
      </c>
      <c r="O505" s="163" t="s">
        <v>3403</v>
      </c>
      <c r="P505" s="53">
        <f t="shared" si="18"/>
        <v>0</v>
      </c>
      <c r="Q505" s="166" t="str">
        <f>IF(ISNUMBER(P505),IF(P505=100%,"CUMPLIDA",IF(AND(ISNUMBER(L505),ISNUMBER(CGR!$P$4)), IF(L505&lt;CGR!$P$4,"INCUMPLIDA","PROCESO"), "VERIFICAR FECHA")),"SIN VALOR AVANCE")</f>
        <v>PROCESO</v>
      </c>
    </row>
    <row r="506" spans="1:17" ht="165.75">
      <c r="A506" s="174" t="s">
        <v>12</v>
      </c>
      <c r="B506" s="467" t="s">
        <v>13</v>
      </c>
      <c r="C506" s="785" t="s">
        <v>3264</v>
      </c>
      <c r="D506" s="785" t="s">
        <v>3405</v>
      </c>
      <c r="E506" s="786" t="s">
        <v>3406</v>
      </c>
      <c r="F506" s="783" t="s">
        <v>3407</v>
      </c>
      <c r="G506" s="787" t="s">
        <v>3408</v>
      </c>
      <c r="H506" s="669" t="s">
        <v>3409</v>
      </c>
      <c r="I506" s="163" t="s">
        <v>3410</v>
      </c>
      <c r="J506" s="168">
        <v>789</v>
      </c>
      <c r="K506" s="195">
        <v>45278</v>
      </c>
      <c r="L506" s="195">
        <v>45657</v>
      </c>
      <c r="M506" s="165">
        <f t="shared" si="17"/>
        <v>54.142857142857146</v>
      </c>
      <c r="N506" s="194">
        <v>789</v>
      </c>
      <c r="O506" s="163" t="s">
        <v>3411</v>
      </c>
      <c r="P506" s="53">
        <f t="shared" si="18"/>
        <v>1</v>
      </c>
      <c r="Q506" s="166" t="str">
        <f>IF(ISNUMBER(P506),IF(P506=100%,"CUMPLIDA",IF(AND(ISNUMBER(L506),ISNUMBER(CGR!$P$4)), IF(L506&lt;CGR!$P$4,"INCUMPLIDA","PROCESO"), "VERIFICAR FECHA")),"SIN VALOR AVANCE")</f>
        <v>CUMPLIDA</v>
      </c>
    </row>
    <row r="507" spans="1:17" ht="165.75">
      <c r="A507" s="174" t="s">
        <v>12</v>
      </c>
      <c r="B507" s="467" t="s">
        <v>13</v>
      </c>
      <c r="C507" s="785"/>
      <c r="D507" s="785"/>
      <c r="E507" s="783"/>
      <c r="F507" s="783"/>
      <c r="G507" s="787"/>
      <c r="H507" s="669" t="s">
        <v>3412</v>
      </c>
      <c r="I507" s="163" t="s">
        <v>3413</v>
      </c>
      <c r="J507" s="164">
        <v>1</v>
      </c>
      <c r="K507" s="195">
        <v>45278</v>
      </c>
      <c r="L507" s="195">
        <v>45657</v>
      </c>
      <c r="M507" s="165">
        <f t="shared" si="17"/>
        <v>54.142857142857146</v>
      </c>
      <c r="N507" s="194">
        <v>1</v>
      </c>
      <c r="O507" s="163" t="s">
        <v>3411</v>
      </c>
      <c r="P507" s="53">
        <f t="shared" si="18"/>
        <v>1</v>
      </c>
      <c r="Q507" s="166" t="str">
        <f>IF(ISNUMBER(P507),IF(P507=100%,"CUMPLIDA",IF(AND(ISNUMBER(L507),ISNUMBER(CGR!$P$4)), IF(L507&lt;CGR!$P$4,"INCUMPLIDA","PROCESO"), "VERIFICAR FECHA")),"SIN VALOR AVANCE")</f>
        <v>CUMPLIDA</v>
      </c>
    </row>
    <row r="508" spans="1:17" ht="165.75">
      <c r="A508" s="174" t="s">
        <v>12</v>
      </c>
      <c r="B508" s="467" t="s">
        <v>13</v>
      </c>
      <c r="C508" s="785"/>
      <c r="D508" s="785"/>
      <c r="E508" s="783"/>
      <c r="F508" s="783"/>
      <c r="G508" s="787" t="s">
        <v>3414</v>
      </c>
      <c r="H508" s="669" t="s">
        <v>3415</v>
      </c>
      <c r="I508" s="163" t="s">
        <v>3416</v>
      </c>
      <c r="J508" s="164">
        <v>1</v>
      </c>
      <c r="K508" s="195">
        <v>45278</v>
      </c>
      <c r="L508" s="191">
        <v>45838</v>
      </c>
      <c r="M508" s="165">
        <f t="shared" si="17"/>
        <v>80</v>
      </c>
      <c r="N508" s="194">
        <v>1</v>
      </c>
      <c r="O508" s="163" t="s">
        <v>3411</v>
      </c>
      <c r="P508" s="53">
        <f t="shared" si="18"/>
        <v>1</v>
      </c>
      <c r="Q508" s="166" t="str">
        <f>IF(ISNUMBER(P508),IF(P508=100%,"CUMPLIDA",IF(AND(ISNUMBER(L508),ISNUMBER(CGR!$P$4)), IF(L508&lt;CGR!$P$4,"INCUMPLIDA","PROCESO"), "VERIFICAR FECHA")),"SIN VALOR AVANCE")</f>
        <v>CUMPLIDA</v>
      </c>
    </row>
    <row r="509" spans="1:17" ht="165.75">
      <c r="A509" s="174" t="s">
        <v>12</v>
      </c>
      <c r="B509" s="467" t="s">
        <v>13</v>
      </c>
      <c r="C509" s="785"/>
      <c r="D509" s="785"/>
      <c r="E509" s="783"/>
      <c r="F509" s="783"/>
      <c r="G509" s="787"/>
      <c r="H509" s="669" t="s">
        <v>3417</v>
      </c>
      <c r="I509" s="163" t="s">
        <v>3418</v>
      </c>
      <c r="J509" s="164">
        <v>1</v>
      </c>
      <c r="K509" s="195">
        <v>45278</v>
      </c>
      <c r="L509" s="191">
        <v>45838</v>
      </c>
      <c r="M509" s="165">
        <f t="shared" si="17"/>
        <v>80</v>
      </c>
      <c r="N509" s="194">
        <v>0</v>
      </c>
      <c r="O509" s="163" t="s">
        <v>3411</v>
      </c>
      <c r="P509" s="53">
        <f t="shared" si="18"/>
        <v>0</v>
      </c>
      <c r="Q509" s="166" t="str">
        <f>IF(ISNUMBER(P509),IF(P509=100%,"CUMPLIDA",IF(AND(ISNUMBER(L509),ISNUMBER(CGR!$P$4)), IF(L509&lt;CGR!$P$4,"INCUMPLIDA","PROCESO"), "VERIFICAR FECHA")),"SIN VALOR AVANCE")</f>
        <v>PROCESO</v>
      </c>
    </row>
    <row r="510" spans="1:17" ht="165.75">
      <c r="A510" s="174" t="s">
        <v>12</v>
      </c>
      <c r="B510" s="467" t="s">
        <v>13</v>
      </c>
      <c r="C510" s="785"/>
      <c r="D510" s="785"/>
      <c r="E510" s="783"/>
      <c r="F510" s="783"/>
      <c r="G510" s="173" t="s">
        <v>3419</v>
      </c>
      <c r="H510" s="669" t="s">
        <v>3420</v>
      </c>
      <c r="I510" s="163" t="s">
        <v>836</v>
      </c>
      <c r="J510" s="164">
        <v>1</v>
      </c>
      <c r="K510" s="195">
        <v>45306</v>
      </c>
      <c r="L510" s="195">
        <v>45412</v>
      </c>
      <c r="M510" s="165">
        <f t="shared" si="17"/>
        <v>15.142857142857142</v>
      </c>
      <c r="N510" s="194">
        <v>1</v>
      </c>
      <c r="O510" s="163" t="s">
        <v>3411</v>
      </c>
      <c r="P510" s="53">
        <f t="shared" si="18"/>
        <v>1</v>
      </c>
      <c r="Q510" s="166" t="str">
        <f>IF(ISNUMBER(P510),IF(P510=100%,"CUMPLIDA",IF(AND(ISNUMBER(L510),ISNUMBER(CGR!$P$4)), IF(L510&lt;CGR!$P$4,"INCUMPLIDA","PROCESO"), "VERIFICAR FECHA")),"SIN VALOR AVANCE")</f>
        <v>CUMPLIDA</v>
      </c>
    </row>
    <row r="511" spans="1:17" ht="347.25">
      <c r="A511" s="174" t="s">
        <v>12</v>
      </c>
      <c r="B511" s="467" t="s">
        <v>13</v>
      </c>
      <c r="C511" s="115" t="s">
        <v>3264</v>
      </c>
      <c r="D511" s="115" t="s">
        <v>3421</v>
      </c>
      <c r="E511" s="52" t="s">
        <v>4397</v>
      </c>
      <c r="F511" s="52" t="s">
        <v>3423</v>
      </c>
      <c r="G511" s="173" t="s">
        <v>3424</v>
      </c>
      <c r="H511" s="163" t="s">
        <v>3425</v>
      </c>
      <c r="I511" s="163" t="s">
        <v>3329</v>
      </c>
      <c r="J511" s="691">
        <v>7188141254.1300001</v>
      </c>
      <c r="K511" s="191">
        <v>45839</v>
      </c>
      <c r="L511" s="191">
        <v>46387</v>
      </c>
      <c r="M511" s="165">
        <f t="shared" si="17"/>
        <v>78.285714285714292</v>
      </c>
      <c r="N511" s="691">
        <v>0</v>
      </c>
      <c r="O511" s="163" t="s">
        <v>3426</v>
      </c>
      <c r="P511" s="53">
        <f t="shared" si="18"/>
        <v>0</v>
      </c>
      <c r="Q511" s="166" t="str">
        <f>IF(ISNUMBER(P511),IF(P511=100%,"CUMPLIDA",IF(AND(ISNUMBER(L511),ISNUMBER(CGR!$P$4)), IF(L511&lt;CGR!$P$4,"INCUMPLIDA","PROCESO"), "VERIFICAR FECHA")),"SIN VALOR AVANCE")</f>
        <v>PROCESO</v>
      </c>
    </row>
    <row r="512" spans="1:17" ht="195.75">
      <c r="A512" s="174" t="s">
        <v>12</v>
      </c>
      <c r="B512" s="467" t="s">
        <v>13</v>
      </c>
      <c r="C512" s="785" t="s">
        <v>3264</v>
      </c>
      <c r="D512" s="785" t="s">
        <v>3427</v>
      </c>
      <c r="E512" s="783" t="s">
        <v>4398</v>
      </c>
      <c r="F512" s="783" t="s">
        <v>3429</v>
      </c>
      <c r="G512" s="783" t="s">
        <v>3430</v>
      </c>
      <c r="H512" s="694" t="s">
        <v>3431</v>
      </c>
      <c r="I512" s="694" t="s">
        <v>3432</v>
      </c>
      <c r="J512" s="164">
        <v>1</v>
      </c>
      <c r="K512" s="195">
        <v>45809</v>
      </c>
      <c r="L512" s="195">
        <v>46387</v>
      </c>
      <c r="M512" s="165">
        <f t="shared" si="17"/>
        <v>82.571428571428569</v>
      </c>
      <c r="N512" s="164">
        <v>0</v>
      </c>
      <c r="O512" s="163" t="s">
        <v>3433</v>
      </c>
      <c r="P512" s="53">
        <f t="shared" si="18"/>
        <v>0</v>
      </c>
      <c r="Q512" s="166" t="str">
        <f>IF(ISNUMBER(P512),IF(P512=100%,"CUMPLIDA",IF(AND(ISNUMBER(L512),ISNUMBER(CGR!$P$4)), IF(L512&lt;CGR!$P$4,"INCUMPLIDA","PROCESO"), "VERIFICAR FECHA")),"SIN VALOR AVANCE")</f>
        <v>PROCESO</v>
      </c>
    </row>
    <row r="513" spans="1:17" ht="135.75">
      <c r="A513" s="174" t="s">
        <v>12</v>
      </c>
      <c r="B513" s="467" t="s">
        <v>13</v>
      </c>
      <c r="C513" s="785"/>
      <c r="D513" s="785"/>
      <c r="E513" s="783"/>
      <c r="F513" s="783"/>
      <c r="G513" s="783"/>
      <c r="H513" s="694" t="s">
        <v>3434</v>
      </c>
      <c r="I513" s="694" t="s">
        <v>3435</v>
      </c>
      <c r="J513" s="691">
        <v>399648949</v>
      </c>
      <c r="K513" s="195">
        <v>45809</v>
      </c>
      <c r="L513" s="195">
        <v>46174</v>
      </c>
      <c r="M513" s="165">
        <f t="shared" si="17"/>
        <v>52.142857142857146</v>
      </c>
      <c r="N513" s="691">
        <v>0</v>
      </c>
      <c r="O513" s="163" t="s">
        <v>3436</v>
      </c>
      <c r="P513" s="53">
        <f t="shared" si="18"/>
        <v>0</v>
      </c>
      <c r="Q513" s="166" t="str">
        <f>IF(ISNUMBER(P513),IF(P513=100%,"CUMPLIDA",IF(AND(ISNUMBER(L513),ISNUMBER(CGR!$P$4)), IF(L513&lt;CGR!$P$4,"INCUMPLIDA","PROCESO"), "VERIFICAR FECHA")),"SIN VALOR AVANCE")</f>
        <v>PROCESO</v>
      </c>
    </row>
    <row r="514" spans="1:17" ht="135.75">
      <c r="A514" s="174" t="s">
        <v>12</v>
      </c>
      <c r="B514" s="467" t="s">
        <v>13</v>
      </c>
      <c r="C514" s="785" t="s">
        <v>3264</v>
      </c>
      <c r="D514" s="785" t="s">
        <v>3427</v>
      </c>
      <c r="E514" s="783" t="s">
        <v>4399</v>
      </c>
      <c r="F514" s="783" t="s">
        <v>3438</v>
      </c>
      <c r="G514" s="783" t="s">
        <v>3439</v>
      </c>
      <c r="H514" s="163" t="s">
        <v>3325</v>
      </c>
      <c r="I514" s="690" t="s">
        <v>3326</v>
      </c>
      <c r="J514" s="691">
        <v>20021334751</v>
      </c>
      <c r="K514" s="195">
        <v>45809</v>
      </c>
      <c r="L514" s="195">
        <v>46539</v>
      </c>
      <c r="M514" s="165">
        <f t="shared" si="17"/>
        <v>104.28571428571429</v>
      </c>
      <c r="N514" s="691">
        <v>0</v>
      </c>
      <c r="O514" s="163" t="s">
        <v>3436</v>
      </c>
      <c r="P514" s="53">
        <f t="shared" si="18"/>
        <v>0</v>
      </c>
      <c r="Q514" s="166" t="str">
        <f>IF(ISNUMBER(P514),IF(P514=100%,"CUMPLIDA",IF(AND(ISNUMBER(L514),ISNUMBER(CGR!$P$4)), IF(L514&lt;CGR!$P$4,"INCUMPLIDA","PROCESO"), "VERIFICAR FECHA")),"SIN VALOR AVANCE")</f>
        <v>PROCESO</v>
      </c>
    </row>
    <row r="515" spans="1:17" ht="135.75">
      <c r="A515" s="174" t="s">
        <v>12</v>
      </c>
      <c r="B515" s="467" t="s">
        <v>13</v>
      </c>
      <c r="C515" s="785"/>
      <c r="D515" s="785"/>
      <c r="E515" s="783"/>
      <c r="F515" s="783"/>
      <c r="G515" s="783"/>
      <c r="H515" s="163" t="s">
        <v>3328</v>
      </c>
      <c r="I515" s="163" t="s">
        <v>3329</v>
      </c>
      <c r="J515" s="691">
        <v>20021334751</v>
      </c>
      <c r="K515" s="195">
        <v>45809</v>
      </c>
      <c r="L515" s="195">
        <v>46539</v>
      </c>
      <c r="M515" s="165">
        <f t="shared" si="17"/>
        <v>104.28571428571429</v>
      </c>
      <c r="N515" s="691">
        <v>0</v>
      </c>
      <c r="O515" s="163" t="s">
        <v>3436</v>
      </c>
      <c r="P515" s="53">
        <f t="shared" si="18"/>
        <v>0</v>
      </c>
      <c r="Q515" s="166" t="str">
        <f>IF(ISNUMBER(P515),IF(P515=100%,"CUMPLIDA",IF(AND(ISNUMBER(L515),ISNUMBER(CGR!$P$4)), IF(L515&lt;CGR!$P$4,"INCUMPLIDA","PROCESO"), "VERIFICAR FECHA")),"SIN VALOR AVANCE")</f>
        <v>PROCESO</v>
      </c>
    </row>
    <row r="516" spans="1:17" ht="165.75">
      <c r="A516" s="174" t="s">
        <v>12</v>
      </c>
      <c r="B516" s="115" t="s">
        <v>13</v>
      </c>
      <c r="C516" s="785" t="s">
        <v>3440</v>
      </c>
      <c r="D516" s="785" t="s">
        <v>3441</v>
      </c>
      <c r="E516" s="783" t="s">
        <v>3442</v>
      </c>
      <c r="F516" s="783" t="s">
        <v>3443</v>
      </c>
      <c r="G516" s="173" t="s">
        <v>3444</v>
      </c>
      <c r="H516" s="669" t="s">
        <v>3445</v>
      </c>
      <c r="I516" s="163" t="s">
        <v>1159</v>
      </c>
      <c r="J516" s="168">
        <v>4</v>
      </c>
      <c r="K516" s="195">
        <v>45475</v>
      </c>
      <c r="L516" s="195">
        <v>45835</v>
      </c>
      <c r="M516" s="165">
        <f t="shared" ref="M516:M579" si="19">(L516-K516)/7</f>
        <v>51.428571428571431</v>
      </c>
      <c r="N516" s="194">
        <v>2</v>
      </c>
      <c r="O516" s="163" t="s">
        <v>3446</v>
      </c>
      <c r="P516" s="53">
        <f t="shared" si="18"/>
        <v>0.5</v>
      </c>
      <c r="Q516" s="166" t="str">
        <f>IF(ISNUMBER(P516),IF(P516=100%,"CUMPLIDA",IF(AND(ISNUMBER(L516),ISNUMBER(CGR!$P$4)), IF(L516&lt;CGR!$P$4,"INCUMPLIDA","PROCESO"), "VERIFICAR FECHA")),"SIN VALOR AVANCE")</f>
        <v>PROCESO</v>
      </c>
    </row>
    <row r="517" spans="1:17" ht="240">
      <c r="A517" s="174" t="s">
        <v>12</v>
      </c>
      <c r="B517" s="115" t="s">
        <v>13</v>
      </c>
      <c r="C517" s="785"/>
      <c r="D517" s="785"/>
      <c r="E517" s="783"/>
      <c r="F517" s="783"/>
      <c r="G517" s="173" t="s">
        <v>3447</v>
      </c>
      <c r="H517" s="669" t="s">
        <v>3448</v>
      </c>
      <c r="I517" s="695" t="s">
        <v>3449</v>
      </c>
      <c r="J517" s="168">
        <v>1</v>
      </c>
      <c r="K517" s="195">
        <v>45475</v>
      </c>
      <c r="L517" s="195">
        <v>45835</v>
      </c>
      <c r="M517" s="165">
        <f t="shared" si="19"/>
        <v>51.428571428571431</v>
      </c>
      <c r="N517" s="194">
        <v>1</v>
      </c>
      <c r="O517" s="163" t="s">
        <v>3446</v>
      </c>
      <c r="P517" s="53">
        <f t="shared" si="18"/>
        <v>1</v>
      </c>
      <c r="Q517" s="166" t="str">
        <f>IF(ISNUMBER(P517),IF(P517=100%,"CUMPLIDA",IF(AND(ISNUMBER(L517),ISNUMBER(CGR!$P$4)), IF(L517&lt;CGR!$P$4,"INCUMPLIDA","PROCESO"), "VERIFICAR FECHA")),"SIN VALOR AVANCE")</f>
        <v>CUMPLIDA</v>
      </c>
    </row>
    <row r="518" spans="1:17" ht="165.75">
      <c r="A518" s="174" t="s">
        <v>12</v>
      </c>
      <c r="B518" s="115" t="s">
        <v>13</v>
      </c>
      <c r="C518" s="785"/>
      <c r="D518" s="785"/>
      <c r="E518" s="783"/>
      <c r="F518" s="783"/>
      <c r="G518" s="52" t="s">
        <v>3450</v>
      </c>
      <c r="H518" s="163" t="s">
        <v>3451</v>
      </c>
      <c r="I518" s="695" t="s">
        <v>3449</v>
      </c>
      <c r="J518" s="168">
        <v>1</v>
      </c>
      <c r="K518" s="195">
        <v>45475</v>
      </c>
      <c r="L518" s="195">
        <v>45835</v>
      </c>
      <c r="M518" s="165">
        <f t="shared" si="19"/>
        <v>51.428571428571431</v>
      </c>
      <c r="N518" s="194">
        <v>1</v>
      </c>
      <c r="O518" s="163" t="s">
        <v>3446</v>
      </c>
      <c r="P518" s="53">
        <f t="shared" si="18"/>
        <v>1</v>
      </c>
      <c r="Q518" s="166" t="str">
        <f>IF(ISNUMBER(P518),IF(P518=100%,"CUMPLIDA",IF(AND(ISNUMBER(L518),ISNUMBER(CGR!$P$4)), IF(L518&lt;CGR!$P$4,"INCUMPLIDA","PROCESO"), "VERIFICAR FECHA")),"SIN VALOR AVANCE")</f>
        <v>CUMPLIDA</v>
      </c>
    </row>
    <row r="519" spans="1:17" ht="165.75">
      <c r="A519" s="174" t="s">
        <v>12</v>
      </c>
      <c r="B519" s="115" t="s">
        <v>13</v>
      </c>
      <c r="C519" s="785" t="s">
        <v>3440</v>
      </c>
      <c r="D519" s="785" t="s">
        <v>3441</v>
      </c>
      <c r="E519" s="783" t="s">
        <v>3452</v>
      </c>
      <c r="F519" s="783" t="s">
        <v>3453</v>
      </c>
      <c r="G519" s="173" t="s">
        <v>3444</v>
      </c>
      <c r="H519" s="669" t="s">
        <v>3445</v>
      </c>
      <c r="I519" s="163" t="s">
        <v>1159</v>
      </c>
      <c r="J519" s="168">
        <v>4</v>
      </c>
      <c r="K519" s="195">
        <v>45475</v>
      </c>
      <c r="L519" s="195">
        <v>45835</v>
      </c>
      <c r="M519" s="165">
        <f t="shared" si="19"/>
        <v>51.428571428571431</v>
      </c>
      <c r="N519" s="194">
        <v>2</v>
      </c>
      <c r="O519" s="163" t="s">
        <v>3454</v>
      </c>
      <c r="P519" s="53">
        <f t="shared" si="18"/>
        <v>0.5</v>
      </c>
      <c r="Q519" s="166" t="str">
        <f>IF(ISNUMBER(P519),IF(P519=100%,"CUMPLIDA",IF(AND(ISNUMBER(L519),ISNUMBER(CGR!$P$4)), IF(L519&lt;CGR!$P$4,"INCUMPLIDA","PROCESO"), "VERIFICAR FECHA")),"SIN VALOR AVANCE")</f>
        <v>PROCESO</v>
      </c>
    </row>
    <row r="520" spans="1:17" ht="240">
      <c r="A520" s="174" t="s">
        <v>12</v>
      </c>
      <c r="B520" s="115" t="s">
        <v>13</v>
      </c>
      <c r="C520" s="785"/>
      <c r="D520" s="785"/>
      <c r="E520" s="783"/>
      <c r="F520" s="783"/>
      <c r="G520" s="173" t="s">
        <v>3447</v>
      </c>
      <c r="H520" s="669" t="s">
        <v>3448</v>
      </c>
      <c r="I520" s="695" t="s">
        <v>3449</v>
      </c>
      <c r="J520" s="168">
        <v>1</v>
      </c>
      <c r="K520" s="195">
        <v>45475</v>
      </c>
      <c r="L520" s="195">
        <v>45835</v>
      </c>
      <c r="M520" s="165">
        <f t="shared" si="19"/>
        <v>51.428571428571431</v>
      </c>
      <c r="N520" s="194">
        <v>0</v>
      </c>
      <c r="O520" s="163" t="s">
        <v>3454</v>
      </c>
      <c r="P520" s="53">
        <f t="shared" ref="P520:P583" si="20">N520/J520</f>
        <v>0</v>
      </c>
      <c r="Q520" s="166" t="str">
        <f>IF(ISNUMBER(P520),IF(P520=100%,"CUMPLIDA",IF(AND(ISNUMBER(L520),ISNUMBER(CGR!$P$4)), IF(L520&lt;CGR!$P$4,"INCUMPLIDA","PROCESO"), "VERIFICAR FECHA")),"SIN VALOR AVANCE")</f>
        <v>PROCESO</v>
      </c>
    </row>
    <row r="521" spans="1:17" ht="165.75">
      <c r="A521" s="174" t="s">
        <v>12</v>
      </c>
      <c r="B521" s="115" t="s">
        <v>13</v>
      </c>
      <c r="C521" s="785"/>
      <c r="D521" s="785"/>
      <c r="E521" s="783"/>
      <c r="F521" s="783"/>
      <c r="G521" s="52" t="s">
        <v>3450</v>
      </c>
      <c r="H521" s="163" t="s">
        <v>3451</v>
      </c>
      <c r="I521" s="695" t="s">
        <v>3449</v>
      </c>
      <c r="J521" s="168">
        <v>1</v>
      </c>
      <c r="K521" s="195">
        <v>45475</v>
      </c>
      <c r="L521" s="195">
        <v>45835</v>
      </c>
      <c r="M521" s="165">
        <f t="shared" si="19"/>
        <v>51.428571428571431</v>
      </c>
      <c r="N521" s="194">
        <v>0</v>
      </c>
      <c r="O521" s="163" t="s">
        <v>3454</v>
      </c>
      <c r="P521" s="53">
        <f t="shared" si="20"/>
        <v>0</v>
      </c>
      <c r="Q521" s="166" t="str">
        <f>IF(ISNUMBER(P521),IF(P521=100%,"CUMPLIDA",IF(AND(ISNUMBER(L521),ISNUMBER(CGR!$P$4)), IF(L521&lt;CGR!$P$4,"INCUMPLIDA","PROCESO"), "VERIFICAR FECHA")),"SIN VALOR AVANCE")</f>
        <v>PROCESO</v>
      </c>
    </row>
    <row r="522" spans="1:17" ht="180.75">
      <c r="A522" s="174" t="s">
        <v>12</v>
      </c>
      <c r="B522" s="115" t="s">
        <v>13</v>
      </c>
      <c r="C522" s="785" t="s">
        <v>3440</v>
      </c>
      <c r="D522" s="785" t="s">
        <v>3455</v>
      </c>
      <c r="E522" s="783" t="s">
        <v>3456</v>
      </c>
      <c r="F522" s="783" t="s">
        <v>3453</v>
      </c>
      <c r="G522" s="173" t="s">
        <v>3444</v>
      </c>
      <c r="H522" s="669" t="s">
        <v>3445</v>
      </c>
      <c r="I522" s="163" t="s">
        <v>1159</v>
      </c>
      <c r="J522" s="168">
        <v>4</v>
      </c>
      <c r="K522" s="195">
        <v>45475</v>
      </c>
      <c r="L522" s="195">
        <v>45835</v>
      </c>
      <c r="M522" s="165">
        <f t="shared" si="19"/>
        <v>51.428571428571431</v>
      </c>
      <c r="N522" s="194">
        <v>2</v>
      </c>
      <c r="O522" s="163" t="s">
        <v>3457</v>
      </c>
      <c r="P522" s="53">
        <f t="shared" si="20"/>
        <v>0.5</v>
      </c>
      <c r="Q522" s="166" t="str">
        <f>IF(ISNUMBER(P522),IF(P522=100%,"CUMPLIDA",IF(AND(ISNUMBER(L522),ISNUMBER(CGR!$P$4)), IF(L522&lt;CGR!$P$4,"INCUMPLIDA","PROCESO"), "VERIFICAR FECHA")),"SIN VALOR AVANCE")</f>
        <v>PROCESO</v>
      </c>
    </row>
    <row r="523" spans="1:17" ht="240">
      <c r="A523" s="174" t="s">
        <v>12</v>
      </c>
      <c r="B523" s="115" t="s">
        <v>13</v>
      </c>
      <c r="C523" s="785"/>
      <c r="D523" s="785"/>
      <c r="E523" s="783"/>
      <c r="F523" s="783"/>
      <c r="G523" s="173" t="s">
        <v>3447</v>
      </c>
      <c r="H523" s="669" t="s">
        <v>3448</v>
      </c>
      <c r="I523" s="695" t="s">
        <v>3449</v>
      </c>
      <c r="J523" s="168">
        <v>1</v>
      </c>
      <c r="K523" s="195">
        <v>45475</v>
      </c>
      <c r="L523" s="195">
        <v>45835</v>
      </c>
      <c r="M523" s="165">
        <f t="shared" si="19"/>
        <v>51.428571428571431</v>
      </c>
      <c r="N523" s="194">
        <v>1</v>
      </c>
      <c r="O523" s="163" t="s">
        <v>3457</v>
      </c>
      <c r="P523" s="53">
        <f t="shared" si="20"/>
        <v>1</v>
      </c>
      <c r="Q523" s="166" t="str">
        <f>IF(ISNUMBER(P523),IF(P523=100%,"CUMPLIDA",IF(AND(ISNUMBER(L523),ISNUMBER(CGR!$P$4)), IF(L523&lt;CGR!$P$4,"INCUMPLIDA","PROCESO"), "VERIFICAR FECHA")),"SIN VALOR AVANCE")</f>
        <v>CUMPLIDA</v>
      </c>
    </row>
    <row r="524" spans="1:17" ht="180.75">
      <c r="A524" s="174" t="s">
        <v>12</v>
      </c>
      <c r="B524" s="115" t="s">
        <v>13</v>
      </c>
      <c r="C524" s="785"/>
      <c r="D524" s="785"/>
      <c r="E524" s="783"/>
      <c r="F524" s="783"/>
      <c r="G524" s="52" t="s">
        <v>3450</v>
      </c>
      <c r="H524" s="163" t="s">
        <v>3451</v>
      </c>
      <c r="I524" s="695" t="s">
        <v>3449</v>
      </c>
      <c r="J524" s="168">
        <v>1</v>
      </c>
      <c r="K524" s="195">
        <v>45475</v>
      </c>
      <c r="L524" s="195">
        <v>45835</v>
      </c>
      <c r="M524" s="165">
        <f t="shared" si="19"/>
        <v>51.428571428571431</v>
      </c>
      <c r="N524" s="194">
        <v>1</v>
      </c>
      <c r="O524" s="163" t="s">
        <v>3457</v>
      </c>
      <c r="P524" s="53">
        <f t="shared" si="20"/>
        <v>1</v>
      </c>
      <c r="Q524" s="166" t="str">
        <f>IF(ISNUMBER(P524),IF(P524=100%,"CUMPLIDA",IF(AND(ISNUMBER(L524),ISNUMBER(CGR!$P$4)), IF(L524&lt;CGR!$P$4,"INCUMPLIDA","PROCESO"), "VERIFICAR FECHA")),"SIN VALOR AVANCE")</f>
        <v>CUMPLIDA</v>
      </c>
    </row>
    <row r="525" spans="1:17" ht="300.75">
      <c r="A525" s="169" t="s">
        <v>20</v>
      </c>
      <c r="B525" s="467" t="s">
        <v>13</v>
      </c>
      <c r="C525" s="782" t="s">
        <v>3458</v>
      </c>
      <c r="D525" s="782" t="s">
        <v>3102</v>
      </c>
      <c r="E525" s="783" t="s">
        <v>3459</v>
      </c>
      <c r="F525" s="783" t="s">
        <v>3460</v>
      </c>
      <c r="G525" s="52" t="s">
        <v>3170</v>
      </c>
      <c r="H525" s="163" t="s">
        <v>3124</v>
      </c>
      <c r="I525" s="163" t="s">
        <v>1512</v>
      </c>
      <c r="J525" s="164">
        <v>1</v>
      </c>
      <c r="K525" s="191">
        <v>45231</v>
      </c>
      <c r="L525" s="191">
        <v>45504</v>
      </c>
      <c r="M525" s="165">
        <f t="shared" si="19"/>
        <v>39</v>
      </c>
      <c r="N525" s="194">
        <v>1</v>
      </c>
      <c r="O525" s="163" t="s">
        <v>3461</v>
      </c>
      <c r="P525" s="53">
        <f t="shared" si="20"/>
        <v>1</v>
      </c>
      <c r="Q525" s="166" t="str">
        <f>IF(ISNUMBER(P525),IF(P525=100%,"CUMPLIDA",IF(AND(ISNUMBER(L525),ISNUMBER(CGR!$P$4)), IF(L525&lt;CGR!$P$4,"INCUMPLIDA","PROCESO"), "VERIFICAR FECHA")),"SIN VALOR AVANCE")</f>
        <v>CUMPLIDA</v>
      </c>
    </row>
    <row r="526" spans="1:17" ht="270.75">
      <c r="A526" s="169" t="s">
        <v>20</v>
      </c>
      <c r="B526" s="467" t="s">
        <v>13</v>
      </c>
      <c r="C526" s="782"/>
      <c r="D526" s="782"/>
      <c r="E526" s="783"/>
      <c r="F526" s="783"/>
      <c r="G526" s="171" t="s">
        <v>3462</v>
      </c>
      <c r="H526" s="172" t="s">
        <v>2890</v>
      </c>
      <c r="I526" s="172" t="s">
        <v>2891</v>
      </c>
      <c r="J526" s="164">
        <v>1</v>
      </c>
      <c r="K526" s="191">
        <v>45231</v>
      </c>
      <c r="L526" s="191">
        <v>45504</v>
      </c>
      <c r="M526" s="165">
        <f t="shared" si="19"/>
        <v>39</v>
      </c>
      <c r="N526" s="194">
        <v>1</v>
      </c>
      <c r="O526" s="163" t="s">
        <v>3463</v>
      </c>
      <c r="P526" s="53">
        <f t="shared" si="20"/>
        <v>1</v>
      </c>
      <c r="Q526" s="166" t="str">
        <f>IF(ISNUMBER(P526),IF(P526=100%,"CUMPLIDA",IF(AND(ISNUMBER(L526),ISNUMBER(CGR!$P$4)), IF(L526&lt;CGR!$P$4,"INCUMPLIDA","PROCESO"), "VERIFICAR FECHA")),"SIN VALOR AVANCE")</f>
        <v>CUMPLIDA</v>
      </c>
    </row>
    <row r="527" spans="1:17" ht="105.75">
      <c r="A527" s="169" t="s">
        <v>20</v>
      </c>
      <c r="B527" s="467" t="s">
        <v>13</v>
      </c>
      <c r="C527" s="782"/>
      <c r="D527" s="782"/>
      <c r="E527" s="783"/>
      <c r="F527" s="783"/>
      <c r="G527" s="52" t="s">
        <v>2438</v>
      </c>
      <c r="H527" s="163" t="s">
        <v>1614</v>
      </c>
      <c r="I527" s="163" t="s">
        <v>238</v>
      </c>
      <c r="J527" s="168">
        <v>1</v>
      </c>
      <c r="K527" s="193">
        <v>45352</v>
      </c>
      <c r="L527" s="193">
        <v>45747</v>
      </c>
      <c r="M527" s="165">
        <f t="shared" si="19"/>
        <v>56.428571428571431</v>
      </c>
      <c r="N527" s="194">
        <v>0</v>
      </c>
      <c r="O527" s="163" t="s">
        <v>3464</v>
      </c>
      <c r="P527" s="53">
        <f t="shared" si="20"/>
        <v>0</v>
      </c>
      <c r="Q527" s="166" t="str">
        <f>IF(ISNUMBER(P527),IF(P527=100%,"CUMPLIDA",IF(AND(ISNUMBER(L527),ISNUMBER(CGR!$P$4)), IF(L527&lt;CGR!$P$4,"INCUMPLIDA","PROCESO"), "VERIFICAR FECHA")),"SIN VALOR AVANCE")</f>
        <v>PROCESO</v>
      </c>
    </row>
    <row r="528" spans="1:17" ht="150.75">
      <c r="A528" s="169" t="s">
        <v>20</v>
      </c>
      <c r="B528" s="467" t="s">
        <v>13</v>
      </c>
      <c r="C528" s="782"/>
      <c r="D528" s="782"/>
      <c r="E528" s="783"/>
      <c r="F528" s="783"/>
      <c r="G528" s="52" t="s">
        <v>241</v>
      </c>
      <c r="H528" s="163" t="s">
        <v>241</v>
      </c>
      <c r="I528" s="163" t="s">
        <v>242</v>
      </c>
      <c r="J528" s="168">
        <v>1</v>
      </c>
      <c r="K528" s="193">
        <v>45352</v>
      </c>
      <c r="L528" s="193">
        <v>45747</v>
      </c>
      <c r="M528" s="165">
        <f t="shared" si="19"/>
        <v>56.428571428571431</v>
      </c>
      <c r="N528" s="194">
        <v>0.77</v>
      </c>
      <c r="O528" s="163" t="s">
        <v>3465</v>
      </c>
      <c r="P528" s="53">
        <f t="shared" si="20"/>
        <v>0.77</v>
      </c>
      <c r="Q528" s="166" t="str">
        <f>IF(ISNUMBER(P528),IF(P528=100%,"CUMPLIDA",IF(AND(ISNUMBER(L528),ISNUMBER(CGR!$P$4)), IF(L528&lt;CGR!$P$4,"INCUMPLIDA","PROCESO"), "VERIFICAR FECHA")),"SIN VALOR AVANCE")</f>
        <v>PROCESO</v>
      </c>
    </row>
    <row r="529" spans="1:17" ht="105.75">
      <c r="A529" s="169" t="s">
        <v>20</v>
      </c>
      <c r="B529" s="467" t="s">
        <v>13</v>
      </c>
      <c r="C529" s="782"/>
      <c r="D529" s="782"/>
      <c r="E529" s="783"/>
      <c r="F529" s="783"/>
      <c r="G529" s="52" t="s">
        <v>248</v>
      </c>
      <c r="H529" s="163" t="s">
        <v>248</v>
      </c>
      <c r="I529" s="163" t="s">
        <v>249</v>
      </c>
      <c r="J529" s="168">
        <v>1</v>
      </c>
      <c r="K529" s="193">
        <v>45352</v>
      </c>
      <c r="L529" s="193">
        <v>45747</v>
      </c>
      <c r="M529" s="165">
        <f t="shared" si="19"/>
        <v>56.428571428571431</v>
      </c>
      <c r="N529" s="194">
        <v>0</v>
      </c>
      <c r="O529" s="163" t="s">
        <v>3464</v>
      </c>
      <c r="P529" s="53">
        <f t="shared" si="20"/>
        <v>0</v>
      </c>
      <c r="Q529" s="166" t="str">
        <f>IF(ISNUMBER(P529),IF(P529=100%,"CUMPLIDA",IF(AND(ISNUMBER(L529),ISNUMBER(CGR!$P$4)), IF(L529&lt;CGR!$P$4,"INCUMPLIDA","PROCESO"), "VERIFICAR FECHA")),"SIN VALOR AVANCE")</f>
        <v>PROCESO</v>
      </c>
    </row>
    <row r="530" spans="1:17" ht="135.75">
      <c r="A530" s="169" t="s">
        <v>20</v>
      </c>
      <c r="B530" s="467" t="s">
        <v>13</v>
      </c>
      <c r="C530" s="782"/>
      <c r="D530" s="782"/>
      <c r="E530" s="783"/>
      <c r="F530" s="783"/>
      <c r="G530" s="52" t="s">
        <v>3466</v>
      </c>
      <c r="H530" s="163" t="s">
        <v>3466</v>
      </c>
      <c r="I530" s="163" t="s">
        <v>252</v>
      </c>
      <c r="J530" s="168">
        <v>1</v>
      </c>
      <c r="K530" s="193">
        <v>45352</v>
      </c>
      <c r="L530" s="193">
        <v>45747</v>
      </c>
      <c r="M530" s="165">
        <f t="shared" si="19"/>
        <v>56.428571428571431</v>
      </c>
      <c r="N530" s="194">
        <v>0.77</v>
      </c>
      <c r="O530" s="163" t="s">
        <v>3467</v>
      </c>
      <c r="P530" s="53">
        <f t="shared" si="20"/>
        <v>0.77</v>
      </c>
      <c r="Q530" s="166" t="str">
        <f>IF(ISNUMBER(P530),IF(P530=100%,"CUMPLIDA",IF(AND(ISNUMBER(L530),ISNUMBER(CGR!$P$4)), IF(L530&lt;CGR!$P$4,"INCUMPLIDA","PROCESO"), "VERIFICAR FECHA")),"SIN VALOR AVANCE")</f>
        <v>PROCESO</v>
      </c>
    </row>
    <row r="531" spans="1:17" ht="225.75">
      <c r="A531" s="169" t="s">
        <v>20</v>
      </c>
      <c r="B531" s="467" t="s">
        <v>13</v>
      </c>
      <c r="C531" s="782"/>
      <c r="D531" s="782"/>
      <c r="E531" s="783"/>
      <c r="F531" s="783"/>
      <c r="G531" s="52" t="s">
        <v>3468</v>
      </c>
      <c r="H531" s="163" t="s">
        <v>3468</v>
      </c>
      <c r="I531" s="163" t="s">
        <v>2560</v>
      </c>
      <c r="J531" s="168">
        <v>1</v>
      </c>
      <c r="K531" s="193">
        <v>45352</v>
      </c>
      <c r="L531" s="193">
        <v>45747</v>
      </c>
      <c r="M531" s="165">
        <f t="shared" si="19"/>
        <v>56.428571428571431</v>
      </c>
      <c r="N531" s="194">
        <v>0.77</v>
      </c>
      <c r="O531" s="176" t="s">
        <v>3469</v>
      </c>
      <c r="P531" s="53">
        <f t="shared" si="20"/>
        <v>0.77</v>
      </c>
      <c r="Q531" s="166" t="str">
        <f>IF(ISNUMBER(P531),IF(P531=100%,"CUMPLIDA",IF(AND(ISNUMBER(L531),ISNUMBER(CGR!$P$4)), IF(L531&lt;CGR!$P$4,"INCUMPLIDA","PROCESO"), "VERIFICAR FECHA")),"SIN VALOR AVANCE")</f>
        <v>PROCESO</v>
      </c>
    </row>
    <row r="532" spans="1:17" ht="225.75">
      <c r="A532" s="169" t="s">
        <v>20</v>
      </c>
      <c r="B532" s="467" t="s">
        <v>13</v>
      </c>
      <c r="C532" s="782"/>
      <c r="D532" s="782"/>
      <c r="E532" s="783"/>
      <c r="F532" s="783"/>
      <c r="G532" s="52" t="s">
        <v>1363</v>
      </c>
      <c r="H532" s="163" t="s">
        <v>258</v>
      </c>
      <c r="I532" s="163" t="s">
        <v>259</v>
      </c>
      <c r="J532" s="168">
        <v>2</v>
      </c>
      <c r="K532" s="193">
        <v>45748</v>
      </c>
      <c r="L532" s="193">
        <v>45930</v>
      </c>
      <c r="M532" s="165">
        <f t="shared" si="19"/>
        <v>26</v>
      </c>
      <c r="N532" s="194">
        <v>0</v>
      </c>
      <c r="O532" s="163" t="s">
        <v>3470</v>
      </c>
      <c r="P532" s="53">
        <f t="shared" si="20"/>
        <v>0</v>
      </c>
      <c r="Q532" s="166" t="str">
        <f>IF(ISNUMBER(P532),IF(P532=100%,"CUMPLIDA",IF(AND(ISNUMBER(L532),ISNUMBER(CGR!$P$4)), IF(L532&lt;CGR!$P$4,"INCUMPLIDA","PROCESO"), "VERIFICAR FECHA")),"SIN VALOR AVANCE")</f>
        <v>PROCESO</v>
      </c>
    </row>
    <row r="533" spans="1:17" ht="90.75">
      <c r="A533" s="169" t="s">
        <v>20</v>
      </c>
      <c r="B533" s="467" t="s">
        <v>13</v>
      </c>
      <c r="C533" s="782"/>
      <c r="D533" s="782"/>
      <c r="E533" s="783"/>
      <c r="F533" s="783"/>
      <c r="G533" s="52" t="s">
        <v>1364</v>
      </c>
      <c r="H533" s="163" t="s">
        <v>261</v>
      </c>
      <c r="I533" s="163" t="s">
        <v>262</v>
      </c>
      <c r="J533" s="168">
        <v>1</v>
      </c>
      <c r="K533" s="193">
        <v>45748</v>
      </c>
      <c r="L533" s="193">
        <v>45930</v>
      </c>
      <c r="M533" s="165">
        <f t="shared" si="19"/>
        <v>26</v>
      </c>
      <c r="N533" s="194">
        <v>0</v>
      </c>
      <c r="O533" s="163" t="s">
        <v>3471</v>
      </c>
      <c r="P533" s="53">
        <f t="shared" si="20"/>
        <v>0</v>
      </c>
      <c r="Q533" s="166" t="str">
        <f>IF(ISNUMBER(P533),IF(P533=100%,"CUMPLIDA",IF(AND(ISNUMBER(L533),ISNUMBER(CGR!$P$4)), IF(L533&lt;CGR!$P$4,"INCUMPLIDA","PROCESO"), "VERIFICAR FECHA")),"SIN VALOR AVANCE")</f>
        <v>PROCESO</v>
      </c>
    </row>
    <row r="534" spans="1:17" ht="285.75">
      <c r="A534" s="169" t="s">
        <v>20</v>
      </c>
      <c r="B534" s="467" t="s">
        <v>13</v>
      </c>
      <c r="C534" s="782"/>
      <c r="D534" s="782"/>
      <c r="E534" s="783"/>
      <c r="F534" s="783"/>
      <c r="G534" s="52" t="s">
        <v>1365</v>
      </c>
      <c r="H534" s="163" t="s">
        <v>264</v>
      </c>
      <c r="I534" s="163" t="s">
        <v>265</v>
      </c>
      <c r="J534" s="168">
        <v>2</v>
      </c>
      <c r="K534" s="193">
        <v>45748</v>
      </c>
      <c r="L534" s="193">
        <v>45930</v>
      </c>
      <c r="M534" s="165">
        <f t="shared" si="19"/>
        <v>26</v>
      </c>
      <c r="N534" s="194">
        <v>0</v>
      </c>
      <c r="O534" s="163" t="s">
        <v>3472</v>
      </c>
      <c r="P534" s="53">
        <f t="shared" si="20"/>
        <v>0</v>
      </c>
      <c r="Q534" s="166" t="str">
        <f>IF(ISNUMBER(P534),IF(P534=100%,"CUMPLIDA",IF(AND(ISNUMBER(L534),ISNUMBER(CGR!$P$4)), IF(L534&lt;CGR!$P$4,"INCUMPLIDA","PROCESO"), "VERIFICAR FECHA")),"SIN VALOR AVANCE")</f>
        <v>PROCESO</v>
      </c>
    </row>
    <row r="535" spans="1:17" ht="180.75">
      <c r="A535" s="169" t="s">
        <v>20</v>
      </c>
      <c r="B535" s="467" t="s">
        <v>13</v>
      </c>
      <c r="C535" s="782" t="s">
        <v>3473</v>
      </c>
      <c r="D535" s="782" t="s">
        <v>3474</v>
      </c>
      <c r="E535" s="783" t="s">
        <v>3475</v>
      </c>
      <c r="F535" s="783" t="s">
        <v>3476</v>
      </c>
      <c r="G535" s="783" t="s">
        <v>3477</v>
      </c>
      <c r="H535" s="163" t="s">
        <v>3478</v>
      </c>
      <c r="I535" s="163" t="s">
        <v>3479</v>
      </c>
      <c r="J535" s="164">
        <v>3</v>
      </c>
      <c r="K535" s="191">
        <v>43481</v>
      </c>
      <c r="L535" s="191">
        <v>43845</v>
      </c>
      <c r="M535" s="165">
        <f t="shared" si="19"/>
        <v>52</v>
      </c>
      <c r="N535" s="194">
        <v>3</v>
      </c>
      <c r="O535" s="163" t="s">
        <v>3480</v>
      </c>
      <c r="P535" s="53">
        <f t="shared" si="20"/>
        <v>1</v>
      </c>
      <c r="Q535" s="166" t="str">
        <f>IF(ISNUMBER(P535),IF(P535=100%,"CUMPLIDA",IF(AND(ISNUMBER(L535),ISNUMBER(CGR!$P$4)), IF(L535&lt;CGR!$P$4,"INCUMPLIDA","PROCESO"), "VERIFICAR FECHA")),"SIN VALOR AVANCE")</f>
        <v>CUMPLIDA</v>
      </c>
    </row>
    <row r="536" spans="1:17" ht="180.75">
      <c r="A536" s="169" t="s">
        <v>20</v>
      </c>
      <c r="B536" s="467" t="s">
        <v>13</v>
      </c>
      <c r="C536" s="782"/>
      <c r="D536" s="782"/>
      <c r="E536" s="783"/>
      <c r="F536" s="783"/>
      <c r="G536" s="783"/>
      <c r="H536" s="163" t="s">
        <v>3481</v>
      </c>
      <c r="I536" s="163" t="s">
        <v>3482</v>
      </c>
      <c r="J536" s="164">
        <v>1</v>
      </c>
      <c r="K536" s="191">
        <v>43846</v>
      </c>
      <c r="L536" s="191">
        <v>44213</v>
      </c>
      <c r="M536" s="165">
        <f t="shared" si="19"/>
        <v>52.428571428571431</v>
      </c>
      <c r="N536" s="194">
        <v>1</v>
      </c>
      <c r="O536" s="163" t="s">
        <v>3480</v>
      </c>
      <c r="P536" s="53">
        <f t="shared" si="20"/>
        <v>1</v>
      </c>
      <c r="Q536" s="166" t="str">
        <f>IF(ISNUMBER(P536),IF(P536=100%,"CUMPLIDA",IF(AND(ISNUMBER(L536),ISNUMBER(CGR!$P$4)), IF(L536&lt;CGR!$P$4,"INCUMPLIDA","PROCESO"), "VERIFICAR FECHA")),"SIN VALOR AVANCE")</f>
        <v>CUMPLIDA</v>
      </c>
    </row>
    <row r="537" spans="1:17" ht="195">
      <c r="A537" s="169" t="s">
        <v>20</v>
      </c>
      <c r="B537" s="467" t="s">
        <v>13</v>
      </c>
      <c r="C537" s="782"/>
      <c r="D537" s="782"/>
      <c r="E537" s="783"/>
      <c r="F537" s="783"/>
      <c r="G537" s="783"/>
      <c r="H537" s="163" t="s">
        <v>3483</v>
      </c>
      <c r="I537" s="163" t="s">
        <v>3484</v>
      </c>
      <c r="J537" s="164">
        <v>1</v>
      </c>
      <c r="K537" s="191">
        <v>44214</v>
      </c>
      <c r="L537" s="191">
        <v>44580</v>
      </c>
      <c r="M537" s="165">
        <f t="shared" si="19"/>
        <v>52.285714285714285</v>
      </c>
      <c r="N537" s="194">
        <v>1</v>
      </c>
      <c r="O537" s="163" t="s">
        <v>3485</v>
      </c>
      <c r="P537" s="53">
        <f t="shared" si="20"/>
        <v>1</v>
      </c>
      <c r="Q537" s="166" t="str">
        <f>IF(ISNUMBER(P537),IF(P537=100%,"CUMPLIDA",IF(AND(ISNUMBER(L537),ISNUMBER(CGR!$P$4)), IF(L537&lt;CGR!$P$4,"INCUMPLIDA","PROCESO"), "VERIFICAR FECHA")),"SIN VALOR AVANCE")</f>
        <v>CUMPLIDA</v>
      </c>
    </row>
    <row r="538" spans="1:17" ht="300.75">
      <c r="A538" s="169" t="s">
        <v>20</v>
      </c>
      <c r="B538" s="467" t="s">
        <v>13</v>
      </c>
      <c r="C538" s="782"/>
      <c r="D538" s="782"/>
      <c r="E538" s="783"/>
      <c r="F538" s="783"/>
      <c r="G538" s="52" t="s">
        <v>3486</v>
      </c>
      <c r="H538" s="163" t="s">
        <v>3173</v>
      </c>
      <c r="I538" s="163" t="s">
        <v>238</v>
      </c>
      <c r="J538" s="164">
        <v>1</v>
      </c>
      <c r="K538" s="191">
        <v>43770</v>
      </c>
      <c r="L538" s="191">
        <v>44134</v>
      </c>
      <c r="M538" s="165">
        <f t="shared" si="19"/>
        <v>52</v>
      </c>
      <c r="N538" s="194">
        <v>1</v>
      </c>
      <c r="O538" s="163" t="s">
        <v>3487</v>
      </c>
      <c r="P538" s="53">
        <f t="shared" si="20"/>
        <v>1</v>
      </c>
      <c r="Q538" s="166" t="str">
        <f>IF(ISNUMBER(P538),IF(P538=100%,"CUMPLIDA",IF(AND(ISNUMBER(L538),ISNUMBER(CGR!$P$4)), IF(L538&lt;CGR!$P$4,"INCUMPLIDA","PROCESO"), "VERIFICAR FECHA")),"SIN VALOR AVANCE")</f>
        <v>CUMPLIDA</v>
      </c>
    </row>
    <row r="539" spans="1:17" ht="330.75">
      <c r="A539" s="169" t="s">
        <v>20</v>
      </c>
      <c r="B539" s="467" t="s">
        <v>13</v>
      </c>
      <c r="C539" s="782"/>
      <c r="D539" s="782"/>
      <c r="E539" s="783"/>
      <c r="F539" s="783"/>
      <c r="G539" s="171" t="s">
        <v>3488</v>
      </c>
      <c r="H539" s="163" t="s">
        <v>3489</v>
      </c>
      <c r="I539" s="163" t="s">
        <v>156</v>
      </c>
      <c r="J539" s="168">
        <v>1</v>
      </c>
      <c r="K539" s="193">
        <v>45931</v>
      </c>
      <c r="L539" s="193">
        <v>45991</v>
      </c>
      <c r="M539" s="165">
        <f t="shared" si="19"/>
        <v>8.5714285714285712</v>
      </c>
      <c r="N539" s="194">
        <v>0</v>
      </c>
      <c r="O539" s="163" t="s">
        <v>3490</v>
      </c>
      <c r="P539" s="53">
        <f t="shared" si="20"/>
        <v>0</v>
      </c>
      <c r="Q539" s="166" t="str">
        <f>IF(ISNUMBER(P539),IF(P539=100%,"CUMPLIDA",IF(AND(ISNUMBER(L539),ISNUMBER(CGR!$P$4)), IF(L539&lt;CGR!$P$4,"INCUMPLIDA","PROCESO"), "VERIFICAR FECHA")),"SIN VALOR AVANCE")</f>
        <v>PROCESO</v>
      </c>
    </row>
    <row r="540" spans="1:17" ht="330.75">
      <c r="A540" s="169" t="s">
        <v>20</v>
      </c>
      <c r="B540" s="467" t="s">
        <v>13</v>
      </c>
      <c r="C540" s="782"/>
      <c r="D540" s="782"/>
      <c r="E540" s="783"/>
      <c r="F540" s="783"/>
      <c r="G540" s="788" t="s">
        <v>3491</v>
      </c>
      <c r="H540" s="163" t="s">
        <v>3466</v>
      </c>
      <c r="I540" s="163" t="s">
        <v>1420</v>
      </c>
      <c r="J540" s="168">
        <v>1</v>
      </c>
      <c r="K540" s="193">
        <v>45992</v>
      </c>
      <c r="L540" s="193">
        <v>46081</v>
      </c>
      <c r="M540" s="165">
        <f t="shared" si="19"/>
        <v>12.714285714285714</v>
      </c>
      <c r="N540" s="194">
        <v>0</v>
      </c>
      <c r="O540" s="163" t="s">
        <v>3492</v>
      </c>
      <c r="P540" s="53">
        <f t="shared" si="20"/>
        <v>0</v>
      </c>
      <c r="Q540" s="166" t="str">
        <f>IF(ISNUMBER(P540),IF(P540=100%,"CUMPLIDA",IF(AND(ISNUMBER(L540),ISNUMBER(CGR!$P$4)), IF(L540&lt;CGR!$P$4,"INCUMPLIDA","PROCESO"), "VERIFICAR FECHA")),"SIN VALOR AVANCE")</f>
        <v>PROCESO</v>
      </c>
    </row>
    <row r="541" spans="1:17" ht="330.75">
      <c r="A541" s="169" t="s">
        <v>20</v>
      </c>
      <c r="B541" s="467" t="s">
        <v>13</v>
      </c>
      <c r="C541" s="782"/>
      <c r="D541" s="782"/>
      <c r="E541" s="783"/>
      <c r="F541" s="783"/>
      <c r="G541" s="788"/>
      <c r="H541" s="163" t="s">
        <v>1363</v>
      </c>
      <c r="I541" s="163" t="s">
        <v>259</v>
      </c>
      <c r="J541" s="168">
        <v>5</v>
      </c>
      <c r="K541" s="193">
        <v>46113</v>
      </c>
      <c r="L541" s="193">
        <v>46568</v>
      </c>
      <c r="M541" s="165">
        <f t="shared" si="19"/>
        <v>65</v>
      </c>
      <c r="N541" s="194">
        <v>0</v>
      </c>
      <c r="O541" s="163" t="s">
        <v>3490</v>
      </c>
      <c r="P541" s="53">
        <f t="shared" si="20"/>
        <v>0</v>
      </c>
      <c r="Q541" s="166" t="str">
        <f>IF(ISNUMBER(P541),IF(P541=100%,"CUMPLIDA",IF(AND(ISNUMBER(L541),ISNUMBER(CGR!$P$4)), IF(L541&lt;CGR!$P$4,"INCUMPLIDA","PROCESO"), "VERIFICAR FECHA")),"SIN VALOR AVANCE")</f>
        <v>PROCESO</v>
      </c>
    </row>
    <row r="542" spans="1:17" ht="330.75">
      <c r="A542" s="169" t="s">
        <v>20</v>
      </c>
      <c r="B542" s="467" t="s">
        <v>13</v>
      </c>
      <c r="C542" s="782"/>
      <c r="D542" s="782"/>
      <c r="E542" s="783"/>
      <c r="F542" s="783"/>
      <c r="G542" s="171" t="s">
        <v>3493</v>
      </c>
      <c r="H542" s="163" t="s">
        <v>3089</v>
      </c>
      <c r="I542" s="163" t="s">
        <v>3494</v>
      </c>
      <c r="J542" s="168">
        <v>3</v>
      </c>
      <c r="K542" s="193">
        <v>46296</v>
      </c>
      <c r="L542" s="193">
        <v>46568</v>
      </c>
      <c r="M542" s="165">
        <f t="shared" si="19"/>
        <v>38.857142857142854</v>
      </c>
      <c r="N542" s="194">
        <v>0</v>
      </c>
      <c r="O542" s="176" t="s">
        <v>3495</v>
      </c>
      <c r="P542" s="53">
        <f t="shared" si="20"/>
        <v>0</v>
      </c>
      <c r="Q542" s="166" t="str">
        <f>IF(ISNUMBER(P542),IF(P542=100%,"CUMPLIDA",IF(AND(ISNUMBER(L542),ISNUMBER(CGR!$P$4)), IF(L542&lt;CGR!$P$4,"INCUMPLIDA","PROCESO"), "VERIFICAR FECHA")),"SIN VALOR AVANCE")</f>
        <v>PROCESO</v>
      </c>
    </row>
    <row r="543" spans="1:17" ht="255.75">
      <c r="A543" s="169" t="s">
        <v>20</v>
      </c>
      <c r="B543" s="467" t="s">
        <v>13</v>
      </c>
      <c r="C543" s="782"/>
      <c r="D543" s="782"/>
      <c r="E543" s="783"/>
      <c r="F543" s="783"/>
      <c r="G543" s="783" t="s">
        <v>3496</v>
      </c>
      <c r="H543" s="163" t="s">
        <v>3497</v>
      </c>
      <c r="I543" s="175" t="s">
        <v>3498</v>
      </c>
      <c r="J543" s="164">
        <v>3</v>
      </c>
      <c r="K543" s="191">
        <v>43726</v>
      </c>
      <c r="L543" s="191">
        <v>44042</v>
      </c>
      <c r="M543" s="165">
        <f t="shared" si="19"/>
        <v>45.142857142857146</v>
      </c>
      <c r="N543" s="192">
        <v>3</v>
      </c>
      <c r="O543" s="163" t="s">
        <v>3499</v>
      </c>
      <c r="P543" s="53">
        <f t="shared" si="20"/>
        <v>1</v>
      </c>
      <c r="Q543" s="166" t="str">
        <f>IF(ISNUMBER(P543),IF(P543=100%,"CUMPLIDA",IF(AND(ISNUMBER(L543),ISNUMBER(CGR!$P$4)), IF(L543&lt;CGR!$P$4,"INCUMPLIDA","PROCESO"), "VERIFICAR FECHA")),"SIN VALOR AVANCE")</f>
        <v>CUMPLIDA</v>
      </c>
    </row>
    <row r="544" spans="1:17" ht="255.75">
      <c r="A544" s="169" t="s">
        <v>20</v>
      </c>
      <c r="B544" s="467" t="s">
        <v>13</v>
      </c>
      <c r="C544" s="782"/>
      <c r="D544" s="782"/>
      <c r="E544" s="783"/>
      <c r="F544" s="783"/>
      <c r="G544" s="783"/>
      <c r="H544" s="163" t="s">
        <v>3500</v>
      </c>
      <c r="I544" s="163" t="s">
        <v>3501</v>
      </c>
      <c r="J544" s="164">
        <v>3</v>
      </c>
      <c r="K544" s="191">
        <v>44044</v>
      </c>
      <c r="L544" s="191">
        <v>44134</v>
      </c>
      <c r="M544" s="165">
        <f t="shared" si="19"/>
        <v>12.857142857142858</v>
      </c>
      <c r="N544" s="192">
        <v>3</v>
      </c>
      <c r="O544" s="163" t="s">
        <v>3499</v>
      </c>
      <c r="P544" s="53">
        <f t="shared" si="20"/>
        <v>1</v>
      </c>
      <c r="Q544" s="166" t="str">
        <f>IF(ISNUMBER(P544),IF(P544=100%,"CUMPLIDA",IF(AND(ISNUMBER(L544),ISNUMBER(CGR!$P$4)), IF(L544&lt;CGR!$P$4,"INCUMPLIDA","PROCESO"), "VERIFICAR FECHA")),"SIN VALOR AVANCE")</f>
        <v>CUMPLIDA</v>
      </c>
    </row>
    <row r="545" spans="1:17" ht="409.5">
      <c r="A545" s="169" t="s">
        <v>20</v>
      </c>
      <c r="B545" s="467" t="s">
        <v>13</v>
      </c>
      <c r="C545" s="782" t="s">
        <v>3502</v>
      </c>
      <c r="D545" s="782" t="s">
        <v>3503</v>
      </c>
      <c r="E545" s="783" t="s">
        <v>3504</v>
      </c>
      <c r="F545" s="783" t="s">
        <v>3505</v>
      </c>
      <c r="G545" s="52" t="s">
        <v>3506</v>
      </c>
      <c r="H545" s="163" t="s">
        <v>3507</v>
      </c>
      <c r="I545" s="163" t="s">
        <v>3508</v>
      </c>
      <c r="J545" s="164">
        <v>24</v>
      </c>
      <c r="K545" s="191">
        <v>42278</v>
      </c>
      <c r="L545" s="191">
        <v>42490</v>
      </c>
      <c r="M545" s="165">
        <f t="shared" si="19"/>
        <v>30.285714285714285</v>
      </c>
      <c r="N545" s="192">
        <v>24</v>
      </c>
      <c r="O545" s="163" t="s">
        <v>3509</v>
      </c>
      <c r="P545" s="53">
        <f t="shared" si="20"/>
        <v>1</v>
      </c>
      <c r="Q545" s="166" t="str">
        <f>IF(ISNUMBER(P545),IF(P545=100%,"CUMPLIDA",IF(AND(ISNUMBER(L545),ISNUMBER(CGR!$P$4)), IF(L545&lt;CGR!$P$4,"INCUMPLIDA","PROCESO"), "VERIFICAR FECHA")),"SIN VALOR AVANCE")</f>
        <v>CUMPLIDA</v>
      </c>
    </row>
    <row r="546" spans="1:17" ht="409.5">
      <c r="A546" s="169" t="s">
        <v>20</v>
      </c>
      <c r="B546" s="467" t="s">
        <v>13</v>
      </c>
      <c r="C546" s="782"/>
      <c r="D546" s="782"/>
      <c r="E546" s="783"/>
      <c r="F546" s="783"/>
      <c r="G546" s="783" t="s">
        <v>3510</v>
      </c>
      <c r="H546" s="163" t="s">
        <v>3511</v>
      </c>
      <c r="I546" s="163" t="s">
        <v>3512</v>
      </c>
      <c r="J546" s="164">
        <v>19</v>
      </c>
      <c r="K546" s="191">
        <v>42492</v>
      </c>
      <c r="L546" s="191">
        <v>42735</v>
      </c>
      <c r="M546" s="165">
        <f t="shared" si="19"/>
        <v>34.714285714285715</v>
      </c>
      <c r="N546" s="192">
        <v>19</v>
      </c>
      <c r="O546" s="163" t="s">
        <v>3513</v>
      </c>
      <c r="P546" s="53">
        <f t="shared" si="20"/>
        <v>1</v>
      </c>
      <c r="Q546" s="166" t="str">
        <f>IF(ISNUMBER(P546),IF(P546=100%,"CUMPLIDA",IF(AND(ISNUMBER(L546),ISNUMBER(CGR!$P$4)), IF(L546&lt;CGR!$P$4,"INCUMPLIDA","PROCESO"), "VERIFICAR FECHA")),"SIN VALOR AVANCE")</f>
        <v>CUMPLIDA</v>
      </c>
    </row>
    <row r="547" spans="1:17" ht="409.5">
      <c r="A547" s="169" t="s">
        <v>20</v>
      </c>
      <c r="B547" s="467" t="s">
        <v>13</v>
      </c>
      <c r="C547" s="782"/>
      <c r="D547" s="782"/>
      <c r="E547" s="783"/>
      <c r="F547" s="783"/>
      <c r="G547" s="783"/>
      <c r="H547" s="163" t="s">
        <v>3514</v>
      </c>
      <c r="I547" s="175" t="s">
        <v>3515</v>
      </c>
      <c r="J547" s="164">
        <v>14</v>
      </c>
      <c r="K547" s="191">
        <v>42917</v>
      </c>
      <c r="L547" s="191">
        <v>43281</v>
      </c>
      <c r="M547" s="165">
        <f t="shared" si="19"/>
        <v>52</v>
      </c>
      <c r="N547" s="192">
        <v>14</v>
      </c>
      <c r="O547" s="163" t="s">
        <v>3480</v>
      </c>
      <c r="P547" s="53">
        <f t="shared" si="20"/>
        <v>1</v>
      </c>
      <c r="Q547" s="166" t="str">
        <f>IF(ISNUMBER(P547),IF(P547=100%,"CUMPLIDA",IF(AND(ISNUMBER(L547),ISNUMBER(CGR!$P$4)), IF(L547&lt;CGR!$P$4,"INCUMPLIDA","PROCESO"), "VERIFICAR FECHA")),"SIN VALOR AVANCE")</f>
        <v>CUMPLIDA</v>
      </c>
    </row>
    <row r="548" spans="1:17" ht="210">
      <c r="A548" s="169" t="s">
        <v>20</v>
      </c>
      <c r="B548" s="467" t="s">
        <v>13</v>
      </c>
      <c r="C548" s="782"/>
      <c r="D548" s="782"/>
      <c r="E548" s="783"/>
      <c r="F548" s="783"/>
      <c r="G548" s="783"/>
      <c r="H548" s="163" t="s">
        <v>3516</v>
      </c>
      <c r="I548" s="163" t="s">
        <v>3517</v>
      </c>
      <c r="J548" s="164">
        <v>4</v>
      </c>
      <c r="K548" s="191">
        <v>42919</v>
      </c>
      <c r="L548" s="191">
        <v>42947</v>
      </c>
      <c r="M548" s="165">
        <f t="shared" si="19"/>
        <v>4</v>
      </c>
      <c r="N548" s="192">
        <v>4</v>
      </c>
      <c r="O548" s="163" t="s">
        <v>3480</v>
      </c>
      <c r="P548" s="53">
        <f t="shared" si="20"/>
        <v>1</v>
      </c>
      <c r="Q548" s="166" t="str">
        <f>IF(ISNUMBER(P548),IF(P548=100%,"CUMPLIDA",IF(AND(ISNUMBER(L548),ISNUMBER(CGR!$P$4)), IF(L548&lt;CGR!$P$4,"INCUMPLIDA","PROCESO"), "VERIFICAR FECHA")),"SIN VALOR AVANCE")</f>
        <v>CUMPLIDA</v>
      </c>
    </row>
    <row r="549" spans="1:17" ht="210.75">
      <c r="A549" s="169" t="s">
        <v>20</v>
      </c>
      <c r="B549" s="467" t="s">
        <v>13</v>
      </c>
      <c r="C549" s="782"/>
      <c r="D549" s="782"/>
      <c r="E549" s="783"/>
      <c r="F549" s="783"/>
      <c r="G549" s="783" t="s">
        <v>3518</v>
      </c>
      <c r="H549" s="163" t="s">
        <v>3519</v>
      </c>
      <c r="I549" s="163" t="s">
        <v>3520</v>
      </c>
      <c r="J549" s="164">
        <v>3</v>
      </c>
      <c r="K549" s="191">
        <v>43481</v>
      </c>
      <c r="L549" s="191">
        <v>43845</v>
      </c>
      <c r="M549" s="165">
        <f t="shared" si="19"/>
        <v>52</v>
      </c>
      <c r="N549" s="192">
        <v>3</v>
      </c>
      <c r="O549" s="163" t="s">
        <v>3521</v>
      </c>
      <c r="P549" s="53">
        <f t="shared" si="20"/>
        <v>1</v>
      </c>
      <c r="Q549" s="166" t="str">
        <f>IF(ISNUMBER(P549),IF(P549=100%,"CUMPLIDA",IF(AND(ISNUMBER(L549),ISNUMBER(CGR!$P$4)), IF(L549&lt;CGR!$P$4,"INCUMPLIDA","PROCESO"), "VERIFICAR FECHA")),"SIN VALOR AVANCE")</f>
        <v>CUMPLIDA</v>
      </c>
    </row>
    <row r="550" spans="1:17" ht="195.75">
      <c r="A550" s="169" t="s">
        <v>20</v>
      </c>
      <c r="B550" s="467" t="s">
        <v>13</v>
      </c>
      <c r="C550" s="782"/>
      <c r="D550" s="782"/>
      <c r="E550" s="783"/>
      <c r="F550" s="783"/>
      <c r="G550" s="783"/>
      <c r="H550" s="163" t="s">
        <v>3522</v>
      </c>
      <c r="I550" s="163" t="s">
        <v>3482</v>
      </c>
      <c r="J550" s="164">
        <v>1</v>
      </c>
      <c r="K550" s="191">
        <v>43846</v>
      </c>
      <c r="L550" s="191">
        <v>44213</v>
      </c>
      <c r="M550" s="165">
        <f t="shared" si="19"/>
        <v>52.428571428571431</v>
      </c>
      <c r="N550" s="192">
        <v>1</v>
      </c>
      <c r="O550" s="163" t="s">
        <v>3523</v>
      </c>
      <c r="P550" s="53">
        <f t="shared" si="20"/>
        <v>1</v>
      </c>
      <c r="Q550" s="166" t="str">
        <f>IF(ISNUMBER(P550),IF(P550=100%,"CUMPLIDA",IF(AND(ISNUMBER(L550),ISNUMBER(CGR!$P$4)), IF(L550&lt;CGR!$P$4,"INCUMPLIDA","PROCESO"), "VERIFICAR FECHA")),"SIN VALOR AVANCE")</f>
        <v>CUMPLIDA</v>
      </c>
    </row>
    <row r="551" spans="1:17" ht="225.75">
      <c r="A551" s="169" t="s">
        <v>20</v>
      </c>
      <c r="B551" s="467" t="s">
        <v>13</v>
      </c>
      <c r="C551" s="782"/>
      <c r="D551" s="782"/>
      <c r="E551" s="783"/>
      <c r="F551" s="783"/>
      <c r="G551" s="783"/>
      <c r="H551" s="163" t="s">
        <v>3524</v>
      </c>
      <c r="I551" s="163" t="s">
        <v>3484</v>
      </c>
      <c r="J551" s="164">
        <v>2</v>
      </c>
      <c r="K551" s="191">
        <v>44214</v>
      </c>
      <c r="L551" s="191">
        <v>44580</v>
      </c>
      <c r="M551" s="165">
        <f t="shared" si="19"/>
        <v>52.285714285714285</v>
      </c>
      <c r="N551" s="192">
        <v>2</v>
      </c>
      <c r="O551" s="163" t="s">
        <v>3525</v>
      </c>
      <c r="P551" s="53">
        <f t="shared" si="20"/>
        <v>1</v>
      </c>
      <c r="Q551" s="166" t="str">
        <f>IF(ISNUMBER(P551),IF(P551=100%,"CUMPLIDA",IF(AND(ISNUMBER(L551),ISNUMBER(CGR!$P$4)), IF(L551&lt;CGR!$P$4,"INCUMPLIDA","PROCESO"), "VERIFICAR FECHA")),"SIN VALOR AVANCE")</f>
        <v>CUMPLIDA</v>
      </c>
    </row>
    <row r="552" spans="1:17" ht="180">
      <c r="A552" s="169" t="s">
        <v>20</v>
      </c>
      <c r="B552" s="467" t="s">
        <v>13</v>
      </c>
      <c r="C552" s="782"/>
      <c r="D552" s="782"/>
      <c r="E552" s="783"/>
      <c r="F552" s="783"/>
      <c r="G552" s="783"/>
      <c r="H552" s="163" t="s">
        <v>3526</v>
      </c>
      <c r="I552" s="163" t="s">
        <v>3520</v>
      </c>
      <c r="J552" s="164">
        <v>3</v>
      </c>
      <c r="K552" s="191">
        <v>43922</v>
      </c>
      <c r="L552" s="191">
        <v>44042</v>
      </c>
      <c r="M552" s="165">
        <f t="shared" si="19"/>
        <v>17.142857142857142</v>
      </c>
      <c r="N552" s="192">
        <v>3</v>
      </c>
      <c r="O552" s="163" t="s">
        <v>3527</v>
      </c>
      <c r="P552" s="53">
        <f t="shared" si="20"/>
        <v>1</v>
      </c>
      <c r="Q552" s="166" t="str">
        <f>IF(ISNUMBER(P552),IF(P552=100%,"CUMPLIDA",IF(AND(ISNUMBER(L552),ISNUMBER(CGR!$P$4)), IF(L552&lt;CGR!$P$4,"INCUMPLIDA","PROCESO"), "VERIFICAR FECHA")),"SIN VALOR AVANCE")</f>
        <v>CUMPLIDA</v>
      </c>
    </row>
    <row r="553" spans="1:17" ht="150.75">
      <c r="A553" s="169" t="s">
        <v>20</v>
      </c>
      <c r="B553" s="467" t="s">
        <v>13</v>
      </c>
      <c r="C553" s="782"/>
      <c r="D553" s="782"/>
      <c r="E553" s="783"/>
      <c r="F553" s="783"/>
      <c r="G553" s="783"/>
      <c r="H553" s="163" t="s">
        <v>3528</v>
      </c>
      <c r="I553" s="163" t="s">
        <v>3482</v>
      </c>
      <c r="J553" s="164">
        <v>1</v>
      </c>
      <c r="K553" s="191">
        <v>44044</v>
      </c>
      <c r="L553" s="191">
        <v>44213</v>
      </c>
      <c r="M553" s="165">
        <f t="shared" si="19"/>
        <v>24.142857142857142</v>
      </c>
      <c r="N553" s="192">
        <v>1</v>
      </c>
      <c r="O553" s="163" t="s">
        <v>3527</v>
      </c>
      <c r="P553" s="53">
        <f t="shared" si="20"/>
        <v>1</v>
      </c>
      <c r="Q553" s="166" t="str">
        <f>IF(ISNUMBER(P553),IF(P553=100%,"CUMPLIDA",IF(AND(ISNUMBER(L553),ISNUMBER(CGR!$P$4)), IF(L553&lt;CGR!$P$4,"INCUMPLIDA","PROCESO"), "VERIFICAR FECHA")),"SIN VALOR AVANCE")</f>
        <v>CUMPLIDA</v>
      </c>
    </row>
    <row r="554" spans="1:17" ht="180">
      <c r="A554" s="169" t="s">
        <v>20</v>
      </c>
      <c r="B554" s="467" t="s">
        <v>13</v>
      </c>
      <c r="C554" s="782"/>
      <c r="D554" s="782"/>
      <c r="E554" s="783"/>
      <c r="F554" s="783"/>
      <c r="G554" s="783"/>
      <c r="H554" s="163" t="s">
        <v>3529</v>
      </c>
      <c r="I554" s="163" t="s">
        <v>3484</v>
      </c>
      <c r="J554" s="164">
        <v>2</v>
      </c>
      <c r="K554" s="191">
        <v>44214</v>
      </c>
      <c r="L554" s="191">
        <v>44580</v>
      </c>
      <c r="M554" s="165">
        <f t="shared" si="19"/>
        <v>52.285714285714285</v>
      </c>
      <c r="N554" s="192">
        <v>2</v>
      </c>
      <c r="O554" s="163" t="s">
        <v>3527</v>
      </c>
      <c r="P554" s="53">
        <f t="shared" si="20"/>
        <v>1</v>
      </c>
      <c r="Q554" s="166" t="str">
        <f>IF(ISNUMBER(P554),IF(P554=100%,"CUMPLIDA",IF(AND(ISNUMBER(L554),ISNUMBER(CGR!$P$4)), IF(L554&lt;CGR!$P$4,"INCUMPLIDA","PROCESO"), "VERIFICAR FECHA")),"SIN VALOR AVANCE")</f>
        <v>CUMPLIDA</v>
      </c>
    </row>
    <row r="555" spans="1:17" ht="210.75">
      <c r="A555" s="169" t="s">
        <v>20</v>
      </c>
      <c r="B555" s="467" t="s">
        <v>13</v>
      </c>
      <c r="C555" s="782"/>
      <c r="D555" s="782"/>
      <c r="E555" s="783"/>
      <c r="F555" s="783"/>
      <c r="G555" s="783" t="s">
        <v>3530</v>
      </c>
      <c r="H555" s="163" t="s">
        <v>3531</v>
      </c>
      <c r="I555" s="175" t="s">
        <v>3498</v>
      </c>
      <c r="J555" s="164">
        <v>3</v>
      </c>
      <c r="K555" s="191">
        <v>43361</v>
      </c>
      <c r="L555" s="191">
        <v>43708</v>
      </c>
      <c r="M555" s="165">
        <f t="shared" si="19"/>
        <v>49.571428571428569</v>
      </c>
      <c r="N555" s="192">
        <v>3</v>
      </c>
      <c r="O555" s="163" t="s">
        <v>3532</v>
      </c>
      <c r="P555" s="53">
        <f t="shared" si="20"/>
        <v>1</v>
      </c>
      <c r="Q555" s="166" t="str">
        <f>IF(ISNUMBER(P555),IF(P555=100%,"CUMPLIDA",IF(AND(ISNUMBER(L555),ISNUMBER(CGR!$P$4)), IF(L555&lt;CGR!$P$4,"INCUMPLIDA","PROCESO"), "VERIFICAR FECHA")),"SIN VALOR AVANCE")</f>
        <v>CUMPLIDA</v>
      </c>
    </row>
    <row r="556" spans="1:17" ht="210.75">
      <c r="A556" s="169" t="s">
        <v>20</v>
      </c>
      <c r="B556" s="467" t="s">
        <v>13</v>
      </c>
      <c r="C556" s="782"/>
      <c r="D556" s="782"/>
      <c r="E556" s="783"/>
      <c r="F556" s="783"/>
      <c r="G556" s="783"/>
      <c r="H556" s="163" t="s">
        <v>3531</v>
      </c>
      <c r="I556" s="163" t="s">
        <v>3533</v>
      </c>
      <c r="J556" s="164">
        <v>3</v>
      </c>
      <c r="K556" s="191">
        <v>43709</v>
      </c>
      <c r="L556" s="191">
        <v>43830</v>
      </c>
      <c r="M556" s="165">
        <f t="shared" si="19"/>
        <v>17.285714285714285</v>
      </c>
      <c r="N556" s="192">
        <v>3</v>
      </c>
      <c r="O556" s="163" t="s">
        <v>3532</v>
      </c>
      <c r="P556" s="53">
        <f t="shared" si="20"/>
        <v>1</v>
      </c>
      <c r="Q556" s="166" t="str">
        <f>IF(ISNUMBER(P556),IF(P556=100%,"CUMPLIDA",IF(AND(ISNUMBER(L556),ISNUMBER(CGR!$P$4)), IF(L556&lt;CGR!$P$4,"INCUMPLIDA","PROCESO"), "VERIFICAR FECHA")),"SIN VALOR AVANCE")</f>
        <v>CUMPLIDA</v>
      </c>
    </row>
    <row r="557" spans="1:17" ht="285.75">
      <c r="A557" s="169" t="s">
        <v>20</v>
      </c>
      <c r="B557" s="467" t="s">
        <v>13</v>
      </c>
      <c r="C557" s="782"/>
      <c r="D557" s="782"/>
      <c r="E557" s="783"/>
      <c r="F557" s="783"/>
      <c r="G557" s="783"/>
      <c r="H557" s="163" t="s">
        <v>3486</v>
      </c>
      <c r="I557" s="163" t="s">
        <v>238</v>
      </c>
      <c r="J557" s="164">
        <v>1</v>
      </c>
      <c r="K557" s="191">
        <v>43770</v>
      </c>
      <c r="L557" s="191">
        <v>44134</v>
      </c>
      <c r="M557" s="165">
        <f t="shared" si="19"/>
        <v>52</v>
      </c>
      <c r="N557" s="192">
        <v>1</v>
      </c>
      <c r="O557" s="163" t="s">
        <v>3534</v>
      </c>
      <c r="P557" s="53">
        <f t="shared" si="20"/>
        <v>1</v>
      </c>
      <c r="Q557" s="166" t="str">
        <f>IF(ISNUMBER(P557),IF(P557=100%,"CUMPLIDA",IF(AND(ISNUMBER(L557),ISNUMBER(CGR!$P$4)), IF(L557&lt;CGR!$P$4,"INCUMPLIDA","PROCESO"), "VERIFICAR FECHA")),"SIN VALOR AVANCE")</f>
        <v>CUMPLIDA</v>
      </c>
    </row>
    <row r="558" spans="1:17" ht="315.75">
      <c r="A558" s="169" t="s">
        <v>20</v>
      </c>
      <c r="B558" s="467" t="s">
        <v>13</v>
      </c>
      <c r="C558" s="782"/>
      <c r="D558" s="782"/>
      <c r="E558" s="783"/>
      <c r="F558" s="783"/>
      <c r="G558" s="783"/>
      <c r="H558" s="163" t="s">
        <v>3489</v>
      </c>
      <c r="I558" s="163" t="s">
        <v>156</v>
      </c>
      <c r="J558" s="168">
        <v>1</v>
      </c>
      <c r="K558" s="193">
        <v>45931</v>
      </c>
      <c r="L558" s="193">
        <v>45991</v>
      </c>
      <c r="M558" s="165">
        <f t="shared" si="19"/>
        <v>8.5714285714285712</v>
      </c>
      <c r="N558" s="192">
        <v>0</v>
      </c>
      <c r="O558" s="163" t="s">
        <v>3535</v>
      </c>
      <c r="P558" s="53">
        <f t="shared" si="20"/>
        <v>0</v>
      </c>
      <c r="Q558" s="166" t="str">
        <f>IF(ISNUMBER(P558),IF(P558=100%,"CUMPLIDA",IF(AND(ISNUMBER(L558),ISNUMBER(CGR!$P$4)), IF(L558&lt;CGR!$P$4,"INCUMPLIDA","PROCESO"), "VERIFICAR FECHA")),"SIN VALOR AVANCE")</f>
        <v>PROCESO</v>
      </c>
    </row>
    <row r="559" spans="1:17" ht="375.75">
      <c r="A559" s="169" t="s">
        <v>20</v>
      </c>
      <c r="B559" s="467" t="s">
        <v>13</v>
      </c>
      <c r="C559" s="782"/>
      <c r="D559" s="782"/>
      <c r="E559" s="783"/>
      <c r="F559" s="783"/>
      <c r="G559" s="783"/>
      <c r="H559" s="163" t="s">
        <v>3466</v>
      </c>
      <c r="I559" s="163" t="s">
        <v>3536</v>
      </c>
      <c r="J559" s="168">
        <v>1</v>
      </c>
      <c r="K559" s="193">
        <v>45992</v>
      </c>
      <c r="L559" s="193">
        <v>46081</v>
      </c>
      <c r="M559" s="165">
        <f t="shared" si="19"/>
        <v>12.714285714285714</v>
      </c>
      <c r="N559" s="192">
        <v>0</v>
      </c>
      <c r="O559" s="163" t="s">
        <v>3537</v>
      </c>
      <c r="P559" s="53">
        <f t="shared" si="20"/>
        <v>0</v>
      </c>
      <c r="Q559" s="166" t="str">
        <f>IF(ISNUMBER(P559),IF(P559=100%,"CUMPLIDA",IF(AND(ISNUMBER(L559),ISNUMBER(CGR!$P$4)), IF(L559&lt;CGR!$P$4,"INCUMPLIDA","PROCESO"), "VERIFICAR FECHA")),"SIN VALOR AVANCE")</f>
        <v>PROCESO</v>
      </c>
    </row>
    <row r="560" spans="1:17" ht="375.75">
      <c r="A560" s="169" t="s">
        <v>20</v>
      </c>
      <c r="B560" s="467" t="s">
        <v>13</v>
      </c>
      <c r="C560" s="782"/>
      <c r="D560" s="782"/>
      <c r="E560" s="783"/>
      <c r="F560" s="783"/>
      <c r="G560" s="783"/>
      <c r="H560" s="163" t="s">
        <v>1363</v>
      </c>
      <c r="I560" s="163" t="s">
        <v>259</v>
      </c>
      <c r="J560" s="168">
        <v>5</v>
      </c>
      <c r="K560" s="193">
        <v>46113</v>
      </c>
      <c r="L560" s="193">
        <v>46568</v>
      </c>
      <c r="M560" s="165">
        <f t="shared" si="19"/>
        <v>65</v>
      </c>
      <c r="N560" s="192">
        <v>0</v>
      </c>
      <c r="O560" s="163" t="s">
        <v>3537</v>
      </c>
      <c r="P560" s="53">
        <f t="shared" si="20"/>
        <v>0</v>
      </c>
      <c r="Q560" s="166" t="str">
        <f>IF(ISNUMBER(P560),IF(P560=100%,"CUMPLIDA",IF(AND(ISNUMBER(L560),ISNUMBER(CGR!$P$4)), IF(L560&lt;CGR!$P$4,"INCUMPLIDA","PROCESO"), "VERIFICAR FECHA")),"SIN VALOR AVANCE")</f>
        <v>PROCESO</v>
      </c>
    </row>
    <row r="561" spans="1:17" ht="375.75">
      <c r="A561" s="169" t="s">
        <v>20</v>
      </c>
      <c r="B561" s="467" t="s">
        <v>13</v>
      </c>
      <c r="C561" s="782"/>
      <c r="D561" s="782"/>
      <c r="E561" s="783"/>
      <c r="F561" s="783"/>
      <c r="G561" s="783"/>
      <c r="H561" s="163" t="s">
        <v>3089</v>
      </c>
      <c r="I561" s="163" t="s">
        <v>166</v>
      </c>
      <c r="J561" s="168">
        <v>3</v>
      </c>
      <c r="K561" s="193">
        <v>46296</v>
      </c>
      <c r="L561" s="193">
        <v>46568</v>
      </c>
      <c r="M561" s="165">
        <f t="shared" si="19"/>
        <v>38.857142857142854</v>
      </c>
      <c r="N561" s="192">
        <v>0</v>
      </c>
      <c r="O561" s="163" t="s">
        <v>3537</v>
      </c>
      <c r="P561" s="53">
        <f t="shared" si="20"/>
        <v>0</v>
      </c>
      <c r="Q561" s="166" t="str">
        <f>IF(ISNUMBER(P561),IF(P561=100%,"CUMPLIDA",IF(AND(ISNUMBER(L561),ISNUMBER(CGR!$P$4)), IF(L561&lt;CGR!$P$4,"INCUMPLIDA","PROCESO"), "VERIFICAR FECHA")),"SIN VALOR AVANCE")</f>
        <v>PROCESO</v>
      </c>
    </row>
    <row r="562" spans="1:17" ht="210.75">
      <c r="A562" s="169" t="s">
        <v>20</v>
      </c>
      <c r="B562" s="467" t="s">
        <v>13</v>
      </c>
      <c r="C562" s="782"/>
      <c r="D562" s="782"/>
      <c r="E562" s="783"/>
      <c r="F562" s="783"/>
      <c r="G562" s="783"/>
      <c r="H562" s="789" t="s">
        <v>3538</v>
      </c>
      <c r="I562" s="175" t="s">
        <v>3539</v>
      </c>
      <c r="J562" s="164">
        <v>3</v>
      </c>
      <c r="K562" s="191">
        <v>43726</v>
      </c>
      <c r="L562" s="191">
        <v>44042</v>
      </c>
      <c r="M562" s="165">
        <f t="shared" si="19"/>
        <v>45.142857142857146</v>
      </c>
      <c r="N562" s="192">
        <v>3</v>
      </c>
      <c r="O562" s="163" t="s">
        <v>3521</v>
      </c>
      <c r="P562" s="53">
        <f t="shared" si="20"/>
        <v>1</v>
      </c>
      <c r="Q562" s="166" t="str">
        <f>IF(ISNUMBER(P562),IF(P562=100%,"CUMPLIDA",IF(AND(ISNUMBER(L562),ISNUMBER(CGR!$P$4)), IF(L562&lt;CGR!$P$4,"INCUMPLIDA","PROCESO"), "VERIFICAR FECHA")),"SIN VALOR AVANCE")</f>
        <v>CUMPLIDA</v>
      </c>
    </row>
    <row r="563" spans="1:17" ht="285.75">
      <c r="A563" s="169" t="s">
        <v>20</v>
      </c>
      <c r="B563" s="467" t="s">
        <v>13</v>
      </c>
      <c r="C563" s="782"/>
      <c r="D563" s="782"/>
      <c r="E563" s="783"/>
      <c r="F563" s="783"/>
      <c r="G563" s="783"/>
      <c r="H563" s="789"/>
      <c r="I563" s="163" t="s">
        <v>3540</v>
      </c>
      <c r="J563" s="164">
        <v>3</v>
      </c>
      <c r="K563" s="191">
        <v>44044</v>
      </c>
      <c r="L563" s="191">
        <v>44134</v>
      </c>
      <c r="M563" s="165">
        <f t="shared" si="19"/>
        <v>12.857142857142858</v>
      </c>
      <c r="N563" s="192">
        <v>3</v>
      </c>
      <c r="O563" s="163" t="s">
        <v>3541</v>
      </c>
      <c r="P563" s="53">
        <f t="shared" si="20"/>
        <v>1</v>
      </c>
      <c r="Q563" s="166" t="str">
        <f>IF(ISNUMBER(P563),IF(P563=100%,"CUMPLIDA",IF(AND(ISNUMBER(L563),ISNUMBER(CGR!$P$4)), IF(L563&lt;CGR!$P$4,"INCUMPLIDA","PROCESO"), "VERIFICAR FECHA")),"SIN VALOR AVANCE")</f>
        <v>CUMPLIDA</v>
      </c>
    </row>
    <row r="564" spans="1:17" ht="240.75">
      <c r="A564" s="169" t="s">
        <v>20</v>
      </c>
      <c r="B564" s="467" t="s">
        <v>13</v>
      </c>
      <c r="C564" s="782"/>
      <c r="D564" s="782"/>
      <c r="E564" s="783"/>
      <c r="F564" s="783"/>
      <c r="G564" s="783"/>
      <c r="H564" s="163" t="s">
        <v>3542</v>
      </c>
      <c r="I564" s="175" t="s">
        <v>3539</v>
      </c>
      <c r="J564" s="164">
        <v>3</v>
      </c>
      <c r="K564" s="191">
        <v>43983</v>
      </c>
      <c r="L564" s="191">
        <v>44346</v>
      </c>
      <c r="M564" s="165">
        <f t="shared" si="19"/>
        <v>51.857142857142854</v>
      </c>
      <c r="N564" s="192">
        <v>3</v>
      </c>
      <c r="O564" s="163" t="s">
        <v>3543</v>
      </c>
      <c r="P564" s="53">
        <f t="shared" si="20"/>
        <v>1</v>
      </c>
      <c r="Q564" s="166" t="str">
        <f>IF(ISNUMBER(P564),IF(P564=100%,"CUMPLIDA",IF(AND(ISNUMBER(L564),ISNUMBER(CGR!$P$4)), IF(L564&lt;CGR!$P$4,"INCUMPLIDA","PROCESO"), "VERIFICAR FECHA")),"SIN VALOR AVANCE")</f>
        <v>CUMPLIDA</v>
      </c>
    </row>
    <row r="565" spans="1:17" ht="120.75">
      <c r="A565" s="169" t="s">
        <v>20</v>
      </c>
      <c r="B565" s="467" t="s">
        <v>13</v>
      </c>
      <c r="C565" s="782"/>
      <c r="D565" s="782"/>
      <c r="E565" s="783"/>
      <c r="F565" s="783"/>
      <c r="G565" s="52" t="s">
        <v>3544</v>
      </c>
      <c r="H565" s="163" t="s">
        <v>1614</v>
      </c>
      <c r="I565" s="163" t="s">
        <v>238</v>
      </c>
      <c r="J565" s="168">
        <v>1</v>
      </c>
      <c r="K565" s="193">
        <v>45323</v>
      </c>
      <c r="L565" s="193">
        <v>45747</v>
      </c>
      <c r="M565" s="165">
        <f t="shared" si="19"/>
        <v>60.571428571428569</v>
      </c>
      <c r="N565" s="192">
        <v>0</v>
      </c>
      <c r="O565" s="163" t="s">
        <v>3545</v>
      </c>
      <c r="P565" s="53">
        <f t="shared" si="20"/>
        <v>0</v>
      </c>
      <c r="Q565" s="166" t="str">
        <f>IF(ISNUMBER(P565),IF(P565=100%,"CUMPLIDA",IF(AND(ISNUMBER(L565),ISNUMBER(CGR!$P$4)), IF(L565&lt;CGR!$P$4,"INCUMPLIDA","PROCESO"), "VERIFICAR FECHA")),"SIN VALOR AVANCE")</f>
        <v>PROCESO</v>
      </c>
    </row>
    <row r="566" spans="1:17" ht="135.75">
      <c r="A566" s="169" t="s">
        <v>20</v>
      </c>
      <c r="B566" s="467" t="s">
        <v>13</v>
      </c>
      <c r="C566" s="782"/>
      <c r="D566" s="782"/>
      <c r="E566" s="783"/>
      <c r="F566" s="783"/>
      <c r="G566" s="52" t="s">
        <v>241</v>
      </c>
      <c r="H566" s="163" t="s">
        <v>241</v>
      </c>
      <c r="I566" s="163" t="s">
        <v>242</v>
      </c>
      <c r="J566" s="168">
        <v>1</v>
      </c>
      <c r="K566" s="193">
        <v>45323</v>
      </c>
      <c r="L566" s="193">
        <v>45747</v>
      </c>
      <c r="M566" s="165">
        <f t="shared" si="19"/>
        <v>60.571428571428569</v>
      </c>
      <c r="N566" s="192">
        <v>0</v>
      </c>
      <c r="O566" s="163" t="s">
        <v>3546</v>
      </c>
      <c r="P566" s="53">
        <f t="shared" si="20"/>
        <v>0</v>
      </c>
      <c r="Q566" s="166" t="str">
        <f>IF(ISNUMBER(P566),IF(P566=100%,"CUMPLIDA",IF(AND(ISNUMBER(L566),ISNUMBER(CGR!$P$4)), IF(L566&lt;CGR!$P$4,"INCUMPLIDA","PROCESO"), "VERIFICAR FECHA")),"SIN VALOR AVANCE")</f>
        <v>PROCESO</v>
      </c>
    </row>
    <row r="567" spans="1:17" ht="135.75">
      <c r="A567" s="169" t="s">
        <v>20</v>
      </c>
      <c r="B567" s="467" t="s">
        <v>13</v>
      </c>
      <c r="C567" s="782"/>
      <c r="D567" s="782"/>
      <c r="E567" s="783"/>
      <c r="F567" s="783"/>
      <c r="G567" s="52" t="s">
        <v>1361</v>
      </c>
      <c r="H567" s="163" t="s">
        <v>245</v>
      </c>
      <c r="I567" s="163" t="s">
        <v>246</v>
      </c>
      <c r="J567" s="168">
        <v>1</v>
      </c>
      <c r="K567" s="193">
        <v>45231</v>
      </c>
      <c r="L567" s="193">
        <v>45747</v>
      </c>
      <c r="M567" s="165">
        <f t="shared" si="19"/>
        <v>73.714285714285708</v>
      </c>
      <c r="N567" s="192">
        <v>0</v>
      </c>
      <c r="O567" s="163" t="s">
        <v>3546</v>
      </c>
      <c r="P567" s="53">
        <f t="shared" si="20"/>
        <v>0</v>
      </c>
      <c r="Q567" s="166" t="str">
        <f>IF(ISNUMBER(P567),IF(P567=100%,"CUMPLIDA",IF(AND(ISNUMBER(L567),ISNUMBER(CGR!$P$4)), IF(L567&lt;CGR!$P$4,"INCUMPLIDA","PROCESO"), "VERIFICAR FECHA")),"SIN VALOR AVANCE")</f>
        <v>PROCESO</v>
      </c>
    </row>
    <row r="568" spans="1:17" ht="120.75">
      <c r="A568" s="169" t="s">
        <v>20</v>
      </c>
      <c r="B568" s="467" t="s">
        <v>13</v>
      </c>
      <c r="C568" s="782"/>
      <c r="D568" s="782"/>
      <c r="E568" s="783"/>
      <c r="F568" s="783"/>
      <c r="G568" s="52" t="s">
        <v>248</v>
      </c>
      <c r="H568" s="163" t="s">
        <v>248</v>
      </c>
      <c r="I568" s="163" t="s">
        <v>249</v>
      </c>
      <c r="J568" s="168">
        <v>1</v>
      </c>
      <c r="K568" s="193">
        <v>45323</v>
      </c>
      <c r="L568" s="193">
        <v>45747</v>
      </c>
      <c r="M568" s="165">
        <f t="shared" si="19"/>
        <v>60.571428571428569</v>
      </c>
      <c r="N568" s="192">
        <v>0</v>
      </c>
      <c r="O568" s="163" t="s">
        <v>3545</v>
      </c>
      <c r="P568" s="53">
        <f t="shared" si="20"/>
        <v>0</v>
      </c>
      <c r="Q568" s="166" t="str">
        <f>IF(ISNUMBER(P568),IF(P568=100%,"CUMPLIDA",IF(AND(ISNUMBER(L568),ISNUMBER(CGR!$P$4)), IF(L568&lt;CGR!$P$4,"INCUMPLIDA","PROCESO"), "VERIFICAR FECHA")),"SIN VALOR AVANCE")</f>
        <v>PROCESO</v>
      </c>
    </row>
    <row r="569" spans="1:17" ht="135.75">
      <c r="A569" s="169" t="s">
        <v>20</v>
      </c>
      <c r="B569" s="467" t="s">
        <v>13</v>
      </c>
      <c r="C569" s="782"/>
      <c r="D569" s="782"/>
      <c r="E569" s="783"/>
      <c r="F569" s="783"/>
      <c r="G569" s="52" t="s">
        <v>3466</v>
      </c>
      <c r="H569" s="163" t="s">
        <v>3466</v>
      </c>
      <c r="I569" s="163" t="s">
        <v>252</v>
      </c>
      <c r="J569" s="168">
        <v>1</v>
      </c>
      <c r="K569" s="193">
        <v>45231</v>
      </c>
      <c r="L569" s="193">
        <v>45747</v>
      </c>
      <c r="M569" s="165">
        <f t="shared" si="19"/>
        <v>73.714285714285708</v>
      </c>
      <c r="N569" s="192">
        <v>0</v>
      </c>
      <c r="O569" s="163" t="s">
        <v>3546</v>
      </c>
      <c r="P569" s="53">
        <f t="shared" si="20"/>
        <v>0</v>
      </c>
      <c r="Q569" s="166" t="str">
        <f>IF(ISNUMBER(P569),IF(P569=100%,"CUMPLIDA",IF(AND(ISNUMBER(L569),ISNUMBER(CGR!$P$4)), IF(L569&lt;CGR!$P$4,"INCUMPLIDA","PROCESO"), "VERIFICAR FECHA")),"SIN VALOR AVANCE")</f>
        <v>PROCESO</v>
      </c>
    </row>
    <row r="570" spans="1:17" ht="240.75">
      <c r="A570" s="169" t="s">
        <v>20</v>
      </c>
      <c r="B570" s="467" t="s">
        <v>13</v>
      </c>
      <c r="C570" s="782"/>
      <c r="D570" s="782"/>
      <c r="E570" s="783"/>
      <c r="F570" s="783"/>
      <c r="G570" s="52" t="s">
        <v>3468</v>
      </c>
      <c r="H570" s="163" t="s">
        <v>3468</v>
      </c>
      <c r="I570" s="163" t="s">
        <v>2560</v>
      </c>
      <c r="J570" s="168">
        <v>1</v>
      </c>
      <c r="K570" s="193">
        <v>45231</v>
      </c>
      <c r="L570" s="193">
        <v>45808</v>
      </c>
      <c r="M570" s="165">
        <f t="shared" si="19"/>
        <v>82.428571428571431</v>
      </c>
      <c r="N570" s="192">
        <v>0</v>
      </c>
      <c r="O570" s="163" t="s">
        <v>3547</v>
      </c>
      <c r="P570" s="53">
        <f t="shared" si="20"/>
        <v>0</v>
      </c>
      <c r="Q570" s="166" t="str">
        <f>IF(ISNUMBER(P570),IF(P570=100%,"CUMPLIDA",IF(AND(ISNUMBER(L570),ISNUMBER(CGR!$P$4)), IF(L570&lt;CGR!$P$4,"INCUMPLIDA","PROCESO"), "VERIFICAR FECHA")),"SIN VALOR AVANCE")</f>
        <v>PROCESO</v>
      </c>
    </row>
    <row r="571" spans="1:17" ht="165.75">
      <c r="A571" s="169" t="s">
        <v>20</v>
      </c>
      <c r="B571" s="467" t="s">
        <v>13</v>
      </c>
      <c r="C571" s="782"/>
      <c r="D571" s="782"/>
      <c r="E571" s="783"/>
      <c r="F571" s="783"/>
      <c r="G571" s="52" t="s">
        <v>1363</v>
      </c>
      <c r="H571" s="163" t="s">
        <v>258</v>
      </c>
      <c r="I571" s="163" t="s">
        <v>259</v>
      </c>
      <c r="J571" s="168">
        <v>12</v>
      </c>
      <c r="K571" s="193">
        <v>46024</v>
      </c>
      <c r="L571" s="193">
        <v>47118</v>
      </c>
      <c r="M571" s="165">
        <f t="shared" si="19"/>
        <v>156.28571428571428</v>
      </c>
      <c r="N571" s="192">
        <v>0</v>
      </c>
      <c r="O571" s="163" t="s">
        <v>3548</v>
      </c>
      <c r="P571" s="53">
        <f t="shared" si="20"/>
        <v>0</v>
      </c>
      <c r="Q571" s="166" t="str">
        <f>IF(ISNUMBER(P571),IF(P571=100%,"CUMPLIDA",IF(AND(ISNUMBER(L571),ISNUMBER(CGR!$P$4)), IF(L571&lt;CGR!$P$4,"INCUMPLIDA","PROCESO"), "VERIFICAR FECHA")),"SIN VALOR AVANCE")</f>
        <v>PROCESO</v>
      </c>
    </row>
    <row r="572" spans="1:17" ht="120.75">
      <c r="A572" s="169" t="s">
        <v>20</v>
      </c>
      <c r="B572" s="467" t="s">
        <v>13</v>
      </c>
      <c r="C572" s="782"/>
      <c r="D572" s="782"/>
      <c r="E572" s="783"/>
      <c r="F572" s="783"/>
      <c r="G572" s="52" t="s">
        <v>1364</v>
      </c>
      <c r="H572" s="163" t="s">
        <v>261</v>
      </c>
      <c r="I572" s="163" t="s">
        <v>262</v>
      </c>
      <c r="J572" s="168">
        <v>1</v>
      </c>
      <c r="K572" s="193">
        <v>46024</v>
      </c>
      <c r="L572" s="193">
        <v>47118</v>
      </c>
      <c r="M572" s="165">
        <f t="shared" si="19"/>
        <v>156.28571428571428</v>
      </c>
      <c r="N572" s="192">
        <v>0</v>
      </c>
      <c r="O572" s="163" t="s">
        <v>3545</v>
      </c>
      <c r="P572" s="53">
        <f t="shared" si="20"/>
        <v>0</v>
      </c>
      <c r="Q572" s="166" t="str">
        <f>IF(ISNUMBER(P572),IF(P572=100%,"CUMPLIDA",IF(AND(ISNUMBER(L572),ISNUMBER(CGR!$P$4)), IF(L572&lt;CGR!$P$4,"INCUMPLIDA","PROCESO"), "VERIFICAR FECHA")),"SIN VALOR AVANCE")</f>
        <v>PROCESO</v>
      </c>
    </row>
    <row r="573" spans="1:17" ht="255.75">
      <c r="A573" s="169" t="s">
        <v>20</v>
      </c>
      <c r="B573" s="467" t="s">
        <v>13</v>
      </c>
      <c r="C573" s="782"/>
      <c r="D573" s="782"/>
      <c r="E573" s="783"/>
      <c r="F573" s="783"/>
      <c r="G573" s="52" t="s">
        <v>1365</v>
      </c>
      <c r="H573" s="163" t="s">
        <v>264</v>
      </c>
      <c r="I573" s="163" t="s">
        <v>265</v>
      </c>
      <c r="J573" s="168">
        <v>2</v>
      </c>
      <c r="K573" s="193">
        <v>46024</v>
      </c>
      <c r="L573" s="193">
        <v>47118</v>
      </c>
      <c r="M573" s="165">
        <f t="shared" si="19"/>
        <v>156.28571428571428</v>
      </c>
      <c r="N573" s="192">
        <v>0</v>
      </c>
      <c r="O573" s="163" t="s">
        <v>3549</v>
      </c>
      <c r="P573" s="53">
        <f t="shared" si="20"/>
        <v>0</v>
      </c>
      <c r="Q573" s="166" t="str">
        <f>IF(ISNUMBER(P573),IF(P573=100%,"CUMPLIDA",IF(AND(ISNUMBER(L573),ISNUMBER(CGR!$P$4)), IF(L573&lt;CGR!$P$4,"INCUMPLIDA","PROCESO"), "VERIFICAR FECHA")),"SIN VALOR AVANCE")</f>
        <v>PROCESO</v>
      </c>
    </row>
    <row r="574" spans="1:17" ht="240.75">
      <c r="A574" s="169" t="s">
        <v>20</v>
      </c>
      <c r="B574" s="467" t="s">
        <v>13</v>
      </c>
      <c r="C574" s="782"/>
      <c r="D574" s="782"/>
      <c r="E574" s="783"/>
      <c r="F574" s="783"/>
      <c r="G574" s="783" t="s">
        <v>3550</v>
      </c>
      <c r="H574" s="789" t="s">
        <v>3551</v>
      </c>
      <c r="I574" s="175" t="s">
        <v>3539</v>
      </c>
      <c r="J574" s="164">
        <v>3</v>
      </c>
      <c r="K574" s="191">
        <v>43983</v>
      </c>
      <c r="L574" s="191">
        <v>44346</v>
      </c>
      <c r="M574" s="165">
        <f t="shared" si="19"/>
        <v>51.857142857142854</v>
      </c>
      <c r="N574" s="192">
        <v>3</v>
      </c>
      <c r="O574" s="163" t="s">
        <v>3543</v>
      </c>
      <c r="P574" s="53">
        <f t="shared" si="20"/>
        <v>1</v>
      </c>
      <c r="Q574" s="166" t="str">
        <f>IF(ISNUMBER(P574),IF(P574=100%,"CUMPLIDA",IF(AND(ISNUMBER(L574),ISNUMBER(CGR!$P$4)), IF(L574&lt;CGR!$P$4,"INCUMPLIDA","PROCESO"), "VERIFICAR FECHA")),"SIN VALOR AVANCE")</f>
        <v>CUMPLIDA</v>
      </c>
    </row>
    <row r="575" spans="1:17" ht="285.75">
      <c r="A575" s="169" t="s">
        <v>20</v>
      </c>
      <c r="B575" s="467" t="s">
        <v>13</v>
      </c>
      <c r="C575" s="782"/>
      <c r="D575" s="782"/>
      <c r="E575" s="783"/>
      <c r="F575" s="783"/>
      <c r="G575" s="783"/>
      <c r="H575" s="789"/>
      <c r="I575" s="163" t="s">
        <v>3540</v>
      </c>
      <c r="J575" s="164">
        <v>3</v>
      </c>
      <c r="K575" s="191">
        <v>44927</v>
      </c>
      <c r="L575" s="191">
        <v>45137</v>
      </c>
      <c r="M575" s="165">
        <f t="shared" si="19"/>
        <v>30</v>
      </c>
      <c r="N575" s="192">
        <v>3</v>
      </c>
      <c r="O575" s="163" t="s">
        <v>3552</v>
      </c>
      <c r="P575" s="53">
        <f t="shared" si="20"/>
        <v>1</v>
      </c>
      <c r="Q575" s="166" t="str">
        <f>IF(ISNUMBER(P575),IF(P575=100%,"CUMPLIDA",IF(AND(ISNUMBER(L575),ISNUMBER(CGR!$P$4)), IF(L575&lt;CGR!$P$4,"INCUMPLIDA","PROCESO"), "VERIFICAR FECHA")),"SIN VALOR AVANCE")</f>
        <v>CUMPLIDA</v>
      </c>
    </row>
    <row r="576" spans="1:17" ht="240.75">
      <c r="A576" s="169" t="s">
        <v>20</v>
      </c>
      <c r="B576" s="467" t="s">
        <v>13</v>
      </c>
      <c r="C576" s="782"/>
      <c r="D576" s="782"/>
      <c r="E576" s="783"/>
      <c r="F576" s="783"/>
      <c r="G576" s="783"/>
      <c r="H576" s="789" t="s">
        <v>3553</v>
      </c>
      <c r="I576" s="175" t="s">
        <v>3539</v>
      </c>
      <c r="J576" s="164">
        <v>3</v>
      </c>
      <c r="K576" s="191">
        <v>43726</v>
      </c>
      <c r="L576" s="191">
        <v>44042</v>
      </c>
      <c r="M576" s="165">
        <f t="shared" si="19"/>
        <v>45.142857142857146</v>
      </c>
      <c r="N576" s="192">
        <v>3</v>
      </c>
      <c r="O576" s="163" t="s">
        <v>3554</v>
      </c>
      <c r="P576" s="53">
        <f t="shared" si="20"/>
        <v>1</v>
      </c>
      <c r="Q576" s="166" t="str">
        <f>IF(ISNUMBER(P576),IF(P576=100%,"CUMPLIDA",IF(AND(ISNUMBER(L576),ISNUMBER(CGR!$P$4)), IF(L576&lt;CGR!$P$4,"INCUMPLIDA","PROCESO"), "VERIFICAR FECHA")),"SIN VALOR AVANCE")</f>
        <v>CUMPLIDA</v>
      </c>
    </row>
    <row r="577" spans="1:17" ht="240.75">
      <c r="A577" s="169" t="s">
        <v>20</v>
      </c>
      <c r="B577" s="467" t="s">
        <v>13</v>
      </c>
      <c r="C577" s="782"/>
      <c r="D577" s="782"/>
      <c r="E577" s="783"/>
      <c r="F577" s="783"/>
      <c r="G577" s="783"/>
      <c r="H577" s="789"/>
      <c r="I577" s="163" t="s">
        <v>3540</v>
      </c>
      <c r="J577" s="164">
        <v>3</v>
      </c>
      <c r="K577" s="191">
        <v>44044</v>
      </c>
      <c r="L577" s="191">
        <v>44196</v>
      </c>
      <c r="M577" s="165">
        <f t="shared" si="19"/>
        <v>21.714285714285715</v>
      </c>
      <c r="N577" s="192">
        <v>3</v>
      </c>
      <c r="O577" s="163" t="s">
        <v>3554</v>
      </c>
      <c r="P577" s="53">
        <f t="shared" si="20"/>
        <v>1</v>
      </c>
      <c r="Q577" s="166" t="str">
        <f>IF(ISNUMBER(P577),IF(P577=100%,"CUMPLIDA",IF(AND(ISNUMBER(L577),ISNUMBER(CGR!$P$4)), IF(L577&lt;CGR!$P$4,"INCUMPLIDA","PROCESO"), "VERIFICAR FECHA")),"SIN VALOR AVANCE")</f>
        <v>CUMPLIDA</v>
      </c>
    </row>
    <row r="578" spans="1:17" ht="315.75">
      <c r="A578" s="169" t="s">
        <v>20</v>
      </c>
      <c r="B578" s="467" t="s">
        <v>13</v>
      </c>
      <c r="C578" s="782"/>
      <c r="D578" s="782"/>
      <c r="E578" s="783"/>
      <c r="F578" s="783"/>
      <c r="G578" s="783"/>
      <c r="H578" s="163" t="s">
        <v>3555</v>
      </c>
      <c r="I578" s="163" t="s">
        <v>238</v>
      </c>
      <c r="J578" s="164">
        <v>1</v>
      </c>
      <c r="K578" s="191">
        <v>44013</v>
      </c>
      <c r="L578" s="191">
        <v>44196</v>
      </c>
      <c r="M578" s="165">
        <f t="shared" si="19"/>
        <v>26.142857142857142</v>
      </c>
      <c r="N578" s="192">
        <v>1</v>
      </c>
      <c r="O578" s="163" t="s">
        <v>3556</v>
      </c>
      <c r="P578" s="53">
        <f t="shared" si="20"/>
        <v>1</v>
      </c>
      <c r="Q578" s="166" t="str">
        <f>IF(ISNUMBER(P578),IF(P578=100%,"CUMPLIDA",IF(AND(ISNUMBER(L578),ISNUMBER(CGR!$P$4)), IF(L578&lt;CGR!$P$4,"INCUMPLIDA","PROCESO"), "VERIFICAR FECHA")),"SIN VALOR AVANCE")</f>
        <v>CUMPLIDA</v>
      </c>
    </row>
    <row r="579" spans="1:17" ht="315.75">
      <c r="A579" s="169" t="s">
        <v>20</v>
      </c>
      <c r="B579" s="467" t="s">
        <v>13</v>
      </c>
      <c r="C579" s="782"/>
      <c r="D579" s="782"/>
      <c r="E579" s="783"/>
      <c r="F579" s="783"/>
      <c r="G579" s="783"/>
      <c r="H579" s="163" t="s">
        <v>3489</v>
      </c>
      <c r="I579" s="163" t="s">
        <v>156</v>
      </c>
      <c r="J579" s="168">
        <v>1</v>
      </c>
      <c r="K579" s="193">
        <v>45931</v>
      </c>
      <c r="L579" s="193">
        <v>45991</v>
      </c>
      <c r="M579" s="165">
        <f t="shared" si="19"/>
        <v>8.5714285714285712</v>
      </c>
      <c r="N579" s="192">
        <v>0</v>
      </c>
      <c r="O579" s="163" t="s">
        <v>3535</v>
      </c>
      <c r="P579" s="53">
        <f t="shared" si="20"/>
        <v>0</v>
      </c>
      <c r="Q579" s="166" t="str">
        <f>IF(ISNUMBER(P579),IF(P579=100%,"CUMPLIDA",IF(AND(ISNUMBER(L579),ISNUMBER(CGR!$P$4)), IF(L579&lt;CGR!$P$4,"INCUMPLIDA","PROCESO"), "VERIFICAR FECHA")),"SIN VALOR AVANCE")</f>
        <v>PROCESO</v>
      </c>
    </row>
    <row r="580" spans="1:17" ht="330.75">
      <c r="A580" s="169" t="s">
        <v>20</v>
      </c>
      <c r="B580" s="467" t="s">
        <v>13</v>
      </c>
      <c r="C580" s="782"/>
      <c r="D580" s="782"/>
      <c r="E580" s="783"/>
      <c r="F580" s="783"/>
      <c r="G580" s="783"/>
      <c r="H580" s="163" t="s">
        <v>3466</v>
      </c>
      <c r="I580" s="163" t="s">
        <v>1420</v>
      </c>
      <c r="J580" s="168">
        <v>1</v>
      </c>
      <c r="K580" s="193">
        <v>45992</v>
      </c>
      <c r="L580" s="193">
        <v>46081</v>
      </c>
      <c r="M580" s="165">
        <f t="shared" ref="M580:M643" si="21">(L580-K580)/7</f>
        <v>12.714285714285714</v>
      </c>
      <c r="N580" s="192">
        <v>0</v>
      </c>
      <c r="O580" s="163" t="s">
        <v>3490</v>
      </c>
      <c r="P580" s="53">
        <f t="shared" si="20"/>
        <v>0</v>
      </c>
      <c r="Q580" s="166" t="str">
        <f>IF(ISNUMBER(P580),IF(P580=100%,"CUMPLIDA",IF(AND(ISNUMBER(L580),ISNUMBER(CGR!$P$4)), IF(L580&lt;CGR!$P$4,"INCUMPLIDA","PROCESO"), "VERIFICAR FECHA")),"SIN VALOR AVANCE")</f>
        <v>PROCESO</v>
      </c>
    </row>
    <row r="581" spans="1:17" ht="330.75">
      <c r="A581" s="169" t="s">
        <v>20</v>
      </c>
      <c r="B581" s="467" t="s">
        <v>13</v>
      </c>
      <c r="C581" s="782"/>
      <c r="D581" s="782"/>
      <c r="E581" s="783"/>
      <c r="F581" s="783"/>
      <c r="G581" s="783"/>
      <c r="H581" s="163" t="s">
        <v>1363</v>
      </c>
      <c r="I581" s="163" t="s">
        <v>259</v>
      </c>
      <c r="J581" s="168">
        <v>5</v>
      </c>
      <c r="K581" s="193">
        <v>46113</v>
      </c>
      <c r="L581" s="193">
        <v>46568</v>
      </c>
      <c r="M581" s="165">
        <f t="shared" si="21"/>
        <v>65</v>
      </c>
      <c r="N581" s="192">
        <v>0</v>
      </c>
      <c r="O581" s="163" t="s">
        <v>3490</v>
      </c>
      <c r="P581" s="53">
        <f t="shared" si="20"/>
        <v>0</v>
      </c>
      <c r="Q581" s="166" t="str">
        <f>IF(ISNUMBER(P581),IF(P581=100%,"CUMPLIDA",IF(AND(ISNUMBER(L581),ISNUMBER(CGR!$P$4)), IF(L581&lt;CGR!$P$4,"INCUMPLIDA","PROCESO"), "VERIFICAR FECHA")),"SIN VALOR AVANCE")</f>
        <v>PROCESO</v>
      </c>
    </row>
    <row r="582" spans="1:17" ht="330.75">
      <c r="A582" s="169" t="s">
        <v>20</v>
      </c>
      <c r="B582" s="467" t="s">
        <v>13</v>
      </c>
      <c r="C582" s="782"/>
      <c r="D582" s="782"/>
      <c r="E582" s="783"/>
      <c r="F582" s="783"/>
      <c r="G582" s="783"/>
      <c r="H582" s="163" t="s">
        <v>3089</v>
      </c>
      <c r="I582" s="163" t="s">
        <v>166</v>
      </c>
      <c r="J582" s="168">
        <v>3</v>
      </c>
      <c r="K582" s="193">
        <v>46296</v>
      </c>
      <c r="L582" s="193">
        <v>46568</v>
      </c>
      <c r="M582" s="165">
        <f t="shared" si="21"/>
        <v>38.857142857142854</v>
      </c>
      <c r="N582" s="192">
        <v>0</v>
      </c>
      <c r="O582" s="163" t="s">
        <v>3490</v>
      </c>
      <c r="P582" s="53">
        <f t="shared" si="20"/>
        <v>0</v>
      </c>
      <c r="Q582" s="166" t="str">
        <f>IF(ISNUMBER(P582),IF(P582=100%,"CUMPLIDA",IF(AND(ISNUMBER(L582),ISNUMBER(CGR!$P$4)), IF(L582&lt;CGR!$P$4,"INCUMPLIDA","PROCESO"), "VERIFICAR FECHA")),"SIN VALOR AVANCE")</f>
        <v>PROCESO</v>
      </c>
    </row>
    <row r="583" spans="1:17" ht="165.75">
      <c r="A583" s="169" t="s">
        <v>20</v>
      </c>
      <c r="B583" s="467" t="s">
        <v>13</v>
      </c>
      <c r="C583" s="782"/>
      <c r="D583" s="782"/>
      <c r="E583" s="783"/>
      <c r="F583" s="783"/>
      <c r="G583" s="783"/>
      <c r="H583" s="163" t="s">
        <v>3557</v>
      </c>
      <c r="I583" s="163" t="s">
        <v>3508</v>
      </c>
      <c r="J583" s="164">
        <v>19</v>
      </c>
      <c r="K583" s="191">
        <v>42146</v>
      </c>
      <c r="L583" s="191">
        <v>42287</v>
      </c>
      <c r="M583" s="165">
        <f t="shared" si="21"/>
        <v>20.142857142857142</v>
      </c>
      <c r="N583" s="192">
        <v>19</v>
      </c>
      <c r="O583" s="163" t="s">
        <v>3558</v>
      </c>
      <c r="P583" s="53">
        <f t="shared" si="20"/>
        <v>1</v>
      </c>
      <c r="Q583" s="166" t="str">
        <f>IF(ISNUMBER(P583),IF(P583=100%,"CUMPLIDA",IF(AND(ISNUMBER(L583),ISNUMBER(CGR!$P$4)), IF(L583&lt;CGR!$P$4,"INCUMPLIDA","PROCESO"), "VERIFICAR FECHA")),"SIN VALOR AVANCE")</f>
        <v>CUMPLIDA</v>
      </c>
    </row>
    <row r="584" spans="1:17" ht="409.5">
      <c r="A584" s="169" t="s">
        <v>20</v>
      </c>
      <c r="B584" s="467" t="s">
        <v>13</v>
      </c>
      <c r="C584" s="782" t="s">
        <v>3559</v>
      </c>
      <c r="D584" s="782" t="s">
        <v>3560</v>
      </c>
      <c r="E584" s="783" t="s">
        <v>3561</v>
      </c>
      <c r="F584" s="783" t="s">
        <v>3562</v>
      </c>
      <c r="G584" s="783" t="s">
        <v>3563</v>
      </c>
      <c r="H584" s="163" t="s">
        <v>3564</v>
      </c>
      <c r="I584" s="163" t="s">
        <v>3565</v>
      </c>
      <c r="J584" s="164">
        <v>1</v>
      </c>
      <c r="K584" s="191">
        <v>42522</v>
      </c>
      <c r="L584" s="191">
        <v>42735</v>
      </c>
      <c r="M584" s="165">
        <f t="shared" si="21"/>
        <v>30.428571428571427</v>
      </c>
      <c r="N584" s="192">
        <v>1</v>
      </c>
      <c r="O584" s="163" t="s">
        <v>3527</v>
      </c>
      <c r="P584" s="53">
        <f t="shared" ref="P584:P647" si="22">N584/J584</f>
        <v>1</v>
      </c>
      <c r="Q584" s="166" t="str">
        <f>IF(ISNUMBER(P584),IF(P584=100%,"CUMPLIDA",IF(AND(ISNUMBER(L584),ISNUMBER(CGR!$P$4)), IF(L584&lt;CGR!$P$4,"INCUMPLIDA","PROCESO"), "VERIFICAR FECHA")),"SIN VALOR AVANCE")</f>
        <v>CUMPLIDA</v>
      </c>
    </row>
    <row r="585" spans="1:17" ht="180.75">
      <c r="A585" s="169" t="s">
        <v>20</v>
      </c>
      <c r="B585" s="467" t="s">
        <v>13</v>
      </c>
      <c r="C585" s="782"/>
      <c r="D585" s="782"/>
      <c r="E585" s="783"/>
      <c r="F585" s="783"/>
      <c r="G585" s="783"/>
      <c r="H585" s="163" t="s">
        <v>3566</v>
      </c>
      <c r="I585" s="163" t="s">
        <v>3567</v>
      </c>
      <c r="J585" s="164">
        <v>2</v>
      </c>
      <c r="K585" s="191">
        <v>42737</v>
      </c>
      <c r="L585" s="191">
        <v>42947</v>
      </c>
      <c r="M585" s="165">
        <f t="shared" si="21"/>
        <v>30</v>
      </c>
      <c r="N585" s="192">
        <v>2</v>
      </c>
      <c r="O585" s="163" t="s">
        <v>3480</v>
      </c>
      <c r="P585" s="53">
        <f t="shared" si="22"/>
        <v>1</v>
      </c>
      <c r="Q585" s="166" t="str">
        <f>IF(ISNUMBER(P585),IF(P585=100%,"CUMPLIDA",IF(AND(ISNUMBER(L585),ISNUMBER(CGR!$P$4)), IF(L585&lt;CGR!$P$4,"INCUMPLIDA","PROCESO"), "VERIFICAR FECHA")),"SIN VALOR AVANCE")</f>
        <v>CUMPLIDA</v>
      </c>
    </row>
    <row r="586" spans="1:17" ht="225">
      <c r="A586" s="169" t="s">
        <v>20</v>
      </c>
      <c r="B586" s="467" t="s">
        <v>13</v>
      </c>
      <c r="C586" s="782"/>
      <c r="D586" s="782"/>
      <c r="E586" s="783"/>
      <c r="F586" s="783"/>
      <c r="G586" s="783"/>
      <c r="H586" s="163" t="s">
        <v>3568</v>
      </c>
      <c r="I586" s="163" t="s">
        <v>3569</v>
      </c>
      <c r="J586" s="164">
        <v>3</v>
      </c>
      <c r="K586" s="191">
        <v>42948</v>
      </c>
      <c r="L586" s="191">
        <v>43220</v>
      </c>
      <c r="M586" s="165">
        <f t="shared" si="21"/>
        <v>38.857142857142854</v>
      </c>
      <c r="N586" s="192">
        <v>3</v>
      </c>
      <c r="O586" s="163" t="s">
        <v>3570</v>
      </c>
      <c r="P586" s="53">
        <f t="shared" si="22"/>
        <v>1</v>
      </c>
      <c r="Q586" s="166" t="str">
        <f>IF(ISNUMBER(P586),IF(P586=100%,"CUMPLIDA",IF(AND(ISNUMBER(L586),ISNUMBER(CGR!$P$4)), IF(L586&lt;CGR!$P$4,"INCUMPLIDA","PROCESO"), "VERIFICAR FECHA")),"SIN VALOR AVANCE")</f>
        <v>CUMPLIDA</v>
      </c>
    </row>
    <row r="587" spans="1:17" ht="300.75">
      <c r="A587" s="169" t="s">
        <v>20</v>
      </c>
      <c r="B587" s="467" t="s">
        <v>13</v>
      </c>
      <c r="C587" s="782"/>
      <c r="D587" s="782"/>
      <c r="E587" s="783"/>
      <c r="F587" s="783"/>
      <c r="G587" s="52" t="s">
        <v>3571</v>
      </c>
      <c r="H587" s="163" t="s">
        <v>3124</v>
      </c>
      <c r="I587" s="163" t="s">
        <v>1512</v>
      </c>
      <c r="J587" s="164">
        <v>1</v>
      </c>
      <c r="K587" s="191">
        <v>45231</v>
      </c>
      <c r="L587" s="191">
        <v>45504</v>
      </c>
      <c r="M587" s="165">
        <f t="shared" si="21"/>
        <v>39</v>
      </c>
      <c r="N587" s="192">
        <v>1</v>
      </c>
      <c r="O587" s="163" t="s">
        <v>3461</v>
      </c>
      <c r="P587" s="53">
        <f t="shared" si="22"/>
        <v>1</v>
      </c>
      <c r="Q587" s="166" t="str">
        <f>IF(ISNUMBER(P587),IF(P587=100%,"CUMPLIDA",IF(AND(ISNUMBER(L587),ISNUMBER(CGR!$P$4)), IF(L587&lt;CGR!$P$4,"INCUMPLIDA","PROCESO"), "VERIFICAR FECHA")),"SIN VALOR AVANCE")</f>
        <v>CUMPLIDA</v>
      </c>
    </row>
    <row r="588" spans="1:17" ht="285.75">
      <c r="A588" s="169" t="s">
        <v>20</v>
      </c>
      <c r="B588" s="467" t="s">
        <v>13</v>
      </c>
      <c r="C588" s="782"/>
      <c r="D588" s="782"/>
      <c r="E588" s="783"/>
      <c r="F588" s="783"/>
      <c r="G588" s="52" t="s">
        <v>3572</v>
      </c>
      <c r="H588" s="172" t="s">
        <v>2890</v>
      </c>
      <c r="I588" s="172" t="s">
        <v>2891</v>
      </c>
      <c r="J588" s="164">
        <v>1</v>
      </c>
      <c r="K588" s="191">
        <v>45231</v>
      </c>
      <c r="L588" s="191">
        <v>45504</v>
      </c>
      <c r="M588" s="165">
        <f t="shared" si="21"/>
        <v>39</v>
      </c>
      <c r="N588" s="192">
        <v>1</v>
      </c>
      <c r="O588" s="163" t="s">
        <v>3573</v>
      </c>
      <c r="P588" s="53">
        <f t="shared" si="22"/>
        <v>1</v>
      </c>
      <c r="Q588" s="166" t="str">
        <f>IF(ISNUMBER(P588),IF(P588=100%,"CUMPLIDA",IF(AND(ISNUMBER(L588),ISNUMBER(CGR!$P$4)), IF(L588&lt;CGR!$P$4,"INCUMPLIDA","PROCESO"), "VERIFICAR FECHA")),"SIN VALOR AVANCE")</f>
        <v>CUMPLIDA</v>
      </c>
    </row>
    <row r="589" spans="1:17" ht="105.75">
      <c r="A589" s="169" t="s">
        <v>20</v>
      </c>
      <c r="B589" s="467" t="s">
        <v>13</v>
      </c>
      <c r="C589" s="782"/>
      <c r="D589" s="782"/>
      <c r="E589" s="783"/>
      <c r="F589" s="783"/>
      <c r="G589" s="52" t="s">
        <v>2438</v>
      </c>
      <c r="H589" s="163" t="s">
        <v>1614</v>
      </c>
      <c r="I589" s="163" t="s">
        <v>238</v>
      </c>
      <c r="J589" s="168">
        <v>1</v>
      </c>
      <c r="K589" s="193">
        <v>45352</v>
      </c>
      <c r="L589" s="193">
        <v>45747</v>
      </c>
      <c r="M589" s="165">
        <f t="shared" si="21"/>
        <v>56.428571428571431</v>
      </c>
      <c r="N589" s="192">
        <v>0</v>
      </c>
      <c r="O589" s="163" t="s">
        <v>3574</v>
      </c>
      <c r="P589" s="53">
        <f t="shared" si="22"/>
        <v>0</v>
      </c>
      <c r="Q589" s="166" t="str">
        <f>IF(ISNUMBER(P589),IF(P589=100%,"CUMPLIDA",IF(AND(ISNUMBER(L589),ISNUMBER(CGR!$P$4)), IF(L589&lt;CGR!$P$4,"INCUMPLIDA","PROCESO"), "VERIFICAR FECHA")),"SIN VALOR AVANCE")</f>
        <v>PROCESO</v>
      </c>
    </row>
    <row r="590" spans="1:17" ht="180.75">
      <c r="A590" s="169" t="s">
        <v>20</v>
      </c>
      <c r="B590" s="467" t="s">
        <v>13</v>
      </c>
      <c r="C590" s="782"/>
      <c r="D590" s="782"/>
      <c r="E590" s="783"/>
      <c r="F590" s="783"/>
      <c r="G590" s="52" t="s">
        <v>241</v>
      </c>
      <c r="H590" s="163" t="s">
        <v>241</v>
      </c>
      <c r="I590" s="163" t="s">
        <v>242</v>
      </c>
      <c r="J590" s="168">
        <v>1</v>
      </c>
      <c r="K590" s="193">
        <v>45352</v>
      </c>
      <c r="L590" s="193">
        <v>45747</v>
      </c>
      <c r="M590" s="165">
        <f t="shared" si="21"/>
        <v>56.428571428571431</v>
      </c>
      <c r="N590" s="192">
        <v>0.77</v>
      </c>
      <c r="O590" s="163" t="s">
        <v>3575</v>
      </c>
      <c r="P590" s="53">
        <f t="shared" si="22"/>
        <v>0.77</v>
      </c>
      <c r="Q590" s="166" t="str">
        <f>IF(ISNUMBER(P590),IF(P590=100%,"CUMPLIDA",IF(AND(ISNUMBER(L590),ISNUMBER(CGR!$P$4)), IF(L590&lt;CGR!$P$4,"INCUMPLIDA","PROCESO"), "VERIFICAR FECHA")),"SIN VALOR AVANCE")</f>
        <v>PROCESO</v>
      </c>
    </row>
    <row r="591" spans="1:17" ht="105.75">
      <c r="A591" s="169" t="s">
        <v>20</v>
      </c>
      <c r="B591" s="467" t="s">
        <v>13</v>
      </c>
      <c r="C591" s="782"/>
      <c r="D591" s="782"/>
      <c r="E591" s="783"/>
      <c r="F591" s="783"/>
      <c r="G591" s="52" t="s">
        <v>248</v>
      </c>
      <c r="H591" s="163" t="s">
        <v>248</v>
      </c>
      <c r="I591" s="163" t="s">
        <v>249</v>
      </c>
      <c r="J591" s="168">
        <v>1</v>
      </c>
      <c r="K591" s="193">
        <v>45352</v>
      </c>
      <c r="L591" s="193">
        <v>45747</v>
      </c>
      <c r="M591" s="165">
        <f t="shared" si="21"/>
        <v>56.428571428571431</v>
      </c>
      <c r="N591" s="192">
        <v>0</v>
      </c>
      <c r="O591" s="163" t="s">
        <v>3574</v>
      </c>
      <c r="P591" s="53">
        <f t="shared" si="22"/>
        <v>0</v>
      </c>
      <c r="Q591" s="166" t="str">
        <f>IF(ISNUMBER(P591),IF(P591=100%,"CUMPLIDA",IF(AND(ISNUMBER(L591),ISNUMBER(CGR!$P$4)), IF(L591&lt;CGR!$P$4,"INCUMPLIDA","PROCESO"), "VERIFICAR FECHA")),"SIN VALOR AVANCE")</f>
        <v>PROCESO</v>
      </c>
    </row>
    <row r="592" spans="1:17" ht="180.75">
      <c r="A592" s="169" t="s">
        <v>20</v>
      </c>
      <c r="B592" s="467" t="s">
        <v>13</v>
      </c>
      <c r="C592" s="782"/>
      <c r="D592" s="782"/>
      <c r="E592" s="783"/>
      <c r="F592" s="783"/>
      <c r="G592" s="52" t="s">
        <v>3466</v>
      </c>
      <c r="H592" s="163" t="s">
        <v>3466</v>
      </c>
      <c r="I592" s="163" t="s">
        <v>252</v>
      </c>
      <c r="J592" s="168">
        <v>1</v>
      </c>
      <c r="K592" s="193">
        <v>45352</v>
      </c>
      <c r="L592" s="193">
        <v>45747</v>
      </c>
      <c r="M592" s="165">
        <f t="shared" si="21"/>
        <v>56.428571428571431</v>
      </c>
      <c r="N592" s="192">
        <v>0.77</v>
      </c>
      <c r="O592" s="163" t="s">
        <v>3575</v>
      </c>
      <c r="P592" s="53">
        <f t="shared" si="22"/>
        <v>0.77</v>
      </c>
      <c r="Q592" s="166" t="str">
        <f>IF(ISNUMBER(P592),IF(P592=100%,"CUMPLIDA",IF(AND(ISNUMBER(L592),ISNUMBER(CGR!$P$4)), IF(L592&lt;CGR!$P$4,"INCUMPLIDA","PROCESO"), "VERIFICAR FECHA")),"SIN VALOR AVANCE")</f>
        <v>PROCESO</v>
      </c>
    </row>
    <row r="593" spans="1:17" ht="285.75">
      <c r="A593" s="169" t="s">
        <v>20</v>
      </c>
      <c r="B593" s="467" t="s">
        <v>13</v>
      </c>
      <c r="C593" s="782"/>
      <c r="D593" s="782"/>
      <c r="E593" s="783"/>
      <c r="F593" s="783"/>
      <c r="G593" s="52" t="s">
        <v>3468</v>
      </c>
      <c r="H593" s="163" t="s">
        <v>3468</v>
      </c>
      <c r="I593" s="163" t="s">
        <v>2560</v>
      </c>
      <c r="J593" s="168">
        <v>1</v>
      </c>
      <c r="K593" s="193">
        <v>45352</v>
      </c>
      <c r="L593" s="193">
        <v>45747</v>
      </c>
      <c r="M593" s="165">
        <f t="shared" si="21"/>
        <v>56.428571428571431</v>
      </c>
      <c r="N593" s="192">
        <v>0.77</v>
      </c>
      <c r="O593" s="163" t="s">
        <v>3576</v>
      </c>
      <c r="P593" s="53">
        <f t="shared" si="22"/>
        <v>0.77</v>
      </c>
      <c r="Q593" s="166" t="str">
        <f>IF(ISNUMBER(P593),IF(P593=100%,"CUMPLIDA",IF(AND(ISNUMBER(L593),ISNUMBER(CGR!$P$4)), IF(L593&lt;CGR!$P$4,"INCUMPLIDA","PROCESO"), "VERIFICAR FECHA")),"SIN VALOR AVANCE")</f>
        <v>PROCESO</v>
      </c>
    </row>
    <row r="594" spans="1:17" ht="225.75">
      <c r="A594" s="169" t="s">
        <v>20</v>
      </c>
      <c r="B594" s="467" t="s">
        <v>13</v>
      </c>
      <c r="C594" s="782"/>
      <c r="D594" s="782"/>
      <c r="E594" s="783"/>
      <c r="F594" s="783"/>
      <c r="G594" s="52" t="s">
        <v>1363</v>
      </c>
      <c r="H594" s="163" t="s">
        <v>258</v>
      </c>
      <c r="I594" s="163" t="s">
        <v>259</v>
      </c>
      <c r="J594" s="168">
        <v>3</v>
      </c>
      <c r="K594" s="193">
        <v>45748</v>
      </c>
      <c r="L594" s="193">
        <v>45930</v>
      </c>
      <c r="M594" s="165">
        <f t="shared" si="21"/>
        <v>26</v>
      </c>
      <c r="N594" s="192">
        <v>0</v>
      </c>
      <c r="O594" s="163" t="s">
        <v>3470</v>
      </c>
      <c r="P594" s="53">
        <f t="shared" si="22"/>
        <v>0</v>
      </c>
      <c r="Q594" s="166" t="str">
        <f>IF(ISNUMBER(P594),IF(P594=100%,"CUMPLIDA",IF(AND(ISNUMBER(L594),ISNUMBER(CGR!$P$4)), IF(L594&lt;CGR!$P$4,"INCUMPLIDA","PROCESO"), "VERIFICAR FECHA")),"SIN VALOR AVANCE")</f>
        <v>PROCESO</v>
      </c>
    </row>
    <row r="595" spans="1:17" ht="105.75">
      <c r="A595" s="169" t="s">
        <v>20</v>
      </c>
      <c r="B595" s="467" t="s">
        <v>13</v>
      </c>
      <c r="C595" s="782"/>
      <c r="D595" s="782"/>
      <c r="E595" s="783"/>
      <c r="F595" s="783"/>
      <c r="G595" s="52" t="s">
        <v>1364</v>
      </c>
      <c r="H595" s="163" t="s">
        <v>261</v>
      </c>
      <c r="I595" s="163" t="s">
        <v>262</v>
      </c>
      <c r="J595" s="168">
        <v>1</v>
      </c>
      <c r="K595" s="193">
        <v>45748</v>
      </c>
      <c r="L595" s="193">
        <v>45930</v>
      </c>
      <c r="M595" s="165">
        <f t="shared" si="21"/>
        <v>26</v>
      </c>
      <c r="N595" s="192">
        <v>0</v>
      </c>
      <c r="O595" s="163" t="s">
        <v>3574</v>
      </c>
      <c r="P595" s="53">
        <f t="shared" si="22"/>
        <v>0</v>
      </c>
      <c r="Q595" s="166" t="str">
        <f>IF(ISNUMBER(P595),IF(P595=100%,"CUMPLIDA",IF(AND(ISNUMBER(L595),ISNUMBER(CGR!$P$4)), IF(L595&lt;CGR!$P$4,"INCUMPLIDA","PROCESO"), "VERIFICAR FECHA")),"SIN VALOR AVANCE")</f>
        <v>PROCESO</v>
      </c>
    </row>
    <row r="596" spans="1:17" ht="315.75">
      <c r="A596" s="169" t="s">
        <v>20</v>
      </c>
      <c r="B596" s="467" t="s">
        <v>13</v>
      </c>
      <c r="C596" s="782"/>
      <c r="D596" s="782"/>
      <c r="E596" s="783"/>
      <c r="F596" s="783"/>
      <c r="G596" s="52" t="s">
        <v>1365</v>
      </c>
      <c r="H596" s="163" t="s">
        <v>264</v>
      </c>
      <c r="I596" s="163" t="s">
        <v>265</v>
      </c>
      <c r="J596" s="168">
        <v>2</v>
      </c>
      <c r="K596" s="193">
        <v>45748</v>
      </c>
      <c r="L596" s="193">
        <v>45930</v>
      </c>
      <c r="M596" s="165">
        <f t="shared" si="21"/>
        <v>26</v>
      </c>
      <c r="N596" s="192">
        <v>0</v>
      </c>
      <c r="O596" s="163" t="s">
        <v>3577</v>
      </c>
      <c r="P596" s="53">
        <f t="shared" si="22"/>
        <v>0</v>
      </c>
      <c r="Q596" s="166" t="str">
        <f>IF(ISNUMBER(P596),IF(P596=100%,"CUMPLIDA",IF(AND(ISNUMBER(L596),ISNUMBER(CGR!$P$4)), IF(L596&lt;CGR!$P$4,"INCUMPLIDA","PROCESO"), "VERIFICAR FECHA")),"SIN VALOR AVANCE")</f>
        <v>PROCESO</v>
      </c>
    </row>
    <row r="597" spans="1:17" ht="409.5">
      <c r="A597" s="169" t="s">
        <v>20</v>
      </c>
      <c r="B597" s="467" t="s">
        <v>13</v>
      </c>
      <c r="C597" s="782" t="s">
        <v>3578</v>
      </c>
      <c r="D597" s="782" t="s">
        <v>3102</v>
      </c>
      <c r="E597" s="783" t="s">
        <v>3579</v>
      </c>
      <c r="F597" s="783" t="s">
        <v>3580</v>
      </c>
      <c r="G597" s="783" t="s">
        <v>3563</v>
      </c>
      <c r="H597" s="163" t="s">
        <v>3564</v>
      </c>
      <c r="I597" s="163" t="s">
        <v>3565</v>
      </c>
      <c r="J597" s="164">
        <v>1</v>
      </c>
      <c r="K597" s="191">
        <v>42522</v>
      </c>
      <c r="L597" s="191">
        <v>42735</v>
      </c>
      <c r="M597" s="165">
        <f t="shared" si="21"/>
        <v>30.428571428571427</v>
      </c>
      <c r="N597" s="192">
        <v>1</v>
      </c>
      <c r="O597" s="163" t="s">
        <v>3581</v>
      </c>
      <c r="P597" s="53">
        <f t="shared" si="22"/>
        <v>1</v>
      </c>
      <c r="Q597" s="166" t="str">
        <f>IF(ISNUMBER(P597),IF(P597=100%,"CUMPLIDA",IF(AND(ISNUMBER(L597),ISNUMBER(CGR!$P$4)), IF(L597&lt;CGR!$P$4,"INCUMPLIDA","PROCESO"), "VERIFICAR FECHA")),"SIN VALOR AVANCE")</f>
        <v>CUMPLIDA</v>
      </c>
    </row>
    <row r="598" spans="1:17" ht="255.75">
      <c r="A598" s="169" t="s">
        <v>20</v>
      </c>
      <c r="B598" s="467" t="s">
        <v>13</v>
      </c>
      <c r="C598" s="782"/>
      <c r="D598" s="782"/>
      <c r="E598" s="783"/>
      <c r="F598" s="783"/>
      <c r="G598" s="783"/>
      <c r="H598" s="163" t="s">
        <v>3566</v>
      </c>
      <c r="I598" s="163" t="s">
        <v>3567</v>
      </c>
      <c r="J598" s="164">
        <v>2</v>
      </c>
      <c r="K598" s="191">
        <v>42737</v>
      </c>
      <c r="L598" s="191">
        <v>42947</v>
      </c>
      <c r="M598" s="165">
        <f t="shared" si="21"/>
        <v>30</v>
      </c>
      <c r="N598" s="192">
        <v>2</v>
      </c>
      <c r="O598" s="163" t="s">
        <v>3582</v>
      </c>
      <c r="P598" s="53">
        <f t="shared" si="22"/>
        <v>1</v>
      </c>
      <c r="Q598" s="166" t="str">
        <f>IF(ISNUMBER(P598),IF(P598=100%,"CUMPLIDA",IF(AND(ISNUMBER(L598),ISNUMBER(CGR!$P$4)), IF(L598&lt;CGR!$P$4,"INCUMPLIDA","PROCESO"), "VERIFICAR FECHA")),"SIN VALOR AVANCE")</f>
        <v>CUMPLIDA</v>
      </c>
    </row>
    <row r="599" spans="1:17" ht="270.75">
      <c r="A599" s="169" t="s">
        <v>20</v>
      </c>
      <c r="B599" s="467" t="s">
        <v>13</v>
      </c>
      <c r="C599" s="782"/>
      <c r="D599" s="782"/>
      <c r="E599" s="783"/>
      <c r="F599" s="783"/>
      <c r="G599" s="783"/>
      <c r="H599" s="163" t="s">
        <v>3568</v>
      </c>
      <c r="I599" s="163" t="s">
        <v>3569</v>
      </c>
      <c r="J599" s="164">
        <v>3</v>
      </c>
      <c r="K599" s="191">
        <v>42948</v>
      </c>
      <c r="L599" s="191">
        <v>43220</v>
      </c>
      <c r="M599" s="165">
        <f t="shared" si="21"/>
        <v>38.857142857142854</v>
      </c>
      <c r="N599" s="192">
        <v>3</v>
      </c>
      <c r="O599" s="163" t="s">
        <v>3583</v>
      </c>
      <c r="P599" s="53">
        <f t="shared" si="22"/>
        <v>1</v>
      </c>
      <c r="Q599" s="166" t="str">
        <f>IF(ISNUMBER(P599),IF(P599=100%,"CUMPLIDA",IF(AND(ISNUMBER(L599),ISNUMBER(CGR!$P$4)), IF(L599&lt;CGR!$P$4,"INCUMPLIDA","PROCESO"), "VERIFICAR FECHA")),"SIN VALOR AVANCE")</f>
        <v>CUMPLIDA</v>
      </c>
    </row>
    <row r="600" spans="1:17" ht="285.75">
      <c r="A600" s="169" t="s">
        <v>20</v>
      </c>
      <c r="B600" s="467" t="s">
        <v>13</v>
      </c>
      <c r="C600" s="782"/>
      <c r="D600" s="782"/>
      <c r="E600" s="783"/>
      <c r="F600" s="783"/>
      <c r="G600" s="52" t="s">
        <v>3170</v>
      </c>
      <c r="H600" s="163" t="s">
        <v>3124</v>
      </c>
      <c r="I600" s="163" t="s">
        <v>1512</v>
      </c>
      <c r="J600" s="164">
        <v>1</v>
      </c>
      <c r="K600" s="191">
        <v>45231</v>
      </c>
      <c r="L600" s="191">
        <v>45504</v>
      </c>
      <c r="M600" s="165">
        <f t="shared" si="21"/>
        <v>39</v>
      </c>
      <c r="N600" s="192">
        <v>1</v>
      </c>
      <c r="O600" s="163" t="s">
        <v>3472</v>
      </c>
      <c r="P600" s="53">
        <f t="shared" si="22"/>
        <v>1</v>
      </c>
      <c r="Q600" s="166" t="str">
        <f>IF(ISNUMBER(P600),IF(P600=100%,"CUMPLIDA",IF(AND(ISNUMBER(L600),ISNUMBER(CGR!$P$4)), IF(L600&lt;CGR!$P$4,"INCUMPLIDA","PROCESO"), "VERIFICAR FECHA")),"SIN VALOR AVANCE")</f>
        <v>CUMPLIDA</v>
      </c>
    </row>
    <row r="601" spans="1:17" ht="285.75">
      <c r="A601" s="169" t="s">
        <v>20</v>
      </c>
      <c r="B601" s="467" t="s">
        <v>13</v>
      </c>
      <c r="C601" s="782"/>
      <c r="D601" s="782"/>
      <c r="E601" s="783"/>
      <c r="F601" s="783"/>
      <c r="G601" s="52" t="s">
        <v>3462</v>
      </c>
      <c r="H601" s="172" t="s">
        <v>2890</v>
      </c>
      <c r="I601" s="172" t="s">
        <v>2891</v>
      </c>
      <c r="J601" s="164">
        <v>1</v>
      </c>
      <c r="K601" s="191">
        <v>45231</v>
      </c>
      <c r="L601" s="191">
        <v>45504</v>
      </c>
      <c r="M601" s="165">
        <f t="shared" si="21"/>
        <v>39</v>
      </c>
      <c r="N601" s="192">
        <v>1</v>
      </c>
      <c r="O601" s="163" t="s">
        <v>3584</v>
      </c>
      <c r="P601" s="53">
        <f t="shared" si="22"/>
        <v>1</v>
      </c>
      <c r="Q601" s="166" t="str">
        <f>IF(ISNUMBER(P601),IF(P601=100%,"CUMPLIDA",IF(AND(ISNUMBER(L601),ISNUMBER(CGR!$P$4)), IF(L601&lt;CGR!$P$4,"INCUMPLIDA","PROCESO"), "VERIFICAR FECHA")),"SIN VALOR AVANCE")</f>
        <v>CUMPLIDA</v>
      </c>
    </row>
    <row r="602" spans="1:17" ht="90.75">
      <c r="A602" s="169" t="s">
        <v>20</v>
      </c>
      <c r="B602" s="467" t="s">
        <v>13</v>
      </c>
      <c r="C602" s="782"/>
      <c r="D602" s="782"/>
      <c r="E602" s="783"/>
      <c r="F602" s="783"/>
      <c r="G602" s="52" t="s">
        <v>2438</v>
      </c>
      <c r="H602" s="163" t="s">
        <v>1614</v>
      </c>
      <c r="I602" s="163" t="s">
        <v>238</v>
      </c>
      <c r="J602" s="168">
        <v>1</v>
      </c>
      <c r="K602" s="193">
        <v>45352</v>
      </c>
      <c r="L602" s="193">
        <v>45747</v>
      </c>
      <c r="M602" s="165">
        <f t="shared" si="21"/>
        <v>56.428571428571431</v>
      </c>
      <c r="N602" s="192">
        <v>0</v>
      </c>
      <c r="O602" s="163" t="s">
        <v>3585</v>
      </c>
      <c r="P602" s="53">
        <f t="shared" si="22"/>
        <v>0</v>
      </c>
      <c r="Q602" s="166" t="str">
        <f>IF(ISNUMBER(P602),IF(P602=100%,"CUMPLIDA",IF(AND(ISNUMBER(L602),ISNUMBER(CGR!$P$4)), IF(L602&lt;CGR!$P$4,"INCUMPLIDA","PROCESO"), "VERIFICAR FECHA")),"SIN VALOR AVANCE")</f>
        <v>PROCESO</v>
      </c>
    </row>
    <row r="603" spans="1:17" ht="195.75">
      <c r="A603" s="169" t="s">
        <v>20</v>
      </c>
      <c r="B603" s="467" t="s">
        <v>13</v>
      </c>
      <c r="C603" s="782"/>
      <c r="D603" s="782"/>
      <c r="E603" s="783"/>
      <c r="F603" s="783"/>
      <c r="G603" s="52" t="s">
        <v>241</v>
      </c>
      <c r="H603" s="163" t="s">
        <v>241</v>
      </c>
      <c r="I603" s="163" t="s">
        <v>242</v>
      </c>
      <c r="J603" s="168">
        <v>1</v>
      </c>
      <c r="K603" s="193">
        <v>45352</v>
      </c>
      <c r="L603" s="193">
        <v>45747</v>
      </c>
      <c r="M603" s="165">
        <f t="shared" si="21"/>
        <v>56.428571428571431</v>
      </c>
      <c r="N603" s="192">
        <v>0.77</v>
      </c>
      <c r="O603" s="163" t="s">
        <v>3586</v>
      </c>
      <c r="P603" s="53">
        <f t="shared" si="22"/>
        <v>0.77</v>
      </c>
      <c r="Q603" s="166" t="str">
        <f>IF(ISNUMBER(P603),IF(P603=100%,"CUMPLIDA",IF(AND(ISNUMBER(L603),ISNUMBER(CGR!$P$4)), IF(L603&lt;CGR!$P$4,"INCUMPLIDA","PROCESO"), "VERIFICAR FECHA")),"SIN VALOR AVANCE")</f>
        <v>PROCESO</v>
      </c>
    </row>
    <row r="604" spans="1:17" ht="90.75">
      <c r="A604" s="169" t="s">
        <v>20</v>
      </c>
      <c r="B604" s="467" t="s">
        <v>13</v>
      </c>
      <c r="C604" s="782"/>
      <c r="D604" s="782"/>
      <c r="E604" s="783"/>
      <c r="F604" s="783"/>
      <c r="G604" s="52" t="s">
        <v>248</v>
      </c>
      <c r="H604" s="163" t="s">
        <v>248</v>
      </c>
      <c r="I604" s="163" t="s">
        <v>249</v>
      </c>
      <c r="J604" s="168">
        <v>1</v>
      </c>
      <c r="K604" s="193">
        <v>45352</v>
      </c>
      <c r="L604" s="193">
        <v>45747</v>
      </c>
      <c r="M604" s="165">
        <f t="shared" si="21"/>
        <v>56.428571428571431</v>
      </c>
      <c r="N604" s="192">
        <v>0</v>
      </c>
      <c r="O604" s="163" t="s">
        <v>3585</v>
      </c>
      <c r="P604" s="53">
        <f t="shared" si="22"/>
        <v>0</v>
      </c>
      <c r="Q604" s="166" t="str">
        <f>IF(ISNUMBER(P604),IF(P604=100%,"CUMPLIDA",IF(AND(ISNUMBER(L604),ISNUMBER(CGR!$P$4)), IF(L604&lt;CGR!$P$4,"INCUMPLIDA","PROCESO"), "VERIFICAR FECHA")),"SIN VALOR AVANCE")</f>
        <v>PROCESO</v>
      </c>
    </row>
    <row r="605" spans="1:17" ht="195.75">
      <c r="A605" s="169" t="s">
        <v>20</v>
      </c>
      <c r="B605" s="467" t="s">
        <v>13</v>
      </c>
      <c r="C605" s="782"/>
      <c r="D605" s="782"/>
      <c r="E605" s="783"/>
      <c r="F605" s="783"/>
      <c r="G605" s="52" t="s">
        <v>3466</v>
      </c>
      <c r="H605" s="163" t="s">
        <v>3466</v>
      </c>
      <c r="I605" s="163" t="s">
        <v>252</v>
      </c>
      <c r="J605" s="168">
        <v>1</v>
      </c>
      <c r="K605" s="193">
        <v>45352</v>
      </c>
      <c r="L605" s="193">
        <v>45747</v>
      </c>
      <c r="M605" s="165">
        <f t="shared" si="21"/>
        <v>56.428571428571431</v>
      </c>
      <c r="N605" s="192">
        <v>0.77</v>
      </c>
      <c r="O605" s="163" t="s">
        <v>3586</v>
      </c>
      <c r="P605" s="53">
        <f t="shared" si="22"/>
        <v>0.77</v>
      </c>
      <c r="Q605" s="166" t="str">
        <f>IF(ISNUMBER(P605),IF(P605=100%,"CUMPLIDA",IF(AND(ISNUMBER(L605),ISNUMBER(CGR!$P$4)), IF(L605&lt;CGR!$P$4,"INCUMPLIDA","PROCESO"), "VERIFICAR FECHA")),"SIN VALOR AVANCE")</f>
        <v>PROCESO</v>
      </c>
    </row>
    <row r="606" spans="1:17" ht="270.75">
      <c r="A606" s="169" t="s">
        <v>20</v>
      </c>
      <c r="B606" s="467" t="s">
        <v>13</v>
      </c>
      <c r="C606" s="782"/>
      <c r="D606" s="782"/>
      <c r="E606" s="783"/>
      <c r="F606" s="783"/>
      <c r="G606" s="52" t="s">
        <v>3468</v>
      </c>
      <c r="H606" s="163" t="s">
        <v>3468</v>
      </c>
      <c r="I606" s="163" t="s">
        <v>2560</v>
      </c>
      <c r="J606" s="168">
        <v>1</v>
      </c>
      <c r="K606" s="193">
        <v>45352</v>
      </c>
      <c r="L606" s="193">
        <v>45747</v>
      </c>
      <c r="M606" s="165">
        <f t="shared" si="21"/>
        <v>56.428571428571431</v>
      </c>
      <c r="N606" s="192">
        <v>0.77</v>
      </c>
      <c r="O606" s="163" t="s">
        <v>3587</v>
      </c>
      <c r="P606" s="53">
        <f t="shared" si="22"/>
        <v>0.77</v>
      </c>
      <c r="Q606" s="166" t="str">
        <f>IF(ISNUMBER(P606),IF(P606=100%,"CUMPLIDA",IF(AND(ISNUMBER(L606),ISNUMBER(CGR!$P$4)), IF(L606&lt;CGR!$P$4,"INCUMPLIDA","PROCESO"), "VERIFICAR FECHA")),"SIN VALOR AVANCE")</f>
        <v>PROCESO</v>
      </c>
    </row>
    <row r="607" spans="1:17" ht="255.75">
      <c r="A607" s="169" t="s">
        <v>20</v>
      </c>
      <c r="B607" s="467" t="s">
        <v>13</v>
      </c>
      <c r="C607" s="782"/>
      <c r="D607" s="782"/>
      <c r="E607" s="783"/>
      <c r="F607" s="783"/>
      <c r="G607" s="52" t="s">
        <v>1363</v>
      </c>
      <c r="H607" s="163" t="s">
        <v>258</v>
      </c>
      <c r="I607" s="163" t="s">
        <v>259</v>
      </c>
      <c r="J607" s="168">
        <v>3</v>
      </c>
      <c r="K607" s="193">
        <v>45748</v>
      </c>
      <c r="L607" s="193">
        <v>45930</v>
      </c>
      <c r="M607" s="165">
        <f t="shared" si="21"/>
        <v>26</v>
      </c>
      <c r="N607" s="192">
        <v>0</v>
      </c>
      <c r="O607" s="163" t="s">
        <v>3588</v>
      </c>
      <c r="P607" s="53">
        <f t="shared" si="22"/>
        <v>0</v>
      </c>
      <c r="Q607" s="166" t="str">
        <f>IF(ISNUMBER(P607),IF(P607=100%,"CUMPLIDA",IF(AND(ISNUMBER(L607),ISNUMBER(CGR!$P$4)), IF(L607&lt;CGR!$P$4,"INCUMPLIDA","PROCESO"), "VERIFICAR FECHA")),"SIN VALOR AVANCE")</f>
        <v>PROCESO</v>
      </c>
    </row>
    <row r="608" spans="1:17" ht="90.75">
      <c r="A608" s="169" t="s">
        <v>20</v>
      </c>
      <c r="B608" s="467" t="s">
        <v>13</v>
      </c>
      <c r="C608" s="782"/>
      <c r="D608" s="782"/>
      <c r="E608" s="783"/>
      <c r="F608" s="783"/>
      <c r="G608" s="52" t="s">
        <v>1364</v>
      </c>
      <c r="H608" s="163" t="s">
        <v>261</v>
      </c>
      <c r="I608" s="163" t="s">
        <v>262</v>
      </c>
      <c r="J608" s="168">
        <v>1</v>
      </c>
      <c r="K608" s="193">
        <v>45748</v>
      </c>
      <c r="L608" s="193">
        <v>45930</v>
      </c>
      <c r="M608" s="165">
        <f t="shared" si="21"/>
        <v>26</v>
      </c>
      <c r="N608" s="192">
        <v>0</v>
      </c>
      <c r="O608" s="163" t="s">
        <v>3585</v>
      </c>
      <c r="P608" s="53">
        <f t="shared" si="22"/>
        <v>0</v>
      </c>
      <c r="Q608" s="166" t="str">
        <f>IF(ISNUMBER(P608),IF(P608=100%,"CUMPLIDA",IF(AND(ISNUMBER(L608),ISNUMBER(CGR!$P$4)), IF(L608&lt;CGR!$P$4,"INCUMPLIDA","PROCESO"), "VERIFICAR FECHA")),"SIN VALOR AVANCE")</f>
        <v>PROCESO</v>
      </c>
    </row>
    <row r="609" spans="1:17" ht="315.75">
      <c r="A609" s="169" t="s">
        <v>20</v>
      </c>
      <c r="B609" s="467" t="s">
        <v>13</v>
      </c>
      <c r="C609" s="782"/>
      <c r="D609" s="782"/>
      <c r="E609" s="783"/>
      <c r="F609" s="783"/>
      <c r="G609" s="52" t="s">
        <v>1365</v>
      </c>
      <c r="H609" s="163" t="s">
        <v>264</v>
      </c>
      <c r="I609" s="163" t="s">
        <v>265</v>
      </c>
      <c r="J609" s="168">
        <v>2</v>
      </c>
      <c r="K609" s="193">
        <v>45748</v>
      </c>
      <c r="L609" s="193">
        <v>45930</v>
      </c>
      <c r="M609" s="165">
        <f t="shared" si="21"/>
        <v>26</v>
      </c>
      <c r="N609" s="192">
        <v>0</v>
      </c>
      <c r="O609" s="163" t="s">
        <v>3577</v>
      </c>
      <c r="P609" s="53">
        <f t="shared" si="22"/>
        <v>0</v>
      </c>
      <c r="Q609" s="166" t="str">
        <f>IF(ISNUMBER(P609),IF(P609=100%,"CUMPLIDA",IF(AND(ISNUMBER(L609),ISNUMBER(CGR!$P$4)), IF(L609&lt;CGR!$P$4,"INCUMPLIDA","PROCESO"), "VERIFICAR FECHA")),"SIN VALOR AVANCE")</f>
        <v>PROCESO</v>
      </c>
    </row>
    <row r="610" spans="1:17" ht="409.5">
      <c r="A610" s="169" t="s">
        <v>20</v>
      </c>
      <c r="B610" s="467" t="s">
        <v>13</v>
      </c>
      <c r="C610" s="782" t="s">
        <v>3589</v>
      </c>
      <c r="D610" s="782" t="s">
        <v>3474</v>
      </c>
      <c r="E610" s="783" t="s">
        <v>3590</v>
      </c>
      <c r="F610" s="783" t="s">
        <v>3591</v>
      </c>
      <c r="G610" s="783" t="s">
        <v>3563</v>
      </c>
      <c r="H610" s="163" t="s">
        <v>3592</v>
      </c>
      <c r="I610" s="163" t="s">
        <v>3593</v>
      </c>
      <c r="J610" s="164">
        <v>1</v>
      </c>
      <c r="K610" s="191">
        <v>42522</v>
      </c>
      <c r="L610" s="191">
        <v>42735</v>
      </c>
      <c r="M610" s="165">
        <f t="shared" si="21"/>
        <v>30.428571428571427</v>
      </c>
      <c r="N610" s="192">
        <v>1</v>
      </c>
      <c r="O610" s="163" t="s">
        <v>3594</v>
      </c>
      <c r="P610" s="53">
        <f t="shared" si="22"/>
        <v>1</v>
      </c>
      <c r="Q610" s="166" t="str">
        <f>IF(ISNUMBER(P610),IF(P610=100%,"CUMPLIDA",IF(AND(ISNUMBER(L610),ISNUMBER(CGR!$P$4)), IF(L610&lt;CGR!$P$4,"INCUMPLIDA","PROCESO"), "VERIFICAR FECHA")),"SIN VALOR AVANCE")</f>
        <v>CUMPLIDA</v>
      </c>
    </row>
    <row r="611" spans="1:17" ht="285.75">
      <c r="A611" s="169" t="s">
        <v>20</v>
      </c>
      <c r="B611" s="467" t="s">
        <v>13</v>
      </c>
      <c r="C611" s="782"/>
      <c r="D611" s="782"/>
      <c r="E611" s="783"/>
      <c r="F611" s="783"/>
      <c r="G611" s="783"/>
      <c r="H611" s="163" t="s">
        <v>3566</v>
      </c>
      <c r="I611" s="163" t="s">
        <v>3567</v>
      </c>
      <c r="J611" s="164">
        <v>2</v>
      </c>
      <c r="K611" s="191">
        <v>42737</v>
      </c>
      <c r="L611" s="191">
        <v>42947</v>
      </c>
      <c r="M611" s="165">
        <f t="shared" si="21"/>
        <v>30</v>
      </c>
      <c r="N611" s="192">
        <v>2</v>
      </c>
      <c r="O611" s="163" t="s">
        <v>3581</v>
      </c>
      <c r="P611" s="53">
        <f t="shared" si="22"/>
        <v>1</v>
      </c>
      <c r="Q611" s="166" t="str">
        <f>IF(ISNUMBER(P611),IF(P611=100%,"CUMPLIDA",IF(AND(ISNUMBER(L611),ISNUMBER(CGR!$P$4)), IF(L611&lt;CGR!$P$4,"INCUMPLIDA","PROCESO"), "VERIFICAR FECHA")),"SIN VALOR AVANCE")</f>
        <v>CUMPLIDA</v>
      </c>
    </row>
    <row r="612" spans="1:17" ht="255.75">
      <c r="A612" s="169" t="s">
        <v>20</v>
      </c>
      <c r="B612" s="467" t="s">
        <v>13</v>
      </c>
      <c r="C612" s="782"/>
      <c r="D612" s="782"/>
      <c r="E612" s="783"/>
      <c r="F612" s="783"/>
      <c r="G612" s="783"/>
      <c r="H612" s="163" t="s">
        <v>3568</v>
      </c>
      <c r="I612" s="163" t="s">
        <v>3569</v>
      </c>
      <c r="J612" s="164">
        <v>3</v>
      </c>
      <c r="K612" s="191">
        <v>42948</v>
      </c>
      <c r="L612" s="191">
        <v>43220</v>
      </c>
      <c r="M612" s="165">
        <f t="shared" si="21"/>
        <v>38.857142857142854</v>
      </c>
      <c r="N612" s="192">
        <v>3</v>
      </c>
      <c r="O612" s="163" t="s">
        <v>3595</v>
      </c>
      <c r="P612" s="53">
        <f t="shared" si="22"/>
        <v>1</v>
      </c>
      <c r="Q612" s="166" t="str">
        <f>IF(ISNUMBER(P612),IF(P612=100%,"CUMPLIDA",IF(AND(ISNUMBER(L612),ISNUMBER(CGR!$P$4)), IF(L612&lt;CGR!$P$4,"INCUMPLIDA","PROCESO"), "VERIFICAR FECHA")),"SIN VALOR AVANCE")</f>
        <v>CUMPLIDA</v>
      </c>
    </row>
    <row r="613" spans="1:17" ht="285.75">
      <c r="A613" s="169" t="s">
        <v>20</v>
      </c>
      <c r="B613" s="467" t="s">
        <v>13</v>
      </c>
      <c r="C613" s="782"/>
      <c r="D613" s="782"/>
      <c r="E613" s="783"/>
      <c r="F613" s="783"/>
      <c r="G613" s="52" t="s">
        <v>3571</v>
      </c>
      <c r="H613" s="163" t="s">
        <v>3124</v>
      </c>
      <c r="I613" s="163" t="s">
        <v>1512</v>
      </c>
      <c r="J613" s="164">
        <v>1</v>
      </c>
      <c r="K613" s="191">
        <v>45231</v>
      </c>
      <c r="L613" s="191">
        <v>45504</v>
      </c>
      <c r="M613" s="165">
        <f t="shared" si="21"/>
        <v>39</v>
      </c>
      <c r="N613" s="192">
        <v>1</v>
      </c>
      <c r="O613" s="163" t="s">
        <v>3596</v>
      </c>
      <c r="P613" s="53">
        <f t="shared" si="22"/>
        <v>1</v>
      </c>
      <c r="Q613" s="166" t="str">
        <f>IF(ISNUMBER(P613),IF(P613=100%,"CUMPLIDA",IF(AND(ISNUMBER(L613),ISNUMBER(CGR!$P$4)), IF(L613&lt;CGR!$P$4,"INCUMPLIDA","PROCESO"), "VERIFICAR FECHA")),"SIN VALOR AVANCE")</f>
        <v>CUMPLIDA</v>
      </c>
    </row>
    <row r="614" spans="1:17" ht="270.75">
      <c r="A614" s="169" t="s">
        <v>20</v>
      </c>
      <c r="B614" s="467" t="s">
        <v>13</v>
      </c>
      <c r="C614" s="782"/>
      <c r="D614" s="782"/>
      <c r="E614" s="783"/>
      <c r="F614" s="783"/>
      <c r="G614" s="52" t="s">
        <v>3462</v>
      </c>
      <c r="H614" s="172" t="s">
        <v>2890</v>
      </c>
      <c r="I614" s="172" t="s">
        <v>2891</v>
      </c>
      <c r="J614" s="164">
        <v>1</v>
      </c>
      <c r="K614" s="191">
        <v>45231</v>
      </c>
      <c r="L614" s="191">
        <v>45504</v>
      </c>
      <c r="M614" s="165">
        <f t="shared" si="21"/>
        <v>39</v>
      </c>
      <c r="N614" s="192">
        <v>1</v>
      </c>
      <c r="O614" s="163" t="s">
        <v>3597</v>
      </c>
      <c r="P614" s="53">
        <f t="shared" si="22"/>
        <v>1</v>
      </c>
      <c r="Q614" s="166" t="str">
        <f>IF(ISNUMBER(P614),IF(P614=100%,"CUMPLIDA",IF(AND(ISNUMBER(L614),ISNUMBER(CGR!$P$4)), IF(L614&lt;CGR!$P$4,"INCUMPLIDA","PROCESO"), "VERIFICAR FECHA")),"SIN VALOR AVANCE")</f>
        <v>CUMPLIDA</v>
      </c>
    </row>
    <row r="615" spans="1:17" ht="90.75">
      <c r="A615" s="169" t="s">
        <v>20</v>
      </c>
      <c r="B615" s="467" t="s">
        <v>13</v>
      </c>
      <c r="C615" s="782"/>
      <c r="D615" s="782"/>
      <c r="E615" s="783"/>
      <c r="F615" s="783"/>
      <c r="G615" s="52" t="s">
        <v>2438</v>
      </c>
      <c r="H615" s="163" t="s">
        <v>1614</v>
      </c>
      <c r="I615" s="163" t="s">
        <v>238</v>
      </c>
      <c r="J615" s="168">
        <v>1</v>
      </c>
      <c r="K615" s="193">
        <v>45352</v>
      </c>
      <c r="L615" s="193">
        <v>45747</v>
      </c>
      <c r="M615" s="165">
        <f t="shared" si="21"/>
        <v>56.428571428571431</v>
      </c>
      <c r="N615" s="192">
        <v>0</v>
      </c>
      <c r="O615" s="163" t="s">
        <v>3585</v>
      </c>
      <c r="P615" s="53">
        <f t="shared" si="22"/>
        <v>0</v>
      </c>
      <c r="Q615" s="166" t="str">
        <f>IF(ISNUMBER(P615),IF(P615=100%,"CUMPLIDA",IF(AND(ISNUMBER(L615),ISNUMBER(CGR!$P$4)), IF(L615&lt;CGR!$P$4,"INCUMPLIDA","PROCESO"), "VERIFICAR FECHA")),"SIN VALOR AVANCE")</f>
        <v>PROCESO</v>
      </c>
    </row>
    <row r="616" spans="1:17" ht="150.75">
      <c r="A616" s="169" t="s">
        <v>20</v>
      </c>
      <c r="B616" s="467" t="s">
        <v>13</v>
      </c>
      <c r="C616" s="782"/>
      <c r="D616" s="782"/>
      <c r="E616" s="783"/>
      <c r="F616" s="783"/>
      <c r="G616" s="52" t="s">
        <v>241</v>
      </c>
      <c r="H616" s="163" t="s">
        <v>241</v>
      </c>
      <c r="I616" s="163" t="s">
        <v>242</v>
      </c>
      <c r="J616" s="168">
        <v>1</v>
      </c>
      <c r="K616" s="193">
        <v>45352</v>
      </c>
      <c r="L616" s="193">
        <v>45747</v>
      </c>
      <c r="M616" s="165">
        <f t="shared" si="21"/>
        <v>56.428571428571431</v>
      </c>
      <c r="N616" s="192">
        <v>0.77</v>
      </c>
      <c r="O616" s="163" t="s">
        <v>3598</v>
      </c>
      <c r="P616" s="53">
        <f t="shared" si="22"/>
        <v>0.77</v>
      </c>
      <c r="Q616" s="166" t="str">
        <f>IF(ISNUMBER(P616),IF(P616=100%,"CUMPLIDA",IF(AND(ISNUMBER(L616),ISNUMBER(CGR!$P$4)), IF(L616&lt;CGR!$P$4,"INCUMPLIDA","PROCESO"), "VERIFICAR FECHA")),"SIN VALOR AVANCE")</f>
        <v>PROCESO</v>
      </c>
    </row>
    <row r="617" spans="1:17" ht="90.75">
      <c r="A617" s="169" t="s">
        <v>20</v>
      </c>
      <c r="B617" s="467" t="s">
        <v>13</v>
      </c>
      <c r="C617" s="782"/>
      <c r="D617" s="782"/>
      <c r="E617" s="783"/>
      <c r="F617" s="783"/>
      <c r="G617" s="52" t="s">
        <v>248</v>
      </c>
      <c r="H617" s="163" t="s">
        <v>248</v>
      </c>
      <c r="I617" s="163" t="s">
        <v>249</v>
      </c>
      <c r="J617" s="168">
        <v>1</v>
      </c>
      <c r="K617" s="193">
        <v>45352</v>
      </c>
      <c r="L617" s="193">
        <v>45747</v>
      </c>
      <c r="M617" s="165">
        <f t="shared" si="21"/>
        <v>56.428571428571431</v>
      </c>
      <c r="N617" s="192">
        <v>0</v>
      </c>
      <c r="O617" s="163" t="s">
        <v>3585</v>
      </c>
      <c r="P617" s="53">
        <f t="shared" si="22"/>
        <v>0</v>
      </c>
      <c r="Q617" s="166" t="str">
        <f>IF(ISNUMBER(P617),IF(P617=100%,"CUMPLIDA",IF(AND(ISNUMBER(L617),ISNUMBER(CGR!$P$4)), IF(L617&lt;CGR!$P$4,"INCUMPLIDA","PROCESO"), "VERIFICAR FECHA")),"SIN VALOR AVANCE")</f>
        <v>PROCESO</v>
      </c>
    </row>
    <row r="618" spans="1:17" ht="150.75">
      <c r="A618" s="169" t="s">
        <v>20</v>
      </c>
      <c r="B618" s="467" t="s">
        <v>13</v>
      </c>
      <c r="C618" s="782"/>
      <c r="D618" s="782"/>
      <c r="E618" s="783"/>
      <c r="F618" s="783"/>
      <c r="G618" s="52" t="s">
        <v>3466</v>
      </c>
      <c r="H618" s="163" t="s">
        <v>3466</v>
      </c>
      <c r="I618" s="163" t="s">
        <v>252</v>
      </c>
      <c r="J618" s="168">
        <v>1</v>
      </c>
      <c r="K618" s="193">
        <v>45352</v>
      </c>
      <c r="L618" s="193">
        <v>45747</v>
      </c>
      <c r="M618" s="165">
        <f t="shared" si="21"/>
        <v>56.428571428571431</v>
      </c>
      <c r="N618" s="192">
        <v>0.77</v>
      </c>
      <c r="O618" s="163" t="s">
        <v>3598</v>
      </c>
      <c r="P618" s="53">
        <f t="shared" si="22"/>
        <v>0.77</v>
      </c>
      <c r="Q618" s="166" t="str">
        <f>IF(ISNUMBER(P618),IF(P618=100%,"CUMPLIDA",IF(AND(ISNUMBER(L618),ISNUMBER(CGR!$P$4)), IF(L618&lt;CGR!$P$4,"INCUMPLIDA","PROCESO"), "VERIFICAR FECHA")),"SIN VALOR AVANCE")</f>
        <v>PROCESO</v>
      </c>
    </row>
    <row r="619" spans="1:17" ht="210.75">
      <c r="A619" s="169" t="s">
        <v>20</v>
      </c>
      <c r="B619" s="467" t="s">
        <v>13</v>
      </c>
      <c r="C619" s="782"/>
      <c r="D619" s="782"/>
      <c r="E619" s="783"/>
      <c r="F619" s="783"/>
      <c r="G619" s="52" t="s">
        <v>3468</v>
      </c>
      <c r="H619" s="163" t="s">
        <v>3468</v>
      </c>
      <c r="I619" s="163" t="s">
        <v>2560</v>
      </c>
      <c r="J619" s="168">
        <v>1</v>
      </c>
      <c r="K619" s="193">
        <v>45352</v>
      </c>
      <c r="L619" s="193">
        <v>45747</v>
      </c>
      <c r="M619" s="165">
        <f t="shared" si="21"/>
        <v>56.428571428571431</v>
      </c>
      <c r="N619" s="192">
        <v>0.77</v>
      </c>
      <c r="O619" s="163" t="s">
        <v>3599</v>
      </c>
      <c r="P619" s="53">
        <f t="shared" si="22"/>
        <v>0.77</v>
      </c>
      <c r="Q619" s="166" t="str">
        <f>IF(ISNUMBER(P619),IF(P619=100%,"CUMPLIDA",IF(AND(ISNUMBER(L619),ISNUMBER(CGR!$P$4)), IF(L619&lt;CGR!$P$4,"INCUMPLIDA","PROCESO"), "VERIFICAR FECHA")),"SIN VALOR AVANCE")</f>
        <v>PROCESO</v>
      </c>
    </row>
    <row r="620" spans="1:17" ht="150.75">
      <c r="A620" s="169" t="s">
        <v>20</v>
      </c>
      <c r="B620" s="467" t="s">
        <v>13</v>
      </c>
      <c r="C620" s="782"/>
      <c r="D620" s="782"/>
      <c r="E620" s="783"/>
      <c r="F620" s="783"/>
      <c r="G620" s="52" t="s">
        <v>1363</v>
      </c>
      <c r="H620" s="163" t="s">
        <v>258</v>
      </c>
      <c r="I620" s="163" t="s">
        <v>259</v>
      </c>
      <c r="J620" s="168">
        <v>3</v>
      </c>
      <c r="K620" s="193">
        <v>45748</v>
      </c>
      <c r="L620" s="193">
        <v>45930</v>
      </c>
      <c r="M620" s="165">
        <f t="shared" si="21"/>
        <v>26</v>
      </c>
      <c r="N620" s="192">
        <v>0</v>
      </c>
      <c r="O620" s="163" t="s">
        <v>3598</v>
      </c>
      <c r="P620" s="53">
        <f t="shared" si="22"/>
        <v>0</v>
      </c>
      <c r="Q620" s="166" t="str">
        <f>IF(ISNUMBER(P620),IF(P620=100%,"CUMPLIDA",IF(AND(ISNUMBER(L620),ISNUMBER(CGR!$P$4)), IF(L620&lt;CGR!$P$4,"INCUMPLIDA","PROCESO"), "VERIFICAR FECHA")),"SIN VALOR AVANCE")</f>
        <v>PROCESO</v>
      </c>
    </row>
    <row r="621" spans="1:17" ht="90.75">
      <c r="A621" s="169" t="s">
        <v>20</v>
      </c>
      <c r="B621" s="467" t="s">
        <v>13</v>
      </c>
      <c r="C621" s="782"/>
      <c r="D621" s="782"/>
      <c r="E621" s="783"/>
      <c r="F621" s="783"/>
      <c r="G621" s="52" t="s">
        <v>1364</v>
      </c>
      <c r="H621" s="163" t="s">
        <v>261</v>
      </c>
      <c r="I621" s="163" t="s">
        <v>262</v>
      </c>
      <c r="J621" s="168">
        <v>1</v>
      </c>
      <c r="K621" s="193">
        <v>45748</v>
      </c>
      <c r="L621" s="193">
        <v>45930</v>
      </c>
      <c r="M621" s="165">
        <f t="shared" si="21"/>
        <v>26</v>
      </c>
      <c r="N621" s="192">
        <v>0</v>
      </c>
      <c r="O621" s="163" t="s">
        <v>3585</v>
      </c>
      <c r="P621" s="53">
        <f t="shared" si="22"/>
        <v>0</v>
      </c>
      <c r="Q621" s="166" t="str">
        <f>IF(ISNUMBER(P621),IF(P621=100%,"CUMPLIDA",IF(AND(ISNUMBER(L621),ISNUMBER(CGR!$P$4)), IF(L621&lt;CGR!$P$4,"INCUMPLIDA","PROCESO"), "VERIFICAR FECHA")),"SIN VALOR AVANCE")</f>
        <v>PROCESO</v>
      </c>
    </row>
    <row r="622" spans="1:17" ht="315.75">
      <c r="A622" s="169" t="s">
        <v>20</v>
      </c>
      <c r="B622" s="467" t="s">
        <v>13</v>
      </c>
      <c r="C622" s="782"/>
      <c r="D622" s="782"/>
      <c r="E622" s="783"/>
      <c r="F622" s="783"/>
      <c r="G622" s="52" t="s">
        <v>1365</v>
      </c>
      <c r="H622" s="163" t="s">
        <v>264</v>
      </c>
      <c r="I622" s="163" t="s">
        <v>265</v>
      </c>
      <c r="J622" s="168">
        <v>2</v>
      </c>
      <c r="K622" s="193">
        <v>45748</v>
      </c>
      <c r="L622" s="193">
        <v>45930</v>
      </c>
      <c r="M622" s="165">
        <f t="shared" si="21"/>
        <v>26</v>
      </c>
      <c r="N622" s="192">
        <v>0</v>
      </c>
      <c r="O622" s="163" t="s">
        <v>3577</v>
      </c>
      <c r="P622" s="53">
        <f t="shared" si="22"/>
        <v>0</v>
      </c>
      <c r="Q622" s="166" t="str">
        <f>IF(ISNUMBER(P622),IF(P622=100%,"CUMPLIDA",IF(AND(ISNUMBER(L622),ISNUMBER(CGR!$P$4)), IF(L622&lt;CGR!$P$4,"INCUMPLIDA","PROCESO"), "VERIFICAR FECHA")),"SIN VALOR AVANCE")</f>
        <v>PROCESO</v>
      </c>
    </row>
    <row r="623" spans="1:17" ht="300.75">
      <c r="A623" s="169" t="s">
        <v>20</v>
      </c>
      <c r="B623" s="467" t="s">
        <v>13</v>
      </c>
      <c r="C623" s="782" t="s">
        <v>3600</v>
      </c>
      <c r="D623" s="782" t="s">
        <v>3560</v>
      </c>
      <c r="E623" s="783" t="s">
        <v>3601</v>
      </c>
      <c r="F623" s="783" t="s">
        <v>3602</v>
      </c>
      <c r="G623" s="52" t="s">
        <v>3603</v>
      </c>
      <c r="H623" s="163" t="s">
        <v>3124</v>
      </c>
      <c r="I623" s="163" t="s">
        <v>1512</v>
      </c>
      <c r="J623" s="164">
        <v>1</v>
      </c>
      <c r="K623" s="191">
        <v>45231</v>
      </c>
      <c r="L623" s="191">
        <v>45504</v>
      </c>
      <c r="M623" s="165">
        <f t="shared" si="21"/>
        <v>39</v>
      </c>
      <c r="N623" s="192">
        <v>1</v>
      </c>
      <c r="O623" s="163" t="s">
        <v>3461</v>
      </c>
      <c r="P623" s="53">
        <f t="shared" si="22"/>
        <v>1</v>
      </c>
      <c r="Q623" s="166" t="str">
        <f>IF(ISNUMBER(P623),IF(P623=100%,"CUMPLIDA",IF(AND(ISNUMBER(L623),ISNUMBER(CGR!$P$4)), IF(L623&lt;CGR!$P$4,"INCUMPLIDA","PROCESO"), "VERIFICAR FECHA")),"SIN VALOR AVANCE")</f>
        <v>CUMPLIDA</v>
      </c>
    </row>
    <row r="624" spans="1:17" ht="285.75">
      <c r="A624" s="169" t="s">
        <v>20</v>
      </c>
      <c r="B624" s="467" t="s">
        <v>13</v>
      </c>
      <c r="C624" s="782"/>
      <c r="D624" s="782"/>
      <c r="E624" s="783"/>
      <c r="F624" s="783"/>
      <c r="G624" s="52" t="s">
        <v>3462</v>
      </c>
      <c r="H624" s="172" t="s">
        <v>2890</v>
      </c>
      <c r="I624" s="172" t="s">
        <v>2891</v>
      </c>
      <c r="J624" s="164">
        <v>1</v>
      </c>
      <c r="K624" s="191">
        <v>45231</v>
      </c>
      <c r="L624" s="191">
        <v>45504</v>
      </c>
      <c r="M624" s="165">
        <f t="shared" si="21"/>
        <v>39</v>
      </c>
      <c r="N624" s="192">
        <v>1</v>
      </c>
      <c r="O624" s="163" t="s">
        <v>3573</v>
      </c>
      <c r="P624" s="53">
        <f t="shared" si="22"/>
        <v>1</v>
      </c>
      <c r="Q624" s="166" t="str">
        <f>IF(ISNUMBER(P624),IF(P624=100%,"CUMPLIDA",IF(AND(ISNUMBER(L624),ISNUMBER(CGR!$P$4)), IF(L624&lt;CGR!$P$4,"INCUMPLIDA","PROCESO"), "VERIFICAR FECHA")),"SIN VALOR AVANCE")</f>
        <v>CUMPLIDA</v>
      </c>
    </row>
    <row r="625" spans="1:17" ht="105.75">
      <c r="A625" s="169" t="s">
        <v>20</v>
      </c>
      <c r="B625" s="467" t="s">
        <v>13</v>
      </c>
      <c r="C625" s="782"/>
      <c r="D625" s="782"/>
      <c r="E625" s="783"/>
      <c r="F625" s="783"/>
      <c r="G625" s="52" t="s">
        <v>2438</v>
      </c>
      <c r="H625" s="163" t="s">
        <v>1614</v>
      </c>
      <c r="I625" s="163" t="s">
        <v>238</v>
      </c>
      <c r="J625" s="168">
        <v>1</v>
      </c>
      <c r="K625" s="193">
        <v>45352</v>
      </c>
      <c r="L625" s="193">
        <v>45747</v>
      </c>
      <c r="M625" s="165">
        <f t="shared" si="21"/>
        <v>56.428571428571431</v>
      </c>
      <c r="N625" s="192">
        <v>0</v>
      </c>
      <c r="O625" s="163" t="s">
        <v>3604</v>
      </c>
      <c r="P625" s="53">
        <f t="shared" si="22"/>
        <v>0</v>
      </c>
      <c r="Q625" s="166" t="str">
        <f>IF(ISNUMBER(P625),IF(P625=100%,"CUMPLIDA",IF(AND(ISNUMBER(L625),ISNUMBER(CGR!$P$4)), IF(L625&lt;CGR!$P$4,"INCUMPLIDA","PROCESO"), "VERIFICAR FECHA")),"SIN VALOR AVANCE")</f>
        <v>PROCESO</v>
      </c>
    </row>
    <row r="626" spans="1:17" ht="165.75">
      <c r="A626" s="169" t="s">
        <v>20</v>
      </c>
      <c r="B626" s="467" t="s">
        <v>13</v>
      </c>
      <c r="C626" s="782"/>
      <c r="D626" s="782"/>
      <c r="E626" s="783"/>
      <c r="F626" s="783"/>
      <c r="G626" s="52" t="s">
        <v>241</v>
      </c>
      <c r="H626" s="163" t="s">
        <v>241</v>
      </c>
      <c r="I626" s="163" t="s">
        <v>242</v>
      </c>
      <c r="J626" s="168">
        <v>1</v>
      </c>
      <c r="K626" s="193">
        <v>45352</v>
      </c>
      <c r="L626" s="193">
        <v>45747</v>
      </c>
      <c r="M626" s="165">
        <f t="shared" si="21"/>
        <v>56.428571428571431</v>
      </c>
      <c r="N626" s="192">
        <v>0.77</v>
      </c>
      <c r="O626" s="163" t="s">
        <v>3605</v>
      </c>
      <c r="P626" s="53">
        <f t="shared" si="22"/>
        <v>0.77</v>
      </c>
      <c r="Q626" s="166" t="str">
        <f>IF(ISNUMBER(P626),IF(P626=100%,"CUMPLIDA",IF(AND(ISNUMBER(L626),ISNUMBER(CGR!$P$4)), IF(L626&lt;CGR!$P$4,"INCUMPLIDA","PROCESO"), "VERIFICAR FECHA")),"SIN VALOR AVANCE")</f>
        <v>PROCESO</v>
      </c>
    </row>
    <row r="627" spans="1:17" ht="105.75">
      <c r="A627" s="169" t="s">
        <v>20</v>
      </c>
      <c r="B627" s="467" t="s">
        <v>13</v>
      </c>
      <c r="C627" s="782"/>
      <c r="D627" s="782"/>
      <c r="E627" s="783"/>
      <c r="F627" s="783"/>
      <c r="G627" s="52" t="s">
        <v>248</v>
      </c>
      <c r="H627" s="163" t="s">
        <v>248</v>
      </c>
      <c r="I627" s="163" t="s">
        <v>249</v>
      </c>
      <c r="J627" s="168">
        <v>1</v>
      </c>
      <c r="K627" s="193">
        <v>45352</v>
      </c>
      <c r="L627" s="193">
        <v>45747</v>
      </c>
      <c r="M627" s="165">
        <f t="shared" si="21"/>
        <v>56.428571428571431</v>
      </c>
      <c r="N627" s="192">
        <v>0</v>
      </c>
      <c r="O627" s="163" t="s">
        <v>3604</v>
      </c>
      <c r="P627" s="53">
        <f t="shared" si="22"/>
        <v>0</v>
      </c>
      <c r="Q627" s="166" t="str">
        <f>IF(ISNUMBER(P627),IF(P627=100%,"CUMPLIDA",IF(AND(ISNUMBER(L627),ISNUMBER(CGR!$P$4)), IF(L627&lt;CGR!$P$4,"INCUMPLIDA","PROCESO"), "VERIFICAR FECHA")),"SIN VALOR AVANCE")</f>
        <v>PROCESO</v>
      </c>
    </row>
    <row r="628" spans="1:17" ht="165.75">
      <c r="A628" s="169" t="s">
        <v>20</v>
      </c>
      <c r="B628" s="467" t="s">
        <v>13</v>
      </c>
      <c r="C628" s="782"/>
      <c r="D628" s="782"/>
      <c r="E628" s="783"/>
      <c r="F628" s="783"/>
      <c r="G628" s="52" t="s">
        <v>3466</v>
      </c>
      <c r="H628" s="163" t="s">
        <v>3466</v>
      </c>
      <c r="I628" s="163" t="s">
        <v>252</v>
      </c>
      <c r="J628" s="168">
        <v>1</v>
      </c>
      <c r="K628" s="193">
        <v>45352</v>
      </c>
      <c r="L628" s="193">
        <v>45747</v>
      </c>
      <c r="M628" s="165">
        <f t="shared" si="21"/>
        <v>56.428571428571431</v>
      </c>
      <c r="N628" s="192">
        <v>0.77</v>
      </c>
      <c r="O628" s="163" t="s">
        <v>3605</v>
      </c>
      <c r="P628" s="53">
        <f t="shared" si="22"/>
        <v>0.77</v>
      </c>
      <c r="Q628" s="166" t="str">
        <f>IF(ISNUMBER(P628),IF(P628=100%,"CUMPLIDA",IF(AND(ISNUMBER(L628),ISNUMBER(CGR!$P$4)), IF(L628&lt;CGR!$P$4,"INCUMPLIDA","PROCESO"), "VERIFICAR FECHA")),"SIN VALOR AVANCE")</f>
        <v>PROCESO</v>
      </c>
    </row>
    <row r="629" spans="1:17" ht="210.75">
      <c r="A629" s="169" t="s">
        <v>20</v>
      </c>
      <c r="B629" s="467" t="s">
        <v>13</v>
      </c>
      <c r="C629" s="782"/>
      <c r="D629" s="782"/>
      <c r="E629" s="783"/>
      <c r="F629" s="783"/>
      <c r="G629" s="52" t="s">
        <v>3468</v>
      </c>
      <c r="H629" s="163" t="s">
        <v>3468</v>
      </c>
      <c r="I629" s="163" t="s">
        <v>2560</v>
      </c>
      <c r="J629" s="168">
        <v>1</v>
      </c>
      <c r="K629" s="193">
        <v>45352</v>
      </c>
      <c r="L629" s="193">
        <v>45747</v>
      </c>
      <c r="M629" s="165">
        <f t="shared" si="21"/>
        <v>56.428571428571431</v>
      </c>
      <c r="N629" s="192">
        <v>0.77</v>
      </c>
      <c r="O629" s="163" t="s">
        <v>3599</v>
      </c>
      <c r="P629" s="53">
        <f t="shared" si="22"/>
        <v>0.77</v>
      </c>
      <c r="Q629" s="166" t="str">
        <f>IF(ISNUMBER(P629),IF(P629=100%,"CUMPLIDA",IF(AND(ISNUMBER(L629),ISNUMBER(CGR!$P$4)), IF(L629&lt;CGR!$P$4,"INCUMPLIDA","PROCESO"), "VERIFICAR FECHA")),"SIN VALOR AVANCE")</f>
        <v>PROCESO</v>
      </c>
    </row>
    <row r="630" spans="1:17" ht="210.75">
      <c r="A630" s="169" t="s">
        <v>20</v>
      </c>
      <c r="B630" s="467" t="s">
        <v>13</v>
      </c>
      <c r="C630" s="782"/>
      <c r="D630" s="782"/>
      <c r="E630" s="783"/>
      <c r="F630" s="783"/>
      <c r="G630" s="52" t="s">
        <v>1363</v>
      </c>
      <c r="H630" s="163" t="s">
        <v>258</v>
      </c>
      <c r="I630" s="163" t="s">
        <v>259</v>
      </c>
      <c r="J630" s="168">
        <v>3</v>
      </c>
      <c r="K630" s="193">
        <v>45748</v>
      </c>
      <c r="L630" s="193">
        <v>45930</v>
      </c>
      <c r="M630" s="165">
        <f t="shared" si="21"/>
        <v>26</v>
      </c>
      <c r="N630" s="192">
        <v>0</v>
      </c>
      <c r="O630" s="163" t="s">
        <v>3606</v>
      </c>
      <c r="P630" s="53">
        <f t="shared" si="22"/>
        <v>0</v>
      </c>
      <c r="Q630" s="166" t="str">
        <f>IF(ISNUMBER(P630),IF(P630=100%,"CUMPLIDA",IF(AND(ISNUMBER(L630),ISNUMBER(CGR!$P$4)), IF(L630&lt;CGR!$P$4,"INCUMPLIDA","PROCESO"), "VERIFICAR FECHA")),"SIN VALOR AVANCE")</f>
        <v>PROCESO</v>
      </c>
    </row>
    <row r="631" spans="1:17" ht="105.75">
      <c r="A631" s="169" t="s">
        <v>20</v>
      </c>
      <c r="B631" s="467" t="s">
        <v>13</v>
      </c>
      <c r="C631" s="782"/>
      <c r="D631" s="782"/>
      <c r="E631" s="783"/>
      <c r="F631" s="783"/>
      <c r="G631" s="52" t="s">
        <v>1364</v>
      </c>
      <c r="H631" s="163" t="s">
        <v>261</v>
      </c>
      <c r="I631" s="163" t="s">
        <v>262</v>
      </c>
      <c r="J631" s="168">
        <v>1</v>
      </c>
      <c r="K631" s="193">
        <v>45748</v>
      </c>
      <c r="L631" s="193">
        <v>45930</v>
      </c>
      <c r="M631" s="165">
        <f t="shared" si="21"/>
        <v>26</v>
      </c>
      <c r="N631" s="192">
        <v>0</v>
      </c>
      <c r="O631" s="163" t="s">
        <v>3604</v>
      </c>
      <c r="P631" s="53">
        <f t="shared" si="22"/>
        <v>0</v>
      </c>
      <c r="Q631" s="166" t="str">
        <f>IF(ISNUMBER(P631),IF(P631=100%,"CUMPLIDA",IF(AND(ISNUMBER(L631),ISNUMBER(CGR!$P$4)), IF(L631&lt;CGR!$P$4,"INCUMPLIDA","PROCESO"), "VERIFICAR FECHA")),"SIN VALOR AVANCE")</f>
        <v>PROCESO</v>
      </c>
    </row>
    <row r="632" spans="1:17" ht="300.75">
      <c r="A632" s="169" t="s">
        <v>20</v>
      </c>
      <c r="B632" s="467" t="s">
        <v>13</v>
      </c>
      <c r="C632" s="782"/>
      <c r="D632" s="782"/>
      <c r="E632" s="783"/>
      <c r="F632" s="783"/>
      <c r="G632" s="52" t="s">
        <v>1365</v>
      </c>
      <c r="H632" s="163" t="s">
        <v>264</v>
      </c>
      <c r="I632" s="163" t="s">
        <v>265</v>
      </c>
      <c r="J632" s="168">
        <v>2</v>
      </c>
      <c r="K632" s="193">
        <v>45748</v>
      </c>
      <c r="L632" s="193">
        <v>45930</v>
      </c>
      <c r="M632" s="165">
        <f t="shared" si="21"/>
        <v>26</v>
      </c>
      <c r="N632" s="192">
        <v>0</v>
      </c>
      <c r="O632" s="163" t="s">
        <v>3607</v>
      </c>
      <c r="P632" s="53">
        <f t="shared" si="22"/>
        <v>0</v>
      </c>
      <c r="Q632" s="166" t="str">
        <f>IF(ISNUMBER(P632),IF(P632=100%,"CUMPLIDA",IF(AND(ISNUMBER(L632),ISNUMBER(CGR!$P$4)), IF(L632&lt;CGR!$P$4,"INCUMPLIDA","PROCESO"), "VERIFICAR FECHA")),"SIN VALOR AVANCE")</f>
        <v>PROCESO</v>
      </c>
    </row>
    <row r="633" spans="1:17" ht="225.75">
      <c r="A633" s="169" t="s">
        <v>20</v>
      </c>
      <c r="B633" s="467" t="s">
        <v>13</v>
      </c>
      <c r="C633" s="782"/>
      <c r="D633" s="782"/>
      <c r="E633" s="783"/>
      <c r="F633" s="783"/>
      <c r="G633" s="52" t="s">
        <v>3608</v>
      </c>
      <c r="H633" s="163" t="s">
        <v>3609</v>
      </c>
      <c r="I633" s="163" t="s">
        <v>3610</v>
      </c>
      <c r="J633" s="164">
        <v>6</v>
      </c>
      <c r="K633" s="191">
        <v>43862</v>
      </c>
      <c r="L633" s="191">
        <v>44042</v>
      </c>
      <c r="M633" s="165">
        <f t="shared" si="21"/>
        <v>25.714285714285715</v>
      </c>
      <c r="N633" s="192">
        <v>6</v>
      </c>
      <c r="O633" s="163" t="s">
        <v>3611</v>
      </c>
      <c r="P633" s="53">
        <f t="shared" si="22"/>
        <v>1</v>
      </c>
      <c r="Q633" s="166" t="str">
        <f>IF(ISNUMBER(P633),IF(P633=100%,"CUMPLIDA",IF(AND(ISNUMBER(L633),ISNUMBER(CGR!$P$4)), IF(L633&lt;CGR!$P$4,"INCUMPLIDA","PROCESO"), "VERIFICAR FECHA")),"SIN VALOR AVANCE")</f>
        <v>CUMPLIDA</v>
      </c>
    </row>
    <row r="634" spans="1:17" ht="150.75">
      <c r="A634" s="169" t="s">
        <v>20</v>
      </c>
      <c r="B634" s="467" t="s">
        <v>13</v>
      </c>
      <c r="C634" s="785" t="s">
        <v>3264</v>
      </c>
      <c r="D634" s="785" t="s">
        <v>3612</v>
      </c>
      <c r="E634" s="783" t="s">
        <v>3613</v>
      </c>
      <c r="F634" s="783" t="s">
        <v>3614</v>
      </c>
      <c r="G634" s="783" t="s">
        <v>3615</v>
      </c>
      <c r="H634" s="669" t="s">
        <v>2433</v>
      </c>
      <c r="I634" s="163" t="s">
        <v>969</v>
      </c>
      <c r="J634" s="164">
        <v>1</v>
      </c>
      <c r="K634" s="191">
        <v>45231</v>
      </c>
      <c r="L634" s="191">
        <v>45504</v>
      </c>
      <c r="M634" s="165">
        <f t="shared" si="21"/>
        <v>39</v>
      </c>
      <c r="N634" s="192">
        <v>1</v>
      </c>
      <c r="O634" s="163" t="s">
        <v>3616</v>
      </c>
      <c r="P634" s="53">
        <f t="shared" si="22"/>
        <v>1</v>
      </c>
      <c r="Q634" s="166" t="str">
        <f>IF(ISNUMBER(P634),IF(P634=100%,"CUMPLIDA",IF(AND(ISNUMBER(L634),ISNUMBER(CGR!$P$4)), IF(L634&lt;CGR!$P$4,"INCUMPLIDA","PROCESO"), "VERIFICAR FECHA")),"SIN VALOR AVANCE")</f>
        <v>CUMPLIDA</v>
      </c>
    </row>
    <row r="635" spans="1:17" ht="210.75">
      <c r="A635" s="169" t="s">
        <v>20</v>
      </c>
      <c r="B635" s="467" t="s">
        <v>13</v>
      </c>
      <c r="C635" s="785"/>
      <c r="D635" s="785"/>
      <c r="E635" s="783"/>
      <c r="F635" s="783"/>
      <c r="G635" s="783"/>
      <c r="H635" s="669" t="s">
        <v>2435</v>
      </c>
      <c r="I635" s="163" t="s">
        <v>2436</v>
      </c>
      <c r="J635" s="164">
        <v>1</v>
      </c>
      <c r="K635" s="191">
        <v>45231</v>
      </c>
      <c r="L635" s="191">
        <v>45504</v>
      </c>
      <c r="M635" s="165">
        <f t="shared" si="21"/>
        <v>39</v>
      </c>
      <c r="N635" s="192">
        <v>1</v>
      </c>
      <c r="O635" s="163" t="s">
        <v>3617</v>
      </c>
      <c r="P635" s="53">
        <f t="shared" si="22"/>
        <v>1</v>
      </c>
      <c r="Q635" s="166" t="str">
        <f>IF(ISNUMBER(P635),IF(P635=100%,"CUMPLIDA",IF(AND(ISNUMBER(L635),ISNUMBER(CGR!$P$4)), IF(L635&lt;CGR!$P$4,"INCUMPLIDA","PROCESO"), "VERIFICAR FECHA")),"SIN VALOR AVANCE")</f>
        <v>CUMPLIDA</v>
      </c>
    </row>
    <row r="636" spans="1:17" ht="105.75">
      <c r="A636" s="169" t="s">
        <v>20</v>
      </c>
      <c r="B636" s="467" t="s">
        <v>13</v>
      </c>
      <c r="C636" s="785"/>
      <c r="D636" s="785"/>
      <c r="E636" s="783"/>
      <c r="F636" s="783"/>
      <c r="G636" s="52" t="s">
        <v>2438</v>
      </c>
      <c r="H636" s="163" t="s">
        <v>1614</v>
      </c>
      <c r="I636" s="163" t="s">
        <v>238</v>
      </c>
      <c r="J636" s="168">
        <v>1</v>
      </c>
      <c r="K636" s="193">
        <v>45323</v>
      </c>
      <c r="L636" s="193">
        <v>45747</v>
      </c>
      <c r="M636" s="165">
        <f t="shared" si="21"/>
        <v>60.571428571428569</v>
      </c>
      <c r="N636" s="192">
        <v>0</v>
      </c>
      <c r="O636" s="163" t="s">
        <v>3618</v>
      </c>
      <c r="P636" s="53">
        <f t="shared" si="22"/>
        <v>0</v>
      </c>
      <c r="Q636" s="166" t="str">
        <f>IF(ISNUMBER(P636),IF(P636=100%,"CUMPLIDA",IF(AND(ISNUMBER(L636),ISNUMBER(CGR!$P$4)), IF(L636&lt;CGR!$P$4,"INCUMPLIDA","PROCESO"), "VERIFICAR FECHA")),"SIN VALOR AVANCE")</f>
        <v>PROCESO</v>
      </c>
    </row>
    <row r="637" spans="1:17" ht="135.75">
      <c r="A637" s="169" t="s">
        <v>20</v>
      </c>
      <c r="B637" s="467" t="s">
        <v>13</v>
      </c>
      <c r="C637" s="785"/>
      <c r="D637" s="785"/>
      <c r="E637" s="783"/>
      <c r="F637" s="783"/>
      <c r="G637" s="52" t="s">
        <v>241</v>
      </c>
      <c r="H637" s="163" t="s">
        <v>241</v>
      </c>
      <c r="I637" s="163" t="s">
        <v>242</v>
      </c>
      <c r="J637" s="168">
        <v>1</v>
      </c>
      <c r="K637" s="193">
        <v>45323</v>
      </c>
      <c r="L637" s="193">
        <v>45747</v>
      </c>
      <c r="M637" s="165">
        <f t="shared" si="21"/>
        <v>60.571428571428569</v>
      </c>
      <c r="N637" s="192">
        <v>0</v>
      </c>
      <c r="O637" s="163" t="s">
        <v>3619</v>
      </c>
      <c r="P637" s="53">
        <f t="shared" si="22"/>
        <v>0</v>
      </c>
      <c r="Q637" s="166" t="str">
        <f>IF(ISNUMBER(P637),IF(P637=100%,"CUMPLIDA",IF(AND(ISNUMBER(L637),ISNUMBER(CGR!$P$4)), IF(L637&lt;CGR!$P$4,"INCUMPLIDA","PROCESO"), "VERIFICAR FECHA")),"SIN VALOR AVANCE")</f>
        <v>PROCESO</v>
      </c>
    </row>
    <row r="638" spans="1:17" ht="135.75">
      <c r="A638" s="169" t="s">
        <v>20</v>
      </c>
      <c r="B638" s="467" t="s">
        <v>13</v>
      </c>
      <c r="C638" s="785"/>
      <c r="D638" s="785"/>
      <c r="E638" s="783"/>
      <c r="F638" s="783"/>
      <c r="G638" s="52" t="s">
        <v>1361</v>
      </c>
      <c r="H638" s="163" t="s">
        <v>245</v>
      </c>
      <c r="I638" s="163" t="s">
        <v>246</v>
      </c>
      <c r="J638" s="168">
        <v>1</v>
      </c>
      <c r="K638" s="193">
        <v>45231</v>
      </c>
      <c r="L638" s="193">
        <v>45747</v>
      </c>
      <c r="M638" s="165">
        <f t="shared" si="21"/>
        <v>73.714285714285708</v>
      </c>
      <c r="N638" s="192">
        <v>0</v>
      </c>
      <c r="O638" s="163" t="s">
        <v>3619</v>
      </c>
      <c r="P638" s="53">
        <f t="shared" si="22"/>
        <v>0</v>
      </c>
      <c r="Q638" s="166" t="str">
        <f>IF(ISNUMBER(P638),IF(P638=100%,"CUMPLIDA",IF(AND(ISNUMBER(L638),ISNUMBER(CGR!$P$4)), IF(L638&lt;CGR!$P$4,"INCUMPLIDA","PROCESO"), "VERIFICAR FECHA")),"SIN VALOR AVANCE")</f>
        <v>PROCESO</v>
      </c>
    </row>
    <row r="639" spans="1:17" ht="105.75">
      <c r="A639" s="169" t="s">
        <v>20</v>
      </c>
      <c r="B639" s="467" t="s">
        <v>13</v>
      </c>
      <c r="C639" s="785"/>
      <c r="D639" s="785"/>
      <c r="E639" s="783"/>
      <c r="F639" s="783"/>
      <c r="G639" s="52" t="s">
        <v>248</v>
      </c>
      <c r="H639" s="163" t="s">
        <v>248</v>
      </c>
      <c r="I639" s="163" t="s">
        <v>249</v>
      </c>
      <c r="J639" s="168">
        <v>1</v>
      </c>
      <c r="K639" s="193">
        <v>45323</v>
      </c>
      <c r="L639" s="193">
        <v>45747</v>
      </c>
      <c r="M639" s="165">
        <f t="shared" si="21"/>
        <v>60.571428571428569</v>
      </c>
      <c r="N639" s="192">
        <v>0</v>
      </c>
      <c r="O639" s="163" t="s">
        <v>3618</v>
      </c>
      <c r="P639" s="53">
        <f t="shared" si="22"/>
        <v>0</v>
      </c>
      <c r="Q639" s="166" t="str">
        <f>IF(ISNUMBER(P639),IF(P639=100%,"CUMPLIDA",IF(AND(ISNUMBER(L639),ISNUMBER(CGR!$P$4)), IF(L639&lt;CGR!$P$4,"INCUMPLIDA","PROCESO"), "VERIFICAR FECHA")),"SIN VALOR AVANCE")</f>
        <v>PROCESO</v>
      </c>
    </row>
    <row r="640" spans="1:17" ht="135.75">
      <c r="A640" s="169" t="s">
        <v>20</v>
      </c>
      <c r="B640" s="467" t="s">
        <v>13</v>
      </c>
      <c r="C640" s="790"/>
      <c r="D640" s="790"/>
      <c r="E640" s="784"/>
      <c r="F640" s="784"/>
      <c r="G640" s="52" t="s">
        <v>3466</v>
      </c>
      <c r="H640" s="163" t="s">
        <v>3466</v>
      </c>
      <c r="I640" s="163" t="s">
        <v>252</v>
      </c>
      <c r="J640" s="168">
        <v>1</v>
      </c>
      <c r="K640" s="193">
        <v>45231</v>
      </c>
      <c r="L640" s="193">
        <v>45747</v>
      </c>
      <c r="M640" s="165">
        <f t="shared" si="21"/>
        <v>73.714285714285708</v>
      </c>
      <c r="N640" s="192">
        <v>0</v>
      </c>
      <c r="O640" s="163" t="s">
        <v>3619</v>
      </c>
      <c r="P640" s="53">
        <f t="shared" si="22"/>
        <v>0</v>
      </c>
      <c r="Q640" s="166" t="str">
        <f>IF(ISNUMBER(P640),IF(P640=100%,"CUMPLIDA",IF(AND(ISNUMBER(L640),ISNUMBER(CGR!$P$4)), IF(L640&lt;CGR!$P$4,"INCUMPLIDA","PROCESO"), "VERIFICAR FECHA")),"SIN VALOR AVANCE")</f>
        <v>PROCESO</v>
      </c>
    </row>
    <row r="641" spans="1:17" ht="225.75">
      <c r="A641" s="169" t="s">
        <v>20</v>
      </c>
      <c r="B641" s="467" t="s">
        <v>13</v>
      </c>
      <c r="C641" s="790"/>
      <c r="D641" s="790"/>
      <c r="E641" s="784"/>
      <c r="F641" s="784"/>
      <c r="G641" s="52" t="s">
        <v>3468</v>
      </c>
      <c r="H641" s="163" t="s">
        <v>3468</v>
      </c>
      <c r="I641" s="163" t="s">
        <v>2560</v>
      </c>
      <c r="J641" s="168">
        <v>1</v>
      </c>
      <c r="K641" s="193">
        <v>45231</v>
      </c>
      <c r="L641" s="193">
        <v>45808</v>
      </c>
      <c r="M641" s="165">
        <f t="shared" si="21"/>
        <v>82.428571428571431</v>
      </c>
      <c r="N641" s="192">
        <v>0</v>
      </c>
      <c r="O641" s="163" t="s">
        <v>3620</v>
      </c>
      <c r="P641" s="53">
        <f t="shared" si="22"/>
        <v>0</v>
      </c>
      <c r="Q641" s="166" t="str">
        <f>IF(ISNUMBER(P641),IF(P641=100%,"CUMPLIDA",IF(AND(ISNUMBER(L641),ISNUMBER(CGR!$P$4)), IF(L641&lt;CGR!$P$4,"INCUMPLIDA","PROCESO"), "VERIFICAR FECHA")),"SIN VALOR AVANCE")</f>
        <v>PROCESO</v>
      </c>
    </row>
    <row r="642" spans="1:17" ht="135.75">
      <c r="A642" s="169" t="s">
        <v>20</v>
      </c>
      <c r="B642" s="467" t="s">
        <v>13</v>
      </c>
      <c r="C642" s="790"/>
      <c r="D642" s="790"/>
      <c r="E642" s="784"/>
      <c r="F642" s="784"/>
      <c r="G642" s="52" t="s">
        <v>1363</v>
      </c>
      <c r="H642" s="163" t="s">
        <v>258</v>
      </c>
      <c r="I642" s="163" t="s">
        <v>259</v>
      </c>
      <c r="J642" s="168">
        <v>12</v>
      </c>
      <c r="K642" s="193">
        <v>46024</v>
      </c>
      <c r="L642" s="193">
        <v>47118</v>
      </c>
      <c r="M642" s="165">
        <f t="shared" si="21"/>
        <v>156.28571428571428</v>
      </c>
      <c r="N642" s="192">
        <v>0</v>
      </c>
      <c r="O642" s="163" t="s">
        <v>3619</v>
      </c>
      <c r="P642" s="53">
        <f t="shared" si="22"/>
        <v>0</v>
      </c>
      <c r="Q642" s="166" t="str">
        <f>IF(ISNUMBER(P642),IF(P642=100%,"CUMPLIDA",IF(AND(ISNUMBER(L642),ISNUMBER(CGR!$P$4)), IF(L642&lt;CGR!$P$4,"INCUMPLIDA","PROCESO"), "VERIFICAR FECHA")),"SIN VALOR AVANCE")</f>
        <v>PROCESO</v>
      </c>
    </row>
    <row r="643" spans="1:17" ht="105.75">
      <c r="A643" s="169" t="s">
        <v>20</v>
      </c>
      <c r="B643" s="467" t="s">
        <v>13</v>
      </c>
      <c r="C643" s="790"/>
      <c r="D643" s="790"/>
      <c r="E643" s="784"/>
      <c r="F643" s="784"/>
      <c r="G643" s="52" t="s">
        <v>1364</v>
      </c>
      <c r="H643" s="163" t="s">
        <v>261</v>
      </c>
      <c r="I643" s="163" t="s">
        <v>262</v>
      </c>
      <c r="J643" s="168">
        <v>1</v>
      </c>
      <c r="K643" s="193">
        <v>46024</v>
      </c>
      <c r="L643" s="193">
        <v>47118</v>
      </c>
      <c r="M643" s="165">
        <f t="shared" si="21"/>
        <v>156.28571428571428</v>
      </c>
      <c r="N643" s="192">
        <v>0</v>
      </c>
      <c r="O643" s="163" t="s">
        <v>3618</v>
      </c>
      <c r="P643" s="53">
        <f t="shared" si="22"/>
        <v>0</v>
      </c>
      <c r="Q643" s="166" t="str">
        <f>IF(ISNUMBER(P643),IF(P643=100%,"CUMPLIDA",IF(AND(ISNUMBER(L643),ISNUMBER(CGR!$P$4)), IF(L643&lt;CGR!$P$4,"INCUMPLIDA","PROCESO"), "VERIFICAR FECHA")),"SIN VALOR AVANCE")</f>
        <v>PROCESO</v>
      </c>
    </row>
    <row r="644" spans="1:17" ht="225.75">
      <c r="A644" s="169" t="s">
        <v>20</v>
      </c>
      <c r="B644" s="467" t="s">
        <v>13</v>
      </c>
      <c r="C644" s="790"/>
      <c r="D644" s="790"/>
      <c r="E644" s="784"/>
      <c r="F644" s="784"/>
      <c r="G644" s="52" t="s">
        <v>1365</v>
      </c>
      <c r="H644" s="163" t="s">
        <v>264</v>
      </c>
      <c r="I644" s="163" t="s">
        <v>265</v>
      </c>
      <c r="J644" s="168">
        <v>2</v>
      </c>
      <c r="K644" s="193">
        <v>46024</v>
      </c>
      <c r="L644" s="193">
        <v>47118</v>
      </c>
      <c r="M644" s="165">
        <f t="shared" ref="M644:M707" si="23">(L644-K644)/7</f>
        <v>156.28571428571428</v>
      </c>
      <c r="N644" s="192">
        <v>0</v>
      </c>
      <c r="O644" s="163" t="s">
        <v>3620</v>
      </c>
      <c r="P644" s="53">
        <f t="shared" si="22"/>
        <v>0</v>
      </c>
      <c r="Q644" s="166" t="str">
        <f>IF(ISNUMBER(P644),IF(P644=100%,"CUMPLIDA",IF(AND(ISNUMBER(L644),ISNUMBER(CGR!$P$4)), IF(L644&lt;CGR!$P$4,"INCUMPLIDA","PROCESO"), "VERIFICAR FECHA")),"SIN VALOR AVANCE")</f>
        <v>PROCESO</v>
      </c>
    </row>
    <row r="645" spans="1:17" ht="390.75">
      <c r="A645" s="169" t="s">
        <v>19</v>
      </c>
      <c r="B645" s="467" t="s">
        <v>13</v>
      </c>
      <c r="C645" s="782" t="s">
        <v>3621</v>
      </c>
      <c r="D645" s="782" t="s">
        <v>3622</v>
      </c>
      <c r="E645" s="783" t="s">
        <v>3623</v>
      </c>
      <c r="F645" s="783" t="s">
        <v>3624</v>
      </c>
      <c r="G645" s="783" t="s">
        <v>3625</v>
      </c>
      <c r="H645" s="694" t="s">
        <v>3626</v>
      </c>
      <c r="I645" s="163" t="s">
        <v>1097</v>
      </c>
      <c r="J645" s="164">
        <v>1</v>
      </c>
      <c r="K645" s="191">
        <v>44013</v>
      </c>
      <c r="L645" s="191">
        <v>44074</v>
      </c>
      <c r="M645" s="165">
        <f t="shared" si="23"/>
        <v>8.7142857142857135</v>
      </c>
      <c r="N645" s="192">
        <v>1</v>
      </c>
      <c r="O645" s="163" t="s">
        <v>3627</v>
      </c>
      <c r="P645" s="53">
        <f t="shared" si="22"/>
        <v>1</v>
      </c>
      <c r="Q645" s="166" t="str">
        <f>IF(ISNUMBER(P645),IF(P645=100%,"CUMPLIDA",IF(AND(ISNUMBER(L645),ISNUMBER(CGR!$P$4)), IF(L645&lt;CGR!$P$4,"INCUMPLIDA","PROCESO"), "VERIFICAR FECHA")),"SIN VALOR AVANCE")</f>
        <v>CUMPLIDA</v>
      </c>
    </row>
    <row r="646" spans="1:17" ht="405.75">
      <c r="A646" s="169" t="s">
        <v>19</v>
      </c>
      <c r="B646" s="467" t="s">
        <v>13</v>
      </c>
      <c r="C646" s="782"/>
      <c r="D646" s="782"/>
      <c r="E646" s="783"/>
      <c r="F646" s="783"/>
      <c r="G646" s="783"/>
      <c r="H646" s="694" t="s">
        <v>3628</v>
      </c>
      <c r="I646" s="163" t="s">
        <v>3174</v>
      </c>
      <c r="J646" s="164">
        <v>1</v>
      </c>
      <c r="K646" s="191">
        <v>44075</v>
      </c>
      <c r="L646" s="191">
        <v>44196</v>
      </c>
      <c r="M646" s="165">
        <f t="shared" si="23"/>
        <v>17.285714285714285</v>
      </c>
      <c r="N646" s="192">
        <v>1</v>
      </c>
      <c r="O646" s="163" t="s">
        <v>3629</v>
      </c>
      <c r="P646" s="53">
        <f t="shared" si="22"/>
        <v>1</v>
      </c>
      <c r="Q646" s="166" t="str">
        <f>IF(ISNUMBER(P646),IF(P646=100%,"CUMPLIDA",IF(AND(ISNUMBER(L646),ISNUMBER(CGR!$P$4)), IF(L646&lt;CGR!$P$4,"INCUMPLIDA","PROCESO"), "VERIFICAR FECHA")),"SIN VALOR AVANCE")</f>
        <v>CUMPLIDA</v>
      </c>
    </row>
    <row r="647" spans="1:17" ht="390.75">
      <c r="A647" s="169" t="s">
        <v>19</v>
      </c>
      <c r="B647" s="467" t="s">
        <v>13</v>
      </c>
      <c r="C647" s="782"/>
      <c r="D647" s="782"/>
      <c r="E647" s="783"/>
      <c r="F647" s="783"/>
      <c r="G647" s="783" t="s">
        <v>3625</v>
      </c>
      <c r="H647" s="163" t="s">
        <v>2433</v>
      </c>
      <c r="I647" s="163" t="s">
        <v>969</v>
      </c>
      <c r="J647" s="168">
        <v>1</v>
      </c>
      <c r="K647" s="191">
        <v>45231</v>
      </c>
      <c r="L647" s="191">
        <v>45504</v>
      </c>
      <c r="M647" s="165">
        <f t="shared" si="23"/>
        <v>39</v>
      </c>
      <c r="N647" s="192">
        <v>1</v>
      </c>
      <c r="O647" s="176" t="s">
        <v>2434</v>
      </c>
      <c r="P647" s="53">
        <f t="shared" si="22"/>
        <v>1</v>
      </c>
      <c r="Q647" s="166" t="str">
        <f>IF(ISNUMBER(P647),IF(P647=100%,"CUMPLIDA",IF(AND(ISNUMBER(L647),ISNUMBER(CGR!$P$4)), IF(L647&lt;CGR!$P$4,"INCUMPLIDA","PROCESO"), "VERIFICAR FECHA")),"SIN VALOR AVANCE")</f>
        <v>CUMPLIDA</v>
      </c>
    </row>
    <row r="648" spans="1:17" ht="390.75">
      <c r="A648" s="169" t="s">
        <v>19</v>
      </c>
      <c r="B648" s="467" t="s">
        <v>13</v>
      </c>
      <c r="C648" s="782"/>
      <c r="D648" s="782"/>
      <c r="E648" s="783"/>
      <c r="F648" s="783"/>
      <c r="G648" s="783"/>
      <c r="H648" s="163" t="s">
        <v>2435</v>
      </c>
      <c r="I648" s="163" t="s">
        <v>2436</v>
      </c>
      <c r="J648" s="168">
        <v>1</v>
      </c>
      <c r="K648" s="191">
        <v>45231</v>
      </c>
      <c r="L648" s="191">
        <v>45504</v>
      </c>
      <c r="M648" s="165">
        <f t="shared" si="23"/>
        <v>39</v>
      </c>
      <c r="N648" s="192">
        <v>1</v>
      </c>
      <c r="O648" s="176" t="s">
        <v>2434</v>
      </c>
      <c r="P648" s="53">
        <f t="shared" ref="P648:P711" si="24">N648/J648</f>
        <v>1</v>
      </c>
      <c r="Q648" s="166" t="str">
        <f>IF(ISNUMBER(P648),IF(P648=100%,"CUMPLIDA",IF(AND(ISNUMBER(L648),ISNUMBER(CGR!$P$4)), IF(L648&lt;CGR!$P$4,"INCUMPLIDA","PROCESO"), "VERIFICAR FECHA")),"SIN VALOR AVANCE")</f>
        <v>CUMPLIDA</v>
      </c>
    </row>
    <row r="649" spans="1:17" ht="210.75">
      <c r="A649" s="169" t="s">
        <v>19</v>
      </c>
      <c r="B649" s="467" t="s">
        <v>13</v>
      </c>
      <c r="C649" s="782"/>
      <c r="D649" s="782"/>
      <c r="E649" s="783"/>
      <c r="F649" s="783"/>
      <c r="G649" s="52" t="s">
        <v>2438</v>
      </c>
      <c r="H649" s="163" t="s">
        <v>1614</v>
      </c>
      <c r="I649" s="163" t="s">
        <v>238</v>
      </c>
      <c r="J649" s="168">
        <v>1</v>
      </c>
      <c r="K649" s="193">
        <v>45323</v>
      </c>
      <c r="L649" s="193">
        <v>45747</v>
      </c>
      <c r="M649" s="165">
        <f t="shared" si="23"/>
        <v>60.571428571428569</v>
      </c>
      <c r="N649" s="192">
        <v>0</v>
      </c>
      <c r="O649" s="176" t="s">
        <v>2454</v>
      </c>
      <c r="P649" s="53">
        <f t="shared" si="24"/>
        <v>0</v>
      </c>
      <c r="Q649" s="166" t="str">
        <f>IF(ISNUMBER(P649),IF(P649=100%,"CUMPLIDA",IF(AND(ISNUMBER(L649),ISNUMBER(CGR!$P$4)), IF(L649&lt;CGR!$P$4,"INCUMPLIDA","PROCESO"), "VERIFICAR FECHA")),"SIN VALOR AVANCE")</f>
        <v>PROCESO</v>
      </c>
    </row>
    <row r="650" spans="1:17" ht="165.75">
      <c r="A650" s="169" t="s">
        <v>19</v>
      </c>
      <c r="B650" s="467" t="s">
        <v>13</v>
      </c>
      <c r="C650" s="782"/>
      <c r="D650" s="782"/>
      <c r="E650" s="783"/>
      <c r="F650" s="783"/>
      <c r="G650" s="52" t="s">
        <v>241</v>
      </c>
      <c r="H650" s="163" t="s">
        <v>241</v>
      </c>
      <c r="I650" s="163" t="s">
        <v>242</v>
      </c>
      <c r="J650" s="168">
        <v>1</v>
      </c>
      <c r="K650" s="193">
        <v>45323</v>
      </c>
      <c r="L650" s="193">
        <v>45747</v>
      </c>
      <c r="M650" s="165">
        <f t="shared" si="23"/>
        <v>60.571428571428569</v>
      </c>
      <c r="N650" s="192">
        <v>0</v>
      </c>
      <c r="O650" s="163" t="s">
        <v>3630</v>
      </c>
      <c r="P650" s="53">
        <f t="shared" si="24"/>
        <v>0</v>
      </c>
      <c r="Q650" s="166" t="str">
        <f>IF(ISNUMBER(P650),IF(P650=100%,"CUMPLIDA",IF(AND(ISNUMBER(L650),ISNUMBER(CGR!$P$4)), IF(L650&lt;CGR!$P$4,"INCUMPLIDA","PROCESO"), "VERIFICAR FECHA")),"SIN VALOR AVANCE")</f>
        <v>PROCESO</v>
      </c>
    </row>
    <row r="651" spans="1:17" ht="165.75">
      <c r="A651" s="169" t="s">
        <v>19</v>
      </c>
      <c r="B651" s="467" t="s">
        <v>13</v>
      </c>
      <c r="C651" s="782"/>
      <c r="D651" s="782"/>
      <c r="E651" s="783"/>
      <c r="F651" s="783"/>
      <c r="G651" s="52" t="s">
        <v>1361</v>
      </c>
      <c r="H651" s="163" t="s">
        <v>245</v>
      </c>
      <c r="I651" s="163" t="s">
        <v>246</v>
      </c>
      <c r="J651" s="168">
        <v>1</v>
      </c>
      <c r="K651" s="193">
        <v>45231</v>
      </c>
      <c r="L651" s="193">
        <v>45747</v>
      </c>
      <c r="M651" s="165">
        <f t="shared" si="23"/>
        <v>73.714285714285708</v>
      </c>
      <c r="N651" s="192">
        <v>0</v>
      </c>
      <c r="O651" s="163" t="s">
        <v>3630</v>
      </c>
      <c r="P651" s="53">
        <f t="shared" si="24"/>
        <v>0</v>
      </c>
      <c r="Q651" s="166" t="str">
        <f>IF(ISNUMBER(P651),IF(P651=100%,"CUMPLIDA",IF(AND(ISNUMBER(L651),ISNUMBER(CGR!$P$4)), IF(L651&lt;CGR!$P$4,"INCUMPLIDA","PROCESO"), "VERIFICAR FECHA")),"SIN VALOR AVANCE")</f>
        <v>PROCESO</v>
      </c>
    </row>
    <row r="652" spans="1:17" ht="210.75">
      <c r="A652" s="169" t="s">
        <v>19</v>
      </c>
      <c r="B652" s="467" t="s">
        <v>13</v>
      </c>
      <c r="C652" s="782"/>
      <c r="D652" s="782"/>
      <c r="E652" s="783"/>
      <c r="F652" s="783"/>
      <c r="G652" s="52" t="s">
        <v>248</v>
      </c>
      <c r="H652" s="163" t="s">
        <v>248</v>
      </c>
      <c r="I652" s="163" t="s">
        <v>3253</v>
      </c>
      <c r="J652" s="168">
        <v>1</v>
      </c>
      <c r="K652" s="193">
        <v>45323</v>
      </c>
      <c r="L652" s="193">
        <v>45747</v>
      </c>
      <c r="M652" s="165">
        <f t="shared" si="23"/>
        <v>60.571428571428569</v>
      </c>
      <c r="N652" s="192">
        <v>0</v>
      </c>
      <c r="O652" s="176" t="s">
        <v>2454</v>
      </c>
      <c r="P652" s="53">
        <f t="shared" si="24"/>
        <v>0</v>
      </c>
      <c r="Q652" s="166" t="str">
        <f>IF(ISNUMBER(P652),IF(P652=100%,"CUMPLIDA",IF(AND(ISNUMBER(L652),ISNUMBER(CGR!$P$4)), IF(L652&lt;CGR!$P$4,"INCUMPLIDA","PROCESO"), "VERIFICAR FECHA")),"SIN VALOR AVANCE")</f>
        <v>PROCESO</v>
      </c>
    </row>
    <row r="653" spans="1:17" ht="165.75">
      <c r="A653" s="169" t="s">
        <v>19</v>
      </c>
      <c r="B653" s="467" t="s">
        <v>13</v>
      </c>
      <c r="C653" s="782"/>
      <c r="D653" s="782"/>
      <c r="E653" s="783"/>
      <c r="F653" s="783"/>
      <c r="G653" s="52" t="s">
        <v>251</v>
      </c>
      <c r="H653" s="163" t="s">
        <v>251</v>
      </c>
      <c r="I653" s="163" t="s">
        <v>252</v>
      </c>
      <c r="J653" s="168">
        <v>1</v>
      </c>
      <c r="K653" s="193">
        <v>45231</v>
      </c>
      <c r="L653" s="193">
        <v>45747</v>
      </c>
      <c r="M653" s="165">
        <f t="shared" si="23"/>
        <v>73.714285714285708</v>
      </c>
      <c r="N653" s="192">
        <v>0</v>
      </c>
      <c r="O653" s="163" t="s">
        <v>3630</v>
      </c>
      <c r="P653" s="53">
        <f t="shared" si="24"/>
        <v>0</v>
      </c>
      <c r="Q653" s="166" t="str">
        <f>IF(ISNUMBER(P653),IF(P653=100%,"CUMPLIDA",IF(AND(ISNUMBER(L653),ISNUMBER(CGR!$P$4)), IF(L653&lt;CGR!$P$4,"INCUMPLIDA","PROCESO"), "VERIFICAR FECHA")),"SIN VALOR AVANCE")</f>
        <v>PROCESO</v>
      </c>
    </row>
    <row r="654" spans="1:17" ht="345.75">
      <c r="A654" s="169" t="s">
        <v>19</v>
      </c>
      <c r="B654" s="467" t="s">
        <v>13</v>
      </c>
      <c r="C654" s="782"/>
      <c r="D654" s="782"/>
      <c r="E654" s="783"/>
      <c r="F654" s="783"/>
      <c r="G654" s="52" t="s">
        <v>254</v>
      </c>
      <c r="H654" s="163" t="s">
        <v>254</v>
      </c>
      <c r="I654" s="163" t="s">
        <v>2560</v>
      </c>
      <c r="J654" s="168">
        <v>1</v>
      </c>
      <c r="K654" s="193">
        <v>45231</v>
      </c>
      <c r="L654" s="193">
        <v>45808</v>
      </c>
      <c r="M654" s="165">
        <f t="shared" si="23"/>
        <v>82.428571428571431</v>
      </c>
      <c r="N654" s="192">
        <v>0</v>
      </c>
      <c r="O654" s="176" t="s">
        <v>3631</v>
      </c>
      <c r="P654" s="53">
        <f t="shared" si="24"/>
        <v>0</v>
      </c>
      <c r="Q654" s="166" t="str">
        <f>IF(ISNUMBER(P654),IF(P654=100%,"CUMPLIDA",IF(AND(ISNUMBER(L654),ISNUMBER(CGR!$P$4)), IF(L654&lt;CGR!$P$4,"INCUMPLIDA","PROCESO"), "VERIFICAR FECHA")),"SIN VALOR AVANCE")</f>
        <v>PROCESO</v>
      </c>
    </row>
    <row r="655" spans="1:17" ht="240.75">
      <c r="A655" s="169" t="s">
        <v>19</v>
      </c>
      <c r="B655" s="467" t="s">
        <v>13</v>
      </c>
      <c r="C655" s="782"/>
      <c r="D655" s="782"/>
      <c r="E655" s="783"/>
      <c r="F655" s="783"/>
      <c r="G655" s="52" t="s">
        <v>1363</v>
      </c>
      <c r="H655" s="163" t="s">
        <v>258</v>
      </c>
      <c r="I655" s="163" t="s">
        <v>259</v>
      </c>
      <c r="J655" s="168">
        <v>7</v>
      </c>
      <c r="K655" s="193">
        <v>46024</v>
      </c>
      <c r="L655" s="193">
        <v>46660</v>
      </c>
      <c r="M655" s="165">
        <f t="shared" si="23"/>
        <v>90.857142857142861</v>
      </c>
      <c r="N655" s="192">
        <v>0</v>
      </c>
      <c r="O655" s="163" t="s">
        <v>3632</v>
      </c>
      <c r="P655" s="53">
        <f t="shared" si="24"/>
        <v>0</v>
      </c>
      <c r="Q655" s="166" t="str">
        <f>IF(ISNUMBER(P655),IF(P655=100%,"CUMPLIDA",IF(AND(ISNUMBER(L655),ISNUMBER(CGR!$P$4)), IF(L655&lt;CGR!$P$4,"INCUMPLIDA","PROCESO"), "VERIFICAR FECHA")),"SIN VALOR AVANCE")</f>
        <v>PROCESO</v>
      </c>
    </row>
    <row r="656" spans="1:17" ht="195.75">
      <c r="A656" s="169" t="s">
        <v>19</v>
      </c>
      <c r="B656" s="467" t="s">
        <v>13</v>
      </c>
      <c r="C656" s="782"/>
      <c r="D656" s="782"/>
      <c r="E656" s="783"/>
      <c r="F656" s="783"/>
      <c r="G656" s="52" t="s">
        <v>1364</v>
      </c>
      <c r="H656" s="163" t="s">
        <v>261</v>
      </c>
      <c r="I656" s="163" t="s">
        <v>262</v>
      </c>
      <c r="J656" s="168">
        <v>1</v>
      </c>
      <c r="K656" s="193">
        <v>46024</v>
      </c>
      <c r="L656" s="193">
        <v>46660</v>
      </c>
      <c r="M656" s="165">
        <f t="shared" si="23"/>
        <v>90.857142857142861</v>
      </c>
      <c r="N656" s="192">
        <v>0</v>
      </c>
      <c r="O656" s="176" t="s">
        <v>1035</v>
      </c>
      <c r="P656" s="53">
        <f t="shared" si="24"/>
        <v>0</v>
      </c>
      <c r="Q656" s="166" t="str">
        <f>IF(ISNUMBER(P656),IF(P656=100%,"CUMPLIDA",IF(AND(ISNUMBER(L656),ISNUMBER(CGR!$P$4)), IF(L656&lt;CGR!$P$4,"INCUMPLIDA","PROCESO"), "VERIFICAR FECHA")),"SIN VALOR AVANCE")</f>
        <v>PROCESO</v>
      </c>
    </row>
    <row r="657" spans="1:17" ht="409.5">
      <c r="A657" s="169" t="s">
        <v>19</v>
      </c>
      <c r="B657" s="467" t="s">
        <v>13</v>
      </c>
      <c r="C657" s="782"/>
      <c r="D657" s="782"/>
      <c r="E657" s="783"/>
      <c r="F657" s="783"/>
      <c r="G657" s="52" t="s">
        <v>1365</v>
      </c>
      <c r="H657" s="163" t="s">
        <v>264</v>
      </c>
      <c r="I657" s="163" t="s">
        <v>265</v>
      </c>
      <c r="J657" s="168">
        <v>2</v>
      </c>
      <c r="K657" s="193">
        <v>46024</v>
      </c>
      <c r="L657" s="193">
        <v>46660</v>
      </c>
      <c r="M657" s="165">
        <f t="shared" si="23"/>
        <v>90.857142857142861</v>
      </c>
      <c r="N657" s="192">
        <v>0</v>
      </c>
      <c r="O657" s="176" t="s">
        <v>3633</v>
      </c>
      <c r="P657" s="53">
        <f t="shared" si="24"/>
        <v>0</v>
      </c>
      <c r="Q657" s="166" t="str">
        <f>IF(ISNUMBER(P657),IF(P657=100%,"CUMPLIDA",IF(AND(ISNUMBER(L657),ISNUMBER(CGR!$P$4)), IF(L657&lt;CGR!$P$4,"INCUMPLIDA","PROCESO"), "VERIFICAR FECHA")),"SIN VALOR AVANCE")</f>
        <v>PROCESO</v>
      </c>
    </row>
    <row r="658" spans="1:17" ht="390.75">
      <c r="A658" s="169" t="s">
        <v>19</v>
      </c>
      <c r="B658" s="467" t="s">
        <v>13</v>
      </c>
      <c r="C658" s="782" t="s">
        <v>3634</v>
      </c>
      <c r="D658" s="782" t="s">
        <v>3102</v>
      </c>
      <c r="E658" s="783" t="s">
        <v>3635</v>
      </c>
      <c r="F658" s="783" t="s">
        <v>3636</v>
      </c>
      <c r="G658" s="791" t="s">
        <v>3625</v>
      </c>
      <c r="H658" s="694" t="s">
        <v>3626</v>
      </c>
      <c r="I658" s="163" t="s">
        <v>1097</v>
      </c>
      <c r="J658" s="164">
        <v>1</v>
      </c>
      <c r="K658" s="191">
        <v>44013</v>
      </c>
      <c r="L658" s="191">
        <v>44074</v>
      </c>
      <c r="M658" s="165">
        <f t="shared" si="23"/>
        <v>8.7142857142857135</v>
      </c>
      <c r="N658" s="192">
        <v>1</v>
      </c>
      <c r="O658" s="163" t="s">
        <v>3627</v>
      </c>
      <c r="P658" s="53">
        <f t="shared" si="24"/>
        <v>1</v>
      </c>
      <c r="Q658" s="166" t="str">
        <f>IF(ISNUMBER(P658),IF(P658=100%,"CUMPLIDA",IF(AND(ISNUMBER(L658),ISNUMBER(CGR!$P$4)), IF(L658&lt;CGR!$P$4,"INCUMPLIDA","PROCESO"), "VERIFICAR FECHA")),"SIN VALOR AVANCE")</f>
        <v>CUMPLIDA</v>
      </c>
    </row>
    <row r="659" spans="1:17" ht="405.75">
      <c r="A659" s="169" t="s">
        <v>19</v>
      </c>
      <c r="B659" s="467" t="s">
        <v>13</v>
      </c>
      <c r="C659" s="782"/>
      <c r="D659" s="782"/>
      <c r="E659" s="783"/>
      <c r="F659" s="783"/>
      <c r="G659" s="791"/>
      <c r="H659" s="694" t="s">
        <v>3628</v>
      </c>
      <c r="I659" s="163" t="s">
        <v>3174</v>
      </c>
      <c r="J659" s="164">
        <v>1</v>
      </c>
      <c r="K659" s="191">
        <v>44075</v>
      </c>
      <c r="L659" s="191">
        <v>44196</v>
      </c>
      <c r="M659" s="165">
        <f t="shared" si="23"/>
        <v>17.285714285714285</v>
      </c>
      <c r="N659" s="192">
        <v>1</v>
      </c>
      <c r="O659" s="163" t="s">
        <v>3629</v>
      </c>
      <c r="P659" s="53">
        <f t="shared" si="24"/>
        <v>1</v>
      </c>
      <c r="Q659" s="166" t="str">
        <f>IF(ISNUMBER(P659),IF(P659=100%,"CUMPLIDA",IF(AND(ISNUMBER(L659),ISNUMBER(CGR!$P$4)), IF(L659&lt;CGR!$P$4,"INCUMPLIDA","PROCESO"), "VERIFICAR FECHA")),"SIN VALOR AVANCE")</f>
        <v>CUMPLIDA</v>
      </c>
    </row>
    <row r="660" spans="1:17" ht="390.75">
      <c r="A660" s="169" t="s">
        <v>19</v>
      </c>
      <c r="B660" s="467" t="s">
        <v>13</v>
      </c>
      <c r="C660" s="782"/>
      <c r="D660" s="782"/>
      <c r="E660" s="783"/>
      <c r="F660" s="783"/>
      <c r="G660" s="783" t="s">
        <v>3625</v>
      </c>
      <c r="H660" s="163" t="s">
        <v>2433</v>
      </c>
      <c r="I660" s="163" t="s">
        <v>969</v>
      </c>
      <c r="J660" s="168">
        <v>1</v>
      </c>
      <c r="K660" s="191">
        <v>45231</v>
      </c>
      <c r="L660" s="191">
        <v>45504</v>
      </c>
      <c r="M660" s="165">
        <f t="shared" si="23"/>
        <v>39</v>
      </c>
      <c r="N660" s="192">
        <v>1</v>
      </c>
      <c r="O660" s="176" t="s">
        <v>2434</v>
      </c>
      <c r="P660" s="53">
        <f t="shared" si="24"/>
        <v>1</v>
      </c>
      <c r="Q660" s="166" t="str">
        <f>IF(ISNUMBER(P660),IF(P660=100%,"CUMPLIDA",IF(AND(ISNUMBER(L660),ISNUMBER(CGR!$P$4)), IF(L660&lt;CGR!$P$4,"INCUMPLIDA","PROCESO"), "VERIFICAR FECHA")),"SIN VALOR AVANCE")</f>
        <v>CUMPLIDA</v>
      </c>
    </row>
    <row r="661" spans="1:17" ht="390.75">
      <c r="A661" s="169" t="s">
        <v>19</v>
      </c>
      <c r="B661" s="467" t="s">
        <v>13</v>
      </c>
      <c r="C661" s="782"/>
      <c r="D661" s="782"/>
      <c r="E661" s="783"/>
      <c r="F661" s="783"/>
      <c r="G661" s="783"/>
      <c r="H661" s="163" t="s">
        <v>2435</v>
      </c>
      <c r="I661" s="163" t="s">
        <v>2436</v>
      </c>
      <c r="J661" s="168">
        <v>1</v>
      </c>
      <c r="K661" s="191">
        <v>45231</v>
      </c>
      <c r="L661" s="191">
        <v>45504</v>
      </c>
      <c r="M661" s="165">
        <f t="shared" si="23"/>
        <v>39</v>
      </c>
      <c r="N661" s="192">
        <v>1</v>
      </c>
      <c r="O661" s="176" t="s">
        <v>2434</v>
      </c>
      <c r="P661" s="53">
        <f t="shared" si="24"/>
        <v>1</v>
      </c>
      <c r="Q661" s="166" t="str">
        <f>IF(ISNUMBER(P661),IF(P661=100%,"CUMPLIDA",IF(AND(ISNUMBER(L661),ISNUMBER(CGR!$P$4)), IF(L661&lt;CGR!$P$4,"INCUMPLIDA","PROCESO"), "VERIFICAR FECHA")),"SIN VALOR AVANCE")</f>
        <v>CUMPLIDA</v>
      </c>
    </row>
    <row r="662" spans="1:17" ht="210.75">
      <c r="A662" s="169" t="s">
        <v>19</v>
      </c>
      <c r="B662" s="467" t="s">
        <v>13</v>
      </c>
      <c r="C662" s="782"/>
      <c r="D662" s="782"/>
      <c r="E662" s="783"/>
      <c r="F662" s="783"/>
      <c r="G662" s="52" t="s">
        <v>2438</v>
      </c>
      <c r="H662" s="163" t="s">
        <v>1614</v>
      </c>
      <c r="I662" s="163" t="s">
        <v>238</v>
      </c>
      <c r="J662" s="168">
        <v>1</v>
      </c>
      <c r="K662" s="193">
        <v>45323</v>
      </c>
      <c r="L662" s="193">
        <v>45747</v>
      </c>
      <c r="M662" s="165">
        <f t="shared" si="23"/>
        <v>60.571428571428569</v>
      </c>
      <c r="N662" s="192">
        <v>0</v>
      </c>
      <c r="O662" s="176" t="s">
        <v>2454</v>
      </c>
      <c r="P662" s="53">
        <f t="shared" si="24"/>
        <v>0</v>
      </c>
      <c r="Q662" s="166" t="str">
        <f>IF(ISNUMBER(P662),IF(P662=100%,"CUMPLIDA",IF(AND(ISNUMBER(L662),ISNUMBER(CGR!$P$4)), IF(L662&lt;CGR!$P$4,"INCUMPLIDA","PROCESO"), "VERIFICAR FECHA")),"SIN VALOR AVANCE")</f>
        <v>PROCESO</v>
      </c>
    </row>
    <row r="663" spans="1:17" ht="165.75">
      <c r="A663" s="169" t="s">
        <v>19</v>
      </c>
      <c r="B663" s="467" t="s">
        <v>13</v>
      </c>
      <c r="C663" s="782"/>
      <c r="D663" s="782"/>
      <c r="E663" s="783"/>
      <c r="F663" s="783"/>
      <c r="G663" s="52" t="s">
        <v>241</v>
      </c>
      <c r="H663" s="163" t="s">
        <v>241</v>
      </c>
      <c r="I663" s="163" t="s">
        <v>242</v>
      </c>
      <c r="J663" s="168">
        <v>1</v>
      </c>
      <c r="K663" s="193">
        <v>45323</v>
      </c>
      <c r="L663" s="193">
        <v>45747</v>
      </c>
      <c r="M663" s="165">
        <f t="shared" si="23"/>
        <v>60.571428571428569</v>
      </c>
      <c r="N663" s="192">
        <v>0</v>
      </c>
      <c r="O663" s="163" t="s">
        <v>3630</v>
      </c>
      <c r="P663" s="53">
        <f t="shared" si="24"/>
        <v>0</v>
      </c>
      <c r="Q663" s="166" t="str">
        <f>IF(ISNUMBER(P663),IF(P663=100%,"CUMPLIDA",IF(AND(ISNUMBER(L663),ISNUMBER(CGR!$P$4)), IF(L663&lt;CGR!$P$4,"INCUMPLIDA","PROCESO"), "VERIFICAR FECHA")),"SIN VALOR AVANCE")</f>
        <v>PROCESO</v>
      </c>
    </row>
    <row r="664" spans="1:17" ht="165.75">
      <c r="A664" s="169" t="s">
        <v>19</v>
      </c>
      <c r="B664" s="467" t="s">
        <v>13</v>
      </c>
      <c r="C664" s="782"/>
      <c r="D664" s="782"/>
      <c r="E664" s="783"/>
      <c r="F664" s="783"/>
      <c r="G664" s="52" t="s">
        <v>1361</v>
      </c>
      <c r="H664" s="163" t="s">
        <v>245</v>
      </c>
      <c r="I664" s="163" t="s">
        <v>246</v>
      </c>
      <c r="J664" s="168">
        <v>1</v>
      </c>
      <c r="K664" s="193">
        <v>45231</v>
      </c>
      <c r="L664" s="193">
        <v>45747</v>
      </c>
      <c r="M664" s="165">
        <f t="shared" si="23"/>
        <v>73.714285714285708</v>
      </c>
      <c r="N664" s="192">
        <v>0</v>
      </c>
      <c r="O664" s="163" t="s">
        <v>3630</v>
      </c>
      <c r="P664" s="53">
        <f t="shared" si="24"/>
        <v>0</v>
      </c>
      <c r="Q664" s="166" t="str">
        <f>IF(ISNUMBER(P664),IF(P664=100%,"CUMPLIDA",IF(AND(ISNUMBER(L664),ISNUMBER(CGR!$P$4)), IF(L664&lt;CGR!$P$4,"INCUMPLIDA","PROCESO"), "VERIFICAR FECHA")),"SIN VALOR AVANCE")</f>
        <v>PROCESO</v>
      </c>
    </row>
    <row r="665" spans="1:17" ht="195.75">
      <c r="A665" s="169" t="s">
        <v>19</v>
      </c>
      <c r="B665" s="467" t="s">
        <v>13</v>
      </c>
      <c r="C665" s="782"/>
      <c r="D665" s="782"/>
      <c r="E665" s="783"/>
      <c r="F665" s="783"/>
      <c r="G665" s="52" t="s">
        <v>248</v>
      </c>
      <c r="H665" s="163" t="s">
        <v>248</v>
      </c>
      <c r="I665" s="163" t="s">
        <v>3253</v>
      </c>
      <c r="J665" s="168">
        <v>1</v>
      </c>
      <c r="K665" s="193">
        <v>45323</v>
      </c>
      <c r="L665" s="193">
        <v>45747</v>
      </c>
      <c r="M665" s="165">
        <f t="shared" si="23"/>
        <v>60.571428571428569</v>
      </c>
      <c r="N665" s="192">
        <v>0</v>
      </c>
      <c r="O665" s="176" t="s">
        <v>1035</v>
      </c>
      <c r="P665" s="53">
        <f t="shared" si="24"/>
        <v>0</v>
      </c>
      <c r="Q665" s="166" t="str">
        <f>IF(ISNUMBER(P665),IF(P665=100%,"CUMPLIDA",IF(AND(ISNUMBER(L665),ISNUMBER(CGR!$P$4)), IF(L665&lt;CGR!$P$4,"INCUMPLIDA","PROCESO"), "VERIFICAR FECHA")),"SIN VALOR AVANCE")</f>
        <v>PROCESO</v>
      </c>
    </row>
    <row r="666" spans="1:17" ht="180.75">
      <c r="A666" s="169" t="s">
        <v>19</v>
      </c>
      <c r="B666" s="467" t="s">
        <v>13</v>
      </c>
      <c r="C666" s="782"/>
      <c r="D666" s="782"/>
      <c r="E666" s="783"/>
      <c r="F666" s="783"/>
      <c r="G666" s="52" t="s">
        <v>251</v>
      </c>
      <c r="H666" s="163" t="s">
        <v>251</v>
      </c>
      <c r="I666" s="163" t="s">
        <v>252</v>
      </c>
      <c r="J666" s="168">
        <v>1</v>
      </c>
      <c r="K666" s="193">
        <v>45231</v>
      </c>
      <c r="L666" s="193">
        <v>45747</v>
      </c>
      <c r="M666" s="165">
        <f t="shared" si="23"/>
        <v>73.714285714285708</v>
      </c>
      <c r="N666" s="192">
        <v>0</v>
      </c>
      <c r="O666" s="163" t="s">
        <v>3637</v>
      </c>
      <c r="P666" s="53">
        <f t="shared" si="24"/>
        <v>0</v>
      </c>
      <c r="Q666" s="166" t="str">
        <f>IF(ISNUMBER(P666),IF(P666=100%,"CUMPLIDA",IF(AND(ISNUMBER(L666),ISNUMBER(CGR!$P$4)), IF(L666&lt;CGR!$P$4,"INCUMPLIDA","PROCESO"), "VERIFICAR FECHA")),"SIN VALOR AVANCE")</f>
        <v>PROCESO</v>
      </c>
    </row>
    <row r="667" spans="1:17" ht="330.75">
      <c r="A667" s="169" t="s">
        <v>19</v>
      </c>
      <c r="B667" s="467" t="s">
        <v>13</v>
      </c>
      <c r="C667" s="782"/>
      <c r="D667" s="782"/>
      <c r="E667" s="783"/>
      <c r="F667" s="783"/>
      <c r="G667" s="52" t="s">
        <v>254</v>
      </c>
      <c r="H667" s="163" t="s">
        <v>254</v>
      </c>
      <c r="I667" s="163" t="s">
        <v>2560</v>
      </c>
      <c r="J667" s="168">
        <v>1</v>
      </c>
      <c r="K667" s="193">
        <v>45231</v>
      </c>
      <c r="L667" s="193">
        <v>45808</v>
      </c>
      <c r="M667" s="165">
        <f t="shared" si="23"/>
        <v>82.428571428571431</v>
      </c>
      <c r="N667" s="192">
        <v>0</v>
      </c>
      <c r="O667" s="176" t="s">
        <v>3638</v>
      </c>
      <c r="P667" s="53">
        <f t="shared" si="24"/>
        <v>0</v>
      </c>
      <c r="Q667" s="166" t="str">
        <f>IF(ISNUMBER(P667),IF(P667=100%,"CUMPLIDA",IF(AND(ISNUMBER(L667),ISNUMBER(CGR!$P$4)), IF(L667&lt;CGR!$P$4,"INCUMPLIDA","PROCESO"), "VERIFICAR FECHA")),"SIN VALOR AVANCE")</f>
        <v>PROCESO</v>
      </c>
    </row>
    <row r="668" spans="1:17" ht="240.75">
      <c r="A668" s="169" t="s">
        <v>19</v>
      </c>
      <c r="B668" s="467" t="s">
        <v>13</v>
      </c>
      <c r="C668" s="782"/>
      <c r="D668" s="782"/>
      <c r="E668" s="783"/>
      <c r="F668" s="783"/>
      <c r="G668" s="52" t="s">
        <v>1363</v>
      </c>
      <c r="H668" s="163" t="s">
        <v>258</v>
      </c>
      <c r="I668" s="163" t="s">
        <v>259</v>
      </c>
      <c r="J668" s="168">
        <v>7</v>
      </c>
      <c r="K668" s="193">
        <v>46024</v>
      </c>
      <c r="L668" s="193">
        <v>46660</v>
      </c>
      <c r="M668" s="165">
        <f t="shared" si="23"/>
        <v>90.857142857142861</v>
      </c>
      <c r="N668" s="192">
        <v>0</v>
      </c>
      <c r="O668" s="163" t="s">
        <v>3632</v>
      </c>
      <c r="P668" s="53">
        <f t="shared" si="24"/>
        <v>0</v>
      </c>
      <c r="Q668" s="166" t="str">
        <f>IF(ISNUMBER(P668),IF(P668=100%,"CUMPLIDA",IF(AND(ISNUMBER(L668),ISNUMBER(CGR!$P$4)), IF(L668&lt;CGR!$P$4,"INCUMPLIDA","PROCESO"), "VERIFICAR FECHA")),"SIN VALOR AVANCE")</f>
        <v>PROCESO</v>
      </c>
    </row>
    <row r="669" spans="1:17" ht="210.75">
      <c r="A669" s="169" t="s">
        <v>19</v>
      </c>
      <c r="B669" s="467" t="s">
        <v>13</v>
      </c>
      <c r="C669" s="782"/>
      <c r="D669" s="782"/>
      <c r="E669" s="783"/>
      <c r="F669" s="783"/>
      <c r="G669" s="52" t="s">
        <v>1364</v>
      </c>
      <c r="H669" s="163" t="s">
        <v>261</v>
      </c>
      <c r="I669" s="163" t="s">
        <v>262</v>
      </c>
      <c r="J669" s="168">
        <v>1</v>
      </c>
      <c r="K669" s="193">
        <v>46024</v>
      </c>
      <c r="L669" s="193">
        <v>46660</v>
      </c>
      <c r="M669" s="165">
        <f t="shared" si="23"/>
        <v>90.857142857142861</v>
      </c>
      <c r="N669" s="192">
        <v>0</v>
      </c>
      <c r="O669" s="176" t="s">
        <v>2454</v>
      </c>
      <c r="P669" s="53">
        <f t="shared" si="24"/>
        <v>0</v>
      </c>
      <c r="Q669" s="166" t="str">
        <f>IF(ISNUMBER(P669),IF(P669=100%,"CUMPLIDA",IF(AND(ISNUMBER(L669),ISNUMBER(CGR!$P$4)), IF(L669&lt;CGR!$P$4,"INCUMPLIDA","PROCESO"), "VERIFICAR FECHA")),"SIN VALOR AVANCE")</f>
        <v>PROCESO</v>
      </c>
    </row>
    <row r="670" spans="1:17" ht="409.5">
      <c r="A670" s="169" t="s">
        <v>19</v>
      </c>
      <c r="B670" s="467" t="s">
        <v>13</v>
      </c>
      <c r="C670" s="782"/>
      <c r="D670" s="782"/>
      <c r="E670" s="783"/>
      <c r="F670" s="783"/>
      <c r="G670" s="52" t="s">
        <v>1365</v>
      </c>
      <c r="H670" s="163" t="s">
        <v>264</v>
      </c>
      <c r="I670" s="163" t="s">
        <v>265</v>
      </c>
      <c r="J670" s="168">
        <v>2</v>
      </c>
      <c r="K670" s="193">
        <v>46024</v>
      </c>
      <c r="L670" s="193">
        <v>46660</v>
      </c>
      <c r="M670" s="165">
        <f t="shared" si="23"/>
        <v>90.857142857142861</v>
      </c>
      <c r="N670" s="192">
        <v>0</v>
      </c>
      <c r="O670" s="176" t="s">
        <v>3639</v>
      </c>
      <c r="P670" s="53">
        <f t="shared" si="24"/>
        <v>0</v>
      </c>
      <c r="Q670" s="166" t="str">
        <f>IF(ISNUMBER(P670),IF(P670=100%,"CUMPLIDA",IF(AND(ISNUMBER(L670),ISNUMBER(CGR!$P$4)), IF(L670&lt;CGR!$P$4,"INCUMPLIDA","PROCESO"), "VERIFICAR FECHA")),"SIN VALOR AVANCE")</f>
        <v>PROCESO</v>
      </c>
    </row>
    <row r="671" spans="1:17" ht="390.75">
      <c r="A671" s="169" t="s">
        <v>19</v>
      </c>
      <c r="B671" s="467" t="s">
        <v>13</v>
      </c>
      <c r="C671" s="792" t="s">
        <v>3640</v>
      </c>
      <c r="D671" s="792" t="s">
        <v>3102</v>
      </c>
      <c r="E671" s="793" t="s">
        <v>3641</v>
      </c>
      <c r="F671" s="793" t="s">
        <v>3642</v>
      </c>
      <c r="G671" s="791" t="s">
        <v>3625</v>
      </c>
      <c r="H671" s="694" t="s">
        <v>3626</v>
      </c>
      <c r="I671" s="163" t="s">
        <v>1097</v>
      </c>
      <c r="J671" s="164">
        <v>1</v>
      </c>
      <c r="K671" s="191">
        <v>44013</v>
      </c>
      <c r="L671" s="191">
        <v>44074</v>
      </c>
      <c r="M671" s="165">
        <f t="shared" si="23"/>
        <v>8.7142857142857135</v>
      </c>
      <c r="N671" s="192">
        <v>1</v>
      </c>
      <c r="O671" s="163" t="s">
        <v>3627</v>
      </c>
      <c r="P671" s="53">
        <f t="shared" si="24"/>
        <v>1</v>
      </c>
      <c r="Q671" s="166" t="str">
        <f>IF(ISNUMBER(P671),IF(P671=100%,"CUMPLIDA",IF(AND(ISNUMBER(L671),ISNUMBER(CGR!$P$4)), IF(L671&lt;CGR!$P$4,"INCUMPLIDA","PROCESO"), "VERIFICAR FECHA")),"SIN VALOR AVANCE")</f>
        <v>CUMPLIDA</v>
      </c>
    </row>
    <row r="672" spans="1:17" ht="405.75">
      <c r="A672" s="169" t="s">
        <v>19</v>
      </c>
      <c r="B672" s="467" t="s">
        <v>13</v>
      </c>
      <c r="C672" s="792"/>
      <c r="D672" s="792"/>
      <c r="E672" s="793"/>
      <c r="F672" s="793"/>
      <c r="G672" s="791"/>
      <c r="H672" s="694" t="s">
        <v>3628</v>
      </c>
      <c r="I672" s="163" t="s">
        <v>3174</v>
      </c>
      <c r="J672" s="164">
        <v>1</v>
      </c>
      <c r="K672" s="191">
        <v>44075</v>
      </c>
      <c r="L672" s="191">
        <v>44196</v>
      </c>
      <c r="M672" s="165">
        <f t="shared" si="23"/>
        <v>17.285714285714285</v>
      </c>
      <c r="N672" s="192">
        <v>1</v>
      </c>
      <c r="O672" s="163" t="s">
        <v>3629</v>
      </c>
      <c r="P672" s="53">
        <f t="shared" si="24"/>
        <v>1</v>
      </c>
      <c r="Q672" s="166" t="str">
        <f>IF(ISNUMBER(P672),IF(P672=100%,"CUMPLIDA",IF(AND(ISNUMBER(L672),ISNUMBER(CGR!$P$4)), IF(L672&lt;CGR!$P$4,"INCUMPLIDA","PROCESO"), "VERIFICAR FECHA")),"SIN VALOR AVANCE")</f>
        <v>CUMPLIDA</v>
      </c>
    </row>
    <row r="673" spans="1:17" ht="390.75">
      <c r="A673" s="169" t="s">
        <v>19</v>
      </c>
      <c r="B673" s="467" t="s">
        <v>13</v>
      </c>
      <c r="C673" s="792"/>
      <c r="D673" s="792"/>
      <c r="E673" s="793"/>
      <c r="F673" s="793"/>
      <c r="G673" s="783" t="s">
        <v>3625</v>
      </c>
      <c r="H673" s="163" t="s">
        <v>2433</v>
      </c>
      <c r="I673" s="163" t="s">
        <v>969</v>
      </c>
      <c r="J673" s="168">
        <v>1</v>
      </c>
      <c r="K673" s="191">
        <v>45231</v>
      </c>
      <c r="L673" s="191">
        <v>45504</v>
      </c>
      <c r="M673" s="165">
        <f t="shared" si="23"/>
        <v>39</v>
      </c>
      <c r="N673" s="192">
        <v>1</v>
      </c>
      <c r="O673" s="176" t="s">
        <v>2434</v>
      </c>
      <c r="P673" s="53">
        <f t="shared" si="24"/>
        <v>1</v>
      </c>
      <c r="Q673" s="166" t="str">
        <f>IF(ISNUMBER(P673),IF(P673=100%,"CUMPLIDA",IF(AND(ISNUMBER(L673),ISNUMBER(CGR!$P$4)), IF(L673&lt;CGR!$P$4,"INCUMPLIDA","PROCESO"), "VERIFICAR FECHA")),"SIN VALOR AVANCE")</f>
        <v>CUMPLIDA</v>
      </c>
    </row>
    <row r="674" spans="1:17" ht="390.75">
      <c r="A674" s="169" t="s">
        <v>19</v>
      </c>
      <c r="B674" s="467" t="s">
        <v>13</v>
      </c>
      <c r="C674" s="792"/>
      <c r="D674" s="792"/>
      <c r="E674" s="793"/>
      <c r="F674" s="793"/>
      <c r="G674" s="783"/>
      <c r="H674" s="163" t="s">
        <v>2435</v>
      </c>
      <c r="I674" s="163" t="s">
        <v>2436</v>
      </c>
      <c r="J674" s="168">
        <v>1</v>
      </c>
      <c r="K674" s="191">
        <v>45231</v>
      </c>
      <c r="L674" s="191">
        <v>45504</v>
      </c>
      <c r="M674" s="165">
        <f t="shared" si="23"/>
        <v>39</v>
      </c>
      <c r="N674" s="192">
        <v>1</v>
      </c>
      <c r="O674" s="176" t="s">
        <v>2434</v>
      </c>
      <c r="P674" s="53">
        <f t="shared" si="24"/>
        <v>1</v>
      </c>
      <c r="Q674" s="166" t="str">
        <f>IF(ISNUMBER(P674),IF(P674=100%,"CUMPLIDA",IF(AND(ISNUMBER(L674),ISNUMBER(CGR!$P$4)), IF(L674&lt;CGR!$P$4,"INCUMPLIDA","PROCESO"), "VERIFICAR FECHA")),"SIN VALOR AVANCE")</f>
        <v>CUMPLIDA</v>
      </c>
    </row>
    <row r="675" spans="1:17" ht="195.75">
      <c r="A675" s="169" t="s">
        <v>19</v>
      </c>
      <c r="B675" s="467" t="s">
        <v>13</v>
      </c>
      <c r="C675" s="792"/>
      <c r="D675" s="792"/>
      <c r="E675" s="793"/>
      <c r="F675" s="793"/>
      <c r="G675" s="52" t="s">
        <v>2438</v>
      </c>
      <c r="H675" s="163" t="s">
        <v>1614</v>
      </c>
      <c r="I675" s="163" t="s">
        <v>238</v>
      </c>
      <c r="J675" s="168">
        <v>1</v>
      </c>
      <c r="K675" s="193">
        <v>45323</v>
      </c>
      <c r="L675" s="193">
        <v>45747</v>
      </c>
      <c r="M675" s="165">
        <f t="shared" si="23"/>
        <v>60.571428571428569</v>
      </c>
      <c r="N675" s="192">
        <v>0</v>
      </c>
      <c r="O675" s="176" t="s">
        <v>1035</v>
      </c>
      <c r="P675" s="53">
        <f t="shared" si="24"/>
        <v>0</v>
      </c>
      <c r="Q675" s="166" t="str">
        <f>IF(ISNUMBER(P675),IF(P675=100%,"CUMPLIDA",IF(AND(ISNUMBER(L675),ISNUMBER(CGR!$P$4)), IF(L675&lt;CGR!$P$4,"INCUMPLIDA","PROCESO"), "VERIFICAR FECHA")),"SIN VALOR AVANCE")</f>
        <v>PROCESO</v>
      </c>
    </row>
    <row r="676" spans="1:17" ht="150.75">
      <c r="A676" s="169" t="s">
        <v>19</v>
      </c>
      <c r="B676" s="467" t="s">
        <v>13</v>
      </c>
      <c r="C676" s="792"/>
      <c r="D676" s="792"/>
      <c r="E676" s="793"/>
      <c r="F676" s="793"/>
      <c r="G676" s="52" t="s">
        <v>241</v>
      </c>
      <c r="H676" s="163" t="s">
        <v>241</v>
      </c>
      <c r="I676" s="163" t="s">
        <v>242</v>
      </c>
      <c r="J676" s="168">
        <v>1</v>
      </c>
      <c r="K676" s="193">
        <v>45323</v>
      </c>
      <c r="L676" s="193">
        <v>45747</v>
      </c>
      <c r="M676" s="165">
        <f t="shared" si="23"/>
        <v>60.571428571428569</v>
      </c>
      <c r="N676" s="192">
        <v>0</v>
      </c>
      <c r="O676" s="163" t="s">
        <v>3643</v>
      </c>
      <c r="P676" s="53">
        <f t="shared" si="24"/>
        <v>0</v>
      </c>
      <c r="Q676" s="166" t="str">
        <f>IF(ISNUMBER(P676),IF(P676=100%,"CUMPLIDA",IF(AND(ISNUMBER(L676),ISNUMBER(CGR!$P$4)), IF(L676&lt;CGR!$P$4,"INCUMPLIDA","PROCESO"), "VERIFICAR FECHA")),"SIN VALOR AVANCE")</f>
        <v>PROCESO</v>
      </c>
    </row>
    <row r="677" spans="1:17" ht="165.75">
      <c r="A677" s="169" t="s">
        <v>19</v>
      </c>
      <c r="B677" s="467" t="s">
        <v>13</v>
      </c>
      <c r="C677" s="792"/>
      <c r="D677" s="792"/>
      <c r="E677" s="793"/>
      <c r="F677" s="793"/>
      <c r="G677" s="52" t="s">
        <v>1361</v>
      </c>
      <c r="H677" s="163" t="s">
        <v>245</v>
      </c>
      <c r="I677" s="163" t="s">
        <v>246</v>
      </c>
      <c r="J677" s="168">
        <v>1</v>
      </c>
      <c r="K677" s="193">
        <v>45231</v>
      </c>
      <c r="L677" s="193">
        <v>45747</v>
      </c>
      <c r="M677" s="165">
        <f t="shared" si="23"/>
        <v>73.714285714285708</v>
      </c>
      <c r="N677" s="192">
        <v>0</v>
      </c>
      <c r="O677" s="163" t="s">
        <v>3630</v>
      </c>
      <c r="P677" s="53">
        <f t="shared" si="24"/>
        <v>0</v>
      </c>
      <c r="Q677" s="166" t="str">
        <f>IF(ISNUMBER(P677),IF(P677=100%,"CUMPLIDA",IF(AND(ISNUMBER(L677),ISNUMBER(CGR!$P$4)), IF(L677&lt;CGR!$P$4,"INCUMPLIDA","PROCESO"), "VERIFICAR FECHA")),"SIN VALOR AVANCE")</f>
        <v>PROCESO</v>
      </c>
    </row>
    <row r="678" spans="1:17" ht="195.75">
      <c r="A678" s="169" t="s">
        <v>19</v>
      </c>
      <c r="B678" s="467" t="s">
        <v>13</v>
      </c>
      <c r="C678" s="792"/>
      <c r="D678" s="792"/>
      <c r="E678" s="793"/>
      <c r="F678" s="793"/>
      <c r="G678" s="52" t="s">
        <v>248</v>
      </c>
      <c r="H678" s="163" t="s">
        <v>248</v>
      </c>
      <c r="I678" s="163" t="s">
        <v>3253</v>
      </c>
      <c r="J678" s="168">
        <v>1</v>
      </c>
      <c r="K678" s="193">
        <v>45323</v>
      </c>
      <c r="L678" s="193">
        <v>45747</v>
      </c>
      <c r="M678" s="165">
        <f t="shared" si="23"/>
        <v>60.571428571428569</v>
      </c>
      <c r="N678" s="192">
        <v>0</v>
      </c>
      <c r="O678" s="176" t="s">
        <v>1035</v>
      </c>
      <c r="P678" s="53">
        <f t="shared" si="24"/>
        <v>0</v>
      </c>
      <c r="Q678" s="166" t="str">
        <f>IF(ISNUMBER(P678),IF(P678=100%,"CUMPLIDA",IF(AND(ISNUMBER(L678),ISNUMBER(CGR!$P$4)), IF(L678&lt;CGR!$P$4,"INCUMPLIDA","PROCESO"), "VERIFICAR FECHA")),"SIN VALOR AVANCE")</f>
        <v>PROCESO</v>
      </c>
    </row>
    <row r="679" spans="1:17" ht="150.75">
      <c r="A679" s="169" t="s">
        <v>19</v>
      </c>
      <c r="B679" s="467" t="s">
        <v>13</v>
      </c>
      <c r="C679" s="792"/>
      <c r="D679" s="792"/>
      <c r="E679" s="793"/>
      <c r="F679" s="793"/>
      <c r="G679" s="52" t="s">
        <v>251</v>
      </c>
      <c r="H679" s="163" t="s">
        <v>251</v>
      </c>
      <c r="I679" s="163" t="s">
        <v>252</v>
      </c>
      <c r="J679" s="168">
        <v>1</v>
      </c>
      <c r="K679" s="193">
        <v>45231</v>
      </c>
      <c r="L679" s="193">
        <v>45747</v>
      </c>
      <c r="M679" s="165">
        <f t="shared" si="23"/>
        <v>73.714285714285708</v>
      </c>
      <c r="N679" s="192">
        <v>0</v>
      </c>
      <c r="O679" s="163" t="s">
        <v>3643</v>
      </c>
      <c r="P679" s="53">
        <f t="shared" si="24"/>
        <v>0</v>
      </c>
      <c r="Q679" s="166" t="str">
        <f>IF(ISNUMBER(P679),IF(P679=100%,"CUMPLIDA",IF(AND(ISNUMBER(L679),ISNUMBER(CGR!$P$4)), IF(L679&lt;CGR!$P$4,"INCUMPLIDA","PROCESO"), "VERIFICAR FECHA")),"SIN VALOR AVANCE")</f>
        <v>PROCESO</v>
      </c>
    </row>
    <row r="680" spans="1:17" ht="345.75">
      <c r="A680" s="169" t="s">
        <v>19</v>
      </c>
      <c r="B680" s="467" t="s">
        <v>13</v>
      </c>
      <c r="C680" s="792"/>
      <c r="D680" s="792"/>
      <c r="E680" s="793"/>
      <c r="F680" s="793"/>
      <c r="G680" s="52" t="s">
        <v>254</v>
      </c>
      <c r="H680" s="163" t="s">
        <v>254</v>
      </c>
      <c r="I680" s="163" t="s">
        <v>2560</v>
      </c>
      <c r="J680" s="168">
        <v>1</v>
      </c>
      <c r="K680" s="193">
        <v>45231</v>
      </c>
      <c r="L680" s="193">
        <v>45808</v>
      </c>
      <c r="M680" s="165">
        <f t="shared" si="23"/>
        <v>82.428571428571431</v>
      </c>
      <c r="N680" s="192">
        <v>0</v>
      </c>
      <c r="O680" s="176" t="s">
        <v>2455</v>
      </c>
      <c r="P680" s="53">
        <f t="shared" si="24"/>
        <v>0</v>
      </c>
      <c r="Q680" s="166" t="str">
        <f>IF(ISNUMBER(P680),IF(P680=100%,"CUMPLIDA",IF(AND(ISNUMBER(L680),ISNUMBER(CGR!$P$4)), IF(L680&lt;CGR!$P$4,"INCUMPLIDA","PROCESO"), "VERIFICAR FECHA")),"SIN VALOR AVANCE")</f>
        <v>PROCESO</v>
      </c>
    </row>
    <row r="681" spans="1:17" ht="150.75">
      <c r="A681" s="169" t="s">
        <v>19</v>
      </c>
      <c r="B681" s="467" t="s">
        <v>13</v>
      </c>
      <c r="C681" s="792"/>
      <c r="D681" s="792"/>
      <c r="E681" s="793"/>
      <c r="F681" s="793"/>
      <c r="G681" s="52" t="s">
        <v>1363</v>
      </c>
      <c r="H681" s="163" t="s">
        <v>258</v>
      </c>
      <c r="I681" s="163" t="s">
        <v>259</v>
      </c>
      <c r="J681" s="168">
        <v>7</v>
      </c>
      <c r="K681" s="193">
        <v>46024</v>
      </c>
      <c r="L681" s="193">
        <v>46660</v>
      </c>
      <c r="M681" s="165">
        <f t="shared" si="23"/>
        <v>90.857142857142861</v>
      </c>
      <c r="N681" s="192">
        <v>0</v>
      </c>
      <c r="O681" s="163" t="s">
        <v>3643</v>
      </c>
      <c r="P681" s="53">
        <f t="shared" si="24"/>
        <v>0</v>
      </c>
      <c r="Q681" s="166" t="str">
        <f>IF(ISNUMBER(P681),IF(P681=100%,"CUMPLIDA",IF(AND(ISNUMBER(L681),ISNUMBER(CGR!$P$4)), IF(L681&lt;CGR!$P$4,"INCUMPLIDA","PROCESO"), "VERIFICAR FECHA")),"SIN VALOR AVANCE")</f>
        <v>PROCESO</v>
      </c>
    </row>
    <row r="682" spans="1:17" ht="195.75">
      <c r="A682" s="169" t="s">
        <v>19</v>
      </c>
      <c r="B682" s="467" t="s">
        <v>13</v>
      </c>
      <c r="C682" s="792"/>
      <c r="D682" s="792"/>
      <c r="E682" s="793"/>
      <c r="F682" s="793"/>
      <c r="G682" s="52" t="s">
        <v>1364</v>
      </c>
      <c r="H682" s="163" t="s">
        <v>261</v>
      </c>
      <c r="I682" s="163" t="s">
        <v>262</v>
      </c>
      <c r="J682" s="168">
        <v>1</v>
      </c>
      <c r="K682" s="193">
        <v>46024</v>
      </c>
      <c r="L682" s="193">
        <v>46660</v>
      </c>
      <c r="M682" s="165">
        <f t="shared" si="23"/>
        <v>90.857142857142861</v>
      </c>
      <c r="N682" s="192">
        <v>0</v>
      </c>
      <c r="O682" s="176" t="s">
        <v>1035</v>
      </c>
      <c r="P682" s="53">
        <f t="shared" si="24"/>
        <v>0</v>
      </c>
      <c r="Q682" s="166" t="str">
        <f>IF(ISNUMBER(P682),IF(P682=100%,"CUMPLIDA",IF(AND(ISNUMBER(L682),ISNUMBER(CGR!$P$4)), IF(L682&lt;CGR!$P$4,"INCUMPLIDA","PROCESO"), "VERIFICAR FECHA")),"SIN VALOR AVANCE")</f>
        <v>PROCESO</v>
      </c>
    </row>
    <row r="683" spans="1:17" ht="345.75">
      <c r="A683" s="169" t="s">
        <v>19</v>
      </c>
      <c r="B683" s="467" t="s">
        <v>13</v>
      </c>
      <c r="C683" s="792"/>
      <c r="D683" s="792"/>
      <c r="E683" s="793"/>
      <c r="F683" s="793"/>
      <c r="G683" s="52" t="s">
        <v>1365</v>
      </c>
      <c r="H683" s="163" t="s">
        <v>264</v>
      </c>
      <c r="I683" s="163" t="s">
        <v>265</v>
      </c>
      <c r="J683" s="168">
        <v>2</v>
      </c>
      <c r="K683" s="193">
        <v>46024</v>
      </c>
      <c r="L683" s="193">
        <v>46660</v>
      </c>
      <c r="M683" s="165">
        <f t="shared" si="23"/>
        <v>90.857142857142861</v>
      </c>
      <c r="N683" s="192">
        <v>0</v>
      </c>
      <c r="O683" s="176" t="s">
        <v>1043</v>
      </c>
      <c r="P683" s="53">
        <f t="shared" si="24"/>
        <v>0</v>
      </c>
      <c r="Q683" s="166" t="str">
        <f>IF(ISNUMBER(P683),IF(P683=100%,"CUMPLIDA",IF(AND(ISNUMBER(L683),ISNUMBER(CGR!$P$4)), IF(L683&lt;CGR!$P$4,"INCUMPLIDA","PROCESO"), "VERIFICAR FECHA")),"SIN VALOR AVANCE")</f>
        <v>PROCESO</v>
      </c>
    </row>
    <row r="684" spans="1:17" ht="390.75">
      <c r="A684" s="169" t="s">
        <v>19</v>
      </c>
      <c r="B684" s="467" t="s">
        <v>13</v>
      </c>
      <c r="C684" s="782" t="s">
        <v>3644</v>
      </c>
      <c r="D684" s="782" t="s">
        <v>3474</v>
      </c>
      <c r="E684" s="783" t="s">
        <v>3645</v>
      </c>
      <c r="F684" s="783" t="s">
        <v>3646</v>
      </c>
      <c r="G684" s="791" t="s">
        <v>3625</v>
      </c>
      <c r="H684" s="694" t="s">
        <v>3626</v>
      </c>
      <c r="I684" s="163" t="s">
        <v>1097</v>
      </c>
      <c r="J684" s="164">
        <v>1</v>
      </c>
      <c r="K684" s="191">
        <v>44013</v>
      </c>
      <c r="L684" s="191">
        <v>44074</v>
      </c>
      <c r="M684" s="165">
        <f t="shared" si="23"/>
        <v>8.7142857142857135</v>
      </c>
      <c r="N684" s="192">
        <v>1</v>
      </c>
      <c r="O684" s="163" t="s">
        <v>3627</v>
      </c>
      <c r="P684" s="53">
        <f t="shared" si="24"/>
        <v>1</v>
      </c>
      <c r="Q684" s="166" t="str">
        <f>IF(ISNUMBER(P684),IF(P684=100%,"CUMPLIDA",IF(AND(ISNUMBER(L684),ISNUMBER(CGR!$P$4)), IF(L684&lt;CGR!$P$4,"INCUMPLIDA","PROCESO"), "VERIFICAR FECHA")),"SIN VALOR AVANCE")</f>
        <v>CUMPLIDA</v>
      </c>
    </row>
    <row r="685" spans="1:17" ht="390.75">
      <c r="A685" s="169" t="s">
        <v>19</v>
      </c>
      <c r="B685" s="467" t="s">
        <v>13</v>
      </c>
      <c r="C685" s="782"/>
      <c r="D685" s="782"/>
      <c r="E685" s="783"/>
      <c r="F685" s="783"/>
      <c r="G685" s="791"/>
      <c r="H685" s="694" t="s">
        <v>3628</v>
      </c>
      <c r="I685" s="163" t="s">
        <v>3174</v>
      </c>
      <c r="J685" s="164">
        <v>1</v>
      </c>
      <c r="K685" s="191">
        <v>44075</v>
      </c>
      <c r="L685" s="191">
        <v>44196</v>
      </c>
      <c r="M685" s="165">
        <f t="shared" si="23"/>
        <v>17.285714285714285</v>
      </c>
      <c r="N685" s="192">
        <v>1</v>
      </c>
      <c r="O685" s="163" t="s">
        <v>3647</v>
      </c>
      <c r="P685" s="53">
        <f t="shared" si="24"/>
        <v>1</v>
      </c>
      <c r="Q685" s="166" t="str">
        <f>IF(ISNUMBER(P685),IF(P685=100%,"CUMPLIDA",IF(AND(ISNUMBER(L685),ISNUMBER(CGR!$P$4)), IF(L685&lt;CGR!$P$4,"INCUMPLIDA","PROCESO"), "VERIFICAR FECHA")),"SIN VALOR AVANCE")</f>
        <v>CUMPLIDA</v>
      </c>
    </row>
    <row r="686" spans="1:17" ht="390.75">
      <c r="A686" s="169" t="s">
        <v>19</v>
      </c>
      <c r="B686" s="467" t="s">
        <v>13</v>
      </c>
      <c r="C686" s="782"/>
      <c r="D686" s="782"/>
      <c r="E686" s="783"/>
      <c r="F686" s="783"/>
      <c r="G686" s="783" t="s">
        <v>3625</v>
      </c>
      <c r="H686" s="163" t="s">
        <v>2433</v>
      </c>
      <c r="I686" s="163" t="s">
        <v>969</v>
      </c>
      <c r="J686" s="168">
        <v>1</v>
      </c>
      <c r="K686" s="191">
        <v>45231</v>
      </c>
      <c r="L686" s="191">
        <v>45504</v>
      </c>
      <c r="M686" s="165">
        <f t="shared" si="23"/>
        <v>39</v>
      </c>
      <c r="N686" s="192">
        <v>1</v>
      </c>
      <c r="O686" s="176" t="s">
        <v>2434</v>
      </c>
      <c r="P686" s="53">
        <f t="shared" si="24"/>
        <v>1</v>
      </c>
      <c r="Q686" s="166" t="str">
        <f>IF(ISNUMBER(P686),IF(P686=100%,"CUMPLIDA",IF(AND(ISNUMBER(L686),ISNUMBER(CGR!$P$4)), IF(L686&lt;CGR!$P$4,"INCUMPLIDA","PROCESO"), "VERIFICAR FECHA")),"SIN VALOR AVANCE")</f>
        <v>CUMPLIDA</v>
      </c>
    </row>
    <row r="687" spans="1:17" ht="390.75">
      <c r="A687" s="169" t="s">
        <v>19</v>
      </c>
      <c r="B687" s="467" t="s">
        <v>13</v>
      </c>
      <c r="C687" s="782"/>
      <c r="D687" s="782"/>
      <c r="E687" s="783"/>
      <c r="F687" s="783"/>
      <c r="G687" s="783"/>
      <c r="H687" s="163" t="s">
        <v>2435</v>
      </c>
      <c r="I687" s="163" t="s">
        <v>2436</v>
      </c>
      <c r="J687" s="168">
        <v>1</v>
      </c>
      <c r="K687" s="191">
        <v>45231</v>
      </c>
      <c r="L687" s="191">
        <v>45504</v>
      </c>
      <c r="M687" s="165">
        <f t="shared" si="23"/>
        <v>39</v>
      </c>
      <c r="N687" s="192">
        <v>1</v>
      </c>
      <c r="O687" s="176" t="s">
        <v>2434</v>
      </c>
      <c r="P687" s="53">
        <f t="shared" si="24"/>
        <v>1</v>
      </c>
      <c r="Q687" s="166" t="str">
        <f>IF(ISNUMBER(P687),IF(P687=100%,"CUMPLIDA",IF(AND(ISNUMBER(L687),ISNUMBER(CGR!$P$4)), IF(L687&lt;CGR!$P$4,"INCUMPLIDA","PROCESO"), "VERIFICAR FECHA")),"SIN VALOR AVANCE")</f>
        <v>CUMPLIDA</v>
      </c>
    </row>
    <row r="688" spans="1:17" ht="225.75">
      <c r="A688" s="169" t="s">
        <v>19</v>
      </c>
      <c r="B688" s="467" t="s">
        <v>13</v>
      </c>
      <c r="C688" s="782"/>
      <c r="D688" s="782"/>
      <c r="E688" s="783"/>
      <c r="F688" s="783"/>
      <c r="G688" s="52" t="s">
        <v>2438</v>
      </c>
      <c r="H688" s="163" t="s">
        <v>1614</v>
      </c>
      <c r="I688" s="163" t="s">
        <v>238</v>
      </c>
      <c r="J688" s="168">
        <v>1</v>
      </c>
      <c r="K688" s="193">
        <v>45323</v>
      </c>
      <c r="L688" s="193">
        <v>45747</v>
      </c>
      <c r="M688" s="165">
        <f t="shared" si="23"/>
        <v>60.571428571428569</v>
      </c>
      <c r="N688" s="192">
        <v>0</v>
      </c>
      <c r="O688" s="176" t="s">
        <v>3648</v>
      </c>
      <c r="P688" s="53">
        <f t="shared" si="24"/>
        <v>0</v>
      </c>
      <c r="Q688" s="166" t="str">
        <f>IF(ISNUMBER(P688),IF(P688=100%,"CUMPLIDA",IF(AND(ISNUMBER(L688),ISNUMBER(CGR!$P$4)), IF(L688&lt;CGR!$P$4,"INCUMPLIDA","PROCESO"), "VERIFICAR FECHA")),"SIN VALOR AVANCE")</f>
        <v>PROCESO</v>
      </c>
    </row>
    <row r="689" spans="1:17" ht="150.75">
      <c r="A689" s="169" t="s">
        <v>19</v>
      </c>
      <c r="B689" s="467" t="s">
        <v>13</v>
      </c>
      <c r="C689" s="782"/>
      <c r="D689" s="782"/>
      <c r="E689" s="783"/>
      <c r="F689" s="783"/>
      <c r="G689" s="52" t="s">
        <v>241</v>
      </c>
      <c r="H689" s="163" t="s">
        <v>241</v>
      </c>
      <c r="I689" s="163" t="s">
        <v>242</v>
      </c>
      <c r="J689" s="168">
        <v>1</v>
      </c>
      <c r="K689" s="193">
        <v>45323</v>
      </c>
      <c r="L689" s="193">
        <v>45747</v>
      </c>
      <c r="M689" s="165">
        <f t="shared" si="23"/>
        <v>60.571428571428569</v>
      </c>
      <c r="N689" s="192">
        <v>0</v>
      </c>
      <c r="O689" s="163" t="s">
        <v>3643</v>
      </c>
      <c r="P689" s="53">
        <f t="shared" si="24"/>
        <v>0</v>
      </c>
      <c r="Q689" s="166" t="str">
        <f>IF(ISNUMBER(P689),IF(P689=100%,"CUMPLIDA",IF(AND(ISNUMBER(L689),ISNUMBER(CGR!$P$4)), IF(L689&lt;CGR!$P$4,"INCUMPLIDA","PROCESO"), "VERIFICAR FECHA")),"SIN VALOR AVANCE")</f>
        <v>PROCESO</v>
      </c>
    </row>
    <row r="690" spans="1:17" ht="165.75">
      <c r="A690" s="169" t="s">
        <v>19</v>
      </c>
      <c r="B690" s="467" t="s">
        <v>13</v>
      </c>
      <c r="C690" s="782"/>
      <c r="D690" s="782"/>
      <c r="E690" s="783"/>
      <c r="F690" s="783"/>
      <c r="G690" s="52" t="s">
        <v>1361</v>
      </c>
      <c r="H690" s="163" t="s">
        <v>245</v>
      </c>
      <c r="I690" s="163" t="s">
        <v>246</v>
      </c>
      <c r="J690" s="168">
        <v>1</v>
      </c>
      <c r="K690" s="193">
        <v>45231</v>
      </c>
      <c r="L690" s="193">
        <v>45747</v>
      </c>
      <c r="M690" s="165">
        <f t="shared" si="23"/>
        <v>73.714285714285708</v>
      </c>
      <c r="N690" s="192">
        <v>0</v>
      </c>
      <c r="O690" s="163" t="s">
        <v>3630</v>
      </c>
      <c r="P690" s="53">
        <f t="shared" si="24"/>
        <v>0</v>
      </c>
      <c r="Q690" s="166" t="str">
        <f>IF(ISNUMBER(P690),IF(P690=100%,"CUMPLIDA",IF(AND(ISNUMBER(L690),ISNUMBER(CGR!$P$4)), IF(L690&lt;CGR!$P$4,"INCUMPLIDA","PROCESO"), "VERIFICAR FECHA")),"SIN VALOR AVANCE")</f>
        <v>PROCESO</v>
      </c>
    </row>
    <row r="691" spans="1:17" ht="195.75">
      <c r="A691" s="169" t="s">
        <v>19</v>
      </c>
      <c r="B691" s="467" t="s">
        <v>13</v>
      </c>
      <c r="C691" s="782"/>
      <c r="D691" s="782"/>
      <c r="E691" s="783"/>
      <c r="F691" s="783"/>
      <c r="G691" s="52" t="s">
        <v>248</v>
      </c>
      <c r="H691" s="163" t="s">
        <v>248</v>
      </c>
      <c r="I691" s="163" t="s">
        <v>3253</v>
      </c>
      <c r="J691" s="168">
        <v>1</v>
      </c>
      <c r="K691" s="193">
        <v>45323</v>
      </c>
      <c r="L691" s="193">
        <v>45747</v>
      </c>
      <c r="M691" s="165">
        <f t="shared" si="23"/>
        <v>60.571428571428569</v>
      </c>
      <c r="N691" s="192">
        <v>0</v>
      </c>
      <c r="O691" s="176" t="s">
        <v>1035</v>
      </c>
      <c r="P691" s="53">
        <f t="shared" si="24"/>
        <v>0</v>
      </c>
      <c r="Q691" s="166" t="str">
        <f>IF(ISNUMBER(P691),IF(P691=100%,"CUMPLIDA",IF(AND(ISNUMBER(L691),ISNUMBER(CGR!$P$4)), IF(L691&lt;CGR!$P$4,"INCUMPLIDA","PROCESO"), "VERIFICAR FECHA")),"SIN VALOR AVANCE")</f>
        <v>PROCESO</v>
      </c>
    </row>
    <row r="692" spans="1:17" ht="150.75">
      <c r="A692" s="169" t="s">
        <v>19</v>
      </c>
      <c r="B692" s="467" t="s">
        <v>13</v>
      </c>
      <c r="C692" s="782"/>
      <c r="D692" s="782"/>
      <c r="E692" s="783"/>
      <c r="F692" s="783"/>
      <c r="G692" s="52" t="s">
        <v>251</v>
      </c>
      <c r="H692" s="163" t="s">
        <v>251</v>
      </c>
      <c r="I692" s="163" t="s">
        <v>252</v>
      </c>
      <c r="J692" s="168">
        <v>1</v>
      </c>
      <c r="K692" s="193">
        <v>45231</v>
      </c>
      <c r="L692" s="193">
        <v>45747</v>
      </c>
      <c r="M692" s="165">
        <f t="shared" si="23"/>
        <v>73.714285714285708</v>
      </c>
      <c r="N692" s="192">
        <v>0</v>
      </c>
      <c r="O692" s="163" t="s">
        <v>3643</v>
      </c>
      <c r="P692" s="53">
        <f t="shared" si="24"/>
        <v>0</v>
      </c>
      <c r="Q692" s="166" t="str">
        <f>IF(ISNUMBER(P692),IF(P692=100%,"CUMPLIDA",IF(AND(ISNUMBER(L692),ISNUMBER(CGR!$P$4)), IF(L692&lt;CGR!$P$4,"INCUMPLIDA","PROCESO"), "VERIFICAR FECHA")),"SIN VALOR AVANCE")</f>
        <v>PROCESO</v>
      </c>
    </row>
    <row r="693" spans="1:17" ht="360.75">
      <c r="A693" s="169" t="s">
        <v>19</v>
      </c>
      <c r="B693" s="467" t="s">
        <v>13</v>
      </c>
      <c r="C693" s="782"/>
      <c r="D693" s="782"/>
      <c r="E693" s="783"/>
      <c r="F693" s="783"/>
      <c r="G693" s="52" t="s">
        <v>254</v>
      </c>
      <c r="H693" s="163" t="s">
        <v>254</v>
      </c>
      <c r="I693" s="163" t="s">
        <v>2560</v>
      </c>
      <c r="J693" s="168">
        <v>1</v>
      </c>
      <c r="K693" s="193">
        <v>45231</v>
      </c>
      <c r="L693" s="193">
        <v>45808</v>
      </c>
      <c r="M693" s="165">
        <f t="shared" si="23"/>
        <v>82.428571428571431</v>
      </c>
      <c r="N693" s="192">
        <v>0</v>
      </c>
      <c r="O693" s="176" t="s">
        <v>3649</v>
      </c>
      <c r="P693" s="53">
        <f t="shared" si="24"/>
        <v>0</v>
      </c>
      <c r="Q693" s="166" t="str">
        <f>IF(ISNUMBER(P693),IF(P693=100%,"CUMPLIDA",IF(AND(ISNUMBER(L693),ISNUMBER(CGR!$P$4)), IF(L693&lt;CGR!$P$4,"INCUMPLIDA","PROCESO"), "VERIFICAR FECHA")),"SIN VALOR AVANCE")</f>
        <v>PROCESO</v>
      </c>
    </row>
    <row r="694" spans="1:17" ht="150.75">
      <c r="A694" s="169" t="s">
        <v>19</v>
      </c>
      <c r="B694" s="467" t="s">
        <v>13</v>
      </c>
      <c r="C694" s="782"/>
      <c r="D694" s="782"/>
      <c r="E694" s="783"/>
      <c r="F694" s="783"/>
      <c r="G694" s="52" t="s">
        <v>1363</v>
      </c>
      <c r="H694" s="163" t="s">
        <v>258</v>
      </c>
      <c r="I694" s="163" t="s">
        <v>259</v>
      </c>
      <c r="J694" s="168">
        <v>7</v>
      </c>
      <c r="K694" s="193">
        <v>46024</v>
      </c>
      <c r="L694" s="193">
        <v>46660</v>
      </c>
      <c r="M694" s="165">
        <f t="shared" si="23"/>
        <v>90.857142857142861</v>
      </c>
      <c r="N694" s="192">
        <v>0</v>
      </c>
      <c r="O694" s="163" t="s">
        <v>3643</v>
      </c>
      <c r="P694" s="53">
        <f t="shared" si="24"/>
        <v>0</v>
      </c>
      <c r="Q694" s="166" t="str">
        <f>IF(ISNUMBER(P694),IF(P694=100%,"CUMPLIDA",IF(AND(ISNUMBER(L694),ISNUMBER(CGR!$P$4)), IF(L694&lt;CGR!$P$4,"INCUMPLIDA","PROCESO"), "VERIFICAR FECHA")),"SIN VALOR AVANCE")</f>
        <v>PROCESO</v>
      </c>
    </row>
    <row r="695" spans="1:17" ht="210.75">
      <c r="A695" s="169" t="s">
        <v>19</v>
      </c>
      <c r="B695" s="467" t="s">
        <v>13</v>
      </c>
      <c r="C695" s="782"/>
      <c r="D695" s="782"/>
      <c r="E695" s="783"/>
      <c r="F695" s="783"/>
      <c r="G695" s="52" t="s">
        <v>1364</v>
      </c>
      <c r="H695" s="163" t="s">
        <v>261</v>
      </c>
      <c r="I695" s="163" t="s">
        <v>262</v>
      </c>
      <c r="J695" s="168">
        <v>1</v>
      </c>
      <c r="K695" s="193">
        <v>46024</v>
      </c>
      <c r="L695" s="193">
        <v>46660</v>
      </c>
      <c r="M695" s="165">
        <f t="shared" si="23"/>
        <v>90.857142857142861</v>
      </c>
      <c r="N695" s="192">
        <v>0</v>
      </c>
      <c r="O695" s="176" t="s">
        <v>2454</v>
      </c>
      <c r="P695" s="53">
        <f t="shared" si="24"/>
        <v>0</v>
      </c>
      <c r="Q695" s="166" t="str">
        <f>IF(ISNUMBER(P695),IF(P695=100%,"CUMPLIDA",IF(AND(ISNUMBER(L695),ISNUMBER(CGR!$P$4)), IF(L695&lt;CGR!$P$4,"INCUMPLIDA","PROCESO"), "VERIFICAR FECHA")),"SIN VALOR AVANCE")</f>
        <v>PROCESO</v>
      </c>
    </row>
    <row r="696" spans="1:17" ht="405.75">
      <c r="A696" s="169" t="s">
        <v>19</v>
      </c>
      <c r="B696" s="467" t="s">
        <v>13</v>
      </c>
      <c r="C696" s="782"/>
      <c r="D696" s="782"/>
      <c r="E696" s="783"/>
      <c r="F696" s="783"/>
      <c r="G696" s="52" t="s">
        <v>1365</v>
      </c>
      <c r="H696" s="163" t="s">
        <v>264</v>
      </c>
      <c r="I696" s="163" t="s">
        <v>265</v>
      </c>
      <c r="J696" s="168">
        <v>2</v>
      </c>
      <c r="K696" s="193">
        <v>46024</v>
      </c>
      <c r="L696" s="193">
        <v>46660</v>
      </c>
      <c r="M696" s="165">
        <f t="shared" si="23"/>
        <v>90.857142857142861</v>
      </c>
      <c r="N696" s="192">
        <v>0</v>
      </c>
      <c r="O696" s="176" t="s">
        <v>2442</v>
      </c>
      <c r="P696" s="53">
        <f t="shared" si="24"/>
        <v>0</v>
      </c>
      <c r="Q696" s="166" t="str">
        <f>IF(ISNUMBER(P696),IF(P696=100%,"CUMPLIDA",IF(AND(ISNUMBER(L696),ISNUMBER(CGR!$P$4)), IF(L696&lt;CGR!$P$4,"INCUMPLIDA","PROCESO"), "VERIFICAR FECHA")),"SIN VALOR AVANCE")</f>
        <v>PROCESO</v>
      </c>
    </row>
    <row r="697" spans="1:17" ht="165.75">
      <c r="A697" s="169" t="s">
        <v>19</v>
      </c>
      <c r="B697" s="467" t="s">
        <v>13</v>
      </c>
      <c r="C697" s="782" t="s">
        <v>3650</v>
      </c>
      <c r="D697" s="782" t="s">
        <v>3651</v>
      </c>
      <c r="E697" s="783" t="s">
        <v>3652</v>
      </c>
      <c r="F697" s="783" t="s">
        <v>3653</v>
      </c>
      <c r="G697" s="52" t="s">
        <v>3654</v>
      </c>
      <c r="H697" s="163" t="s">
        <v>3655</v>
      </c>
      <c r="I697" s="163" t="s">
        <v>3656</v>
      </c>
      <c r="J697" s="164">
        <v>1</v>
      </c>
      <c r="K697" s="191">
        <v>43770</v>
      </c>
      <c r="L697" s="191">
        <v>43951</v>
      </c>
      <c r="M697" s="165">
        <f t="shared" si="23"/>
        <v>25.857142857142858</v>
      </c>
      <c r="N697" s="192">
        <v>1</v>
      </c>
      <c r="O697" s="175" t="s">
        <v>3657</v>
      </c>
      <c r="P697" s="53">
        <f t="shared" si="24"/>
        <v>1</v>
      </c>
      <c r="Q697" s="166" t="str">
        <f>IF(ISNUMBER(P697),IF(P697=100%,"CUMPLIDA",IF(AND(ISNUMBER(L697),ISNUMBER(CGR!$P$4)), IF(L697&lt;CGR!$P$4,"INCUMPLIDA","PROCESO"), "VERIFICAR FECHA")),"SIN VALOR AVANCE")</f>
        <v>CUMPLIDA</v>
      </c>
    </row>
    <row r="698" spans="1:17" ht="240">
      <c r="A698" s="169" t="s">
        <v>19</v>
      </c>
      <c r="B698" s="467" t="s">
        <v>13</v>
      </c>
      <c r="C698" s="782"/>
      <c r="D698" s="782"/>
      <c r="E698" s="783"/>
      <c r="F698" s="783"/>
      <c r="G698" s="52" t="s">
        <v>3658</v>
      </c>
      <c r="H698" s="163" t="s">
        <v>3659</v>
      </c>
      <c r="I698" s="163" t="s">
        <v>3656</v>
      </c>
      <c r="J698" s="164">
        <v>1</v>
      </c>
      <c r="K698" s="191">
        <v>43770</v>
      </c>
      <c r="L698" s="191">
        <v>43951</v>
      </c>
      <c r="M698" s="165">
        <f t="shared" si="23"/>
        <v>25.857142857142858</v>
      </c>
      <c r="N698" s="192">
        <v>1</v>
      </c>
      <c r="O698" s="175" t="s">
        <v>3657</v>
      </c>
      <c r="P698" s="53">
        <f t="shared" si="24"/>
        <v>1</v>
      </c>
      <c r="Q698" s="166" t="str">
        <f>IF(ISNUMBER(P698),IF(P698=100%,"CUMPLIDA",IF(AND(ISNUMBER(L698),ISNUMBER(CGR!$P$4)), IF(L698&lt;CGR!$P$4,"INCUMPLIDA","PROCESO"), "VERIFICAR FECHA")),"SIN VALOR AVANCE")</f>
        <v>CUMPLIDA</v>
      </c>
    </row>
    <row r="699" spans="1:17" ht="390.75">
      <c r="A699" s="169" t="s">
        <v>19</v>
      </c>
      <c r="B699" s="467" t="s">
        <v>13</v>
      </c>
      <c r="C699" s="782"/>
      <c r="D699" s="782"/>
      <c r="E699" s="783"/>
      <c r="F699" s="783"/>
      <c r="G699" s="794" t="s">
        <v>3625</v>
      </c>
      <c r="H699" s="694" t="s">
        <v>3626</v>
      </c>
      <c r="I699" s="163" t="s">
        <v>1097</v>
      </c>
      <c r="J699" s="164">
        <v>1</v>
      </c>
      <c r="K699" s="191">
        <v>44013</v>
      </c>
      <c r="L699" s="191">
        <v>44074</v>
      </c>
      <c r="M699" s="165">
        <f t="shared" si="23"/>
        <v>8.7142857142857135</v>
      </c>
      <c r="N699" s="192">
        <v>1</v>
      </c>
      <c r="O699" s="163" t="s">
        <v>3627</v>
      </c>
      <c r="P699" s="53">
        <f t="shared" si="24"/>
        <v>1</v>
      </c>
      <c r="Q699" s="166" t="str">
        <f>IF(ISNUMBER(P699),IF(P699=100%,"CUMPLIDA",IF(AND(ISNUMBER(L699),ISNUMBER(CGR!$P$4)), IF(L699&lt;CGR!$P$4,"INCUMPLIDA","PROCESO"), "VERIFICAR FECHA")),"SIN VALOR AVANCE")</f>
        <v>CUMPLIDA</v>
      </c>
    </row>
    <row r="700" spans="1:17" ht="360.75">
      <c r="A700" s="169" t="s">
        <v>19</v>
      </c>
      <c r="B700" s="467" t="s">
        <v>13</v>
      </c>
      <c r="C700" s="782"/>
      <c r="D700" s="782"/>
      <c r="E700" s="783"/>
      <c r="F700" s="783"/>
      <c r="G700" s="794"/>
      <c r="H700" s="694" t="s">
        <v>3628</v>
      </c>
      <c r="I700" s="163" t="s">
        <v>3174</v>
      </c>
      <c r="J700" s="164">
        <v>1</v>
      </c>
      <c r="K700" s="191">
        <v>44075</v>
      </c>
      <c r="L700" s="191">
        <v>44196</v>
      </c>
      <c r="M700" s="165">
        <f t="shared" si="23"/>
        <v>17.285714285714285</v>
      </c>
      <c r="N700" s="192">
        <v>1</v>
      </c>
      <c r="O700" s="163" t="s">
        <v>3660</v>
      </c>
      <c r="P700" s="53">
        <f t="shared" si="24"/>
        <v>1</v>
      </c>
      <c r="Q700" s="166" t="str">
        <f>IF(ISNUMBER(P700),IF(P700=100%,"CUMPLIDA",IF(AND(ISNUMBER(L700),ISNUMBER(CGR!$P$4)), IF(L700&lt;CGR!$P$4,"INCUMPLIDA","PROCESO"), "VERIFICAR FECHA")),"SIN VALOR AVANCE")</f>
        <v>CUMPLIDA</v>
      </c>
    </row>
    <row r="701" spans="1:17" ht="390.75">
      <c r="A701" s="169" t="s">
        <v>19</v>
      </c>
      <c r="B701" s="467" t="s">
        <v>13</v>
      </c>
      <c r="C701" s="782"/>
      <c r="D701" s="782"/>
      <c r="E701" s="783"/>
      <c r="F701" s="783"/>
      <c r="G701" s="794"/>
      <c r="H701" s="163" t="s">
        <v>2433</v>
      </c>
      <c r="I701" s="163" t="s">
        <v>969</v>
      </c>
      <c r="J701" s="168">
        <v>1</v>
      </c>
      <c r="K701" s="191">
        <v>45231</v>
      </c>
      <c r="L701" s="191">
        <v>45504</v>
      </c>
      <c r="M701" s="165">
        <f t="shared" si="23"/>
        <v>39</v>
      </c>
      <c r="N701" s="192">
        <v>1</v>
      </c>
      <c r="O701" s="176" t="s">
        <v>2434</v>
      </c>
      <c r="P701" s="53">
        <f t="shared" si="24"/>
        <v>1</v>
      </c>
      <c r="Q701" s="166" t="str">
        <f>IF(ISNUMBER(P701),IF(P701=100%,"CUMPLIDA",IF(AND(ISNUMBER(L701),ISNUMBER(CGR!$P$4)), IF(L701&lt;CGR!$P$4,"INCUMPLIDA","PROCESO"), "VERIFICAR FECHA")),"SIN VALOR AVANCE")</f>
        <v>CUMPLIDA</v>
      </c>
    </row>
    <row r="702" spans="1:17" ht="390.75">
      <c r="A702" s="169" t="s">
        <v>19</v>
      </c>
      <c r="B702" s="467" t="s">
        <v>13</v>
      </c>
      <c r="C702" s="782"/>
      <c r="D702" s="782"/>
      <c r="E702" s="783"/>
      <c r="F702" s="783"/>
      <c r="G702" s="794"/>
      <c r="H702" s="163" t="s">
        <v>2435</v>
      </c>
      <c r="I702" s="163" t="s">
        <v>2436</v>
      </c>
      <c r="J702" s="168">
        <v>1</v>
      </c>
      <c r="K702" s="191">
        <v>45231</v>
      </c>
      <c r="L702" s="191">
        <v>45504</v>
      </c>
      <c r="M702" s="165">
        <f t="shared" si="23"/>
        <v>39</v>
      </c>
      <c r="N702" s="192">
        <v>1</v>
      </c>
      <c r="O702" s="176" t="s">
        <v>2434</v>
      </c>
      <c r="P702" s="53">
        <f t="shared" si="24"/>
        <v>1</v>
      </c>
      <c r="Q702" s="166" t="str">
        <f>IF(ISNUMBER(P702),IF(P702=100%,"CUMPLIDA",IF(AND(ISNUMBER(L702),ISNUMBER(CGR!$P$4)), IF(L702&lt;CGR!$P$4,"INCUMPLIDA","PROCESO"), "VERIFICAR FECHA")),"SIN VALOR AVANCE")</f>
        <v>CUMPLIDA</v>
      </c>
    </row>
    <row r="703" spans="1:17" ht="210.75">
      <c r="A703" s="169" t="s">
        <v>19</v>
      </c>
      <c r="B703" s="467" t="s">
        <v>13</v>
      </c>
      <c r="C703" s="782"/>
      <c r="D703" s="782"/>
      <c r="E703" s="783"/>
      <c r="F703" s="783"/>
      <c r="G703" s="52" t="s">
        <v>2438</v>
      </c>
      <c r="H703" s="163" t="s">
        <v>1614</v>
      </c>
      <c r="I703" s="163" t="s">
        <v>238</v>
      </c>
      <c r="J703" s="168">
        <v>1</v>
      </c>
      <c r="K703" s="193">
        <v>45323</v>
      </c>
      <c r="L703" s="193">
        <v>45747</v>
      </c>
      <c r="M703" s="165">
        <f t="shared" si="23"/>
        <v>60.571428571428569</v>
      </c>
      <c r="N703" s="192">
        <v>0</v>
      </c>
      <c r="O703" s="176" t="s">
        <v>2454</v>
      </c>
      <c r="P703" s="53">
        <f t="shared" si="24"/>
        <v>0</v>
      </c>
      <c r="Q703" s="166" t="str">
        <f>IF(ISNUMBER(P703),IF(P703=100%,"CUMPLIDA",IF(AND(ISNUMBER(L703),ISNUMBER(CGR!$P$4)), IF(L703&lt;CGR!$P$4,"INCUMPLIDA","PROCESO"), "VERIFICAR FECHA")),"SIN VALOR AVANCE")</f>
        <v>PROCESO</v>
      </c>
    </row>
    <row r="704" spans="1:17" ht="150.75">
      <c r="A704" s="169" t="s">
        <v>19</v>
      </c>
      <c r="B704" s="467" t="s">
        <v>13</v>
      </c>
      <c r="C704" s="782"/>
      <c r="D704" s="782"/>
      <c r="E704" s="783"/>
      <c r="F704" s="783"/>
      <c r="G704" s="52" t="s">
        <v>241</v>
      </c>
      <c r="H704" s="163" t="s">
        <v>241</v>
      </c>
      <c r="I704" s="163" t="s">
        <v>242</v>
      </c>
      <c r="J704" s="168">
        <v>1</v>
      </c>
      <c r="K704" s="193">
        <v>45323</v>
      </c>
      <c r="L704" s="193">
        <v>45747</v>
      </c>
      <c r="M704" s="165">
        <f t="shared" si="23"/>
        <v>60.571428571428569</v>
      </c>
      <c r="N704" s="192">
        <v>0</v>
      </c>
      <c r="O704" s="163" t="s">
        <v>3643</v>
      </c>
      <c r="P704" s="53">
        <f t="shared" si="24"/>
        <v>0</v>
      </c>
      <c r="Q704" s="166" t="str">
        <f>IF(ISNUMBER(P704),IF(P704=100%,"CUMPLIDA",IF(AND(ISNUMBER(L704),ISNUMBER(CGR!$P$4)), IF(L704&lt;CGR!$P$4,"INCUMPLIDA","PROCESO"), "VERIFICAR FECHA")),"SIN VALOR AVANCE")</f>
        <v>PROCESO</v>
      </c>
    </row>
    <row r="705" spans="1:17" ht="165.75">
      <c r="A705" s="169" t="s">
        <v>19</v>
      </c>
      <c r="B705" s="467" t="s">
        <v>13</v>
      </c>
      <c r="C705" s="782"/>
      <c r="D705" s="782"/>
      <c r="E705" s="783"/>
      <c r="F705" s="783"/>
      <c r="G705" s="52" t="s">
        <v>1361</v>
      </c>
      <c r="H705" s="163" t="s">
        <v>245</v>
      </c>
      <c r="I705" s="163" t="s">
        <v>246</v>
      </c>
      <c r="J705" s="168">
        <v>1</v>
      </c>
      <c r="K705" s="193">
        <v>45231</v>
      </c>
      <c r="L705" s="193">
        <v>45747</v>
      </c>
      <c r="M705" s="165">
        <f t="shared" si="23"/>
        <v>73.714285714285708</v>
      </c>
      <c r="N705" s="192">
        <v>0</v>
      </c>
      <c r="O705" s="163" t="s">
        <v>3630</v>
      </c>
      <c r="P705" s="53">
        <f t="shared" si="24"/>
        <v>0</v>
      </c>
      <c r="Q705" s="166" t="str">
        <f>IF(ISNUMBER(P705),IF(P705=100%,"CUMPLIDA",IF(AND(ISNUMBER(L705),ISNUMBER(CGR!$P$4)), IF(L705&lt;CGR!$P$4,"INCUMPLIDA","PROCESO"), "VERIFICAR FECHA")),"SIN VALOR AVANCE")</f>
        <v>PROCESO</v>
      </c>
    </row>
    <row r="706" spans="1:17" ht="210.75">
      <c r="A706" s="169" t="s">
        <v>19</v>
      </c>
      <c r="B706" s="467" t="s">
        <v>13</v>
      </c>
      <c r="C706" s="782"/>
      <c r="D706" s="782"/>
      <c r="E706" s="783"/>
      <c r="F706" s="783"/>
      <c r="G706" s="52" t="s">
        <v>248</v>
      </c>
      <c r="H706" s="163" t="s">
        <v>248</v>
      </c>
      <c r="I706" s="163" t="s">
        <v>3253</v>
      </c>
      <c r="J706" s="168">
        <v>1</v>
      </c>
      <c r="K706" s="193">
        <v>45323</v>
      </c>
      <c r="L706" s="193">
        <v>45747</v>
      </c>
      <c r="M706" s="165">
        <f t="shared" si="23"/>
        <v>60.571428571428569</v>
      </c>
      <c r="N706" s="192">
        <v>0</v>
      </c>
      <c r="O706" s="176" t="s">
        <v>2454</v>
      </c>
      <c r="P706" s="53">
        <f t="shared" si="24"/>
        <v>0</v>
      </c>
      <c r="Q706" s="166" t="str">
        <f>IF(ISNUMBER(P706),IF(P706=100%,"CUMPLIDA",IF(AND(ISNUMBER(L706),ISNUMBER(CGR!$P$4)), IF(L706&lt;CGR!$P$4,"INCUMPLIDA","PROCESO"), "VERIFICAR FECHA")),"SIN VALOR AVANCE")</f>
        <v>PROCESO</v>
      </c>
    </row>
    <row r="707" spans="1:17" ht="165.75">
      <c r="A707" s="169" t="s">
        <v>19</v>
      </c>
      <c r="B707" s="467" t="s">
        <v>13</v>
      </c>
      <c r="C707" s="782"/>
      <c r="D707" s="782"/>
      <c r="E707" s="783"/>
      <c r="F707" s="783"/>
      <c r="G707" s="52" t="s">
        <v>251</v>
      </c>
      <c r="H707" s="163" t="s">
        <v>251</v>
      </c>
      <c r="I707" s="163" t="s">
        <v>252</v>
      </c>
      <c r="J707" s="168">
        <v>1</v>
      </c>
      <c r="K707" s="193">
        <v>45231</v>
      </c>
      <c r="L707" s="193">
        <v>45747</v>
      </c>
      <c r="M707" s="165">
        <f t="shared" si="23"/>
        <v>73.714285714285708</v>
      </c>
      <c r="N707" s="192">
        <v>0</v>
      </c>
      <c r="O707" s="163" t="s">
        <v>3630</v>
      </c>
      <c r="P707" s="53">
        <f t="shared" si="24"/>
        <v>0</v>
      </c>
      <c r="Q707" s="166" t="str">
        <f>IF(ISNUMBER(P707),IF(P707=100%,"CUMPLIDA",IF(AND(ISNUMBER(L707),ISNUMBER(CGR!$P$4)), IF(L707&lt;CGR!$P$4,"INCUMPLIDA","PROCESO"), "VERIFICAR FECHA")),"SIN VALOR AVANCE")</f>
        <v>PROCESO</v>
      </c>
    </row>
    <row r="708" spans="1:17" ht="330.75">
      <c r="A708" s="169" t="s">
        <v>19</v>
      </c>
      <c r="B708" s="467" t="s">
        <v>13</v>
      </c>
      <c r="C708" s="782"/>
      <c r="D708" s="782"/>
      <c r="E708" s="783"/>
      <c r="F708" s="783"/>
      <c r="G708" s="52" t="s">
        <v>254</v>
      </c>
      <c r="H708" s="163" t="s">
        <v>254</v>
      </c>
      <c r="I708" s="163" t="s">
        <v>2560</v>
      </c>
      <c r="J708" s="168">
        <v>1</v>
      </c>
      <c r="K708" s="193">
        <v>45231</v>
      </c>
      <c r="L708" s="193">
        <v>45808</v>
      </c>
      <c r="M708" s="165">
        <f t="shared" ref="M708:M771" si="25">(L708-K708)/7</f>
        <v>82.428571428571431</v>
      </c>
      <c r="N708" s="192">
        <v>0</v>
      </c>
      <c r="O708" s="176" t="s">
        <v>2440</v>
      </c>
      <c r="P708" s="53">
        <f t="shared" si="24"/>
        <v>0</v>
      </c>
      <c r="Q708" s="166" t="str">
        <f>IF(ISNUMBER(P708),IF(P708=100%,"CUMPLIDA",IF(AND(ISNUMBER(L708),ISNUMBER(CGR!$P$4)), IF(L708&lt;CGR!$P$4,"INCUMPLIDA","PROCESO"), "VERIFICAR FECHA")),"SIN VALOR AVANCE")</f>
        <v>PROCESO</v>
      </c>
    </row>
    <row r="709" spans="1:17" ht="210.75">
      <c r="A709" s="169" t="s">
        <v>19</v>
      </c>
      <c r="B709" s="467" t="s">
        <v>13</v>
      </c>
      <c r="C709" s="782"/>
      <c r="D709" s="782"/>
      <c r="E709" s="783"/>
      <c r="F709" s="783"/>
      <c r="G709" s="52" t="s">
        <v>1363</v>
      </c>
      <c r="H709" s="163" t="s">
        <v>258</v>
      </c>
      <c r="I709" s="163" t="s">
        <v>259</v>
      </c>
      <c r="J709" s="168">
        <v>7</v>
      </c>
      <c r="K709" s="193">
        <v>46024</v>
      </c>
      <c r="L709" s="193">
        <v>46660</v>
      </c>
      <c r="M709" s="165">
        <f t="shared" si="25"/>
        <v>90.857142857142861</v>
      </c>
      <c r="N709" s="192">
        <v>0</v>
      </c>
      <c r="O709" s="163" t="s">
        <v>3661</v>
      </c>
      <c r="P709" s="53">
        <f t="shared" si="24"/>
        <v>0</v>
      </c>
      <c r="Q709" s="166" t="str">
        <f>IF(ISNUMBER(P709),IF(P709=100%,"CUMPLIDA",IF(AND(ISNUMBER(L709),ISNUMBER(CGR!$P$4)), IF(L709&lt;CGR!$P$4,"INCUMPLIDA","PROCESO"), "VERIFICAR FECHA")),"SIN VALOR AVANCE")</f>
        <v>PROCESO</v>
      </c>
    </row>
    <row r="710" spans="1:17" ht="210.75">
      <c r="A710" s="169" t="s">
        <v>19</v>
      </c>
      <c r="B710" s="467" t="s">
        <v>13</v>
      </c>
      <c r="C710" s="782"/>
      <c r="D710" s="782"/>
      <c r="E710" s="783"/>
      <c r="F710" s="783"/>
      <c r="G710" s="52" t="s">
        <v>1364</v>
      </c>
      <c r="H710" s="163" t="s">
        <v>261</v>
      </c>
      <c r="I710" s="163" t="s">
        <v>262</v>
      </c>
      <c r="J710" s="168">
        <v>1</v>
      </c>
      <c r="K710" s="193">
        <v>46024</v>
      </c>
      <c r="L710" s="193">
        <v>46660</v>
      </c>
      <c r="M710" s="165">
        <f t="shared" si="25"/>
        <v>90.857142857142861</v>
      </c>
      <c r="N710" s="192">
        <v>0</v>
      </c>
      <c r="O710" s="176" t="s">
        <v>2454</v>
      </c>
      <c r="P710" s="53">
        <f t="shared" si="24"/>
        <v>0</v>
      </c>
      <c r="Q710" s="166" t="str">
        <f>IF(ISNUMBER(P710),IF(P710=100%,"CUMPLIDA",IF(AND(ISNUMBER(L710),ISNUMBER(CGR!$P$4)), IF(L710&lt;CGR!$P$4,"INCUMPLIDA","PROCESO"), "VERIFICAR FECHA")),"SIN VALOR AVANCE")</f>
        <v>PROCESO</v>
      </c>
    </row>
    <row r="711" spans="1:17" ht="405.75">
      <c r="A711" s="169" t="s">
        <v>19</v>
      </c>
      <c r="B711" s="467" t="s">
        <v>13</v>
      </c>
      <c r="C711" s="782"/>
      <c r="D711" s="782"/>
      <c r="E711" s="783"/>
      <c r="F711" s="783"/>
      <c r="G711" s="52" t="s">
        <v>1365</v>
      </c>
      <c r="H711" s="163" t="s">
        <v>264</v>
      </c>
      <c r="I711" s="163" t="s">
        <v>265</v>
      </c>
      <c r="J711" s="168">
        <v>2</v>
      </c>
      <c r="K711" s="193">
        <v>46024</v>
      </c>
      <c r="L711" s="193">
        <v>46660</v>
      </c>
      <c r="M711" s="165">
        <f t="shared" si="25"/>
        <v>90.857142857142861</v>
      </c>
      <c r="N711" s="192">
        <v>0</v>
      </c>
      <c r="O711" s="176" t="s">
        <v>2442</v>
      </c>
      <c r="P711" s="53">
        <f t="shared" si="24"/>
        <v>0</v>
      </c>
      <c r="Q711" s="166" t="str">
        <f>IF(ISNUMBER(P711),IF(P711=100%,"CUMPLIDA",IF(AND(ISNUMBER(L711),ISNUMBER(CGR!$P$4)), IF(L711&lt;CGR!$P$4,"INCUMPLIDA","PROCESO"), "VERIFICAR FECHA")),"SIN VALOR AVANCE")</f>
        <v>PROCESO</v>
      </c>
    </row>
    <row r="712" spans="1:17" ht="195.75">
      <c r="A712" s="169" t="s">
        <v>19</v>
      </c>
      <c r="B712" s="467" t="s">
        <v>13</v>
      </c>
      <c r="C712" s="782" t="s">
        <v>3662</v>
      </c>
      <c r="D712" s="782" t="s">
        <v>3663</v>
      </c>
      <c r="E712" s="783" t="s">
        <v>3664</v>
      </c>
      <c r="F712" s="788" t="s">
        <v>3665</v>
      </c>
      <c r="G712" s="788" t="s">
        <v>3666</v>
      </c>
      <c r="H712" s="172" t="s">
        <v>3667</v>
      </c>
      <c r="I712" s="172" t="s">
        <v>3668</v>
      </c>
      <c r="J712" s="164">
        <v>1</v>
      </c>
      <c r="K712" s="191">
        <v>44927</v>
      </c>
      <c r="L712" s="191">
        <v>45504</v>
      </c>
      <c r="M712" s="165">
        <f t="shared" si="25"/>
        <v>82.428571428571431</v>
      </c>
      <c r="N712" s="192">
        <v>1</v>
      </c>
      <c r="O712" s="163" t="s">
        <v>3669</v>
      </c>
      <c r="P712" s="53">
        <f t="shared" ref="P712:P775" si="26">N712/J712</f>
        <v>1</v>
      </c>
      <c r="Q712" s="166" t="str">
        <f>IF(ISNUMBER(P712),IF(P712=100%,"CUMPLIDA",IF(AND(ISNUMBER(L712),ISNUMBER(CGR!$P$4)), IF(L712&lt;CGR!$P$4,"INCUMPLIDA","PROCESO"), "VERIFICAR FECHA")),"SIN VALOR AVANCE")</f>
        <v>CUMPLIDA</v>
      </c>
    </row>
    <row r="713" spans="1:17" ht="210.75">
      <c r="A713" s="169" t="s">
        <v>19</v>
      </c>
      <c r="B713" s="467" t="s">
        <v>13</v>
      </c>
      <c r="C713" s="782"/>
      <c r="D713" s="782"/>
      <c r="E713" s="783"/>
      <c r="F713" s="788"/>
      <c r="G713" s="788"/>
      <c r="H713" s="172" t="s">
        <v>3670</v>
      </c>
      <c r="I713" s="172" t="s">
        <v>3671</v>
      </c>
      <c r="J713" s="164">
        <v>1</v>
      </c>
      <c r="K713" s="191">
        <v>45139</v>
      </c>
      <c r="L713" s="191">
        <v>46022</v>
      </c>
      <c r="M713" s="165">
        <f t="shared" si="25"/>
        <v>126.14285714285714</v>
      </c>
      <c r="N713" s="192">
        <v>0</v>
      </c>
      <c r="O713" s="163" t="s">
        <v>3672</v>
      </c>
      <c r="P713" s="53">
        <f t="shared" si="26"/>
        <v>0</v>
      </c>
      <c r="Q713" s="166" t="str">
        <f>IF(ISNUMBER(P713),IF(P713=100%,"CUMPLIDA",IF(AND(ISNUMBER(L713),ISNUMBER(CGR!$P$4)), IF(L713&lt;CGR!$P$4,"INCUMPLIDA","PROCESO"), "VERIFICAR FECHA")),"SIN VALOR AVANCE")</f>
        <v>PROCESO</v>
      </c>
    </row>
    <row r="714" spans="1:17" ht="195">
      <c r="A714" s="169" t="s">
        <v>19</v>
      </c>
      <c r="B714" s="467" t="s">
        <v>13</v>
      </c>
      <c r="C714" s="782"/>
      <c r="D714" s="782"/>
      <c r="E714" s="783"/>
      <c r="F714" s="788"/>
      <c r="G714" s="171" t="s">
        <v>3673</v>
      </c>
      <c r="H714" s="172" t="s">
        <v>3674</v>
      </c>
      <c r="I714" s="172" t="s">
        <v>3675</v>
      </c>
      <c r="J714" s="164">
        <v>1</v>
      </c>
      <c r="K714" s="191">
        <v>44562</v>
      </c>
      <c r="L714" s="191">
        <v>44926</v>
      </c>
      <c r="M714" s="165">
        <f t="shared" si="25"/>
        <v>52</v>
      </c>
      <c r="N714" s="192">
        <v>1</v>
      </c>
      <c r="O714" s="163" t="s">
        <v>3676</v>
      </c>
      <c r="P714" s="53">
        <f t="shared" si="26"/>
        <v>1</v>
      </c>
      <c r="Q714" s="166" t="str">
        <f>IF(ISNUMBER(P714),IF(P714=100%,"CUMPLIDA",IF(AND(ISNUMBER(L714),ISNUMBER(CGR!$P$4)), IF(L714&lt;CGR!$P$4,"INCUMPLIDA","PROCESO"), "VERIFICAR FECHA")),"SIN VALOR AVANCE")</f>
        <v>CUMPLIDA</v>
      </c>
    </row>
    <row r="715" spans="1:17" ht="195.75">
      <c r="A715" s="169" t="s">
        <v>19</v>
      </c>
      <c r="B715" s="467" t="s">
        <v>13</v>
      </c>
      <c r="C715" s="782" t="s">
        <v>3662</v>
      </c>
      <c r="D715" s="782" t="s">
        <v>3663</v>
      </c>
      <c r="E715" s="783" t="s">
        <v>3677</v>
      </c>
      <c r="F715" s="788" t="s">
        <v>3678</v>
      </c>
      <c r="G715" s="788" t="s">
        <v>3666</v>
      </c>
      <c r="H715" s="172" t="s">
        <v>3667</v>
      </c>
      <c r="I715" s="172" t="s">
        <v>3668</v>
      </c>
      <c r="J715" s="164">
        <v>1</v>
      </c>
      <c r="K715" s="191">
        <v>44927</v>
      </c>
      <c r="L715" s="191">
        <v>45504</v>
      </c>
      <c r="M715" s="165">
        <f t="shared" si="25"/>
        <v>82.428571428571431</v>
      </c>
      <c r="N715" s="192">
        <v>1</v>
      </c>
      <c r="O715" s="163" t="s">
        <v>3669</v>
      </c>
      <c r="P715" s="53">
        <f t="shared" si="26"/>
        <v>1</v>
      </c>
      <c r="Q715" s="166" t="str">
        <f>IF(ISNUMBER(P715),IF(P715=100%,"CUMPLIDA",IF(AND(ISNUMBER(L715),ISNUMBER(CGR!$P$4)), IF(L715&lt;CGR!$P$4,"INCUMPLIDA","PROCESO"), "VERIFICAR FECHA")),"SIN VALOR AVANCE")</f>
        <v>CUMPLIDA</v>
      </c>
    </row>
    <row r="716" spans="1:17" ht="210.75">
      <c r="A716" s="169" t="s">
        <v>19</v>
      </c>
      <c r="B716" s="467" t="s">
        <v>13</v>
      </c>
      <c r="C716" s="782"/>
      <c r="D716" s="782"/>
      <c r="E716" s="783"/>
      <c r="F716" s="788" t="s">
        <v>3678</v>
      </c>
      <c r="G716" s="788"/>
      <c r="H716" s="172" t="s">
        <v>3670</v>
      </c>
      <c r="I716" s="172" t="s">
        <v>3671</v>
      </c>
      <c r="J716" s="164">
        <v>1</v>
      </c>
      <c r="K716" s="191">
        <v>45139</v>
      </c>
      <c r="L716" s="191">
        <v>46022</v>
      </c>
      <c r="M716" s="165">
        <f t="shared" si="25"/>
        <v>126.14285714285714</v>
      </c>
      <c r="N716" s="192">
        <v>0</v>
      </c>
      <c r="O716" s="163" t="s">
        <v>3672</v>
      </c>
      <c r="P716" s="53">
        <f t="shared" si="26"/>
        <v>0</v>
      </c>
      <c r="Q716" s="166" t="str">
        <f>IF(ISNUMBER(P716),IF(P716=100%,"CUMPLIDA",IF(AND(ISNUMBER(L716),ISNUMBER(CGR!$P$4)), IF(L716&lt;CGR!$P$4,"INCUMPLIDA","PROCESO"), "VERIFICAR FECHA")),"SIN VALOR AVANCE")</f>
        <v>PROCESO</v>
      </c>
    </row>
    <row r="717" spans="1:17" ht="165.75">
      <c r="A717" s="169" t="s">
        <v>19</v>
      </c>
      <c r="B717" s="467" t="s">
        <v>13</v>
      </c>
      <c r="C717" s="782"/>
      <c r="D717" s="782"/>
      <c r="E717" s="783"/>
      <c r="F717" s="788" t="s">
        <v>3678</v>
      </c>
      <c r="G717" s="788" t="s">
        <v>3679</v>
      </c>
      <c r="H717" s="172" t="s">
        <v>3680</v>
      </c>
      <c r="I717" s="172" t="s">
        <v>3681</v>
      </c>
      <c r="J717" s="164">
        <v>1</v>
      </c>
      <c r="K717" s="191">
        <v>44593</v>
      </c>
      <c r="L717" s="191">
        <v>44742</v>
      </c>
      <c r="M717" s="165">
        <f t="shared" si="25"/>
        <v>21.285714285714285</v>
      </c>
      <c r="N717" s="192">
        <v>1</v>
      </c>
      <c r="O717" s="163" t="s">
        <v>3682</v>
      </c>
      <c r="P717" s="53">
        <f t="shared" si="26"/>
        <v>1</v>
      </c>
      <c r="Q717" s="166" t="str">
        <f>IF(ISNUMBER(P717),IF(P717=100%,"CUMPLIDA",IF(AND(ISNUMBER(L717),ISNUMBER(CGR!$P$4)), IF(L717&lt;CGR!$P$4,"INCUMPLIDA","PROCESO"), "VERIFICAR FECHA")),"SIN VALOR AVANCE")</f>
        <v>CUMPLIDA</v>
      </c>
    </row>
    <row r="718" spans="1:17" ht="135.75">
      <c r="A718" s="169" t="s">
        <v>19</v>
      </c>
      <c r="B718" s="467" t="s">
        <v>13</v>
      </c>
      <c r="C718" s="782"/>
      <c r="D718" s="782"/>
      <c r="E718" s="783"/>
      <c r="F718" s="788" t="s">
        <v>3678</v>
      </c>
      <c r="G718" s="788"/>
      <c r="H718" s="172" t="s">
        <v>3683</v>
      </c>
      <c r="I718" s="172" t="s">
        <v>3684</v>
      </c>
      <c r="J718" s="164">
        <v>1</v>
      </c>
      <c r="K718" s="191">
        <v>44927</v>
      </c>
      <c r="L718" s="191">
        <v>45138</v>
      </c>
      <c r="M718" s="165">
        <f t="shared" si="25"/>
        <v>30.142857142857142</v>
      </c>
      <c r="N718" s="192">
        <v>1</v>
      </c>
      <c r="O718" s="163" t="s">
        <v>3685</v>
      </c>
      <c r="P718" s="53">
        <f t="shared" si="26"/>
        <v>1</v>
      </c>
      <c r="Q718" s="166" t="str">
        <f>IF(ISNUMBER(P718),IF(P718=100%,"CUMPLIDA",IF(AND(ISNUMBER(L718),ISNUMBER(CGR!$P$4)), IF(L718&lt;CGR!$P$4,"INCUMPLIDA","PROCESO"), "VERIFICAR FECHA")),"SIN VALOR AVANCE")</f>
        <v>CUMPLIDA</v>
      </c>
    </row>
    <row r="719" spans="1:17" ht="195">
      <c r="A719" s="169" t="s">
        <v>19</v>
      </c>
      <c r="B719" s="467" t="s">
        <v>13</v>
      </c>
      <c r="C719" s="782"/>
      <c r="D719" s="782"/>
      <c r="E719" s="783"/>
      <c r="F719" s="788" t="s">
        <v>3678</v>
      </c>
      <c r="G719" s="171" t="s">
        <v>3686</v>
      </c>
      <c r="H719" s="172" t="s">
        <v>3674</v>
      </c>
      <c r="I719" s="172" t="s">
        <v>3675</v>
      </c>
      <c r="J719" s="164">
        <v>1</v>
      </c>
      <c r="K719" s="191">
        <v>44562</v>
      </c>
      <c r="L719" s="191">
        <v>44926</v>
      </c>
      <c r="M719" s="165">
        <f t="shared" si="25"/>
        <v>52</v>
      </c>
      <c r="N719" s="192">
        <v>1</v>
      </c>
      <c r="O719" s="163" t="s">
        <v>3676</v>
      </c>
      <c r="P719" s="53">
        <f t="shared" si="26"/>
        <v>1</v>
      </c>
      <c r="Q719" s="166" t="str">
        <f>IF(ISNUMBER(P719),IF(P719=100%,"CUMPLIDA",IF(AND(ISNUMBER(L719),ISNUMBER(CGR!$P$4)), IF(L719&lt;CGR!$P$4,"INCUMPLIDA","PROCESO"), "VERIFICAR FECHA")),"SIN VALOR AVANCE")</f>
        <v>CUMPLIDA</v>
      </c>
    </row>
    <row r="720" spans="1:17" ht="375.75">
      <c r="A720" s="169" t="s">
        <v>19</v>
      </c>
      <c r="B720" s="467" t="s">
        <v>13</v>
      </c>
      <c r="C720" s="782" t="s">
        <v>3662</v>
      </c>
      <c r="D720" s="782" t="s">
        <v>3663</v>
      </c>
      <c r="E720" s="783" t="s">
        <v>3687</v>
      </c>
      <c r="F720" s="783" t="s">
        <v>3688</v>
      </c>
      <c r="G720" s="783" t="s">
        <v>3625</v>
      </c>
      <c r="H720" s="163" t="s">
        <v>2433</v>
      </c>
      <c r="I720" s="163" t="s">
        <v>969</v>
      </c>
      <c r="J720" s="168">
        <v>1</v>
      </c>
      <c r="K720" s="191">
        <v>45231</v>
      </c>
      <c r="L720" s="191">
        <v>45504</v>
      </c>
      <c r="M720" s="165">
        <f t="shared" si="25"/>
        <v>39</v>
      </c>
      <c r="N720" s="192">
        <v>1</v>
      </c>
      <c r="O720" s="176" t="s">
        <v>3689</v>
      </c>
      <c r="P720" s="53">
        <f t="shared" si="26"/>
        <v>1</v>
      </c>
      <c r="Q720" s="166" t="str">
        <f>IF(ISNUMBER(P720),IF(P720=100%,"CUMPLIDA",IF(AND(ISNUMBER(L720),ISNUMBER(CGR!$P$4)), IF(L720&lt;CGR!$P$4,"INCUMPLIDA","PROCESO"), "VERIFICAR FECHA")),"SIN VALOR AVANCE")</f>
        <v>CUMPLIDA</v>
      </c>
    </row>
    <row r="721" spans="1:17" ht="375.75">
      <c r="A721" s="169" t="s">
        <v>19</v>
      </c>
      <c r="B721" s="467" t="s">
        <v>13</v>
      </c>
      <c r="C721" s="782"/>
      <c r="D721" s="782"/>
      <c r="E721" s="783"/>
      <c r="F721" s="783"/>
      <c r="G721" s="783"/>
      <c r="H721" s="163" t="s">
        <v>2435</v>
      </c>
      <c r="I721" s="163" t="s">
        <v>2436</v>
      </c>
      <c r="J721" s="168">
        <v>1</v>
      </c>
      <c r="K721" s="191">
        <v>45231</v>
      </c>
      <c r="L721" s="191">
        <v>45504</v>
      </c>
      <c r="M721" s="165">
        <f t="shared" si="25"/>
        <v>39</v>
      </c>
      <c r="N721" s="192">
        <v>1</v>
      </c>
      <c r="O721" s="176" t="s">
        <v>3689</v>
      </c>
      <c r="P721" s="53">
        <f t="shared" si="26"/>
        <v>1</v>
      </c>
      <c r="Q721" s="166" t="str">
        <f>IF(ISNUMBER(P721),IF(P721=100%,"CUMPLIDA",IF(AND(ISNUMBER(L721),ISNUMBER(CGR!$P$4)), IF(L721&lt;CGR!$P$4,"INCUMPLIDA","PROCESO"), "VERIFICAR FECHA")),"SIN VALOR AVANCE")</f>
        <v>CUMPLIDA</v>
      </c>
    </row>
    <row r="722" spans="1:17" ht="195.75">
      <c r="A722" s="169" t="s">
        <v>19</v>
      </c>
      <c r="B722" s="467" t="s">
        <v>13</v>
      </c>
      <c r="C722" s="782"/>
      <c r="D722" s="782"/>
      <c r="E722" s="783"/>
      <c r="F722" s="783"/>
      <c r="G722" s="52" t="s">
        <v>2438</v>
      </c>
      <c r="H722" s="163" t="s">
        <v>1614</v>
      </c>
      <c r="I722" s="163" t="s">
        <v>238</v>
      </c>
      <c r="J722" s="168">
        <v>1</v>
      </c>
      <c r="K722" s="193">
        <v>45323</v>
      </c>
      <c r="L722" s="193">
        <v>45747</v>
      </c>
      <c r="M722" s="165">
        <f t="shared" si="25"/>
        <v>60.571428571428569</v>
      </c>
      <c r="N722" s="192">
        <v>0</v>
      </c>
      <c r="O722" s="176" t="s">
        <v>3690</v>
      </c>
      <c r="P722" s="53">
        <f t="shared" si="26"/>
        <v>0</v>
      </c>
      <c r="Q722" s="166" t="str">
        <f>IF(ISNUMBER(P722),IF(P722=100%,"CUMPLIDA",IF(AND(ISNUMBER(L722),ISNUMBER(CGR!$P$4)), IF(L722&lt;CGR!$P$4,"INCUMPLIDA","PROCESO"), "VERIFICAR FECHA")),"SIN VALOR AVANCE")</f>
        <v>PROCESO</v>
      </c>
    </row>
    <row r="723" spans="1:17" ht="165.75">
      <c r="A723" s="169" t="s">
        <v>19</v>
      </c>
      <c r="B723" s="467" t="s">
        <v>13</v>
      </c>
      <c r="C723" s="782"/>
      <c r="D723" s="782"/>
      <c r="E723" s="783"/>
      <c r="F723" s="783"/>
      <c r="G723" s="52" t="s">
        <v>241</v>
      </c>
      <c r="H723" s="163" t="s">
        <v>241</v>
      </c>
      <c r="I723" s="163" t="s">
        <v>242</v>
      </c>
      <c r="J723" s="168">
        <v>1</v>
      </c>
      <c r="K723" s="193">
        <v>45323</v>
      </c>
      <c r="L723" s="193">
        <v>45747</v>
      </c>
      <c r="M723" s="165">
        <f t="shared" si="25"/>
        <v>60.571428571428569</v>
      </c>
      <c r="N723" s="192">
        <v>0</v>
      </c>
      <c r="O723" s="163" t="s">
        <v>3630</v>
      </c>
      <c r="P723" s="53">
        <f t="shared" si="26"/>
        <v>0</v>
      </c>
      <c r="Q723" s="166" t="str">
        <f>IF(ISNUMBER(P723),IF(P723=100%,"CUMPLIDA",IF(AND(ISNUMBER(L723),ISNUMBER(CGR!$P$4)), IF(L723&lt;CGR!$P$4,"INCUMPLIDA","PROCESO"), "VERIFICAR FECHA")),"SIN VALOR AVANCE")</f>
        <v>PROCESO</v>
      </c>
    </row>
    <row r="724" spans="1:17" ht="165.75">
      <c r="A724" s="169" t="s">
        <v>19</v>
      </c>
      <c r="B724" s="467" t="s">
        <v>13</v>
      </c>
      <c r="C724" s="782"/>
      <c r="D724" s="782"/>
      <c r="E724" s="783"/>
      <c r="F724" s="783"/>
      <c r="G724" s="52" t="s">
        <v>1361</v>
      </c>
      <c r="H724" s="163" t="s">
        <v>245</v>
      </c>
      <c r="I724" s="163" t="s">
        <v>246</v>
      </c>
      <c r="J724" s="168">
        <v>1</v>
      </c>
      <c r="K724" s="193">
        <v>45231</v>
      </c>
      <c r="L724" s="193">
        <v>45747</v>
      </c>
      <c r="M724" s="165">
        <f t="shared" si="25"/>
        <v>73.714285714285708</v>
      </c>
      <c r="N724" s="192">
        <v>0</v>
      </c>
      <c r="O724" s="163" t="s">
        <v>3630</v>
      </c>
      <c r="P724" s="53">
        <f t="shared" si="26"/>
        <v>0</v>
      </c>
      <c r="Q724" s="166" t="str">
        <f>IF(ISNUMBER(P724),IF(P724=100%,"CUMPLIDA",IF(AND(ISNUMBER(L724),ISNUMBER(CGR!$P$4)), IF(L724&lt;CGR!$P$4,"INCUMPLIDA","PROCESO"), "VERIFICAR FECHA")),"SIN VALOR AVANCE")</f>
        <v>PROCESO</v>
      </c>
    </row>
    <row r="725" spans="1:17" ht="195.75">
      <c r="A725" s="169" t="s">
        <v>19</v>
      </c>
      <c r="B725" s="467" t="s">
        <v>13</v>
      </c>
      <c r="C725" s="782"/>
      <c r="D725" s="782"/>
      <c r="E725" s="783"/>
      <c r="F725" s="783"/>
      <c r="G725" s="52" t="s">
        <v>248</v>
      </c>
      <c r="H725" s="163" t="s">
        <v>248</v>
      </c>
      <c r="I725" s="163" t="s">
        <v>3253</v>
      </c>
      <c r="J725" s="168">
        <v>1</v>
      </c>
      <c r="K725" s="193">
        <v>45323</v>
      </c>
      <c r="L725" s="193">
        <v>45747</v>
      </c>
      <c r="M725" s="165">
        <f t="shared" si="25"/>
        <v>60.571428571428569</v>
      </c>
      <c r="N725" s="192">
        <v>0</v>
      </c>
      <c r="O725" s="176" t="s">
        <v>3690</v>
      </c>
      <c r="P725" s="53">
        <f t="shared" si="26"/>
        <v>0</v>
      </c>
      <c r="Q725" s="166" t="str">
        <f>IF(ISNUMBER(P725),IF(P725=100%,"CUMPLIDA",IF(AND(ISNUMBER(L725),ISNUMBER(CGR!$P$4)), IF(L725&lt;CGR!$P$4,"INCUMPLIDA","PROCESO"), "VERIFICAR FECHA")),"SIN VALOR AVANCE")</f>
        <v>PROCESO</v>
      </c>
    </row>
    <row r="726" spans="1:17" ht="165.75">
      <c r="A726" s="169" t="s">
        <v>19</v>
      </c>
      <c r="B726" s="467" t="s">
        <v>13</v>
      </c>
      <c r="C726" s="782"/>
      <c r="D726" s="782"/>
      <c r="E726" s="783"/>
      <c r="F726" s="783"/>
      <c r="G726" s="52" t="s">
        <v>251</v>
      </c>
      <c r="H726" s="163" t="s">
        <v>251</v>
      </c>
      <c r="I726" s="163" t="s">
        <v>252</v>
      </c>
      <c r="J726" s="168">
        <v>1</v>
      </c>
      <c r="K726" s="193">
        <v>45231</v>
      </c>
      <c r="L726" s="193">
        <v>45747</v>
      </c>
      <c r="M726" s="165">
        <f t="shared" si="25"/>
        <v>73.714285714285708</v>
      </c>
      <c r="N726" s="192">
        <v>0</v>
      </c>
      <c r="O726" s="163" t="s">
        <v>3630</v>
      </c>
      <c r="P726" s="53">
        <f t="shared" si="26"/>
        <v>0</v>
      </c>
      <c r="Q726" s="166" t="str">
        <f>IF(ISNUMBER(P726),IF(P726=100%,"CUMPLIDA",IF(AND(ISNUMBER(L726),ISNUMBER(CGR!$P$4)), IF(L726&lt;CGR!$P$4,"INCUMPLIDA","PROCESO"), "VERIFICAR FECHA")),"SIN VALOR AVANCE")</f>
        <v>PROCESO</v>
      </c>
    </row>
    <row r="727" spans="1:17" ht="330.75">
      <c r="A727" s="169" t="s">
        <v>19</v>
      </c>
      <c r="B727" s="467" t="s">
        <v>13</v>
      </c>
      <c r="C727" s="782"/>
      <c r="D727" s="782"/>
      <c r="E727" s="783"/>
      <c r="F727" s="783"/>
      <c r="G727" s="52" t="s">
        <v>254</v>
      </c>
      <c r="H727" s="163" t="s">
        <v>254</v>
      </c>
      <c r="I727" s="163" t="s">
        <v>2560</v>
      </c>
      <c r="J727" s="168">
        <v>1</v>
      </c>
      <c r="K727" s="193">
        <v>45231</v>
      </c>
      <c r="L727" s="193">
        <v>45808</v>
      </c>
      <c r="M727" s="165">
        <f t="shared" si="25"/>
        <v>82.428571428571431</v>
      </c>
      <c r="N727" s="192">
        <v>0</v>
      </c>
      <c r="O727" s="176" t="s">
        <v>3691</v>
      </c>
      <c r="P727" s="53">
        <f t="shared" si="26"/>
        <v>0</v>
      </c>
      <c r="Q727" s="166" t="str">
        <f>IF(ISNUMBER(P727),IF(P727=100%,"CUMPLIDA",IF(AND(ISNUMBER(L727),ISNUMBER(CGR!$P$4)), IF(L727&lt;CGR!$P$4,"INCUMPLIDA","PROCESO"), "VERIFICAR FECHA")),"SIN VALOR AVANCE")</f>
        <v>PROCESO</v>
      </c>
    </row>
    <row r="728" spans="1:17" ht="240.75">
      <c r="A728" s="169" t="s">
        <v>19</v>
      </c>
      <c r="B728" s="467" t="s">
        <v>13</v>
      </c>
      <c r="C728" s="782"/>
      <c r="D728" s="782"/>
      <c r="E728" s="783"/>
      <c r="F728" s="783"/>
      <c r="G728" s="52" t="s">
        <v>1363</v>
      </c>
      <c r="H728" s="163" t="s">
        <v>258</v>
      </c>
      <c r="I728" s="163" t="s">
        <v>259</v>
      </c>
      <c r="J728" s="168">
        <v>8</v>
      </c>
      <c r="K728" s="193">
        <v>45839</v>
      </c>
      <c r="L728" s="193">
        <v>46568</v>
      </c>
      <c r="M728" s="165">
        <f t="shared" si="25"/>
        <v>104.14285714285714</v>
      </c>
      <c r="N728" s="192">
        <v>0</v>
      </c>
      <c r="O728" s="163" t="s">
        <v>3692</v>
      </c>
      <c r="P728" s="53">
        <f t="shared" si="26"/>
        <v>0</v>
      </c>
      <c r="Q728" s="166" t="str">
        <f>IF(ISNUMBER(P728),IF(P728=100%,"CUMPLIDA",IF(AND(ISNUMBER(L728),ISNUMBER(CGR!$P$4)), IF(L728&lt;CGR!$P$4,"INCUMPLIDA","PROCESO"), "VERIFICAR FECHA")),"SIN VALOR AVANCE")</f>
        <v>PROCESO</v>
      </c>
    </row>
    <row r="729" spans="1:17" ht="180.75">
      <c r="A729" s="169" t="s">
        <v>19</v>
      </c>
      <c r="B729" s="467" t="s">
        <v>13</v>
      </c>
      <c r="C729" s="782"/>
      <c r="D729" s="782"/>
      <c r="E729" s="783"/>
      <c r="F729" s="783"/>
      <c r="G729" s="52" t="s">
        <v>1364</v>
      </c>
      <c r="H729" s="163" t="s">
        <v>261</v>
      </c>
      <c r="I729" s="163" t="s">
        <v>262</v>
      </c>
      <c r="J729" s="168">
        <v>1</v>
      </c>
      <c r="K729" s="193">
        <v>45839</v>
      </c>
      <c r="L729" s="193">
        <v>46568</v>
      </c>
      <c r="M729" s="165">
        <f t="shared" si="25"/>
        <v>104.14285714285714</v>
      </c>
      <c r="N729" s="192">
        <v>0</v>
      </c>
      <c r="O729" s="176" t="s">
        <v>3693</v>
      </c>
      <c r="P729" s="53">
        <f t="shared" si="26"/>
        <v>0</v>
      </c>
      <c r="Q729" s="166" t="str">
        <f>IF(ISNUMBER(P729),IF(P729=100%,"CUMPLIDA",IF(AND(ISNUMBER(L729),ISNUMBER(CGR!$P$4)), IF(L729&lt;CGR!$P$4,"INCUMPLIDA","PROCESO"), "VERIFICAR FECHA")),"SIN VALOR AVANCE")</f>
        <v>PROCESO</v>
      </c>
    </row>
    <row r="730" spans="1:17" ht="375.75">
      <c r="A730" s="169" t="s">
        <v>19</v>
      </c>
      <c r="B730" s="467" t="s">
        <v>13</v>
      </c>
      <c r="C730" s="782"/>
      <c r="D730" s="782"/>
      <c r="E730" s="783"/>
      <c r="F730" s="783"/>
      <c r="G730" s="52" t="s">
        <v>1365</v>
      </c>
      <c r="H730" s="163" t="s">
        <v>264</v>
      </c>
      <c r="I730" s="163" t="s">
        <v>265</v>
      </c>
      <c r="J730" s="168">
        <v>2</v>
      </c>
      <c r="K730" s="193">
        <v>45839</v>
      </c>
      <c r="L730" s="193">
        <v>46568</v>
      </c>
      <c r="M730" s="165">
        <f t="shared" si="25"/>
        <v>104.14285714285714</v>
      </c>
      <c r="N730" s="192">
        <v>0</v>
      </c>
      <c r="O730" s="176" t="s">
        <v>3694</v>
      </c>
      <c r="P730" s="53">
        <f t="shared" si="26"/>
        <v>0</v>
      </c>
      <c r="Q730" s="166" t="str">
        <f>IF(ISNUMBER(P730),IF(P730=100%,"CUMPLIDA",IF(AND(ISNUMBER(L730),ISNUMBER(CGR!$P$4)), IF(L730&lt;CGR!$P$4,"INCUMPLIDA","PROCESO"), "VERIFICAR FECHA")),"SIN VALOR AVANCE")</f>
        <v>PROCESO</v>
      </c>
    </row>
    <row r="731" spans="1:17" ht="360.75">
      <c r="A731" s="169" t="s">
        <v>19</v>
      </c>
      <c r="B731" s="467" t="s">
        <v>13</v>
      </c>
      <c r="C731" s="782" t="s">
        <v>3662</v>
      </c>
      <c r="D731" s="782" t="s">
        <v>3663</v>
      </c>
      <c r="E731" s="783" t="s">
        <v>3695</v>
      </c>
      <c r="F731" s="783" t="s">
        <v>3696</v>
      </c>
      <c r="G731" s="783" t="s">
        <v>3625</v>
      </c>
      <c r="H731" s="163" t="s">
        <v>2433</v>
      </c>
      <c r="I731" s="163" t="s">
        <v>969</v>
      </c>
      <c r="J731" s="168">
        <v>1</v>
      </c>
      <c r="K731" s="191">
        <v>45231</v>
      </c>
      <c r="L731" s="191">
        <v>45504</v>
      </c>
      <c r="M731" s="165">
        <f t="shared" si="25"/>
        <v>39</v>
      </c>
      <c r="N731" s="192">
        <v>1</v>
      </c>
      <c r="O731" s="163" t="s">
        <v>3697</v>
      </c>
      <c r="P731" s="53">
        <f t="shared" si="26"/>
        <v>1</v>
      </c>
      <c r="Q731" s="166" t="str">
        <f>IF(ISNUMBER(P731),IF(P731=100%,"CUMPLIDA",IF(AND(ISNUMBER(L731),ISNUMBER(CGR!$P$4)), IF(L731&lt;CGR!$P$4,"INCUMPLIDA","PROCESO"), "VERIFICAR FECHA")),"SIN VALOR AVANCE")</f>
        <v>CUMPLIDA</v>
      </c>
    </row>
    <row r="732" spans="1:17" ht="360.75">
      <c r="A732" s="169" t="s">
        <v>19</v>
      </c>
      <c r="B732" s="467" t="s">
        <v>13</v>
      </c>
      <c r="C732" s="782"/>
      <c r="D732" s="782"/>
      <c r="E732" s="783"/>
      <c r="F732" s="783"/>
      <c r="G732" s="783"/>
      <c r="H732" s="163" t="s">
        <v>2435</v>
      </c>
      <c r="I732" s="163" t="s">
        <v>2436</v>
      </c>
      <c r="J732" s="168">
        <v>1</v>
      </c>
      <c r="K732" s="191">
        <v>45231</v>
      </c>
      <c r="L732" s="191">
        <v>45504</v>
      </c>
      <c r="M732" s="165">
        <f t="shared" si="25"/>
        <v>39</v>
      </c>
      <c r="N732" s="192">
        <v>1</v>
      </c>
      <c r="O732" s="163" t="s">
        <v>3697</v>
      </c>
      <c r="P732" s="53">
        <f t="shared" si="26"/>
        <v>1</v>
      </c>
      <c r="Q732" s="166" t="str">
        <f>IF(ISNUMBER(P732),IF(P732=100%,"CUMPLIDA",IF(AND(ISNUMBER(L732),ISNUMBER(CGR!$P$4)), IF(L732&lt;CGR!$P$4,"INCUMPLIDA","PROCESO"), "VERIFICAR FECHA")),"SIN VALOR AVANCE")</f>
        <v>CUMPLIDA</v>
      </c>
    </row>
    <row r="733" spans="1:17" ht="180.75">
      <c r="A733" s="169" t="s">
        <v>19</v>
      </c>
      <c r="B733" s="467" t="s">
        <v>13</v>
      </c>
      <c r="C733" s="782"/>
      <c r="D733" s="782"/>
      <c r="E733" s="783"/>
      <c r="F733" s="783"/>
      <c r="G733" s="52" t="s">
        <v>2438</v>
      </c>
      <c r="H733" s="163" t="s">
        <v>1614</v>
      </c>
      <c r="I733" s="163" t="s">
        <v>238</v>
      </c>
      <c r="J733" s="168">
        <v>1</v>
      </c>
      <c r="K733" s="193">
        <v>45323</v>
      </c>
      <c r="L733" s="193">
        <v>45747</v>
      </c>
      <c r="M733" s="165">
        <f t="shared" si="25"/>
        <v>60.571428571428569</v>
      </c>
      <c r="N733" s="192">
        <v>0</v>
      </c>
      <c r="O733" s="163" t="s">
        <v>3698</v>
      </c>
      <c r="P733" s="53">
        <f t="shared" si="26"/>
        <v>0</v>
      </c>
      <c r="Q733" s="166" t="str">
        <f>IF(ISNUMBER(P733),IF(P733=100%,"CUMPLIDA",IF(AND(ISNUMBER(L733),ISNUMBER(CGR!$P$4)), IF(L733&lt;CGR!$P$4,"INCUMPLIDA","PROCESO"), "VERIFICAR FECHA")),"SIN VALOR AVANCE")</f>
        <v>PROCESO</v>
      </c>
    </row>
    <row r="734" spans="1:17" ht="165.75">
      <c r="A734" s="169" t="s">
        <v>19</v>
      </c>
      <c r="B734" s="467" t="s">
        <v>13</v>
      </c>
      <c r="C734" s="782"/>
      <c r="D734" s="782"/>
      <c r="E734" s="783"/>
      <c r="F734" s="783"/>
      <c r="G734" s="52" t="s">
        <v>241</v>
      </c>
      <c r="H734" s="163" t="s">
        <v>241</v>
      </c>
      <c r="I734" s="163" t="s">
        <v>242</v>
      </c>
      <c r="J734" s="168">
        <v>1</v>
      </c>
      <c r="K734" s="193">
        <v>45323</v>
      </c>
      <c r="L734" s="193">
        <v>45747</v>
      </c>
      <c r="M734" s="165">
        <f t="shared" si="25"/>
        <v>60.571428571428569</v>
      </c>
      <c r="N734" s="192">
        <v>0</v>
      </c>
      <c r="O734" s="163" t="s">
        <v>3630</v>
      </c>
      <c r="P734" s="53">
        <f t="shared" si="26"/>
        <v>0</v>
      </c>
      <c r="Q734" s="166" t="str">
        <f>IF(ISNUMBER(P734),IF(P734=100%,"CUMPLIDA",IF(AND(ISNUMBER(L734),ISNUMBER(CGR!$P$4)), IF(L734&lt;CGR!$P$4,"INCUMPLIDA","PROCESO"), "VERIFICAR FECHA")),"SIN VALOR AVANCE")</f>
        <v>PROCESO</v>
      </c>
    </row>
    <row r="735" spans="1:17" ht="165.75">
      <c r="A735" s="169" t="s">
        <v>19</v>
      </c>
      <c r="B735" s="467" t="s">
        <v>13</v>
      </c>
      <c r="C735" s="782"/>
      <c r="D735" s="782"/>
      <c r="E735" s="783"/>
      <c r="F735" s="783"/>
      <c r="G735" s="52" t="s">
        <v>1361</v>
      </c>
      <c r="H735" s="163" t="s">
        <v>245</v>
      </c>
      <c r="I735" s="163" t="s">
        <v>246</v>
      </c>
      <c r="J735" s="168">
        <v>1</v>
      </c>
      <c r="K735" s="193">
        <v>45231</v>
      </c>
      <c r="L735" s="193">
        <v>45747</v>
      </c>
      <c r="M735" s="165">
        <f t="shared" si="25"/>
        <v>73.714285714285708</v>
      </c>
      <c r="N735" s="192">
        <v>0</v>
      </c>
      <c r="O735" s="163" t="s">
        <v>3630</v>
      </c>
      <c r="P735" s="53">
        <f t="shared" si="26"/>
        <v>0</v>
      </c>
      <c r="Q735" s="166" t="str">
        <f>IF(ISNUMBER(P735),IF(P735=100%,"CUMPLIDA",IF(AND(ISNUMBER(L735),ISNUMBER(CGR!$P$4)), IF(L735&lt;CGR!$P$4,"INCUMPLIDA","PROCESO"), "VERIFICAR FECHA")),"SIN VALOR AVANCE")</f>
        <v>PROCESO</v>
      </c>
    </row>
    <row r="736" spans="1:17" ht="180.75">
      <c r="A736" s="169" t="s">
        <v>19</v>
      </c>
      <c r="B736" s="467" t="s">
        <v>13</v>
      </c>
      <c r="C736" s="782"/>
      <c r="D736" s="782"/>
      <c r="E736" s="783"/>
      <c r="F736" s="783"/>
      <c r="G736" s="52" t="s">
        <v>248</v>
      </c>
      <c r="H736" s="163" t="s">
        <v>248</v>
      </c>
      <c r="I736" s="163" t="s">
        <v>3253</v>
      </c>
      <c r="J736" s="168">
        <v>1</v>
      </c>
      <c r="K736" s="193">
        <v>45323</v>
      </c>
      <c r="L736" s="193">
        <v>45747</v>
      </c>
      <c r="M736" s="165">
        <f t="shared" si="25"/>
        <v>60.571428571428569</v>
      </c>
      <c r="N736" s="192">
        <v>0</v>
      </c>
      <c r="O736" s="163" t="s">
        <v>3698</v>
      </c>
      <c r="P736" s="53">
        <f t="shared" si="26"/>
        <v>0</v>
      </c>
      <c r="Q736" s="166" t="str">
        <f>IF(ISNUMBER(P736),IF(P736=100%,"CUMPLIDA",IF(AND(ISNUMBER(L736),ISNUMBER(CGR!$P$4)), IF(L736&lt;CGR!$P$4,"INCUMPLIDA","PROCESO"), "VERIFICAR FECHA")),"SIN VALOR AVANCE")</f>
        <v>PROCESO</v>
      </c>
    </row>
    <row r="737" spans="1:17" ht="180.75">
      <c r="A737" s="169" t="s">
        <v>19</v>
      </c>
      <c r="B737" s="467" t="s">
        <v>13</v>
      </c>
      <c r="C737" s="782"/>
      <c r="D737" s="782" t="s">
        <v>3663</v>
      </c>
      <c r="E737" s="783"/>
      <c r="F737" s="783"/>
      <c r="G737" s="52" t="s">
        <v>251</v>
      </c>
      <c r="H737" s="163" t="s">
        <v>251</v>
      </c>
      <c r="I737" s="163" t="s">
        <v>252</v>
      </c>
      <c r="J737" s="168">
        <v>1</v>
      </c>
      <c r="K737" s="193">
        <v>45231</v>
      </c>
      <c r="L737" s="193">
        <v>45747</v>
      </c>
      <c r="M737" s="165">
        <f t="shared" si="25"/>
        <v>73.714285714285708</v>
      </c>
      <c r="N737" s="192">
        <v>0</v>
      </c>
      <c r="O737" s="163" t="s">
        <v>3637</v>
      </c>
      <c r="P737" s="53">
        <f t="shared" si="26"/>
        <v>0</v>
      </c>
      <c r="Q737" s="166" t="str">
        <f>IF(ISNUMBER(P737),IF(P737=100%,"CUMPLIDA",IF(AND(ISNUMBER(L737),ISNUMBER(CGR!$P$4)), IF(L737&lt;CGR!$P$4,"INCUMPLIDA","PROCESO"), "VERIFICAR FECHA")),"SIN VALOR AVANCE")</f>
        <v>PROCESO</v>
      </c>
    </row>
    <row r="738" spans="1:17" ht="300.75">
      <c r="A738" s="169" t="s">
        <v>19</v>
      </c>
      <c r="B738" s="467" t="s">
        <v>13</v>
      </c>
      <c r="C738" s="782"/>
      <c r="D738" s="782"/>
      <c r="E738" s="783"/>
      <c r="F738" s="783"/>
      <c r="G738" s="52" t="s">
        <v>254</v>
      </c>
      <c r="H738" s="163" t="s">
        <v>254</v>
      </c>
      <c r="I738" s="163" t="s">
        <v>2560</v>
      </c>
      <c r="J738" s="168">
        <v>1</v>
      </c>
      <c r="K738" s="193">
        <v>45231</v>
      </c>
      <c r="L738" s="193">
        <v>45808</v>
      </c>
      <c r="M738" s="165">
        <f t="shared" si="25"/>
        <v>82.428571428571431</v>
      </c>
      <c r="N738" s="192">
        <v>0</v>
      </c>
      <c r="O738" s="176" t="s">
        <v>3699</v>
      </c>
      <c r="P738" s="53">
        <f t="shared" si="26"/>
        <v>0</v>
      </c>
      <c r="Q738" s="166" t="str">
        <f>IF(ISNUMBER(P738),IF(P738=100%,"CUMPLIDA",IF(AND(ISNUMBER(L738),ISNUMBER(CGR!$P$4)), IF(L738&lt;CGR!$P$4,"INCUMPLIDA","PROCESO"), "VERIFICAR FECHA")),"SIN VALOR AVANCE")</f>
        <v>PROCESO</v>
      </c>
    </row>
    <row r="739" spans="1:17" ht="240.75">
      <c r="A739" s="169" t="s">
        <v>19</v>
      </c>
      <c r="B739" s="467" t="s">
        <v>13</v>
      </c>
      <c r="C739" s="782"/>
      <c r="D739" s="782"/>
      <c r="E739" s="783"/>
      <c r="F739" s="783"/>
      <c r="G739" s="52" t="s">
        <v>1363</v>
      </c>
      <c r="H739" s="163" t="s">
        <v>258</v>
      </c>
      <c r="I739" s="163" t="s">
        <v>259</v>
      </c>
      <c r="J739" s="168">
        <v>7</v>
      </c>
      <c r="K739" s="193">
        <v>46024</v>
      </c>
      <c r="L739" s="193">
        <v>46660</v>
      </c>
      <c r="M739" s="165">
        <f t="shared" si="25"/>
        <v>90.857142857142861</v>
      </c>
      <c r="N739" s="192">
        <v>0</v>
      </c>
      <c r="O739" s="163" t="s">
        <v>3700</v>
      </c>
      <c r="P739" s="53">
        <f t="shared" si="26"/>
        <v>0</v>
      </c>
      <c r="Q739" s="166" t="str">
        <f>IF(ISNUMBER(P739),IF(P739=100%,"CUMPLIDA",IF(AND(ISNUMBER(L739),ISNUMBER(CGR!$P$4)), IF(L739&lt;CGR!$P$4,"INCUMPLIDA","PROCESO"), "VERIFICAR FECHA")),"SIN VALOR AVANCE")</f>
        <v>PROCESO</v>
      </c>
    </row>
    <row r="740" spans="1:17" ht="195.75">
      <c r="A740" s="169" t="s">
        <v>19</v>
      </c>
      <c r="B740" s="467" t="s">
        <v>13</v>
      </c>
      <c r="C740" s="782"/>
      <c r="D740" s="782" t="s">
        <v>3663</v>
      </c>
      <c r="E740" s="783"/>
      <c r="F740" s="783"/>
      <c r="G740" s="52" t="s">
        <v>1364</v>
      </c>
      <c r="H740" s="163" t="s">
        <v>261</v>
      </c>
      <c r="I740" s="163" t="s">
        <v>262</v>
      </c>
      <c r="J740" s="168">
        <v>1</v>
      </c>
      <c r="K740" s="193">
        <v>46024</v>
      </c>
      <c r="L740" s="193">
        <v>46660</v>
      </c>
      <c r="M740" s="165">
        <f t="shared" si="25"/>
        <v>90.857142857142861</v>
      </c>
      <c r="N740" s="192">
        <v>0</v>
      </c>
      <c r="O740" s="176" t="s">
        <v>3690</v>
      </c>
      <c r="P740" s="53">
        <f t="shared" si="26"/>
        <v>0</v>
      </c>
      <c r="Q740" s="166" t="str">
        <f>IF(ISNUMBER(P740),IF(P740=100%,"CUMPLIDA",IF(AND(ISNUMBER(L740),ISNUMBER(CGR!$P$4)), IF(L740&lt;CGR!$P$4,"INCUMPLIDA","PROCESO"), "VERIFICAR FECHA")),"SIN VALOR AVANCE")</f>
        <v>PROCESO</v>
      </c>
    </row>
    <row r="741" spans="1:17" ht="390.75">
      <c r="A741" s="169" t="s">
        <v>19</v>
      </c>
      <c r="B741" s="467" t="s">
        <v>13</v>
      </c>
      <c r="C741" s="782"/>
      <c r="D741" s="782" t="s">
        <v>3663</v>
      </c>
      <c r="E741" s="783"/>
      <c r="F741" s="783"/>
      <c r="G741" s="52" t="s">
        <v>1365</v>
      </c>
      <c r="H741" s="163" t="s">
        <v>264</v>
      </c>
      <c r="I741" s="163" t="s">
        <v>265</v>
      </c>
      <c r="J741" s="168">
        <v>2</v>
      </c>
      <c r="K741" s="193">
        <v>46024</v>
      </c>
      <c r="L741" s="193">
        <v>46660</v>
      </c>
      <c r="M741" s="165">
        <f t="shared" si="25"/>
        <v>90.857142857142861</v>
      </c>
      <c r="N741" s="192">
        <v>0</v>
      </c>
      <c r="O741" s="176" t="s">
        <v>3701</v>
      </c>
      <c r="P741" s="53">
        <f t="shared" si="26"/>
        <v>0</v>
      </c>
      <c r="Q741" s="166" t="str">
        <f>IF(ISNUMBER(P741),IF(P741=100%,"CUMPLIDA",IF(AND(ISNUMBER(L741),ISNUMBER(CGR!$P$4)), IF(L741&lt;CGR!$P$4,"INCUMPLIDA","PROCESO"), "VERIFICAR FECHA")),"SIN VALOR AVANCE")</f>
        <v>PROCESO</v>
      </c>
    </row>
    <row r="742" spans="1:17" ht="375.75">
      <c r="A742" s="169" t="s">
        <v>19</v>
      </c>
      <c r="B742" s="467" t="s">
        <v>13</v>
      </c>
      <c r="C742" s="782" t="s">
        <v>3662</v>
      </c>
      <c r="D742" s="782" t="s">
        <v>3663</v>
      </c>
      <c r="E742" s="783" t="s">
        <v>3702</v>
      </c>
      <c r="F742" s="788" t="s">
        <v>3703</v>
      </c>
      <c r="G742" s="783" t="s">
        <v>3625</v>
      </c>
      <c r="H742" s="163" t="s">
        <v>2433</v>
      </c>
      <c r="I742" s="163" t="s">
        <v>969</v>
      </c>
      <c r="J742" s="168">
        <v>1</v>
      </c>
      <c r="K742" s="191">
        <v>45231</v>
      </c>
      <c r="L742" s="191">
        <v>45504</v>
      </c>
      <c r="M742" s="165">
        <f t="shared" si="25"/>
        <v>39</v>
      </c>
      <c r="N742" s="192">
        <v>1</v>
      </c>
      <c r="O742" s="176" t="s">
        <v>3689</v>
      </c>
      <c r="P742" s="53">
        <f t="shared" si="26"/>
        <v>1</v>
      </c>
      <c r="Q742" s="166" t="str">
        <f>IF(ISNUMBER(P742),IF(P742=100%,"CUMPLIDA",IF(AND(ISNUMBER(L742),ISNUMBER(CGR!$P$4)), IF(L742&lt;CGR!$P$4,"INCUMPLIDA","PROCESO"), "VERIFICAR FECHA")),"SIN VALOR AVANCE")</f>
        <v>CUMPLIDA</v>
      </c>
    </row>
    <row r="743" spans="1:17" ht="375.75">
      <c r="A743" s="169" t="s">
        <v>19</v>
      </c>
      <c r="B743" s="467" t="s">
        <v>13</v>
      </c>
      <c r="C743" s="782"/>
      <c r="D743" s="782"/>
      <c r="E743" s="783"/>
      <c r="F743" s="788"/>
      <c r="G743" s="783"/>
      <c r="H743" s="163" t="s">
        <v>2435</v>
      </c>
      <c r="I743" s="163" t="s">
        <v>2436</v>
      </c>
      <c r="J743" s="168">
        <v>1</v>
      </c>
      <c r="K743" s="191">
        <v>45231</v>
      </c>
      <c r="L743" s="191">
        <v>45504</v>
      </c>
      <c r="M743" s="165">
        <f t="shared" si="25"/>
        <v>39</v>
      </c>
      <c r="N743" s="192">
        <v>1</v>
      </c>
      <c r="O743" s="176" t="s">
        <v>3689</v>
      </c>
      <c r="P743" s="53">
        <f t="shared" si="26"/>
        <v>1</v>
      </c>
      <c r="Q743" s="166" t="str">
        <f>IF(ISNUMBER(P743),IF(P743=100%,"CUMPLIDA",IF(AND(ISNUMBER(L743),ISNUMBER(CGR!$P$4)), IF(L743&lt;CGR!$P$4,"INCUMPLIDA","PROCESO"), "VERIFICAR FECHA")),"SIN VALOR AVANCE")</f>
        <v>CUMPLIDA</v>
      </c>
    </row>
    <row r="744" spans="1:17" ht="210.75">
      <c r="A744" s="169" t="s">
        <v>19</v>
      </c>
      <c r="B744" s="467" t="s">
        <v>13</v>
      </c>
      <c r="C744" s="782"/>
      <c r="D744" s="782"/>
      <c r="E744" s="783"/>
      <c r="F744" s="788"/>
      <c r="G744" s="52" t="s">
        <v>2438</v>
      </c>
      <c r="H744" s="163" t="s">
        <v>1614</v>
      </c>
      <c r="I744" s="163" t="s">
        <v>238</v>
      </c>
      <c r="J744" s="168">
        <v>1</v>
      </c>
      <c r="K744" s="193">
        <v>45323</v>
      </c>
      <c r="L744" s="193">
        <v>45747</v>
      </c>
      <c r="M744" s="165">
        <f t="shared" si="25"/>
        <v>60.571428571428569</v>
      </c>
      <c r="N744" s="192">
        <v>0</v>
      </c>
      <c r="O744" s="176" t="s">
        <v>3704</v>
      </c>
      <c r="P744" s="53">
        <f t="shared" si="26"/>
        <v>0</v>
      </c>
      <c r="Q744" s="166" t="str">
        <f>IF(ISNUMBER(P744),IF(P744=100%,"CUMPLIDA",IF(AND(ISNUMBER(L744),ISNUMBER(CGR!$P$4)), IF(L744&lt;CGR!$P$4,"INCUMPLIDA","PROCESO"), "VERIFICAR FECHA")),"SIN VALOR AVANCE")</f>
        <v>PROCESO</v>
      </c>
    </row>
    <row r="745" spans="1:17" ht="165.75">
      <c r="A745" s="169" t="s">
        <v>19</v>
      </c>
      <c r="B745" s="467" t="s">
        <v>13</v>
      </c>
      <c r="C745" s="782"/>
      <c r="D745" s="782"/>
      <c r="E745" s="783"/>
      <c r="F745" s="788"/>
      <c r="G745" s="52" t="s">
        <v>241</v>
      </c>
      <c r="H745" s="163" t="s">
        <v>241</v>
      </c>
      <c r="I745" s="163" t="s">
        <v>242</v>
      </c>
      <c r="J745" s="168">
        <v>1</v>
      </c>
      <c r="K745" s="193">
        <v>45323</v>
      </c>
      <c r="L745" s="193">
        <v>45747</v>
      </c>
      <c r="M745" s="165">
        <f t="shared" si="25"/>
        <v>60.571428571428569</v>
      </c>
      <c r="N745" s="192">
        <v>0</v>
      </c>
      <c r="O745" s="163" t="s">
        <v>3630</v>
      </c>
      <c r="P745" s="53">
        <f t="shared" si="26"/>
        <v>0</v>
      </c>
      <c r="Q745" s="166" t="str">
        <f>IF(ISNUMBER(P745),IF(P745=100%,"CUMPLIDA",IF(AND(ISNUMBER(L745),ISNUMBER(CGR!$P$4)), IF(L745&lt;CGR!$P$4,"INCUMPLIDA","PROCESO"), "VERIFICAR FECHA")),"SIN VALOR AVANCE")</f>
        <v>PROCESO</v>
      </c>
    </row>
    <row r="746" spans="1:17" ht="165.75">
      <c r="A746" s="169" t="s">
        <v>19</v>
      </c>
      <c r="B746" s="467" t="s">
        <v>13</v>
      </c>
      <c r="C746" s="782"/>
      <c r="D746" s="782"/>
      <c r="E746" s="783"/>
      <c r="F746" s="788"/>
      <c r="G746" s="52" t="s">
        <v>1361</v>
      </c>
      <c r="H746" s="163" t="s">
        <v>245</v>
      </c>
      <c r="I746" s="163" t="s">
        <v>246</v>
      </c>
      <c r="J746" s="168">
        <v>1</v>
      </c>
      <c r="K746" s="193">
        <v>45231</v>
      </c>
      <c r="L746" s="193">
        <v>45747</v>
      </c>
      <c r="M746" s="165">
        <f t="shared" si="25"/>
        <v>73.714285714285708</v>
      </c>
      <c r="N746" s="192">
        <v>0</v>
      </c>
      <c r="O746" s="163" t="s">
        <v>3630</v>
      </c>
      <c r="P746" s="53">
        <f t="shared" si="26"/>
        <v>0</v>
      </c>
      <c r="Q746" s="166" t="str">
        <f>IF(ISNUMBER(P746),IF(P746=100%,"CUMPLIDA",IF(AND(ISNUMBER(L746),ISNUMBER(CGR!$P$4)), IF(L746&lt;CGR!$P$4,"INCUMPLIDA","PROCESO"), "VERIFICAR FECHA")),"SIN VALOR AVANCE")</f>
        <v>PROCESO</v>
      </c>
    </row>
    <row r="747" spans="1:17" ht="180.75">
      <c r="A747" s="169" t="s">
        <v>19</v>
      </c>
      <c r="B747" s="467" t="s">
        <v>13</v>
      </c>
      <c r="C747" s="782"/>
      <c r="D747" s="782"/>
      <c r="E747" s="783"/>
      <c r="F747" s="788"/>
      <c r="G747" s="52" t="s">
        <v>248</v>
      </c>
      <c r="H747" s="163" t="s">
        <v>248</v>
      </c>
      <c r="I747" s="163" t="s">
        <v>3253</v>
      </c>
      <c r="J747" s="168">
        <v>1</v>
      </c>
      <c r="K747" s="193">
        <v>45323</v>
      </c>
      <c r="L747" s="193">
        <v>45747</v>
      </c>
      <c r="M747" s="165">
        <f t="shared" si="25"/>
        <v>60.571428571428569</v>
      </c>
      <c r="N747" s="192">
        <v>0</v>
      </c>
      <c r="O747" s="176" t="s">
        <v>3693</v>
      </c>
      <c r="P747" s="53">
        <f t="shared" si="26"/>
        <v>0</v>
      </c>
      <c r="Q747" s="166" t="str">
        <f>IF(ISNUMBER(P747),IF(P747=100%,"CUMPLIDA",IF(AND(ISNUMBER(L747),ISNUMBER(CGR!$P$4)), IF(L747&lt;CGR!$P$4,"INCUMPLIDA","PROCESO"), "VERIFICAR FECHA")),"SIN VALOR AVANCE")</f>
        <v>PROCESO</v>
      </c>
    </row>
    <row r="748" spans="1:17" ht="180.75">
      <c r="A748" s="169" t="s">
        <v>19</v>
      </c>
      <c r="B748" s="467" t="s">
        <v>13</v>
      </c>
      <c r="C748" s="782"/>
      <c r="D748" s="782"/>
      <c r="E748" s="783"/>
      <c r="F748" s="788"/>
      <c r="G748" s="52" t="s">
        <v>251</v>
      </c>
      <c r="H748" s="163" t="s">
        <v>251</v>
      </c>
      <c r="I748" s="163" t="s">
        <v>252</v>
      </c>
      <c r="J748" s="168">
        <v>1</v>
      </c>
      <c r="K748" s="193">
        <v>45231</v>
      </c>
      <c r="L748" s="193">
        <v>45747</v>
      </c>
      <c r="M748" s="165">
        <f t="shared" si="25"/>
        <v>73.714285714285708</v>
      </c>
      <c r="N748" s="192">
        <v>0</v>
      </c>
      <c r="O748" s="163" t="s">
        <v>3637</v>
      </c>
      <c r="P748" s="53">
        <f t="shared" si="26"/>
        <v>0</v>
      </c>
      <c r="Q748" s="166" t="str">
        <f>IF(ISNUMBER(P748),IF(P748=100%,"CUMPLIDA",IF(AND(ISNUMBER(L748),ISNUMBER(CGR!$P$4)), IF(L748&lt;CGR!$P$4,"INCUMPLIDA","PROCESO"), "VERIFICAR FECHA")),"SIN VALOR AVANCE")</f>
        <v>PROCESO</v>
      </c>
    </row>
    <row r="749" spans="1:17" ht="345.75">
      <c r="A749" s="169" t="s">
        <v>19</v>
      </c>
      <c r="B749" s="467" t="s">
        <v>13</v>
      </c>
      <c r="C749" s="782"/>
      <c r="D749" s="782"/>
      <c r="E749" s="783"/>
      <c r="F749" s="788"/>
      <c r="G749" s="52" t="s">
        <v>254</v>
      </c>
      <c r="H749" s="163" t="s">
        <v>254</v>
      </c>
      <c r="I749" s="163" t="s">
        <v>2560</v>
      </c>
      <c r="J749" s="168">
        <v>1</v>
      </c>
      <c r="K749" s="193">
        <v>45231</v>
      </c>
      <c r="L749" s="193">
        <v>45808</v>
      </c>
      <c r="M749" s="165">
        <f t="shared" si="25"/>
        <v>82.428571428571431</v>
      </c>
      <c r="N749" s="192">
        <v>0</v>
      </c>
      <c r="O749" s="176" t="s">
        <v>2455</v>
      </c>
      <c r="P749" s="53">
        <f t="shared" si="26"/>
        <v>0</v>
      </c>
      <c r="Q749" s="166" t="str">
        <f>IF(ISNUMBER(P749),IF(P749=100%,"CUMPLIDA",IF(AND(ISNUMBER(L749),ISNUMBER(CGR!$P$4)), IF(L749&lt;CGR!$P$4,"INCUMPLIDA","PROCESO"), "VERIFICAR FECHA")),"SIN VALOR AVANCE")</f>
        <v>PROCESO</v>
      </c>
    </row>
    <row r="750" spans="1:17" ht="255.75">
      <c r="A750" s="169" t="s">
        <v>19</v>
      </c>
      <c r="B750" s="467" t="s">
        <v>13</v>
      </c>
      <c r="C750" s="782"/>
      <c r="D750" s="782" t="s">
        <v>3663</v>
      </c>
      <c r="E750" s="783"/>
      <c r="F750" s="788"/>
      <c r="G750" s="52" t="s">
        <v>1363</v>
      </c>
      <c r="H750" s="163" t="s">
        <v>258</v>
      </c>
      <c r="I750" s="163" t="s">
        <v>259</v>
      </c>
      <c r="J750" s="168">
        <v>8</v>
      </c>
      <c r="K750" s="193">
        <v>45839</v>
      </c>
      <c r="L750" s="193">
        <v>46568</v>
      </c>
      <c r="M750" s="165">
        <f t="shared" si="25"/>
        <v>104.14285714285714</v>
      </c>
      <c r="N750" s="192">
        <v>0</v>
      </c>
      <c r="O750" s="163" t="s">
        <v>3705</v>
      </c>
      <c r="P750" s="53">
        <f t="shared" si="26"/>
        <v>0</v>
      </c>
      <c r="Q750" s="166" t="str">
        <f>IF(ISNUMBER(P750),IF(P750=100%,"CUMPLIDA",IF(AND(ISNUMBER(L750),ISNUMBER(CGR!$P$4)), IF(L750&lt;CGR!$P$4,"INCUMPLIDA","PROCESO"), "VERIFICAR FECHA")),"SIN VALOR AVANCE")</f>
        <v>PROCESO</v>
      </c>
    </row>
    <row r="751" spans="1:17" ht="195.75">
      <c r="A751" s="169" t="s">
        <v>19</v>
      </c>
      <c r="B751" s="467" t="s">
        <v>13</v>
      </c>
      <c r="C751" s="782"/>
      <c r="D751" s="782" t="s">
        <v>3663</v>
      </c>
      <c r="E751" s="783"/>
      <c r="F751" s="788"/>
      <c r="G751" s="52" t="s">
        <v>1364</v>
      </c>
      <c r="H751" s="163" t="s">
        <v>261</v>
      </c>
      <c r="I751" s="163" t="s">
        <v>262</v>
      </c>
      <c r="J751" s="168">
        <v>1</v>
      </c>
      <c r="K751" s="193">
        <v>45839</v>
      </c>
      <c r="L751" s="193">
        <v>46568</v>
      </c>
      <c r="M751" s="165">
        <f t="shared" si="25"/>
        <v>104.14285714285714</v>
      </c>
      <c r="N751" s="192">
        <v>0</v>
      </c>
      <c r="O751" s="176" t="s">
        <v>3690</v>
      </c>
      <c r="P751" s="53">
        <f t="shared" si="26"/>
        <v>0</v>
      </c>
      <c r="Q751" s="166" t="str">
        <f>IF(ISNUMBER(P751),IF(P751=100%,"CUMPLIDA",IF(AND(ISNUMBER(L751),ISNUMBER(CGR!$P$4)), IF(L751&lt;CGR!$P$4,"INCUMPLIDA","PROCESO"), "VERIFICAR FECHA")),"SIN VALOR AVANCE")</f>
        <v>PROCESO</v>
      </c>
    </row>
    <row r="752" spans="1:17" ht="390.75">
      <c r="A752" s="169" t="s">
        <v>19</v>
      </c>
      <c r="B752" s="467" t="s">
        <v>13</v>
      </c>
      <c r="C752" s="782"/>
      <c r="D752" s="782" t="s">
        <v>3663</v>
      </c>
      <c r="E752" s="783"/>
      <c r="F752" s="788"/>
      <c r="G752" s="52" t="s">
        <v>1365</v>
      </c>
      <c r="H752" s="163" t="s">
        <v>264</v>
      </c>
      <c r="I752" s="163" t="s">
        <v>265</v>
      </c>
      <c r="J752" s="168">
        <v>2</v>
      </c>
      <c r="K752" s="193">
        <v>45839</v>
      </c>
      <c r="L752" s="193">
        <v>46568</v>
      </c>
      <c r="M752" s="165">
        <f t="shared" si="25"/>
        <v>104.14285714285714</v>
      </c>
      <c r="N752" s="192">
        <v>0</v>
      </c>
      <c r="O752" s="176" t="s">
        <v>3701</v>
      </c>
      <c r="P752" s="53">
        <f t="shared" si="26"/>
        <v>0</v>
      </c>
      <c r="Q752" s="166" t="str">
        <f>IF(ISNUMBER(P752),IF(P752=100%,"CUMPLIDA",IF(AND(ISNUMBER(L752),ISNUMBER(CGR!$P$4)), IF(L752&lt;CGR!$P$4,"INCUMPLIDA","PROCESO"), "VERIFICAR FECHA")),"SIN VALOR AVANCE")</f>
        <v>PROCESO</v>
      </c>
    </row>
    <row r="753" spans="1:17" ht="360.75">
      <c r="A753" s="169" t="s">
        <v>19</v>
      </c>
      <c r="B753" s="467" t="s">
        <v>13</v>
      </c>
      <c r="C753" s="795" t="s">
        <v>3706</v>
      </c>
      <c r="D753" s="795" t="s">
        <v>3707</v>
      </c>
      <c r="E753" s="794" t="s">
        <v>3708</v>
      </c>
      <c r="F753" s="794" t="s">
        <v>3709</v>
      </c>
      <c r="G753" s="52" t="s">
        <v>2485</v>
      </c>
      <c r="H753" s="694" t="s">
        <v>3628</v>
      </c>
      <c r="I753" s="163" t="s">
        <v>3174</v>
      </c>
      <c r="J753" s="164">
        <v>1</v>
      </c>
      <c r="K753" s="191">
        <v>44044</v>
      </c>
      <c r="L753" s="191">
        <v>44196</v>
      </c>
      <c r="M753" s="165">
        <f t="shared" si="25"/>
        <v>21.714285714285715</v>
      </c>
      <c r="N753" s="192">
        <v>1</v>
      </c>
      <c r="O753" s="163" t="s">
        <v>3710</v>
      </c>
      <c r="P753" s="53">
        <f t="shared" si="26"/>
        <v>1</v>
      </c>
      <c r="Q753" s="166" t="str">
        <f>IF(ISNUMBER(P753),IF(P753=100%,"CUMPLIDA",IF(AND(ISNUMBER(L753),ISNUMBER(CGR!$P$4)), IF(L753&lt;CGR!$P$4,"INCUMPLIDA","PROCESO"), "VERIFICAR FECHA")),"SIN VALOR AVANCE")</f>
        <v>CUMPLIDA</v>
      </c>
    </row>
    <row r="754" spans="1:17" ht="135.75">
      <c r="A754" s="169" t="s">
        <v>19</v>
      </c>
      <c r="B754" s="467" t="s">
        <v>13</v>
      </c>
      <c r="C754" s="795"/>
      <c r="D754" s="795"/>
      <c r="E754" s="794"/>
      <c r="F754" s="794"/>
      <c r="G754" s="783" t="s">
        <v>2485</v>
      </c>
      <c r="H754" s="163" t="s">
        <v>2433</v>
      </c>
      <c r="I754" s="163" t="s">
        <v>969</v>
      </c>
      <c r="J754" s="168">
        <v>1</v>
      </c>
      <c r="K754" s="191">
        <v>45231</v>
      </c>
      <c r="L754" s="191">
        <v>45504</v>
      </c>
      <c r="M754" s="165">
        <f t="shared" si="25"/>
        <v>39</v>
      </c>
      <c r="N754" s="192">
        <v>1</v>
      </c>
      <c r="O754" s="176" t="s">
        <v>3711</v>
      </c>
      <c r="P754" s="53">
        <f t="shared" si="26"/>
        <v>1</v>
      </c>
      <c r="Q754" s="166" t="str">
        <f>IF(ISNUMBER(P754),IF(P754=100%,"CUMPLIDA",IF(AND(ISNUMBER(L754),ISNUMBER(CGR!$P$4)), IF(L754&lt;CGR!$P$4,"INCUMPLIDA","PROCESO"), "VERIFICAR FECHA")),"SIN VALOR AVANCE")</f>
        <v>CUMPLIDA</v>
      </c>
    </row>
    <row r="755" spans="1:17" ht="345.75">
      <c r="A755" s="169" t="s">
        <v>19</v>
      </c>
      <c r="B755" s="467" t="s">
        <v>13</v>
      </c>
      <c r="C755" s="795"/>
      <c r="D755" s="795"/>
      <c r="E755" s="794"/>
      <c r="F755" s="794"/>
      <c r="G755" s="783"/>
      <c r="H755" s="163" t="s">
        <v>2435</v>
      </c>
      <c r="I755" s="163" t="s">
        <v>2436</v>
      </c>
      <c r="J755" s="168">
        <v>1</v>
      </c>
      <c r="K755" s="191">
        <v>45231</v>
      </c>
      <c r="L755" s="191">
        <v>45504</v>
      </c>
      <c r="M755" s="165">
        <f t="shared" si="25"/>
        <v>39</v>
      </c>
      <c r="N755" s="192">
        <v>1</v>
      </c>
      <c r="O755" s="176" t="s">
        <v>3712</v>
      </c>
      <c r="P755" s="53">
        <f t="shared" si="26"/>
        <v>1</v>
      </c>
      <c r="Q755" s="166" t="str">
        <f>IF(ISNUMBER(P755),IF(P755=100%,"CUMPLIDA",IF(AND(ISNUMBER(L755),ISNUMBER(CGR!$P$4)), IF(L755&lt;CGR!$P$4,"INCUMPLIDA","PROCESO"), "VERIFICAR FECHA")),"SIN VALOR AVANCE")</f>
        <v>CUMPLIDA</v>
      </c>
    </row>
    <row r="756" spans="1:17" ht="210.75">
      <c r="A756" s="169" t="s">
        <v>19</v>
      </c>
      <c r="B756" s="467" t="s">
        <v>13</v>
      </c>
      <c r="C756" s="795"/>
      <c r="D756" s="795"/>
      <c r="E756" s="794"/>
      <c r="F756" s="794"/>
      <c r="G756" s="52" t="s">
        <v>2438</v>
      </c>
      <c r="H756" s="163" t="s">
        <v>1614</v>
      </c>
      <c r="I756" s="163" t="s">
        <v>238</v>
      </c>
      <c r="J756" s="168">
        <v>1</v>
      </c>
      <c r="K756" s="193">
        <v>45323</v>
      </c>
      <c r="L756" s="193">
        <v>45747</v>
      </c>
      <c r="M756" s="165">
        <f t="shared" si="25"/>
        <v>60.571428571428569</v>
      </c>
      <c r="N756" s="192">
        <v>0</v>
      </c>
      <c r="O756" s="176" t="s">
        <v>3713</v>
      </c>
      <c r="P756" s="53">
        <f t="shared" si="26"/>
        <v>0</v>
      </c>
      <c r="Q756" s="166" t="str">
        <f>IF(ISNUMBER(P756),IF(P756=100%,"CUMPLIDA",IF(AND(ISNUMBER(L756),ISNUMBER(CGR!$P$4)), IF(L756&lt;CGR!$P$4,"INCUMPLIDA","PROCESO"), "VERIFICAR FECHA")),"SIN VALOR AVANCE")</f>
        <v>PROCESO</v>
      </c>
    </row>
    <row r="757" spans="1:17" ht="135.75">
      <c r="A757" s="169" t="s">
        <v>19</v>
      </c>
      <c r="B757" s="467" t="s">
        <v>13</v>
      </c>
      <c r="C757" s="795"/>
      <c r="D757" s="795"/>
      <c r="E757" s="794"/>
      <c r="F757" s="794"/>
      <c r="G757" s="52" t="s">
        <v>241</v>
      </c>
      <c r="H757" s="163" t="s">
        <v>241</v>
      </c>
      <c r="I757" s="163" t="s">
        <v>242</v>
      </c>
      <c r="J757" s="168">
        <v>1</v>
      </c>
      <c r="K757" s="193">
        <v>45323</v>
      </c>
      <c r="L757" s="193">
        <v>45747</v>
      </c>
      <c r="M757" s="165">
        <f t="shared" si="25"/>
        <v>60.571428571428569</v>
      </c>
      <c r="N757" s="192">
        <v>0</v>
      </c>
      <c r="O757" s="176" t="s">
        <v>3711</v>
      </c>
      <c r="P757" s="53">
        <f t="shared" si="26"/>
        <v>0</v>
      </c>
      <c r="Q757" s="166" t="str">
        <f>IF(ISNUMBER(P757),IF(P757=100%,"CUMPLIDA",IF(AND(ISNUMBER(L757),ISNUMBER(CGR!$P$4)), IF(L757&lt;CGR!$P$4,"INCUMPLIDA","PROCESO"), "VERIFICAR FECHA")),"SIN VALOR AVANCE")</f>
        <v>PROCESO</v>
      </c>
    </row>
    <row r="758" spans="1:17" ht="165.75">
      <c r="A758" s="169" t="s">
        <v>19</v>
      </c>
      <c r="B758" s="467" t="s">
        <v>13</v>
      </c>
      <c r="C758" s="795"/>
      <c r="D758" s="795"/>
      <c r="E758" s="794"/>
      <c r="F758" s="794"/>
      <c r="G758" s="52" t="s">
        <v>1361</v>
      </c>
      <c r="H758" s="163" t="s">
        <v>245</v>
      </c>
      <c r="I758" s="163" t="s">
        <v>246</v>
      </c>
      <c r="J758" s="168">
        <v>1</v>
      </c>
      <c r="K758" s="193">
        <v>45231</v>
      </c>
      <c r="L758" s="193">
        <v>45747</v>
      </c>
      <c r="M758" s="165">
        <f t="shared" si="25"/>
        <v>73.714285714285708</v>
      </c>
      <c r="N758" s="192">
        <v>0</v>
      </c>
      <c r="O758" s="163" t="s">
        <v>3714</v>
      </c>
      <c r="P758" s="53">
        <f t="shared" si="26"/>
        <v>0</v>
      </c>
      <c r="Q758" s="166" t="str">
        <f>IF(ISNUMBER(P758),IF(P758=100%,"CUMPLIDA",IF(AND(ISNUMBER(L758),ISNUMBER(CGR!$P$4)), IF(L758&lt;CGR!$P$4,"INCUMPLIDA","PROCESO"), "VERIFICAR FECHA")),"SIN VALOR AVANCE")</f>
        <v>PROCESO</v>
      </c>
    </row>
    <row r="759" spans="1:17" ht="210.75">
      <c r="A759" s="169" t="s">
        <v>19</v>
      </c>
      <c r="B759" s="467" t="s">
        <v>13</v>
      </c>
      <c r="C759" s="795"/>
      <c r="D759" s="795"/>
      <c r="E759" s="794"/>
      <c r="F759" s="794"/>
      <c r="G759" s="52" t="s">
        <v>248</v>
      </c>
      <c r="H759" s="163" t="s">
        <v>248</v>
      </c>
      <c r="I759" s="163" t="s">
        <v>3253</v>
      </c>
      <c r="J759" s="168">
        <v>1</v>
      </c>
      <c r="K759" s="193">
        <v>45323</v>
      </c>
      <c r="L759" s="193">
        <v>45747</v>
      </c>
      <c r="M759" s="165">
        <f t="shared" si="25"/>
        <v>60.571428571428569</v>
      </c>
      <c r="N759" s="192">
        <v>0</v>
      </c>
      <c r="O759" s="176" t="s">
        <v>3713</v>
      </c>
      <c r="P759" s="53">
        <f t="shared" si="26"/>
        <v>0</v>
      </c>
      <c r="Q759" s="166" t="str">
        <f>IF(ISNUMBER(P759),IF(P759=100%,"CUMPLIDA",IF(AND(ISNUMBER(L759),ISNUMBER(CGR!$P$4)), IF(L759&lt;CGR!$P$4,"INCUMPLIDA","PROCESO"), "VERIFICAR FECHA")),"SIN VALOR AVANCE")</f>
        <v>PROCESO</v>
      </c>
    </row>
    <row r="760" spans="1:17" ht="135.75">
      <c r="A760" s="169" t="s">
        <v>19</v>
      </c>
      <c r="B760" s="467" t="s">
        <v>13</v>
      </c>
      <c r="C760" s="795"/>
      <c r="D760" s="795"/>
      <c r="E760" s="794"/>
      <c r="F760" s="794"/>
      <c r="G760" s="52" t="s">
        <v>3715</v>
      </c>
      <c r="H760" s="163" t="s">
        <v>3715</v>
      </c>
      <c r="I760" s="163" t="s">
        <v>252</v>
      </c>
      <c r="J760" s="168">
        <v>1</v>
      </c>
      <c r="K760" s="193">
        <v>45231</v>
      </c>
      <c r="L760" s="193">
        <v>45747</v>
      </c>
      <c r="M760" s="165">
        <f t="shared" si="25"/>
        <v>73.714285714285708</v>
      </c>
      <c r="N760" s="192">
        <v>0</v>
      </c>
      <c r="O760" s="176" t="s">
        <v>3711</v>
      </c>
      <c r="P760" s="53">
        <f t="shared" si="26"/>
        <v>0</v>
      </c>
      <c r="Q760" s="166" t="str">
        <f>IF(ISNUMBER(P760),IF(P760=100%,"CUMPLIDA",IF(AND(ISNUMBER(L760),ISNUMBER(CGR!$P$4)), IF(L760&lt;CGR!$P$4,"INCUMPLIDA","PROCESO"), "VERIFICAR FECHA")),"SIN VALOR AVANCE")</f>
        <v>PROCESO</v>
      </c>
    </row>
    <row r="761" spans="1:17" ht="345.75">
      <c r="A761" s="169" t="s">
        <v>19</v>
      </c>
      <c r="B761" s="467" t="s">
        <v>13</v>
      </c>
      <c r="C761" s="795"/>
      <c r="D761" s="795"/>
      <c r="E761" s="794"/>
      <c r="F761" s="794"/>
      <c r="G761" s="52" t="s">
        <v>3716</v>
      </c>
      <c r="H761" s="163" t="s">
        <v>3716</v>
      </c>
      <c r="I761" s="163" t="s">
        <v>2560</v>
      </c>
      <c r="J761" s="168">
        <v>1</v>
      </c>
      <c r="K761" s="193">
        <v>45231</v>
      </c>
      <c r="L761" s="193">
        <v>45808</v>
      </c>
      <c r="M761" s="165">
        <f t="shared" si="25"/>
        <v>82.428571428571431</v>
      </c>
      <c r="N761" s="192">
        <v>0</v>
      </c>
      <c r="O761" s="176" t="s">
        <v>3712</v>
      </c>
      <c r="P761" s="53">
        <f t="shared" si="26"/>
        <v>0</v>
      </c>
      <c r="Q761" s="166" t="str">
        <f>IF(ISNUMBER(P761),IF(P761=100%,"CUMPLIDA",IF(AND(ISNUMBER(L761),ISNUMBER(CGR!$P$4)), IF(L761&lt;CGR!$P$4,"INCUMPLIDA","PROCESO"), "VERIFICAR FECHA")),"SIN VALOR AVANCE")</f>
        <v>PROCESO</v>
      </c>
    </row>
    <row r="762" spans="1:17" ht="255.75">
      <c r="A762" s="169" t="s">
        <v>19</v>
      </c>
      <c r="B762" s="467" t="s">
        <v>13</v>
      </c>
      <c r="C762" s="795"/>
      <c r="D762" s="795"/>
      <c r="E762" s="794"/>
      <c r="F762" s="794"/>
      <c r="G762" s="52" t="s">
        <v>1363</v>
      </c>
      <c r="H762" s="163" t="s">
        <v>258</v>
      </c>
      <c r="I762" s="163" t="s">
        <v>259</v>
      </c>
      <c r="J762" s="168">
        <v>11</v>
      </c>
      <c r="K762" s="193">
        <v>45931</v>
      </c>
      <c r="L762" s="193">
        <v>46568</v>
      </c>
      <c r="M762" s="165">
        <f t="shared" si="25"/>
        <v>91</v>
      </c>
      <c r="N762" s="192">
        <v>0</v>
      </c>
      <c r="O762" s="176" t="s">
        <v>3717</v>
      </c>
      <c r="P762" s="53">
        <f t="shared" si="26"/>
        <v>0</v>
      </c>
      <c r="Q762" s="166" t="str">
        <f>IF(ISNUMBER(P762),IF(P762=100%,"CUMPLIDA",IF(AND(ISNUMBER(L762),ISNUMBER(CGR!$P$4)), IF(L762&lt;CGR!$P$4,"INCUMPLIDA","PROCESO"), "VERIFICAR FECHA")),"SIN VALOR AVANCE")</f>
        <v>PROCESO</v>
      </c>
    </row>
    <row r="763" spans="1:17" ht="225.75">
      <c r="A763" s="169" t="s">
        <v>19</v>
      </c>
      <c r="B763" s="467" t="s">
        <v>13</v>
      </c>
      <c r="C763" s="795"/>
      <c r="D763" s="795"/>
      <c r="E763" s="794"/>
      <c r="F763" s="794"/>
      <c r="G763" s="52" t="s">
        <v>1364</v>
      </c>
      <c r="H763" s="163" t="s">
        <v>261</v>
      </c>
      <c r="I763" s="163" t="s">
        <v>262</v>
      </c>
      <c r="J763" s="168">
        <v>1</v>
      </c>
      <c r="K763" s="193">
        <v>45931</v>
      </c>
      <c r="L763" s="193">
        <v>46568</v>
      </c>
      <c r="M763" s="165">
        <f t="shared" si="25"/>
        <v>91</v>
      </c>
      <c r="N763" s="192">
        <v>0</v>
      </c>
      <c r="O763" s="176" t="s">
        <v>3718</v>
      </c>
      <c r="P763" s="53">
        <f t="shared" si="26"/>
        <v>0</v>
      </c>
      <c r="Q763" s="166" t="str">
        <f>IF(ISNUMBER(P763),IF(P763=100%,"CUMPLIDA",IF(AND(ISNUMBER(L763),ISNUMBER(CGR!$P$4)), IF(L763&lt;CGR!$P$4,"INCUMPLIDA","PROCESO"), "VERIFICAR FECHA")),"SIN VALOR AVANCE")</f>
        <v>PROCESO</v>
      </c>
    </row>
    <row r="764" spans="1:17" ht="409.5">
      <c r="A764" s="169" t="s">
        <v>19</v>
      </c>
      <c r="B764" s="467" t="s">
        <v>13</v>
      </c>
      <c r="C764" s="795"/>
      <c r="D764" s="795"/>
      <c r="E764" s="794"/>
      <c r="F764" s="794"/>
      <c r="G764" s="52" t="s">
        <v>1365</v>
      </c>
      <c r="H764" s="163" t="s">
        <v>264</v>
      </c>
      <c r="I764" s="163" t="s">
        <v>265</v>
      </c>
      <c r="J764" s="168">
        <v>2</v>
      </c>
      <c r="K764" s="193">
        <v>45931</v>
      </c>
      <c r="L764" s="193">
        <v>46568</v>
      </c>
      <c r="M764" s="165">
        <f t="shared" si="25"/>
        <v>91</v>
      </c>
      <c r="N764" s="192">
        <v>0</v>
      </c>
      <c r="O764" s="176" t="s">
        <v>3719</v>
      </c>
      <c r="P764" s="53">
        <f t="shared" si="26"/>
        <v>0</v>
      </c>
      <c r="Q764" s="166" t="str">
        <f>IF(ISNUMBER(P764),IF(P764=100%,"CUMPLIDA",IF(AND(ISNUMBER(L764),ISNUMBER(CGR!$P$4)), IF(L764&lt;CGR!$P$4,"INCUMPLIDA","PROCESO"), "VERIFICAR FECHA")),"SIN VALOR AVANCE")</f>
        <v>PROCESO</v>
      </c>
    </row>
    <row r="765" spans="1:17" ht="345.75">
      <c r="A765" s="169" t="s">
        <v>19</v>
      </c>
      <c r="B765" s="467" t="s">
        <v>13</v>
      </c>
      <c r="C765" s="795" t="s">
        <v>3720</v>
      </c>
      <c r="D765" s="795" t="s">
        <v>3721</v>
      </c>
      <c r="E765" s="794" t="s">
        <v>3722</v>
      </c>
      <c r="F765" s="794" t="s">
        <v>3723</v>
      </c>
      <c r="G765" s="52" t="s">
        <v>2485</v>
      </c>
      <c r="H765" s="694" t="s">
        <v>3628</v>
      </c>
      <c r="I765" s="163" t="s">
        <v>3174</v>
      </c>
      <c r="J765" s="164">
        <v>1</v>
      </c>
      <c r="K765" s="191">
        <v>44044</v>
      </c>
      <c r="L765" s="191">
        <v>44196</v>
      </c>
      <c r="M765" s="165">
        <f t="shared" si="25"/>
        <v>21.714285714285715</v>
      </c>
      <c r="N765" s="192">
        <v>1</v>
      </c>
      <c r="O765" s="163" t="s">
        <v>3724</v>
      </c>
      <c r="P765" s="53">
        <f t="shared" si="26"/>
        <v>1</v>
      </c>
      <c r="Q765" s="166" t="str">
        <f>IF(ISNUMBER(P765),IF(P765=100%,"CUMPLIDA",IF(AND(ISNUMBER(L765),ISNUMBER(CGR!$P$4)), IF(L765&lt;CGR!$P$4,"INCUMPLIDA","PROCESO"), "VERIFICAR FECHA")),"SIN VALOR AVANCE")</f>
        <v>CUMPLIDA</v>
      </c>
    </row>
    <row r="766" spans="1:17" ht="135.75">
      <c r="A766" s="169" t="s">
        <v>19</v>
      </c>
      <c r="B766" s="467" t="s">
        <v>13</v>
      </c>
      <c r="C766" s="795"/>
      <c r="D766" s="795"/>
      <c r="E766" s="794"/>
      <c r="F766" s="794"/>
      <c r="G766" s="783" t="s">
        <v>2485</v>
      </c>
      <c r="H766" s="163" t="s">
        <v>2433</v>
      </c>
      <c r="I766" s="163" t="s">
        <v>969</v>
      </c>
      <c r="J766" s="168">
        <v>1</v>
      </c>
      <c r="K766" s="191">
        <v>45231</v>
      </c>
      <c r="L766" s="191">
        <v>45504</v>
      </c>
      <c r="M766" s="165">
        <f t="shared" si="25"/>
        <v>39</v>
      </c>
      <c r="N766" s="192">
        <v>1</v>
      </c>
      <c r="O766" s="176" t="s">
        <v>3711</v>
      </c>
      <c r="P766" s="53">
        <f t="shared" si="26"/>
        <v>1</v>
      </c>
      <c r="Q766" s="166" t="str">
        <f>IF(ISNUMBER(P766),IF(P766=100%,"CUMPLIDA",IF(AND(ISNUMBER(L766),ISNUMBER(CGR!$P$4)), IF(L766&lt;CGR!$P$4,"INCUMPLIDA","PROCESO"), "VERIFICAR FECHA")),"SIN VALOR AVANCE")</f>
        <v>CUMPLIDA</v>
      </c>
    </row>
    <row r="767" spans="1:17" ht="210">
      <c r="A767" s="169" t="s">
        <v>19</v>
      </c>
      <c r="B767" s="467" t="s">
        <v>13</v>
      </c>
      <c r="C767" s="795"/>
      <c r="D767" s="795"/>
      <c r="E767" s="794"/>
      <c r="F767" s="794"/>
      <c r="G767" s="783"/>
      <c r="H767" s="163" t="s">
        <v>2435</v>
      </c>
      <c r="I767" s="163" t="s">
        <v>2436</v>
      </c>
      <c r="J767" s="168">
        <v>1</v>
      </c>
      <c r="K767" s="191">
        <v>45231</v>
      </c>
      <c r="L767" s="191">
        <v>45504</v>
      </c>
      <c r="M767" s="165">
        <f t="shared" si="25"/>
        <v>39</v>
      </c>
      <c r="N767" s="192">
        <v>1</v>
      </c>
      <c r="O767" s="163" t="s">
        <v>3725</v>
      </c>
      <c r="P767" s="53">
        <f t="shared" si="26"/>
        <v>1</v>
      </c>
      <c r="Q767" s="166" t="str">
        <f>IF(ISNUMBER(P767),IF(P767=100%,"CUMPLIDA",IF(AND(ISNUMBER(L767),ISNUMBER(CGR!$P$4)), IF(L767&lt;CGR!$P$4,"INCUMPLIDA","PROCESO"), "VERIFICAR FECHA")),"SIN VALOR AVANCE")</f>
        <v>CUMPLIDA</v>
      </c>
    </row>
    <row r="768" spans="1:17" ht="210.75">
      <c r="A768" s="169" t="s">
        <v>19</v>
      </c>
      <c r="B768" s="467" t="s">
        <v>13</v>
      </c>
      <c r="C768" s="795"/>
      <c r="D768" s="795"/>
      <c r="E768" s="794"/>
      <c r="F768" s="794"/>
      <c r="G768" s="52" t="s">
        <v>2438</v>
      </c>
      <c r="H768" s="163" t="s">
        <v>1614</v>
      </c>
      <c r="I768" s="163" t="s">
        <v>238</v>
      </c>
      <c r="J768" s="168">
        <v>1</v>
      </c>
      <c r="K768" s="193">
        <v>45323</v>
      </c>
      <c r="L768" s="193">
        <v>45747</v>
      </c>
      <c r="M768" s="165">
        <f t="shared" si="25"/>
        <v>60.571428571428569</v>
      </c>
      <c r="N768" s="192">
        <v>0</v>
      </c>
      <c r="O768" s="163" t="s">
        <v>3726</v>
      </c>
      <c r="P768" s="53">
        <f t="shared" si="26"/>
        <v>0</v>
      </c>
      <c r="Q768" s="166" t="str">
        <f>IF(ISNUMBER(P768),IF(P768=100%,"CUMPLIDA",IF(AND(ISNUMBER(L768),ISNUMBER(CGR!$P$4)), IF(L768&lt;CGR!$P$4,"INCUMPLIDA","PROCESO"), "VERIFICAR FECHA")),"SIN VALOR AVANCE")</f>
        <v>PROCESO</v>
      </c>
    </row>
    <row r="769" spans="1:17" ht="135.75">
      <c r="A769" s="169" t="s">
        <v>19</v>
      </c>
      <c r="B769" s="467" t="s">
        <v>13</v>
      </c>
      <c r="C769" s="795"/>
      <c r="D769" s="795"/>
      <c r="E769" s="794"/>
      <c r="F769" s="794"/>
      <c r="G769" s="52" t="s">
        <v>241</v>
      </c>
      <c r="H769" s="163" t="s">
        <v>241</v>
      </c>
      <c r="I769" s="163" t="s">
        <v>242</v>
      </c>
      <c r="J769" s="168">
        <v>1</v>
      </c>
      <c r="K769" s="193">
        <v>45323</v>
      </c>
      <c r="L769" s="193">
        <v>45747</v>
      </c>
      <c r="M769" s="165">
        <f t="shared" si="25"/>
        <v>60.571428571428569</v>
      </c>
      <c r="N769" s="192">
        <v>0</v>
      </c>
      <c r="O769" s="176" t="s">
        <v>3711</v>
      </c>
      <c r="P769" s="53">
        <f t="shared" si="26"/>
        <v>0</v>
      </c>
      <c r="Q769" s="166" t="str">
        <f>IF(ISNUMBER(P769),IF(P769=100%,"CUMPLIDA",IF(AND(ISNUMBER(L769),ISNUMBER(CGR!$P$4)), IF(L769&lt;CGR!$P$4,"INCUMPLIDA","PROCESO"), "VERIFICAR FECHA")),"SIN VALOR AVANCE")</f>
        <v>PROCESO</v>
      </c>
    </row>
    <row r="770" spans="1:17" ht="165.75">
      <c r="A770" s="169" t="s">
        <v>19</v>
      </c>
      <c r="B770" s="467" t="s">
        <v>13</v>
      </c>
      <c r="C770" s="795"/>
      <c r="D770" s="795"/>
      <c r="E770" s="794"/>
      <c r="F770" s="794"/>
      <c r="G770" s="52" t="s">
        <v>1361</v>
      </c>
      <c r="H770" s="163" t="s">
        <v>245</v>
      </c>
      <c r="I770" s="163" t="s">
        <v>246</v>
      </c>
      <c r="J770" s="168">
        <v>1</v>
      </c>
      <c r="K770" s="193">
        <v>45231</v>
      </c>
      <c r="L770" s="193">
        <v>45747</v>
      </c>
      <c r="M770" s="165">
        <f t="shared" si="25"/>
        <v>73.714285714285708</v>
      </c>
      <c r="N770" s="192">
        <v>0</v>
      </c>
      <c r="O770" s="163" t="s">
        <v>3630</v>
      </c>
      <c r="P770" s="53">
        <f t="shared" si="26"/>
        <v>0</v>
      </c>
      <c r="Q770" s="166" t="str">
        <f>IF(ISNUMBER(P770),IF(P770=100%,"CUMPLIDA",IF(AND(ISNUMBER(L770),ISNUMBER(CGR!$P$4)), IF(L770&lt;CGR!$P$4,"INCUMPLIDA","PROCESO"), "VERIFICAR FECHA")),"SIN VALOR AVANCE")</f>
        <v>PROCESO</v>
      </c>
    </row>
    <row r="771" spans="1:17" ht="210.75">
      <c r="A771" s="169" t="s">
        <v>19</v>
      </c>
      <c r="B771" s="467" t="s">
        <v>13</v>
      </c>
      <c r="C771" s="795"/>
      <c r="D771" s="795"/>
      <c r="E771" s="794"/>
      <c r="F771" s="794"/>
      <c r="G771" s="52" t="s">
        <v>248</v>
      </c>
      <c r="H771" s="163" t="s">
        <v>248</v>
      </c>
      <c r="I771" s="163" t="s">
        <v>3253</v>
      </c>
      <c r="J771" s="168">
        <v>1</v>
      </c>
      <c r="K771" s="193">
        <v>45323</v>
      </c>
      <c r="L771" s="193">
        <v>45747</v>
      </c>
      <c r="M771" s="165">
        <f t="shared" si="25"/>
        <v>60.571428571428569</v>
      </c>
      <c r="N771" s="192">
        <v>0</v>
      </c>
      <c r="O771" s="163" t="s">
        <v>3726</v>
      </c>
      <c r="P771" s="53">
        <f t="shared" si="26"/>
        <v>0</v>
      </c>
      <c r="Q771" s="166" t="str">
        <f>IF(ISNUMBER(P771),IF(P771=100%,"CUMPLIDA",IF(AND(ISNUMBER(L771),ISNUMBER(CGR!$P$4)), IF(L771&lt;CGR!$P$4,"INCUMPLIDA","PROCESO"), "VERIFICAR FECHA")),"SIN VALOR AVANCE")</f>
        <v>PROCESO</v>
      </c>
    </row>
    <row r="772" spans="1:17" ht="135.75">
      <c r="A772" s="169" t="s">
        <v>19</v>
      </c>
      <c r="B772" s="467" t="s">
        <v>13</v>
      </c>
      <c r="C772" s="795"/>
      <c r="D772" s="795"/>
      <c r="E772" s="794"/>
      <c r="F772" s="794"/>
      <c r="G772" s="52" t="s">
        <v>3715</v>
      </c>
      <c r="H772" s="163" t="s">
        <v>3715</v>
      </c>
      <c r="I772" s="163" t="s">
        <v>252</v>
      </c>
      <c r="J772" s="168">
        <v>1</v>
      </c>
      <c r="K772" s="193">
        <v>45231</v>
      </c>
      <c r="L772" s="193">
        <v>45747</v>
      </c>
      <c r="M772" s="165">
        <f t="shared" ref="M772:M835" si="27">(L772-K772)/7</f>
        <v>73.714285714285708</v>
      </c>
      <c r="N772" s="192">
        <v>0</v>
      </c>
      <c r="O772" s="176" t="s">
        <v>3711</v>
      </c>
      <c r="P772" s="53">
        <f t="shared" si="26"/>
        <v>0</v>
      </c>
      <c r="Q772" s="166" t="str">
        <f>IF(ISNUMBER(P772),IF(P772=100%,"CUMPLIDA",IF(AND(ISNUMBER(L772),ISNUMBER(CGR!$P$4)), IF(L772&lt;CGR!$P$4,"INCUMPLIDA","PROCESO"), "VERIFICAR FECHA")),"SIN VALOR AVANCE")</f>
        <v>PROCESO</v>
      </c>
    </row>
    <row r="773" spans="1:17" ht="375.75">
      <c r="A773" s="169" t="s">
        <v>19</v>
      </c>
      <c r="B773" s="467" t="s">
        <v>13</v>
      </c>
      <c r="C773" s="795"/>
      <c r="D773" s="795"/>
      <c r="E773" s="794"/>
      <c r="F773" s="794"/>
      <c r="G773" s="52" t="s">
        <v>3716</v>
      </c>
      <c r="H773" s="163" t="s">
        <v>3716</v>
      </c>
      <c r="I773" s="163" t="s">
        <v>2560</v>
      </c>
      <c r="J773" s="168">
        <v>1</v>
      </c>
      <c r="K773" s="193">
        <v>45231</v>
      </c>
      <c r="L773" s="193">
        <v>45808</v>
      </c>
      <c r="M773" s="165">
        <f t="shared" si="27"/>
        <v>82.428571428571431</v>
      </c>
      <c r="N773" s="192">
        <v>0</v>
      </c>
      <c r="O773" s="176" t="s">
        <v>3727</v>
      </c>
      <c r="P773" s="53">
        <f t="shared" si="26"/>
        <v>0</v>
      </c>
      <c r="Q773" s="166" t="str">
        <f>IF(ISNUMBER(P773),IF(P773=100%,"CUMPLIDA",IF(AND(ISNUMBER(L773),ISNUMBER(CGR!$P$4)), IF(L773&lt;CGR!$P$4,"INCUMPLIDA","PROCESO"), "VERIFICAR FECHA")),"SIN VALOR AVANCE")</f>
        <v>PROCESO</v>
      </c>
    </row>
    <row r="774" spans="1:17" ht="242.25">
      <c r="A774" s="169" t="s">
        <v>19</v>
      </c>
      <c r="B774" s="467" t="s">
        <v>13</v>
      </c>
      <c r="C774" s="795"/>
      <c r="D774" s="795"/>
      <c r="E774" s="794"/>
      <c r="F774" s="794"/>
      <c r="G774" s="52" t="s">
        <v>1363</v>
      </c>
      <c r="H774" s="163" t="s">
        <v>258</v>
      </c>
      <c r="I774" s="163" t="s">
        <v>259</v>
      </c>
      <c r="J774" s="168">
        <v>10</v>
      </c>
      <c r="K774" s="193">
        <v>45809</v>
      </c>
      <c r="L774" s="193">
        <v>46568</v>
      </c>
      <c r="M774" s="165">
        <f t="shared" si="27"/>
        <v>108.42857142857143</v>
      </c>
      <c r="N774" s="192">
        <v>0</v>
      </c>
      <c r="O774" s="176" t="s">
        <v>3728</v>
      </c>
      <c r="P774" s="53">
        <f t="shared" si="26"/>
        <v>0</v>
      </c>
      <c r="Q774" s="166" t="str">
        <f>IF(ISNUMBER(P774),IF(P774=100%,"CUMPLIDA",IF(AND(ISNUMBER(L774),ISNUMBER(CGR!$P$4)), IF(L774&lt;CGR!$P$4,"INCUMPLIDA","PROCESO"), "VERIFICAR FECHA")),"SIN VALOR AVANCE")</f>
        <v>PROCESO</v>
      </c>
    </row>
    <row r="775" spans="1:17" ht="240.75">
      <c r="A775" s="169" t="s">
        <v>19</v>
      </c>
      <c r="B775" s="467" t="s">
        <v>13</v>
      </c>
      <c r="C775" s="795"/>
      <c r="D775" s="795"/>
      <c r="E775" s="794"/>
      <c r="F775" s="794"/>
      <c r="G775" s="52" t="s">
        <v>1364</v>
      </c>
      <c r="H775" s="163" t="s">
        <v>261</v>
      </c>
      <c r="I775" s="163" t="s">
        <v>262</v>
      </c>
      <c r="J775" s="168">
        <v>1</v>
      </c>
      <c r="K775" s="193">
        <v>45809</v>
      </c>
      <c r="L775" s="193">
        <v>46568</v>
      </c>
      <c r="M775" s="165">
        <f t="shared" si="27"/>
        <v>108.42857142857143</v>
      </c>
      <c r="N775" s="192">
        <v>0</v>
      </c>
      <c r="O775" s="176" t="s">
        <v>3729</v>
      </c>
      <c r="P775" s="53">
        <f t="shared" si="26"/>
        <v>0</v>
      </c>
      <c r="Q775" s="166" t="str">
        <f>IF(ISNUMBER(P775),IF(P775=100%,"CUMPLIDA",IF(AND(ISNUMBER(L775),ISNUMBER(CGR!$P$4)), IF(L775&lt;CGR!$P$4,"INCUMPLIDA","PROCESO"), "VERIFICAR FECHA")),"SIN VALOR AVANCE")</f>
        <v>PROCESO</v>
      </c>
    </row>
    <row r="776" spans="1:17" ht="409.5">
      <c r="A776" s="169" t="s">
        <v>19</v>
      </c>
      <c r="B776" s="467" t="s">
        <v>13</v>
      </c>
      <c r="C776" s="795"/>
      <c r="D776" s="795"/>
      <c r="E776" s="794"/>
      <c r="F776" s="794"/>
      <c r="G776" s="52" t="s">
        <v>1365</v>
      </c>
      <c r="H776" s="163" t="s">
        <v>264</v>
      </c>
      <c r="I776" s="163" t="s">
        <v>265</v>
      </c>
      <c r="J776" s="168">
        <v>2</v>
      </c>
      <c r="K776" s="193">
        <v>45809</v>
      </c>
      <c r="L776" s="193">
        <v>46568</v>
      </c>
      <c r="M776" s="165">
        <f t="shared" si="27"/>
        <v>108.42857142857143</v>
      </c>
      <c r="N776" s="192">
        <v>0</v>
      </c>
      <c r="O776" s="176" t="s">
        <v>3730</v>
      </c>
      <c r="P776" s="53">
        <f t="shared" ref="P776:P839" si="28">N776/J776</f>
        <v>0</v>
      </c>
      <c r="Q776" s="166" t="str">
        <f>IF(ISNUMBER(P776),IF(P776=100%,"CUMPLIDA",IF(AND(ISNUMBER(L776),ISNUMBER(CGR!$P$4)), IF(L776&lt;CGR!$P$4,"INCUMPLIDA","PROCESO"), "VERIFICAR FECHA")),"SIN VALOR AVANCE")</f>
        <v>PROCESO</v>
      </c>
    </row>
    <row r="777" spans="1:17" ht="405.75">
      <c r="A777" s="169" t="s">
        <v>19</v>
      </c>
      <c r="B777" s="467" t="s">
        <v>13</v>
      </c>
      <c r="C777" s="795" t="s">
        <v>3731</v>
      </c>
      <c r="D777" s="795" t="s">
        <v>3732</v>
      </c>
      <c r="E777" s="794" t="s">
        <v>3733</v>
      </c>
      <c r="F777" s="794" t="s">
        <v>3734</v>
      </c>
      <c r="G777" s="791" t="s">
        <v>3735</v>
      </c>
      <c r="H777" s="175" t="s">
        <v>3736</v>
      </c>
      <c r="I777" s="163" t="s">
        <v>3737</v>
      </c>
      <c r="J777" s="164">
        <v>1</v>
      </c>
      <c r="K777" s="486">
        <v>45078</v>
      </c>
      <c r="L777" s="486">
        <v>45869</v>
      </c>
      <c r="M777" s="165">
        <f t="shared" si="27"/>
        <v>113</v>
      </c>
      <c r="N777" s="487">
        <v>0</v>
      </c>
      <c r="O777" s="163" t="s">
        <v>3738</v>
      </c>
      <c r="P777" s="53">
        <f t="shared" si="28"/>
        <v>0</v>
      </c>
      <c r="Q777" s="166" t="str">
        <f>IF(ISNUMBER(P777),IF(P777=100%,"CUMPLIDA",IF(AND(ISNUMBER(L777),ISNUMBER(CGR!$P$4)), IF(L777&lt;CGR!$P$4,"INCUMPLIDA","PROCESO"), "VERIFICAR FECHA")),"SIN VALOR AVANCE")</f>
        <v>PROCESO</v>
      </c>
    </row>
    <row r="778" spans="1:17" ht="330.75">
      <c r="A778" s="169" t="s">
        <v>19</v>
      </c>
      <c r="B778" s="467" t="s">
        <v>13</v>
      </c>
      <c r="C778" s="795"/>
      <c r="D778" s="795"/>
      <c r="E778" s="794"/>
      <c r="F778" s="794"/>
      <c r="G778" s="791"/>
      <c r="H778" s="163" t="s">
        <v>3739</v>
      </c>
      <c r="I778" s="163" t="s">
        <v>3740</v>
      </c>
      <c r="J778" s="164">
        <v>1</v>
      </c>
      <c r="K778" s="486">
        <v>45717</v>
      </c>
      <c r="L778" s="486">
        <v>45869</v>
      </c>
      <c r="M778" s="165">
        <f t="shared" si="27"/>
        <v>21.714285714285715</v>
      </c>
      <c r="N778" s="192">
        <v>0</v>
      </c>
      <c r="O778" s="163" t="s">
        <v>3741</v>
      </c>
      <c r="P778" s="53">
        <f t="shared" si="28"/>
        <v>0</v>
      </c>
      <c r="Q778" s="166" t="str">
        <f>IF(ISNUMBER(P778),IF(P778=100%,"CUMPLIDA",IF(AND(ISNUMBER(L778),ISNUMBER(CGR!$P$4)), IF(L778&lt;CGR!$P$4,"INCUMPLIDA","PROCESO"), "VERIFICAR FECHA")),"SIN VALOR AVANCE")</f>
        <v>PROCESO</v>
      </c>
    </row>
    <row r="779" spans="1:17" ht="345.75">
      <c r="A779" s="169" t="s">
        <v>19</v>
      </c>
      <c r="B779" s="467" t="s">
        <v>13</v>
      </c>
      <c r="C779" s="795"/>
      <c r="D779" s="795"/>
      <c r="E779" s="794"/>
      <c r="F779" s="794"/>
      <c r="G779" s="791"/>
      <c r="H779" s="175" t="s">
        <v>3742</v>
      </c>
      <c r="I779" s="163" t="s">
        <v>3743</v>
      </c>
      <c r="J779" s="164">
        <v>1</v>
      </c>
      <c r="K779" s="191">
        <v>45597</v>
      </c>
      <c r="L779" s="191">
        <v>45716</v>
      </c>
      <c r="M779" s="165">
        <f t="shared" si="27"/>
        <v>17</v>
      </c>
      <c r="N779" s="487">
        <v>0.25</v>
      </c>
      <c r="O779" s="163" t="s">
        <v>3744</v>
      </c>
      <c r="P779" s="53">
        <f t="shared" si="28"/>
        <v>0.25</v>
      </c>
      <c r="Q779" s="166" t="str">
        <f>IF(ISNUMBER(P779),IF(P779=100%,"CUMPLIDA",IF(AND(ISNUMBER(L779),ISNUMBER(CGR!$P$4)), IF(L779&lt;CGR!$P$4,"INCUMPLIDA","PROCESO"), "VERIFICAR FECHA")),"SIN VALOR AVANCE")</f>
        <v>PROCESO</v>
      </c>
    </row>
    <row r="780" spans="1:17" ht="345.75">
      <c r="A780" s="169" t="s">
        <v>19</v>
      </c>
      <c r="B780" s="467" t="s">
        <v>13</v>
      </c>
      <c r="C780" s="795" t="s">
        <v>3745</v>
      </c>
      <c r="D780" s="795" t="s">
        <v>3707</v>
      </c>
      <c r="E780" s="794" t="s">
        <v>3746</v>
      </c>
      <c r="F780" s="794" t="s">
        <v>3747</v>
      </c>
      <c r="G780" s="52" t="s">
        <v>2485</v>
      </c>
      <c r="H780" s="694" t="s">
        <v>3628</v>
      </c>
      <c r="I780" s="163" t="s">
        <v>3174</v>
      </c>
      <c r="J780" s="164">
        <v>1</v>
      </c>
      <c r="K780" s="191">
        <v>44044</v>
      </c>
      <c r="L780" s="191">
        <v>44196</v>
      </c>
      <c r="M780" s="165">
        <f t="shared" si="27"/>
        <v>21.714285714285715</v>
      </c>
      <c r="N780" s="192">
        <v>1</v>
      </c>
      <c r="O780" s="163" t="s">
        <v>3748</v>
      </c>
      <c r="P780" s="53">
        <f t="shared" si="28"/>
        <v>1</v>
      </c>
      <c r="Q780" s="166" t="str">
        <f>IF(ISNUMBER(P780),IF(P780=100%,"CUMPLIDA",IF(AND(ISNUMBER(L780),ISNUMBER(CGR!$P$4)), IF(L780&lt;CGR!$P$4,"INCUMPLIDA","PROCESO"), "VERIFICAR FECHA")),"SIN VALOR AVANCE")</f>
        <v>CUMPLIDA</v>
      </c>
    </row>
    <row r="781" spans="1:17" ht="135.75">
      <c r="A781" s="169" t="s">
        <v>19</v>
      </c>
      <c r="B781" s="467" t="s">
        <v>13</v>
      </c>
      <c r="C781" s="795"/>
      <c r="D781" s="795"/>
      <c r="E781" s="794"/>
      <c r="F781" s="794"/>
      <c r="G781" s="783" t="s">
        <v>2485</v>
      </c>
      <c r="H781" s="163" t="s">
        <v>2433</v>
      </c>
      <c r="I781" s="163" t="s">
        <v>969</v>
      </c>
      <c r="J781" s="168">
        <v>1</v>
      </c>
      <c r="K781" s="191">
        <v>45231</v>
      </c>
      <c r="L781" s="191">
        <v>45504</v>
      </c>
      <c r="M781" s="165">
        <f t="shared" si="27"/>
        <v>39</v>
      </c>
      <c r="N781" s="192">
        <v>1</v>
      </c>
      <c r="O781" s="176" t="s">
        <v>3711</v>
      </c>
      <c r="P781" s="53">
        <f t="shared" si="28"/>
        <v>1</v>
      </c>
      <c r="Q781" s="166" t="str">
        <f>IF(ISNUMBER(P781),IF(P781=100%,"CUMPLIDA",IF(AND(ISNUMBER(L781),ISNUMBER(CGR!$P$4)), IF(L781&lt;CGR!$P$4,"INCUMPLIDA","PROCESO"), "VERIFICAR FECHA")),"SIN VALOR AVANCE")</f>
        <v>CUMPLIDA</v>
      </c>
    </row>
    <row r="782" spans="1:17" ht="409.5">
      <c r="A782" s="169" t="s">
        <v>19</v>
      </c>
      <c r="B782" s="467" t="s">
        <v>13</v>
      </c>
      <c r="C782" s="795"/>
      <c r="D782" s="795"/>
      <c r="E782" s="794"/>
      <c r="F782" s="794"/>
      <c r="G782" s="783"/>
      <c r="H782" s="163" t="s">
        <v>2435</v>
      </c>
      <c r="I782" s="163" t="s">
        <v>2436</v>
      </c>
      <c r="J782" s="168">
        <v>1</v>
      </c>
      <c r="K782" s="191">
        <v>45231</v>
      </c>
      <c r="L782" s="191">
        <v>45504</v>
      </c>
      <c r="M782" s="165">
        <f t="shared" si="27"/>
        <v>39</v>
      </c>
      <c r="N782" s="192">
        <v>1</v>
      </c>
      <c r="O782" s="176" t="s">
        <v>3749</v>
      </c>
      <c r="P782" s="53">
        <f t="shared" si="28"/>
        <v>1</v>
      </c>
      <c r="Q782" s="166" t="str">
        <f>IF(ISNUMBER(P782),IF(P782=100%,"CUMPLIDA",IF(AND(ISNUMBER(L782),ISNUMBER(CGR!$P$4)), IF(L782&lt;CGR!$P$4,"INCUMPLIDA","PROCESO"), "VERIFICAR FECHA")),"SIN VALOR AVANCE")</f>
        <v>CUMPLIDA</v>
      </c>
    </row>
    <row r="783" spans="1:17" ht="225.75">
      <c r="A783" s="169" t="s">
        <v>19</v>
      </c>
      <c r="B783" s="467" t="s">
        <v>13</v>
      </c>
      <c r="C783" s="795"/>
      <c r="D783" s="795"/>
      <c r="E783" s="794"/>
      <c r="F783" s="794"/>
      <c r="G783" s="52" t="s">
        <v>2438</v>
      </c>
      <c r="H783" s="163" t="s">
        <v>1614</v>
      </c>
      <c r="I783" s="163" t="s">
        <v>238</v>
      </c>
      <c r="J783" s="168">
        <v>1</v>
      </c>
      <c r="K783" s="193">
        <v>45323</v>
      </c>
      <c r="L783" s="193">
        <v>45747</v>
      </c>
      <c r="M783" s="165">
        <f t="shared" si="27"/>
        <v>60.571428571428569</v>
      </c>
      <c r="N783" s="192">
        <v>0</v>
      </c>
      <c r="O783" s="176" t="s">
        <v>3750</v>
      </c>
      <c r="P783" s="53">
        <f t="shared" si="28"/>
        <v>0</v>
      </c>
      <c r="Q783" s="166" t="str">
        <f>IF(ISNUMBER(P783),IF(P783=100%,"CUMPLIDA",IF(AND(ISNUMBER(L783),ISNUMBER(CGR!$P$4)), IF(L783&lt;CGR!$P$4,"INCUMPLIDA","PROCESO"), "VERIFICAR FECHA")),"SIN VALOR AVANCE")</f>
        <v>PROCESO</v>
      </c>
    </row>
    <row r="784" spans="1:17" ht="135.75">
      <c r="A784" s="169" t="s">
        <v>19</v>
      </c>
      <c r="B784" s="467" t="s">
        <v>13</v>
      </c>
      <c r="C784" s="795"/>
      <c r="D784" s="795"/>
      <c r="E784" s="794"/>
      <c r="F784" s="794"/>
      <c r="G784" s="52" t="s">
        <v>241</v>
      </c>
      <c r="H784" s="163" t="s">
        <v>241</v>
      </c>
      <c r="I784" s="163" t="s">
        <v>242</v>
      </c>
      <c r="J784" s="168">
        <v>1</v>
      </c>
      <c r="K784" s="193">
        <v>45323</v>
      </c>
      <c r="L784" s="193">
        <v>45747</v>
      </c>
      <c r="M784" s="165">
        <f t="shared" si="27"/>
        <v>60.571428571428569</v>
      </c>
      <c r="N784" s="192">
        <v>0</v>
      </c>
      <c r="O784" s="176" t="s">
        <v>3711</v>
      </c>
      <c r="P784" s="53">
        <f t="shared" si="28"/>
        <v>0</v>
      </c>
      <c r="Q784" s="166" t="str">
        <f>IF(ISNUMBER(P784),IF(P784=100%,"CUMPLIDA",IF(AND(ISNUMBER(L784),ISNUMBER(CGR!$P$4)), IF(L784&lt;CGR!$P$4,"INCUMPLIDA","PROCESO"), "VERIFICAR FECHA")),"SIN VALOR AVANCE")</f>
        <v>PROCESO</v>
      </c>
    </row>
    <row r="785" spans="1:17" ht="165.75">
      <c r="A785" s="169" t="s">
        <v>19</v>
      </c>
      <c r="B785" s="467" t="s">
        <v>13</v>
      </c>
      <c r="C785" s="795"/>
      <c r="D785" s="795"/>
      <c r="E785" s="794"/>
      <c r="F785" s="794"/>
      <c r="G785" s="52" t="s">
        <v>1361</v>
      </c>
      <c r="H785" s="163" t="s">
        <v>245</v>
      </c>
      <c r="I785" s="163" t="s">
        <v>246</v>
      </c>
      <c r="J785" s="168">
        <v>1</v>
      </c>
      <c r="K785" s="193">
        <v>45231</v>
      </c>
      <c r="L785" s="193">
        <v>45747</v>
      </c>
      <c r="M785" s="165">
        <f t="shared" si="27"/>
        <v>73.714285714285708</v>
      </c>
      <c r="N785" s="192">
        <v>0</v>
      </c>
      <c r="O785" s="163" t="s">
        <v>3630</v>
      </c>
      <c r="P785" s="53">
        <f t="shared" si="28"/>
        <v>0</v>
      </c>
      <c r="Q785" s="166" t="str">
        <f>IF(ISNUMBER(P785),IF(P785=100%,"CUMPLIDA",IF(AND(ISNUMBER(L785),ISNUMBER(CGR!$P$4)), IF(L785&lt;CGR!$P$4,"INCUMPLIDA","PROCESO"), "VERIFICAR FECHA")),"SIN VALOR AVANCE")</f>
        <v>PROCESO</v>
      </c>
    </row>
    <row r="786" spans="1:17" ht="240.75">
      <c r="A786" s="169" t="s">
        <v>19</v>
      </c>
      <c r="B786" s="467" t="s">
        <v>13</v>
      </c>
      <c r="C786" s="795"/>
      <c r="D786" s="795"/>
      <c r="E786" s="794"/>
      <c r="F786" s="794"/>
      <c r="G786" s="52" t="s">
        <v>248</v>
      </c>
      <c r="H786" s="163" t="s">
        <v>248</v>
      </c>
      <c r="I786" s="163" t="s">
        <v>3253</v>
      </c>
      <c r="J786" s="168">
        <v>1</v>
      </c>
      <c r="K786" s="193">
        <v>45323</v>
      </c>
      <c r="L786" s="193">
        <v>45747</v>
      </c>
      <c r="M786" s="165">
        <f t="shared" si="27"/>
        <v>60.571428571428569</v>
      </c>
      <c r="N786" s="192">
        <v>0</v>
      </c>
      <c r="O786" s="176" t="s">
        <v>3751</v>
      </c>
      <c r="P786" s="53">
        <f t="shared" si="28"/>
        <v>0</v>
      </c>
      <c r="Q786" s="166" t="str">
        <f>IF(ISNUMBER(P786),IF(P786=100%,"CUMPLIDA",IF(AND(ISNUMBER(L786),ISNUMBER(CGR!$P$4)), IF(L786&lt;CGR!$P$4,"INCUMPLIDA","PROCESO"), "VERIFICAR FECHA")),"SIN VALOR AVANCE")</f>
        <v>PROCESO</v>
      </c>
    </row>
    <row r="787" spans="1:17" ht="135.75">
      <c r="A787" s="169" t="s">
        <v>19</v>
      </c>
      <c r="B787" s="467" t="s">
        <v>13</v>
      </c>
      <c r="C787" s="795"/>
      <c r="D787" s="795"/>
      <c r="E787" s="794"/>
      <c r="F787" s="794"/>
      <c r="G787" s="52" t="s">
        <v>3715</v>
      </c>
      <c r="H787" s="163" t="s">
        <v>3715</v>
      </c>
      <c r="I787" s="163" t="s">
        <v>252</v>
      </c>
      <c r="J787" s="168">
        <v>1</v>
      </c>
      <c r="K787" s="193">
        <v>45231</v>
      </c>
      <c r="L787" s="193">
        <v>45747</v>
      </c>
      <c r="M787" s="165">
        <f t="shared" si="27"/>
        <v>73.714285714285708</v>
      </c>
      <c r="N787" s="192">
        <v>0</v>
      </c>
      <c r="O787" s="176" t="s">
        <v>3711</v>
      </c>
      <c r="P787" s="53">
        <f t="shared" si="28"/>
        <v>0</v>
      </c>
      <c r="Q787" s="166" t="str">
        <f>IF(ISNUMBER(P787),IF(P787=100%,"CUMPLIDA",IF(AND(ISNUMBER(L787),ISNUMBER(CGR!$P$4)), IF(L787&lt;CGR!$P$4,"INCUMPLIDA","PROCESO"), "VERIFICAR FECHA")),"SIN VALOR AVANCE")</f>
        <v>PROCESO</v>
      </c>
    </row>
    <row r="788" spans="1:17" ht="345.75">
      <c r="A788" s="169" t="s">
        <v>19</v>
      </c>
      <c r="B788" s="467" t="s">
        <v>13</v>
      </c>
      <c r="C788" s="795"/>
      <c r="D788" s="795"/>
      <c r="E788" s="794"/>
      <c r="F788" s="794"/>
      <c r="G788" s="52" t="s">
        <v>3716</v>
      </c>
      <c r="H788" s="163" t="s">
        <v>3716</v>
      </c>
      <c r="I788" s="163" t="s">
        <v>2560</v>
      </c>
      <c r="J788" s="168">
        <v>1</v>
      </c>
      <c r="K788" s="193">
        <v>45231</v>
      </c>
      <c r="L788" s="193">
        <v>45808</v>
      </c>
      <c r="M788" s="165">
        <f t="shared" si="27"/>
        <v>82.428571428571431</v>
      </c>
      <c r="N788" s="192">
        <v>0</v>
      </c>
      <c r="O788" s="176" t="s">
        <v>3712</v>
      </c>
      <c r="P788" s="53">
        <f t="shared" si="28"/>
        <v>0</v>
      </c>
      <c r="Q788" s="166" t="str">
        <f>IF(ISNUMBER(P788),IF(P788=100%,"CUMPLIDA",IF(AND(ISNUMBER(L788),ISNUMBER(CGR!$P$4)), IF(L788&lt;CGR!$P$4,"INCUMPLIDA","PROCESO"), "VERIFICAR FECHA")),"SIN VALOR AVANCE")</f>
        <v>PROCESO</v>
      </c>
    </row>
    <row r="789" spans="1:17" ht="240.75">
      <c r="A789" s="169" t="s">
        <v>19</v>
      </c>
      <c r="B789" s="467" t="s">
        <v>13</v>
      </c>
      <c r="C789" s="795"/>
      <c r="D789" s="795"/>
      <c r="E789" s="794"/>
      <c r="F789" s="794"/>
      <c r="G789" s="52" t="s">
        <v>1363</v>
      </c>
      <c r="H789" s="163" t="s">
        <v>258</v>
      </c>
      <c r="I789" s="163" t="s">
        <v>259</v>
      </c>
      <c r="J789" s="168">
        <v>7</v>
      </c>
      <c r="K789" s="193">
        <v>46024</v>
      </c>
      <c r="L789" s="193">
        <v>46660</v>
      </c>
      <c r="M789" s="165">
        <f t="shared" si="27"/>
        <v>90.857142857142861</v>
      </c>
      <c r="N789" s="192">
        <v>0</v>
      </c>
      <c r="O789" s="176" t="s">
        <v>3752</v>
      </c>
      <c r="P789" s="53">
        <f t="shared" si="28"/>
        <v>0</v>
      </c>
      <c r="Q789" s="166" t="str">
        <f>IF(ISNUMBER(P789),IF(P789=100%,"CUMPLIDA",IF(AND(ISNUMBER(L789),ISNUMBER(CGR!$P$4)), IF(L789&lt;CGR!$P$4,"INCUMPLIDA","PROCESO"), "VERIFICAR FECHA")),"SIN VALOR AVANCE")</f>
        <v>PROCESO</v>
      </c>
    </row>
    <row r="790" spans="1:17" ht="225.75">
      <c r="A790" s="169" t="s">
        <v>19</v>
      </c>
      <c r="B790" s="467" t="s">
        <v>13</v>
      </c>
      <c r="C790" s="795"/>
      <c r="D790" s="795"/>
      <c r="E790" s="794"/>
      <c r="F790" s="794"/>
      <c r="G790" s="52" t="s">
        <v>1364</v>
      </c>
      <c r="H790" s="163" t="s">
        <v>261</v>
      </c>
      <c r="I790" s="163" t="s">
        <v>262</v>
      </c>
      <c r="J790" s="168">
        <v>1</v>
      </c>
      <c r="K790" s="193">
        <v>46024</v>
      </c>
      <c r="L790" s="193">
        <v>46660</v>
      </c>
      <c r="M790" s="165">
        <f t="shared" si="27"/>
        <v>90.857142857142861</v>
      </c>
      <c r="N790" s="192">
        <v>0</v>
      </c>
      <c r="O790" s="176" t="s">
        <v>3718</v>
      </c>
      <c r="P790" s="53">
        <f t="shared" si="28"/>
        <v>0</v>
      </c>
      <c r="Q790" s="166" t="str">
        <f>IF(ISNUMBER(P790),IF(P790=100%,"CUMPLIDA",IF(AND(ISNUMBER(L790),ISNUMBER(CGR!$P$4)), IF(L790&lt;CGR!$P$4,"INCUMPLIDA","PROCESO"), "VERIFICAR FECHA")),"SIN VALOR AVANCE")</f>
        <v>PROCESO</v>
      </c>
    </row>
    <row r="791" spans="1:17" ht="409.5">
      <c r="A791" s="169" t="s">
        <v>19</v>
      </c>
      <c r="B791" s="467" t="s">
        <v>13</v>
      </c>
      <c r="C791" s="795"/>
      <c r="D791" s="795"/>
      <c r="E791" s="794"/>
      <c r="F791" s="794"/>
      <c r="G791" s="52" t="s">
        <v>1365</v>
      </c>
      <c r="H791" s="163" t="s">
        <v>264</v>
      </c>
      <c r="I791" s="163" t="s">
        <v>265</v>
      </c>
      <c r="J791" s="168">
        <v>2</v>
      </c>
      <c r="K791" s="193">
        <v>46024</v>
      </c>
      <c r="L791" s="193">
        <v>46660</v>
      </c>
      <c r="M791" s="165">
        <f t="shared" si="27"/>
        <v>90.857142857142861</v>
      </c>
      <c r="N791" s="192">
        <v>0</v>
      </c>
      <c r="O791" s="176" t="s">
        <v>3719</v>
      </c>
      <c r="P791" s="53">
        <f t="shared" si="28"/>
        <v>0</v>
      </c>
      <c r="Q791" s="166" t="str">
        <f>IF(ISNUMBER(P791),IF(P791=100%,"CUMPLIDA",IF(AND(ISNUMBER(L791),ISNUMBER(CGR!$P$4)), IF(L791&lt;CGR!$P$4,"INCUMPLIDA","PROCESO"), "VERIFICAR FECHA")),"SIN VALOR AVANCE")</f>
        <v>PROCESO</v>
      </c>
    </row>
    <row r="792" spans="1:17" ht="330.75">
      <c r="A792" s="169" t="s">
        <v>19</v>
      </c>
      <c r="B792" s="467" t="s">
        <v>13</v>
      </c>
      <c r="C792" s="795" t="s">
        <v>3753</v>
      </c>
      <c r="D792" s="795" t="s">
        <v>3707</v>
      </c>
      <c r="E792" s="794" t="s">
        <v>3754</v>
      </c>
      <c r="F792" s="794" t="s">
        <v>3755</v>
      </c>
      <c r="G792" s="52" t="s">
        <v>2485</v>
      </c>
      <c r="H792" s="694" t="s">
        <v>3628</v>
      </c>
      <c r="I792" s="163" t="s">
        <v>3174</v>
      </c>
      <c r="J792" s="164">
        <v>1</v>
      </c>
      <c r="K792" s="191">
        <v>44044</v>
      </c>
      <c r="L792" s="191">
        <v>44196</v>
      </c>
      <c r="M792" s="165">
        <f t="shared" si="27"/>
        <v>21.714285714285715</v>
      </c>
      <c r="N792" s="192">
        <v>1</v>
      </c>
      <c r="O792" s="163" t="s">
        <v>3756</v>
      </c>
      <c r="P792" s="53">
        <f t="shared" si="28"/>
        <v>1</v>
      </c>
      <c r="Q792" s="166" t="str">
        <f>IF(ISNUMBER(P792),IF(P792=100%,"CUMPLIDA",IF(AND(ISNUMBER(L792),ISNUMBER(CGR!$P$4)), IF(L792&lt;CGR!$P$4,"INCUMPLIDA","PROCESO"), "VERIFICAR FECHA")),"SIN VALOR AVANCE")</f>
        <v>CUMPLIDA</v>
      </c>
    </row>
    <row r="793" spans="1:17" ht="135.75">
      <c r="A793" s="169" t="s">
        <v>19</v>
      </c>
      <c r="B793" s="467" t="s">
        <v>13</v>
      </c>
      <c r="C793" s="795"/>
      <c r="D793" s="795"/>
      <c r="E793" s="794"/>
      <c r="F793" s="794"/>
      <c r="G793" s="783" t="s">
        <v>2485</v>
      </c>
      <c r="H793" s="163" t="s">
        <v>2433</v>
      </c>
      <c r="I793" s="163" t="s">
        <v>969</v>
      </c>
      <c r="J793" s="168">
        <v>1</v>
      </c>
      <c r="K793" s="191">
        <v>45231</v>
      </c>
      <c r="L793" s="191">
        <v>45504</v>
      </c>
      <c r="M793" s="165">
        <f t="shared" si="27"/>
        <v>39</v>
      </c>
      <c r="N793" s="192">
        <v>1</v>
      </c>
      <c r="O793" s="176" t="s">
        <v>3711</v>
      </c>
      <c r="P793" s="53">
        <f t="shared" si="28"/>
        <v>1</v>
      </c>
      <c r="Q793" s="166" t="str">
        <f>IF(ISNUMBER(P793),IF(P793=100%,"CUMPLIDA",IF(AND(ISNUMBER(L793),ISNUMBER(CGR!$P$4)), IF(L793&lt;CGR!$P$4,"INCUMPLIDA","PROCESO"), "VERIFICAR FECHA")),"SIN VALOR AVANCE")</f>
        <v>CUMPLIDA</v>
      </c>
    </row>
    <row r="794" spans="1:17" ht="409.5">
      <c r="A794" s="169" t="s">
        <v>19</v>
      </c>
      <c r="B794" s="467" t="s">
        <v>13</v>
      </c>
      <c r="C794" s="795"/>
      <c r="D794" s="795"/>
      <c r="E794" s="794"/>
      <c r="F794" s="794"/>
      <c r="G794" s="783"/>
      <c r="H794" s="163" t="s">
        <v>2435</v>
      </c>
      <c r="I794" s="163" t="s">
        <v>2436</v>
      </c>
      <c r="J794" s="168">
        <v>1</v>
      </c>
      <c r="K794" s="191">
        <v>45231</v>
      </c>
      <c r="L794" s="191">
        <v>45504</v>
      </c>
      <c r="M794" s="165">
        <f t="shared" si="27"/>
        <v>39</v>
      </c>
      <c r="N794" s="192">
        <v>1</v>
      </c>
      <c r="O794" s="176" t="s">
        <v>3749</v>
      </c>
      <c r="P794" s="53">
        <f t="shared" si="28"/>
        <v>1</v>
      </c>
      <c r="Q794" s="166" t="str">
        <f>IF(ISNUMBER(P794),IF(P794=100%,"CUMPLIDA",IF(AND(ISNUMBER(L794),ISNUMBER(CGR!$P$4)), IF(L794&lt;CGR!$P$4,"INCUMPLIDA","PROCESO"), "VERIFICAR FECHA")),"SIN VALOR AVANCE")</f>
        <v>CUMPLIDA</v>
      </c>
    </row>
    <row r="795" spans="1:17" ht="210.75">
      <c r="A795" s="169" t="s">
        <v>19</v>
      </c>
      <c r="B795" s="467" t="s">
        <v>13</v>
      </c>
      <c r="C795" s="795"/>
      <c r="D795" s="795"/>
      <c r="E795" s="794"/>
      <c r="F795" s="794"/>
      <c r="G795" s="52" t="s">
        <v>2438</v>
      </c>
      <c r="H795" s="163" t="s">
        <v>1614</v>
      </c>
      <c r="I795" s="163" t="s">
        <v>238</v>
      </c>
      <c r="J795" s="168">
        <v>1</v>
      </c>
      <c r="K795" s="193">
        <v>45323</v>
      </c>
      <c r="L795" s="193">
        <v>45747</v>
      </c>
      <c r="M795" s="165">
        <f t="shared" si="27"/>
        <v>60.571428571428569</v>
      </c>
      <c r="N795" s="192">
        <v>0</v>
      </c>
      <c r="O795" s="176" t="s">
        <v>3713</v>
      </c>
      <c r="P795" s="53">
        <f t="shared" si="28"/>
        <v>0</v>
      </c>
      <c r="Q795" s="166" t="str">
        <f>IF(ISNUMBER(P795),IF(P795=100%,"CUMPLIDA",IF(AND(ISNUMBER(L795),ISNUMBER(CGR!$P$4)), IF(L795&lt;CGR!$P$4,"INCUMPLIDA","PROCESO"), "VERIFICAR FECHA")),"SIN VALOR AVANCE")</f>
        <v>PROCESO</v>
      </c>
    </row>
    <row r="796" spans="1:17" ht="150.75">
      <c r="A796" s="169" t="s">
        <v>19</v>
      </c>
      <c r="B796" s="467" t="s">
        <v>13</v>
      </c>
      <c r="C796" s="795"/>
      <c r="D796" s="795"/>
      <c r="E796" s="794"/>
      <c r="F796" s="794"/>
      <c r="G796" s="52" t="s">
        <v>241</v>
      </c>
      <c r="H796" s="163" t="s">
        <v>241</v>
      </c>
      <c r="I796" s="163" t="s">
        <v>242</v>
      </c>
      <c r="J796" s="168">
        <v>1</v>
      </c>
      <c r="K796" s="193">
        <v>45323</v>
      </c>
      <c r="L796" s="193">
        <v>45747</v>
      </c>
      <c r="M796" s="165">
        <f t="shared" si="27"/>
        <v>60.571428571428569</v>
      </c>
      <c r="N796" s="192">
        <v>0</v>
      </c>
      <c r="O796" s="176" t="s">
        <v>3757</v>
      </c>
      <c r="P796" s="53">
        <f t="shared" si="28"/>
        <v>0</v>
      </c>
      <c r="Q796" s="166" t="str">
        <f>IF(ISNUMBER(P796),IF(P796=100%,"CUMPLIDA",IF(AND(ISNUMBER(L796),ISNUMBER(CGR!$P$4)), IF(L796&lt;CGR!$P$4,"INCUMPLIDA","PROCESO"), "VERIFICAR FECHA")),"SIN VALOR AVANCE")</f>
        <v>PROCESO</v>
      </c>
    </row>
    <row r="797" spans="1:17" ht="165.75">
      <c r="A797" s="169" t="s">
        <v>19</v>
      </c>
      <c r="B797" s="467" t="s">
        <v>13</v>
      </c>
      <c r="C797" s="795"/>
      <c r="D797" s="795"/>
      <c r="E797" s="794"/>
      <c r="F797" s="794"/>
      <c r="G797" s="52" t="s">
        <v>1361</v>
      </c>
      <c r="H797" s="163" t="s">
        <v>245</v>
      </c>
      <c r="I797" s="163" t="s">
        <v>246</v>
      </c>
      <c r="J797" s="168">
        <v>1</v>
      </c>
      <c r="K797" s="193">
        <v>45231</v>
      </c>
      <c r="L797" s="193">
        <v>45747</v>
      </c>
      <c r="M797" s="165">
        <f t="shared" si="27"/>
        <v>73.714285714285708</v>
      </c>
      <c r="N797" s="192">
        <v>0</v>
      </c>
      <c r="O797" s="163" t="s">
        <v>3630</v>
      </c>
      <c r="P797" s="53">
        <f t="shared" si="28"/>
        <v>0</v>
      </c>
      <c r="Q797" s="166" t="str">
        <f>IF(ISNUMBER(P797),IF(P797=100%,"CUMPLIDA",IF(AND(ISNUMBER(L797),ISNUMBER(CGR!$P$4)), IF(L797&lt;CGR!$P$4,"INCUMPLIDA","PROCESO"), "VERIFICAR FECHA")),"SIN VALOR AVANCE")</f>
        <v>PROCESO</v>
      </c>
    </row>
    <row r="798" spans="1:17" ht="210.75">
      <c r="A798" s="169" t="s">
        <v>19</v>
      </c>
      <c r="B798" s="467" t="s">
        <v>13</v>
      </c>
      <c r="C798" s="795"/>
      <c r="D798" s="795"/>
      <c r="E798" s="794"/>
      <c r="F798" s="794"/>
      <c r="G798" s="52" t="s">
        <v>248</v>
      </c>
      <c r="H798" s="163" t="s">
        <v>248</v>
      </c>
      <c r="I798" s="163" t="s">
        <v>3253</v>
      </c>
      <c r="J798" s="168">
        <v>1</v>
      </c>
      <c r="K798" s="193">
        <v>45323</v>
      </c>
      <c r="L798" s="193">
        <v>45747</v>
      </c>
      <c r="M798" s="165">
        <f t="shared" si="27"/>
        <v>60.571428571428569</v>
      </c>
      <c r="N798" s="192">
        <v>0</v>
      </c>
      <c r="O798" s="176" t="s">
        <v>3713</v>
      </c>
      <c r="P798" s="53">
        <f t="shared" si="28"/>
        <v>0</v>
      </c>
      <c r="Q798" s="166" t="str">
        <f>IF(ISNUMBER(P798),IF(P798=100%,"CUMPLIDA",IF(AND(ISNUMBER(L798),ISNUMBER(CGR!$P$4)), IF(L798&lt;CGR!$P$4,"INCUMPLIDA","PROCESO"), "VERIFICAR FECHA")),"SIN VALOR AVANCE")</f>
        <v>PROCESO</v>
      </c>
    </row>
    <row r="799" spans="1:17" ht="150.75">
      <c r="A799" s="169" t="s">
        <v>19</v>
      </c>
      <c r="B799" s="467" t="s">
        <v>13</v>
      </c>
      <c r="C799" s="795"/>
      <c r="D799" s="795"/>
      <c r="E799" s="794"/>
      <c r="F799" s="794"/>
      <c r="G799" s="52" t="s">
        <v>3715</v>
      </c>
      <c r="H799" s="163" t="s">
        <v>3715</v>
      </c>
      <c r="I799" s="163" t="s">
        <v>252</v>
      </c>
      <c r="J799" s="168">
        <v>1</v>
      </c>
      <c r="K799" s="193">
        <v>45231</v>
      </c>
      <c r="L799" s="193">
        <v>45747</v>
      </c>
      <c r="M799" s="165">
        <f t="shared" si="27"/>
        <v>73.714285714285708</v>
      </c>
      <c r="N799" s="192">
        <v>0</v>
      </c>
      <c r="O799" s="176" t="s">
        <v>3757</v>
      </c>
      <c r="P799" s="53">
        <f t="shared" si="28"/>
        <v>0</v>
      </c>
      <c r="Q799" s="166" t="str">
        <f>IF(ISNUMBER(P799),IF(P799=100%,"CUMPLIDA",IF(AND(ISNUMBER(L799),ISNUMBER(CGR!$P$4)), IF(L799&lt;CGR!$P$4,"INCUMPLIDA","PROCESO"), "VERIFICAR FECHA")),"SIN VALOR AVANCE")</f>
        <v>PROCESO</v>
      </c>
    </row>
    <row r="800" spans="1:17" ht="360.75">
      <c r="A800" s="169" t="s">
        <v>19</v>
      </c>
      <c r="B800" s="467" t="s">
        <v>13</v>
      </c>
      <c r="C800" s="795"/>
      <c r="D800" s="795"/>
      <c r="E800" s="794"/>
      <c r="F800" s="794"/>
      <c r="G800" s="52" t="s">
        <v>3716</v>
      </c>
      <c r="H800" s="163" t="s">
        <v>3716</v>
      </c>
      <c r="I800" s="163" t="s">
        <v>2560</v>
      </c>
      <c r="J800" s="168">
        <v>1</v>
      </c>
      <c r="K800" s="193">
        <v>45231</v>
      </c>
      <c r="L800" s="193">
        <v>45808</v>
      </c>
      <c r="M800" s="165">
        <f t="shared" si="27"/>
        <v>82.428571428571431</v>
      </c>
      <c r="N800" s="192">
        <v>0</v>
      </c>
      <c r="O800" s="176" t="s">
        <v>3758</v>
      </c>
      <c r="P800" s="53">
        <f t="shared" si="28"/>
        <v>0</v>
      </c>
      <c r="Q800" s="166" t="str">
        <f>IF(ISNUMBER(P800),IF(P800=100%,"CUMPLIDA",IF(AND(ISNUMBER(L800),ISNUMBER(CGR!$P$4)), IF(L800&lt;CGR!$P$4,"INCUMPLIDA","PROCESO"), "VERIFICAR FECHA")),"SIN VALOR AVANCE")</f>
        <v>PROCESO</v>
      </c>
    </row>
    <row r="801" spans="1:17" ht="240.75">
      <c r="A801" s="169" t="s">
        <v>19</v>
      </c>
      <c r="B801" s="467" t="s">
        <v>13</v>
      </c>
      <c r="C801" s="795"/>
      <c r="D801" s="795"/>
      <c r="E801" s="794"/>
      <c r="F801" s="794"/>
      <c r="G801" s="52" t="s">
        <v>1363</v>
      </c>
      <c r="H801" s="163" t="s">
        <v>258</v>
      </c>
      <c r="I801" s="163" t="s">
        <v>259</v>
      </c>
      <c r="J801" s="168">
        <v>7</v>
      </c>
      <c r="K801" s="193">
        <v>46024</v>
      </c>
      <c r="L801" s="193">
        <v>46660</v>
      </c>
      <c r="M801" s="165">
        <f t="shared" si="27"/>
        <v>90.857142857142861</v>
      </c>
      <c r="N801" s="192">
        <v>0</v>
      </c>
      <c r="O801" s="176" t="s">
        <v>3752</v>
      </c>
      <c r="P801" s="53">
        <f t="shared" si="28"/>
        <v>0</v>
      </c>
      <c r="Q801" s="166" t="str">
        <f>IF(ISNUMBER(P801),IF(P801=100%,"CUMPLIDA",IF(AND(ISNUMBER(L801),ISNUMBER(CGR!$P$4)), IF(L801&lt;CGR!$P$4,"INCUMPLIDA","PROCESO"), "VERIFICAR FECHA")),"SIN VALOR AVANCE")</f>
        <v>PROCESO</v>
      </c>
    </row>
    <row r="802" spans="1:17" ht="225.75">
      <c r="A802" s="169" t="s">
        <v>19</v>
      </c>
      <c r="B802" s="467" t="s">
        <v>13</v>
      </c>
      <c r="C802" s="795"/>
      <c r="D802" s="795"/>
      <c r="E802" s="794"/>
      <c r="F802" s="794"/>
      <c r="G802" s="52" t="s">
        <v>1364</v>
      </c>
      <c r="H802" s="163" t="s">
        <v>261</v>
      </c>
      <c r="I802" s="163" t="s">
        <v>262</v>
      </c>
      <c r="J802" s="168">
        <v>1</v>
      </c>
      <c r="K802" s="193">
        <v>46024</v>
      </c>
      <c r="L802" s="193">
        <v>46660</v>
      </c>
      <c r="M802" s="165">
        <f t="shared" si="27"/>
        <v>90.857142857142861</v>
      </c>
      <c r="N802" s="192">
        <v>0</v>
      </c>
      <c r="O802" s="176" t="s">
        <v>3759</v>
      </c>
      <c r="P802" s="53">
        <f t="shared" si="28"/>
        <v>0</v>
      </c>
      <c r="Q802" s="166" t="str">
        <f>IF(ISNUMBER(P802),IF(P802=100%,"CUMPLIDA",IF(AND(ISNUMBER(L802),ISNUMBER(CGR!$P$4)), IF(L802&lt;CGR!$P$4,"INCUMPLIDA","PROCESO"), "VERIFICAR FECHA")),"SIN VALOR AVANCE")</f>
        <v>PROCESO</v>
      </c>
    </row>
    <row r="803" spans="1:17" ht="409.5">
      <c r="A803" s="169" t="s">
        <v>19</v>
      </c>
      <c r="B803" s="467" t="s">
        <v>13</v>
      </c>
      <c r="C803" s="795"/>
      <c r="D803" s="795"/>
      <c r="E803" s="794"/>
      <c r="F803" s="794"/>
      <c r="G803" s="52" t="s">
        <v>1365</v>
      </c>
      <c r="H803" s="163" t="s">
        <v>264</v>
      </c>
      <c r="I803" s="163" t="s">
        <v>265</v>
      </c>
      <c r="J803" s="168">
        <v>2</v>
      </c>
      <c r="K803" s="193">
        <v>46024</v>
      </c>
      <c r="L803" s="193">
        <v>46660</v>
      </c>
      <c r="M803" s="165">
        <f t="shared" si="27"/>
        <v>90.857142857142861</v>
      </c>
      <c r="N803" s="192">
        <v>0</v>
      </c>
      <c r="O803" s="176" t="s">
        <v>3760</v>
      </c>
      <c r="P803" s="53">
        <f t="shared" si="28"/>
        <v>0</v>
      </c>
      <c r="Q803" s="166" t="str">
        <f>IF(ISNUMBER(P803),IF(P803=100%,"CUMPLIDA",IF(AND(ISNUMBER(L803),ISNUMBER(CGR!$P$4)), IF(L803&lt;CGR!$P$4,"INCUMPLIDA","PROCESO"), "VERIFICAR FECHA")),"SIN VALOR AVANCE")</f>
        <v>PROCESO</v>
      </c>
    </row>
    <row r="804" spans="1:17" ht="345.75">
      <c r="A804" s="169" t="s">
        <v>19</v>
      </c>
      <c r="B804" s="467" t="s">
        <v>13</v>
      </c>
      <c r="C804" s="795" t="s">
        <v>3761</v>
      </c>
      <c r="D804" s="795" t="s">
        <v>3707</v>
      </c>
      <c r="E804" s="794" t="s">
        <v>3762</v>
      </c>
      <c r="F804" s="794" t="s">
        <v>3763</v>
      </c>
      <c r="G804" s="52" t="s">
        <v>2485</v>
      </c>
      <c r="H804" s="694" t="s">
        <v>3628</v>
      </c>
      <c r="I804" s="163" t="s">
        <v>3174</v>
      </c>
      <c r="J804" s="164">
        <v>1</v>
      </c>
      <c r="K804" s="191">
        <v>44044</v>
      </c>
      <c r="L804" s="191">
        <v>44196</v>
      </c>
      <c r="M804" s="165">
        <f t="shared" si="27"/>
        <v>21.714285714285715</v>
      </c>
      <c r="N804" s="192">
        <v>1</v>
      </c>
      <c r="O804" s="163" t="s">
        <v>3764</v>
      </c>
      <c r="P804" s="53">
        <f t="shared" si="28"/>
        <v>1</v>
      </c>
      <c r="Q804" s="166" t="str">
        <f>IF(ISNUMBER(P804),IF(P804=100%,"CUMPLIDA",IF(AND(ISNUMBER(L804),ISNUMBER(CGR!$P$4)), IF(L804&lt;CGR!$P$4,"INCUMPLIDA","PROCESO"), "VERIFICAR FECHA")),"SIN VALOR AVANCE")</f>
        <v>CUMPLIDA</v>
      </c>
    </row>
    <row r="805" spans="1:17" ht="135.75">
      <c r="A805" s="169" t="s">
        <v>19</v>
      </c>
      <c r="B805" s="467" t="s">
        <v>13</v>
      </c>
      <c r="C805" s="795"/>
      <c r="D805" s="795"/>
      <c r="E805" s="794"/>
      <c r="F805" s="794"/>
      <c r="G805" s="783" t="s">
        <v>2485</v>
      </c>
      <c r="H805" s="163" t="s">
        <v>2433</v>
      </c>
      <c r="I805" s="163" t="s">
        <v>969</v>
      </c>
      <c r="J805" s="168">
        <v>1</v>
      </c>
      <c r="K805" s="191">
        <v>45231</v>
      </c>
      <c r="L805" s="191">
        <v>45504</v>
      </c>
      <c r="M805" s="165">
        <f t="shared" si="27"/>
        <v>39</v>
      </c>
      <c r="N805" s="192">
        <v>1</v>
      </c>
      <c r="O805" s="176" t="s">
        <v>3765</v>
      </c>
      <c r="P805" s="53">
        <f t="shared" si="28"/>
        <v>1</v>
      </c>
      <c r="Q805" s="166" t="str">
        <f>IF(ISNUMBER(P805),IF(P805=100%,"CUMPLIDA",IF(AND(ISNUMBER(L805),ISNUMBER(CGR!$P$4)), IF(L805&lt;CGR!$P$4,"INCUMPLIDA","PROCESO"), "VERIFICAR FECHA")),"SIN VALOR AVANCE")</f>
        <v>CUMPLIDA</v>
      </c>
    </row>
    <row r="806" spans="1:17" ht="409.5">
      <c r="A806" s="169" t="s">
        <v>19</v>
      </c>
      <c r="B806" s="467" t="s">
        <v>13</v>
      </c>
      <c r="C806" s="795"/>
      <c r="D806" s="795"/>
      <c r="E806" s="794"/>
      <c r="F806" s="794"/>
      <c r="G806" s="783"/>
      <c r="H806" s="163" t="s">
        <v>2435</v>
      </c>
      <c r="I806" s="163" t="s">
        <v>2436</v>
      </c>
      <c r="J806" s="168">
        <v>1</v>
      </c>
      <c r="K806" s="191">
        <v>45231</v>
      </c>
      <c r="L806" s="191">
        <v>45504</v>
      </c>
      <c r="M806" s="165">
        <f t="shared" si="27"/>
        <v>39</v>
      </c>
      <c r="N806" s="192">
        <v>1</v>
      </c>
      <c r="O806" s="176" t="s">
        <v>3749</v>
      </c>
      <c r="P806" s="53">
        <f t="shared" si="28"/>
        <v>1</v>
      </c>
      <c r="Q806" s="166" t="str">
        <f>IF(ISNUMBER(P806),IF(P806=100%,"CUMPLIDA",IF(AND(ISNUMBER(L806),ISNUMBER(CGR!$P$4)), IF(L806&lt;CGR!$P$4,"INCUMPLIDA","PROCESO"), "VERIFICAR FECHA")),"SIN VALOR AVANCE")</f>
        <v>CUMPLIDA</v>
      </c>
    </row>
    <row r="807" spans="1:17" ht="225.75">
      <c r="A807" s="169" t="s">
        <v>19</v>
      </c>
      <c r="B807" s="467" t="s">
        <v>13</v>
      </c>
      <c r="C807" s="795"/>
      <c r="D807" s="795"/>
      <c r="E807" s="794"/>
      <c r="F807" s="794"/>
      <c r="G807" s="52" t="s">
        <v>2438</v>
      </c>
      <c r="H807" s="163" t="s">
        <v>1614</v>
      </c>
      <c r="I807" s="163" t="s">
        <v>238</v>
      </c>
      <c r="J807" s="168">
        <v>1</v>
      </c>
      <c r="K807" s="193">
        <v>45323</v>
      </c>
      <c r="L807" s="193">
        <v>45747</v>
      </c>
      <c r="M807" s="165">
        <f t="shared" si="27"/>
        <v>60.571428571428569</v>
      </c>
      <c r="N807" s="192">
        <v>0</v>
      </c>
      <c r="O807" s="176" t="s">
        <v>3750</v>
      </c>
      <c r="P807" s="53">
        <f t="shared" si="28"/>
        <v>0</v>
      </c>
      <c r="Q807" s="166" t="str">
        <f>IF(ISNUMBER(P807),IF(P807=100%,"CUMPLIDA",IF(AND(ISNUMBER(L807),ISNUMBER(CGR!$P$4)), IF(L807&lt;CGR!$P$4,"INCUMPLIDA","PROCESO"), "VERIFICAR FECHA")),"SIN VALOR AVANCE")</f>
        <v>PROCESO</v>
      </c>
    </row>
    <row r="808" spans="1:17" ht="165.75">
      <c r="A808" s="169" t="s">
        <v>19</v>
      </c>
      <c r="B808" s="467" t="s">
        <v>13</v>
      </c>
      <c r="C808" s="795"/>
      <c r="D808" s="795"/>
      <c r="E808" s="794"/>
      <c r="F808" s="794"/>
      <c r="G808" s="52" t="s">
        <v>241</v>
      </c>
      <c r="H808" s="163" t="s">
        <v>241</v>
      </c>
      <c r="I808" s="163" t="s">
        <v>242</v>
      </c>
      <c r="J808" s="168">
        <v>1</v>
      </c>
      <c r="K808" s="193">
        <v>45323</v>
      </c>
      <c r="L808" s="193">
        <v>45747</v>
      </c>
      <c r="M808" s="165">
        <f t="shared" si="27"/>
        <v>60.571428571428569</v>
      </c>
      <c r="N808" s="192">
        <v>0</v>
      </c>
      <c r="O808" s="176" t="s">
        <v>3766</v>
      </c>
      <c r="P808" s="53">
        <f t="shared" si="28"/>
        <v>0</v>
      </c>
      <c r="Q808" s="166" t="str">
        <f>IF(ISNUMBER(P808),IF(P808=100%,"CUMPLIDA",IF(AND(ISNUMBER(L808),ISNUMBER(CGR!$P$4)), IF(L808&lt;CGR!$P$4,"INCUMPLIDA","PROCESO"), "VERIFICAR FECHA")),"SIN VALOR AVANCE")</f>
        <v>PROCESO</v>
      </c>
    </row>
    <row r="809" spans="1:17" ht="165.75">
      <c r="A809" s="169" t="s">
        <v>19</v>
      </c>
      <c r="B809" s="467" t="s">
        <v>13</v>
      </c>
      <c r="C809" s="795"/>
      <c r="D809" s="795"/>
      <c r="E809" s="794"/>
      <c r="F809" s="794"/>
      <c r="G809" s="52" t="s">
        <v>1361</v>
      </c>
      <c r="H809" s="163" t="s">
        <v>245</v>
      </c>
      <c r="I809" s="163" t="s">
        <v>246</v>
      </c>
      <c r="J809" s="168">
        <v>1</v>
      </c>
      <c r="K809" s="193">
        <v>45231</v>
      </c>
      <c r="L809" s="193">
        <v>45747</v>
      </c>
      <c r="M809" s="165">
        <f t="shared" si="27"/>
        <v>73.714285714285708</v>
      </c>
      <c r="N809" s="192">
        <v>0</v>
      </c>
      <c r="O809" s="163" t="s">
        <v>3630</v>
      </c>
      <c r="P809" s="53">
        <f t="shared" si="28"/>
        <v>0</v>
      </c>
      <c r="Q809" s="166" t="str">
        <f>IF(ISNUMBER(P809),IF(P809=100%,"CUMPLIDA",IF(AND(ISNUMBER(L809),ISNUMBER(CGR!$P$4)), IF(L809&lt;CGR!$P$4,"INCUMPLIDA","PROCESO"), "VERIFICAR FECHA")),"SIN VALOR AVANCE")</f>
        <v>PROCESO</v>
      </c>
    </row>
    <row r="810" spans="1:17" ht="225.75">
      <c r="A810" s="169" t="s">
        <v>19</v>
      </c>
      <c r="B810" s="467" t="s">
        <v>13</v>
      </c>
      <c r="C810" s="795"/>
      <c r="D810" s="795"/>
      <c r="E810" s="794"/>
      <c r="F810" s="794"/>
      <c r="G810" s="52" t="s">
        <v>248</v>
      </c>
      <c r="H810" s="163" t="s">
        <v>248</v>
      </c>
      <c r="I810" s="163" t="s">
        <v>3253</v>
      </c>
      <c r="J810" s="168">
        <v>1</v>
      </c>
      <c r="K810" s="193">
        <v>45323</v>
      </c>
      <c r="L810" s="193">
        <v>45747</v>
      </c>
      <c r="M810" s="165">
        <f t="shared" si="27"/>
        <v>60.571428571428569</v>
      </c>
      <c r="N810" s="192">
        <v>0</v>
      </c>
      <c r="O810" s="176" t="s">
        <v>3750</v>
      </c>
      <c r="P810" s="53">
        <f t="shared" si="28"/>
        <v>0</v>
      </c>
      <c r="Q810" s="166" t="str">
        <f>IF(ISNUMBER(P810),IF(P810=100%,"CUMPLIDA",IF(AND(ISNUMBER(L810),ISNUMBER(CGR!$P$4)), IF(L810&lt;CGR!$P$4,"INCUMPLIDA","PROCESO"), "VERIFICAR FECHA")),"SIN VALOR AVANCE")</f>
        <v>PROCESO</v>
      </c>
    </row>
    <row r="811" spans="1:17" ht="165.75">
      <c r="A811" s="169" t="s">
        <v>19</v>
      </c>
      <c r="B811" s="467" t="s">
        <v>13</v>
      </c>
      <c r="C811" s="795"/>
      <c r="D811" s="795"/>
      <c r="E811" s="794"/>
      <c r="F811" s="794"/>
      <c r="G811" s="52" t="s">
        <v>3715</v>
      </c>
      <c r="H811" s="163" t="s">
        <v>3715</v>
      </c>
      <c r="I811" s="163" t="s">
        <v>252</v>
      </c>
      <c r="J811" s="168">
        <v>1</v>
      </c>
      <c r="K811" s="193">
        <v>45231</v>
      </c>
      <c r="L811" s="193">
        <v>45747</v>
      </c>
      <c r="M811" s="165">
        <f t="shared" si="27"/>
        <v>73.714285714285708</v>
      </c>
      <c r="N811" s="192">
        <v>0</v>
      </c>
      <c r="O811" s="176" t="s">
        <v>3766</v>
      </c>
      <c r="P811" s="53">
        <f t="shared" si="28"/>
        <v>0</v>
      </c>
      <c r="Q811" s="166" t="str">
        <f>IF(ISNUMBER(P811),IF(P811=100%,"CUMPLIDA",IF(AND(ISNUMBER(L811),ISNUMBER(CGR!$P$4)), IF(L811&lt;CGR!$P$4,"INCUMPLIDA","PROCESO"), "VERIFICAR FECHA")),"SIN VALOR AVANCE")</f>
        <v>PROCESO</v>
      </c>
    </row>
    <row r="812" spans="1:17" ht="375.75">
      <c r="A812" s="169" t="s">
        <v>19</v>
      </c>
      <c r="B812" s="467" t="s">
        <v>13</v>
      </c>
      <c r="C812" s="795"/>
      <c r="D812" s="795"/>
      <c r="E812" s="794"/>
      <c r="F812" s="794"/>
      <c r="G812" s="52" t="s">
        <v>3716</v>
      </c>
      <c r="H812" s="163" t="s">
        <v>3716</v>
      </c>
      <c r="I812" s="163" t="s">
        <v>2560</v>
      </c>
      <c r="J812" s="168">
        <v>1</v>
      </c>
      <c r="K812" s="193">
        <v>45231</v>
      </c>
      <c r="L812" s="193">
        <v>45808</v>
      </c>
      <c r="M812" s="165">
        <f t="shared" si="27"/>
        <v>82.428571428571431</v>
      </c>
      <c r="N812" s="192">
        <v>0</v>
      </c>
      <c r="O812" s="176" t="s">
        <v>3727</v>
      </c>
      <c r="P812" s="53">
        <f t="shared" si="28"/>
        <v>0</v>
      </c>
      <c r="Q812" s="166" t="str">
        <f>IF(ISNUMBER(P812),IF(P812=100%,"CUMPLIDA",IF(AND(ISNUMBER(L812),ISNUMBER(CGR!$P$4)), IF(L812&lt;CGR!$P$4,"INCUMPLIDA","PROCESO"), "VERIFICAR FECHA")),"SIN VALOR AVANCE")</f>
        <v>PROCESO</v>
      </c>
    </row>
    <row r="813" spans="1:17" ht="240.75">
      <c r="A813" s="169" t="s">
        <v>19</v>
      </c>
      <c r="B813" s="467" t="s">
        <v>13</v>
      </c>
      <c r="C813" s="795"/>
      <c r="D813" s="795"/>
      <c r="E813" s="794"/>
      <c r="F813" s="794"/>
      <c r="G813" s="52" t="s">
        <v>1363</v>
      </c>
      <c r="H813" s="163" t="s">
        <v>258</v>
      </c>
      <c r="I813" s="163" t="s">
        <v>259</v>
      </c>
      <c r="J813" s="168">
        <v>7</v>
      </c>
      <c r="K813" s="193">
        <v>46024</v>
      </c>
      <c r="L813" s="193">
        <v>46660</v>
      </c>
      <c r="M813" s="165">
        <f t="shared" si="27"/>
        <v>90.857142857142861</v>
      </c>
      <c r="N813" s="192">
        <v>0</v>
      </c>
      <c r="O813" s="176" t="s">
        <v>3767</v>
      </c>
      <c r="P813" s="53">
        <f t="shared" si="28"/>
        <v>0</v>
      </c>
      <c r="Q813" s="166" t="str">
        <f>IF(ISNUMBER(P813),IF(P813=100%,"CUMPLIDA",IF(AND(ISNUMBER(L813),ISNUMBER(CGR!$P$4)), IF(L813&lt;CGR!$P$4,"INCUMPLIDA","PROCESO"), "VERIFICAR FECHA")),"SIN VALOR AVANCE")</f>
        <v>PROCESO</v>
      </c>
    </row>
    <row r="814" spans="1:17" ht="240.75">
      <c r="A814" s="169" t="s">
        <v>19</v>
      </c>
      <c r="B814" s="467" t="s">
        <v>13</v>
      </c>
      <c r="C814" s="795"/>
      <c r="D814" s="795"/>
      <c r="E814" s="794"/>
      <c r="F814" s="794"/>
      <c r="G814" s="52" t="s">
        <v>1364</v>
      </c>
      <c r="H814" s="163" t="s">
        <v>261</v>
      </c>
      <c r="I814" s="163" t="s">
        <v>262</v>
      </c>
      <c r="J814" s="168">
        <v>1</v>
      </c>
      <c r="K814" s="193">
        <v>46024</v>
      </c>
      <c r="L814" s="193">
        <v>46660</v>
      </c>
      <c r="M814" s="165">
        <f t="shared" si="27"/>
        <v>90.857142857142861</v>
      </c>
      <c r="N814" s="192">
        <v>0</v>
      </c>
      <c r="O814" s="176" t="s">
        <v>3729</v>
      </c>
      <c r="P814" s="53">
        <f t="shared" si="28"/>
        <v>0</v>
      </c>
      <c r="Q814" s="166" t="str">
        <f>IF(ISNUMBER(P814),IF(P814=100%,"CUMPLIDA",IF(AND(ISNUMBER(L814),ISNUMBER(CGR!$P$4)), IF(L814&lt;CGR!$P$4,"INCUMPLIDA","PROCESO"), "VERIFICAR FECHA")),"SIN VALOR AVANCE")</f>
        <v>PROCESO</v>
      </c>
    </row>
    <row r="815" spans="1:17" ht="409.5">
      <c r="A815" s="169" t="s">
        <v>19</v>
      </c>
      <c r="B815" s="467" t="s">
        <v>13</v>
      </c>
      <c r="C815" s="795"/>
      <c r="D815" s="795"/>
      <c r="E815" s="794"/>
      <c r="F815" s="794"/>
      <c r="G815" s="52" t="s">
        <v>1365</v>
      </c>
      <c r="H815" s="163" t="s">
        <v>264</v>
      </c>
      <c r="I815" s="163" t="s">
        <v>265</v>
      </c>
      <c r="J815" s="168">
        <v>2</v>
      </c>
      <c r="K815" s="193">
        <v>46024</v>
      </c>
      <c r="L815" s="193">
        <v>46660</v>
      </c>
      <c r="M815" s="165">
        <f t="shared" si="27"/>
        <v>90.857142857142861</v>
      </c>
      <c r="N815" s="192">
        <v>0</v>
      </c>
      <c r="O815" s="176" t="s">
        <v>3768</v>
      </c>
      <c r="P815" s="53">
        <f t="shared" si="28"/>
        <v>0</v>
      </c>
      <c r="Q815" s="166" t="str">
        <f>IF(ISNUMBER(P815),IF(P815=100%,"CUMPLIDA",IF(AND(ISNUMBER(L815),ISNUMBER(CGR!$P$4)), IF(L815&lt;CGR!$P$4,"INCUMPLIDA","PROCESO"), "VERIFICAR FECHA")),"SIN VALOR AVANCE")</f>
        <v>PROCESO</v>
      </c>
    </row>
    <row r="816" spans="1:17" ht="345.75">
      <c r="A816" s="169" t="s">
        <v>19</v>
      </c>
      <c r="B816" s="467" t="s">
        <v>13</v>
      </c>
      <c r="C816" s="795" t="s">
        <v>3769</v>
      </c>
      <c r="D816" s="795" t="s">
        <v>3707</v>
      </c>
      <c r="E816" s="794" t="s">
        <v>3770</v>
      </c>
      <c r="F816" s="794" t="s">
        <v>3771</v>
      </c>
      <c r="G816" s="52" t="s">
        <v>2485</v>
      </c>
      <c r="H816" s="694" t="s">
        <v>3628</v>
      </c>
      <c r="I816" s="163" t="s">
        <v>3174</v>
      </c>
      <c r="J816" s="164">
        <v>1</v>
      </c>
      <c r="K816" s="191">
        <v>44044</v>
      </c>
      <c r="L816" s="191">
        <v>44196</v>
      </c>
      <c r="M816" s="165">
        <f t="shared" si="27"/>
        <v>21.714285714285715</v>
      </c>
      <c r="N816" s="192">
        <v>1</v>
      </c>
      <c r="O816" s="163" t="s">
        <v>3772</v>
      </c>
      <c r="P816" s="53">
        <f t="shared" si="28"/>
        <v>1</v>
      </c>
      <c r="Q816" s="166" t="str">
        <f>IF(ISNUMBER(P816),IF(P816=100%,"CUMPLIDA",IF(AND(ISNUMBER(L816),ISNUMBER(CGR!$P$4)), IF(L816&lt;CGR!$P$4,"INCUMPLIDA","PROCESO"), "VERIFICAR FECHA")),"SIN VALOR AVANCE")</f>
        <v>CUMPLIDA</v>
      </c>
    </row>
    <row r="817" spans="1:17" ht="135.75">
      <c r="A817" s="169" t="s">
        <v>19</v>
      </c>
      <c r="B817" s="467" t="s">
        <v>13</v>
      </c>
      <c r="C817" s="795"/>
      <c r="D817" s="795"/>
      <c r="E817" s="794"/>
      <c r="F817" s="794"/>
      <c r="G817" s="783" t="s">
        <v>2485</v>
      </c>
      <c r="H817" s="163" t="s">
        <v>2433</v>
      </c>
      <c r="I817" s="163" t="s">
        <v>969</v>
      </c>
      <c r="J817" s="168">
        <v>1</v>
      </c>
      <c r="K817" s="191">
        <v>45231</v>
      </c>
      <c r="L817" s="191">
        <v>45504</v>
      </c>
      <c r="M817" s="165">
        <f t="shared" si="27"/>
        <v>39</v>
      </c>
      <c r="N817" s="192">
        <v>1</v>
      </c>
      <c r="O817" s="176" t="s">
        <v>3711</v>
      </c>
      <c r="P817" s="53">
        <f t="shared" si="28"/>
        <v>1</v>
      </c>
      <c r="Q817" s="166" t="str">
        <f>IF(ISNUMBER(P817),IF(P817=100%,"CUMPLIDA",IF(AND(ISNUMBER(L817),ISNUMBER(CGR!$P$4)), IF(L817&lt;CGR!$P$4,"INCUMPLIDA","PROCESO"), "VERIFICAR FECHA")),"SIN VALOR AVANCE")</f>
        <v>CUMPLIDA</v>
      </c>
    </row>
    <row r="818" spans="1:17" ht="409.5">
      <c r="A818" s="169" t="s">
        <v>19</v>
      </c>
      <c r="B818" s="467" t="s">
        <v>13</v>
      </c>
      <c r="C818" s="795"/>
      <c r="D818" s="795"/>
      <c r="E818" s="794"/>
      <c r="F818" s="794"/>
      <c r="G818" s="783"/>
      <c r="H818" s="163" t="s">
        <v>2435</v>
      </c>
      <c r="I818" s="163" t="s">
        <v>2436</v>
      </c>
      <c r="J818" s="168">
        <v>1</v>
      </c>
      <c r="K818" s="191">
        <v>45231</v>
      </c>
      <c r="L818" s="191">
        <v>45504</v>
      </c>
      <c r="M818" s="165">
        <f t="shared" si="27"/>
        <v>39</v>
      </c>
      <c r="N818" s="192">
        <v>1</v>
      </c>
      <c r="O818" s="176" t="s">
        <v>3749</v>
      </c>
      <c r="P818" s="53">
        <f t="shared" si="28"/>
        <v>1</v>
      </c>
      <c r="Q818" s="166" t="str">
        <f>IF(ISNUMBER(P818),IF(P818=100%,"CUMPLIDA",IF(AND(ISNUMBER(L818),ISNUMBER(CGR!$P$4)), IF(L818&lt;CGR!$P$4,"INCUMPLIDA","PROCESO"), "VERIFICAR FECHA")),"SIN VALOR AVANCE")</f>
        <v>CUMPLIDA</v>
      </c>
    </row>
    <row r="819" spans="1:17" ht="240.75">
      <c r="A819" s="169" t="s">
        <v>19</v>
      </c>
      <c r="B819" s="467" t="s">
        <v>13</v>
      </c>
      <c r="C819" s="795"/>
      <c r="D819" s="795"/>
      <c r="E819" s="794"/>
      <c r="F819" s="794"/>
      <c r="G819" s="52" t="s">
        <v>2438</v>
      </c>
      <c r="H819" s="163" t="s">
        <v>1614</v>
      </c>
      <c r="I819" s="163" t="s">
        <v>238</v>
      </c>
      <c r="J819" s="168">
        <v>1</v>
      </c>
      <c r="K819" s="193">
        <v>45323</v>
      </c>
      <c r="L819" s="193">
        <v>45747</v>
      </c>
      <c r="M819" s="165">
        <f t="shared" si="27"/>
        <v>60.571428571428569</v>
      </c>
      <c r="N819" s="192">
        <v>0</v>
      </c>
      <c r="O819" s="176" t="s">
        <v>3751</v>
      </c>
      <c r="P819" s="53">
        <f t="shared" si="28"/>
        <v>0</v>
      </c>
      <c r="Q819" s="166" t="str">
        <f>IF(ISNUMBER(P819),IF(P819=100%,"CUMPLIDA",IF(AND(ISNUMBER(L819),ISNUMBER(CGR!$P$4)), IF(L819&lt;CGR!$P$4,"INCUMPLIDA","PROCESO"), "VERIFICAR FECHA")),"SIN VALOR AVANCE")</f>
        <v>PROCESO</v>
      </c>
    </row>
    <row r="820" spans="1:17" ht="150.75">
      <c r="A820" s="169" t="s">
        <v>19</v>
      </c>
      <c r="B820" s="467" t="s">
        <v>13</v>
      </c>
      <c r="C820" s="795"/>
      <c r="D820" s="795"/>
      <c r="E820" s="794"/>
      <c r="F820" s="794"/>
      <c r="G820" s="52" t="s">
        <v>241</v>
      </c>
      <c r="H820" s="163" t="s">
        <v>241</v>
      </c>
      <c r="I820" s="163" t="s">
        <v>242</v>
      </c>
      <c r="J820" s="168">
        <v>1</v>
      </c>
      <c r="K820" s="193">
        <v>45323</v>
      </c>
      <c r="L820" s="193">
        <v>45747</v>
      </c>
      <c r="M820" s="165">
        <f t="shared" si="27"/>
        <v>60.571428571428569</v>
      </c>
      <c r="N820" s="192">
        <v>0</v>
      </c>
      <c r="O820" s="176" t="s">
        <v>3773</v>
      </c>
      <c r="P820" s="53">
        <f t="shared" si="28"/>
        <v>0</v>
      </c>
      <c r="Q820" s="166" t="str">
        <f>IF(ISNUMBER(P820),IF(P820=100%,"CUMPLIDA",IF(AND(ISNUMBER(L820),ISNUMBER(CGR!$P$4)), IF(L820&lt;CGR!$P$4,"INCUMPLIDA","PROCESO"), "VERIFICAR FECHA")),"SIN VALOR AVANCE")</f>
        <v>PROCESO</v>
      </c>
    </row>
    <row r="821" spans="1:17" ht="165.75">
      <c r="A821" s="169" t="s">
        <v>19</v>
      </c>
      <c r="B821" s="467" t="s">
        <v>13</v>
      </c>
      <c r="C821" s="795"/>
      <c r="D821" s="795"/>
      <c r="E821" s="794"/>
      <c r="F821" s="794"/>
      <c r="G821" s="52" t="s">
        <v>1361</v>
      </c>
      <c r="H821" s="163" t="s">
        <v>245</v>
      </c>
      <c r="I821" s="163" t="s">
        <v>246</v>
      </c>
      <c r="J821" s="168">
        <v>1</v>
      </c>
      <c r="K821" s="193">
        <v>45231</v>
      </c>
      <c r="L821" s="193">
        <v>45747</v>
      </c>
      <c r="M821" s="165">
        <f t="shared" si="27"/>
        <v>73.714285714285708</v>
      </c>
      <c r="N821" s="192">
        <v>0</v>
      </c>
      <c r="O821" s="163" t="s">
        <v>3630</v>
      </c>
      <c r="P821" s="53">
        <f t="shared" si="28"/>
        <v>0</v>
      </c>
      <c r="Q821" s="166" t="str">
        <f>IF(ISNUMBER(P821),IF(P821=100%,"CUMPLIDA",IF(AND(ISNUMBER(L821),ISNUMBER(CGR!$P$4)), IF(L821&lt;CGR!$P$4,"INCUMPLIDA","PROCESO"), "VERIFICAR FECHA")),"SIN VALOR AVANCE")</f>
        <v>PROCESO</v>
      </c>
    </row>
    <row r="822" spans="1:17" ht="225.75">
      <c r="A822" s="169" t="s">
        <v>19</v>
      </c>
      <c r="B822" s="467" t="s">
        <v>13</v>
      </c>
      <c r="C822" s="795"/>
      <c r="D822" s="795"/>
      <c r="E822" s="794"/>
      <c r="F822" s="794"/>
      <c r="G822" s="52" t="s">
        <v>248</v>
      </c>
      <c r="H822" s="163" t="s">
        <v>248</v>
      </c>
      <c r="I822" s="163" t="s">
        <v>3253</v>
      </c>
      <c r="J822" s="168">
        <v>1</v>
      </c>
      <c r="K822" s="193">
        <v>45323</v>
      </c>
      <c r="L822" s="193">
        <v>45747</v>
      </c>
      <c r="M822" s="165">
        <f t="shared" si="27"/>
        <v>60.571428571428569</v>
      </c>
      <c r="N822" s="192">
        <v>0</v>
      </c>
      <c r="O822" s="176" t="s">
        <v>3750</v>
      </c>
      <c r="P822" s="53">
        <f t="shared" si="28"/>
        <v>0</v>
      </c>
      <c r="Q822" s="166" t="str">
        <f>IF(ISNUMBER(P822),IF(P822=100%,"CUMPLIDA",IF(AND(ISNUMBER(L822),ISNUMBER(CGR!$P$4)), IF(L822&lt;CGR!$P$4,"INCUMPLIDA","PROCESO"), "VERIFICAR FECHA")),"SIN VALOR AVANCE")</f>
        <v>PROCESO</v>
      </c>
    </row>
    <row r="823" spans="1:17" ht="150.75">
      <c r="A823" s="169" t="s">
        <v>19</v>
      </c>
      <c r="B823" s="467" t="s">
        <v>13</v>
      </c>
      <c r="C823" s="795"/>
      <c r="D823" s="795"/>
      <c r="E823" s="794"/>
      <c r="F823" s="794"/>
      <c r="G823" s="52" t="s">
        <v>3715</v>
      </c>
      <c r="H823" s="163" t="s">
        <v>3715</v>
      </c>
      <c r="I823" s="163" t="s">
        <v>252</v>
      </c>
      <c r="J823" s="168">
        <v>1</v>
      </c>
      <c r="K823" s="193">
        <v>45231</v>
      </c>
      <c r="L823" s="193">
        <v>45747</v>
      </c>
      <c r="M823" s="165">
        <f t="shared" si="27"/>
        <v>73.714285714285708</v>
      </c>
      <c r="N823" s="192">
        <v>0</v>
      </c>
      <c r="O823" s="176" t="s">
        <v>3773</v>
      </c>
      <c r="P823" s="53">
        <f t="shared" si="28"/>
        <v>0</v>
      </c>
      <c r="Q823" s="166" t="str">
        <f>IF(ISNUMBER(P823),IF(P823=100%,"CUMPLIDA",IF(AND(ISNUMBER(L823),ISNUMBER(CGR!$P$4)), IF(L823&lt;CGR!$P$4,"INCUMPLIDA","PROCESO"), "VERIFICAR FECHA")),"SIN VALOR AVANCE")</f>
        <v>PROCESO</v>
      </c>
    </row>
    <row r="824" spans="1:17" ht="360.75">
      <c r="A824" s="169" t="s">
        <v>19</v>
      </c>
      <c r="B824" s="467" t="s">
        <v>13</v>
      </c>
      <c r="C824" s="795"/>
      <c r="D824" s="795"/>
      <c r="E824" s="794"/>
      <c r="F824" s="794"/>
      <c r="G824" s="52" t="s">
        <v>3716</v>
      </c>
      <c r="H824" s="163" t="s">
        <v>3716</v>
      </c>
      <c r="I824" s="163" t="s">
        <v>2560</v>
      </c>
      <c r="J824" s="168">
        <v>1</v>
      </c>
      <c r="K824" s="193">
        <v>45231</v>
      </c>
      <c r="L824" s="193">
        <v>45808</v>
      </c>
      <c r="M824" s="165">
        <f t="shared" si="27"/>
        <v>82.428571428571431</v>
      </c>
      <c r="N824" s="192">
        <v>0</v>
      </c>
      <c r="O824" s="176" t="s">
        <v>3758</v>
      </c>
      <c r="P824" s="53">
        <f t="shared" si="28"/>
        <v>0</v>
      </c>
      <c r="Q824" s="166" t="str">
        <f>IF(ISNUMBER(P824),IF(P824=100%,"CUMPLIDA",IF(AND(ISNUMBER(L824),ISNUMBER(CGR!$P$4)), IF(L824&lt;CGR!$P$4,"INCUMPLIDA","PROCESO"), "VERIFICAR FECHA")),"SIN VALOR AVANCE")</f>
        <v>PROCESO</v>
      </c>
    </row>
    <row r="825" spans="1:17" ht="255.75">
      <c r="A825" s="169" t="s">
        <v>19</v>
      </c>
      <c r="B825" s="467" t="s">
        <v>13</v>
      </c>
      <c r="C825" s="795"/>
      <c r="D825" s="795"/>
      <c r="E825" s="794"/>
      <c r="F825" s="794"/>
      <c r="G825" s="52" t="s">
        <v>1363</v>
      </c>
      <c r="H825" s="163" t="s">
        <v>258</v>
      </c>
      <c r="I825" s="163" t="s">
        <v>259</v>
      </c>
      <c r="J825" s="168">
        <v>7</v>
      </c>
      <c r="K825" s="193">
        <v>46024</v>
      </c>
      <c r="L825" s="193">
        <v>46660</v>
      </c>
      <c r="M825" s="165">
        <f t="shared" si="27"/>
        <v>90.857142857142861</v>
      </c>
      <c r="N825" s="192">
        <v>0</v>
      </c>
      <c r="O825" s="176" t="s">
        <v>3774</v>
      </c>
      <c r="P825" s="53">
        <f t="shared" si="28"/>
        <v>0</v>
      </c>
      <c r="Q825" s="166" t="str">
        <f>IF(ISNUMBER(P825),IF(P825=100%,"CUMPLIDA",IF(AND(ISNUMBER(L825),ISNUMBER(CGR!$P$4)), IF(L825&lt;CGR!$P$4,"INCUMPLIDA","PROCESO"), "VERIFICAR FECHA")),"SIN VALOR AVANCE")</f>
        <v>PROCESO</v>
      </c>
    </row>
    <row r="826" spans="1:17" ht="225.75">
      <c r="A826" s="169" t="s">
        <v>19</v>
      </c>
      <c r="B826" s="467" t="s">
        <v>13</v>
      </c>
      <c r="C826" s="795"/>
      <c r="D826" s="795"/>
      <c r="E826" s="794"/>
      <c r="F826" s="794"/>
      <c r="G826" s="52" t="s">
        <v>1364</v>
      </c>
      <c r="H826" s="163" t="s">
        <v>261</v>
      </c>
      <c r="I826" s="163" t="s">
        <v>262</v>
      </c>
      <c r="J826" s="168">
        <v>1</v>
      </c>
      <c r="K826" s="193">
        <v>46024</v>
      </c>
      <c r="L826" s="193">
        <v>46660</v>
      </c>
      <c r="M826" s="165">
        <f t="shared" si="27"/>
        <v>90.857142857142861</v>
      </c>
      <c r="N826" s="192">
        <v>0</v>
      </c>
      <c r="O826" s="176" t="s">
        <v>3759</v>
      </c>
      <c r="P826" s="53">
        <f t="shared" si="28"/>
        <v>0</v>
      </c>
      <c r="Q826" s="166" t="str">
        <f>IF(ISNUMBER(P826),IF(P826=100%,"CUMPLIDA",IF(AND(ISNUMBER(L826),ISNUMBER(CGR!$P$4)), IF(L826&lt;CGR!$P$4,"INCUMPLIDA","PROCESO"), "VERIFICAR FECHA")),"SIN VALOR AVANCE")</f>
        <v>PROCESO</v>
      </c>
    </row>
    <row r="827" spans="1:17" ht="409.5">
      <c r="A827" s="169" t="s">
        <v>19</v>
      </c>
      <c r="B827" s="467" t="s">
        <v>13</v>
      </c>
      <c r="C827" s="795"/>
      <c r="D827" s="795"/>
      <c r="E827" s="794"/>
      <c r="F827" s="794"/>
      <c r="G827" s="52" t="s">
        <v>1365</v>
      </c>
      <c r="H827" s="163" t="s">
        <v>264</v>
      </c>
      <c r="I827" s="163" t="s">
        <v>265</v>
      </c>
      <c r="J827" s="168">
        <v>2</v>
      </c>
      <c r="K827" s="193">
        <v>46024</v>
      </c>
      <c r="L827" s="193">
        <v>46660</v>
      </c>
      <c r="M827" s="165">
        <f t="shared" si="27"/>
        <v>90.857142857142861</v>
      </c>
      <c r="N827" s="192">
        <v>0</v>
      </c>
      <c r="O827" s="176" t="s">
        <v>3730</v>
      </c>
      <c r="P827" s="53">
        <f t="shared" si="28"/>
        <v>0</v>
      </c>
      <c r="Q827" s="166" t="str">
        <f>IF(ISNUMBER(P827),IF(P827=100%,"CUMPLIDA",IF(AND(ISNUMBER(L827),ISNUMBER(CGR!$P$4)), IF(L827&lt;CGR!$P$4,"INCUMPLIDA","PROCESO"), "VERIFICAR FECHA")),"SIN VALOR AVANCE")</f>
        <v>PROCESO</v>
      </c>
    </row>
    <row r="828" spans="1:17" ht="405.75">
      <c r="A828" s="169" t="s">
        <v>19</v>
      </c>
      <c r="B828" s="467" t="s">
        <v>13</v>
      </c>
      <c r="C828" s="795" t="s">
        <v>3775</v>
      </c>
      <c r="D828" s="795" t="s">
        <v>3732</v>
      </c>
      <c r="E828" s="794" t="s">
        <v>3776</v>
      </c>
      <c r="F828" s="796" t="s">
        <v>3777</v>
      </c>
      <c r="G828" s="791" t="s">
        <v>3735</v>
      </c>
      <c r="H828" s="175" t="s">
        <v>3736</v>
      </c>
      <c r="I828" s="163" t="s">
        <v>3737</v>
      </c>
      <c r="J828" s="164">
        <v>1</v>
      </c>
      <c r="K828" s="486">
        <v>45078</v>
      </c>
      <c r="L828" s="486">
        <v>45869</v>
      </c>
      <c r="M828" s="165">
        <f t="shared" si="27"/>
        <v>113</v>
      </c>
      <c r="N828" s="487">
        <v>0</v>
      </c>
      <c r="O828" s="163" t="s">
        <v>3738</v>
      </c>
      <c r="P828" s="53">
        <f t="shared" si="28"/>
        <v>0</v>
      </c>
      <c r="Q828" s="166" t="str">
        <f>IF(ISNUMBER(P828),IF(P828=100%,"CUMPLIDA",IF(AND(ISNUMBER(L828),ISNUMBER(CGR!$P$4)), IF(L828&lt;CGR!$P$4,"INCUMPLIDA","PROCESO"), "VERIFICAR FECHA")),"SIN VALOR AVANCE")</f>
        <v>PROCESO</v>
      </c>
    </row>
    <row r="829" spans="1:17" ht="330.75">
      <c r="A829" s="169" t="s">
        <v>19</v>
      </c>
      <c r="B829" s="467" t="s">
        <v>13</v>
      </c>
      <c r="C829" s="795"/>
      <c r="D829" s="795"/>
      <c r="E829" s="794"/>
      <c r="F829" s="796"/>
      <c r="G829" s="791"/>
      <c r="H829" s="163" t="s">
        <v>3739</v>
      </c>
      <c r="I829" s="163" t="s">
        <v>3740</v>
      </c>
      <c r="J829" s="164">
        <v>1</v>
      </c>
      <c r="K829" s="486">
        <v>45665</v>
      </c>
      <c r="L829" s="486">
        <v>46081</v>
      </c>
      <c r="M829" s="165">
        <f t="shared" si="27"/>
        <v>59.428571428571431</v>
      </c>
      <c r="N829" s="192">
        <v>0</v>
      </c>
      <c r="O829" s="163" t="s">
        <v>3741</v>
      </c>
      <c r="P829" s="53">
        <f t="shared" si="28"/>
        <v>0</v>
      </c>
      <c r="Q829" s="166" t="str">
        <f>IF(ISNUMBER(P829),IF(P829=100%,"CUMPLIDA",IF(AND(ISNUMBER(L829),ISNUMBER(CGR!$P$4)), IF(L829&lt;CGR!$P$4,"INCUMPLIDA","PROCESO"), "VERIFICAR FECHA")),"SIN VALOR AVANCE")</f>
        <v>PROCESO</v>
      </c>
    </row>
    <row r="830" spans="1:17" ht="345.75">
      <c r="A830" s="169" t="s">
        <v>19</v>
      </c>
      <c r="B830" s="467" t="s">
        <v>13</v>
      </c>
      <c r="C830" s="795"/>
      <c r="D830" s="795"/>
      <c r="E830" s="794"/>
      <c r="F830" s="796"/>
      <c r="G830" s="791"/>
      <c r="H830" s="175" t="s">
        <v>3742</v>
      </c>
      <c r="I830" s="163" t="s">
        <v>3743</v>
      </c>
      <c r="J830" s="164">
        <v>1</v>
      </c>
      <c r="K830" s="191">
        <v>45597</v>
      </c>
      <c r="L830" s="191">
        <v>45716</v>
      </c>
      <c r="M830" s="165">
        <f t="shared" si="27"/>
        <v>17</v>
      </c>
      <c r="N830" s="487">
        <v>0.25</v>
      </c>
      <c r="O830" s="163" t="s">
        <v>3744</v>
      </c>
      <c r="P830" s="53">
        <f t="shared" si="28"/>
        <v>0.25</v>
      </c>
      <c r="Q830" s="166" t="str">
        <f>IF(ISNUMBER(P830),IF(P830=100%,"CUMPLIDA",IF(AND(ISNUMBER(L830),ISNUMBER(CGR!$P$4)), IF(L830&lt;CGR!$P$4,"INCUMPLIDA","PROCESO"), "VERIFICAR FECHA")),"SIN VALOR AVANCE")</f>
        <v>PROCESO</v>
      </c>
    </row>
    <row r="831" spans="1:17" ht="345.75">
      <c r="A831" s="169" t="s">
        <v>19</v>
      </c>
      <c r="B831" s="467" t="s">
        <v>13</v>
      </c>
      <c r="C831" s="795" t="s">
        <v>3778</v>
      </c>
      <c r="D831" s="795" t="s">
        <v>3779</v>
      </c>
      <c r="E831" s="794" t="s">
        <v>3780</v>
      </c>
      <c r="F831" s="794" t="s">
        <v>3781</v>
      </c>
      <c r="G831" s="52" t="s">
        <v>2485</v>
      </c>
      <c r="H831" s="694" t="s">
        <v>3628</v>
      </c>
      <c r="I831" s="163" t="s">
        <v>3174</v>
      </c>
      <c r="J831" s="164">
        <v>1</v>
      </c>
      <c r="K831" s="191">
        <v>44044</v>
      </c>
      <c r="L831" s="191">
        <v>44196</v>
      </c>
      <c r="M831" s="165">
        <f t="shared" si="27"/>
        <v>21.714285714285715</v>
      </c>
      <c r="N831" s="192">
        <v>1</v>
      </c>
      <c r="O831" s="163" t="s">
        <v>3782</v>
      </c>
      <c r="P831" s="53">
        <f t="shared" si="28"/>
        <v>1</v>
      </c>
      <c r="Q831" s="166" t="str">
        <f>IF(ISNUMBER(P831),IF(P831=100%,"CUMPLIDA",IF(AND(ISNUMBER(L831),ISNUMBER(CGR!$P$4)), IF(L831&lt;CGR!$P$4,"INCUMPLIDA","PROCESO"), "VERIFICAR FECHA")),"SIN VALOR AVANCE")</f>
        <v>CUMPLIDA</v>
      </c>
    </row>
    <row r="832" spans="1:17" ht="135.75">
      <c r="A832" s="169" t="s">
        <v>19</v>
      </c>
      <c r="B832" s="467" t="s">
        <v>13</v>
      </c>
      <c r="C832" s="795"/>
      <c r="D832" s="795"/>
      <c r="E832" s="794"/>
      <c r="F832" s="794"/>
      <c r="G832" s="783" t="s">
        <v>2485</v>
      </c>
      <c r="H832" s="163" t="s">
        <v>2433</v>
      </c>
      <c r="I832" s="163" t="s">
        <v>969</v>
      </c>
      <c r="J832" s="168">
        <v>1</v>
      </c>
      <c r="K832" s="191">
        <v>45231</v>
      </c>
      <c r="L832" s="191">
        <v>45504</v>
      </c>
      <c r="M832" s="165">
        <f t="shared" si="27"/>
        <v>39</v>
      </c>
      <c r="N832" s="192">
        <v>1</v>
      </c>
      <c r="O832" s="176" t="s">
        <v>3711</v>
      </c>
      <c r="P832" s="53">
        <f t="shared" si="28"/>
        <v>1</v>
      </c>
      <c r="Q832" s="166" t="str">
        <f>IF(ISNUMBER(P832),IF(P832=100%,"CUMPLIDA",IF(AND(ISNUMBER(L832),ISNUMBER(CGR!$P$4)), IF(L832&lt;CGR!$P$4,"INCUMPLIDA","PROCESO"), "VERIFICAR FECHA")),"SIN VALOR AVANCE")</f>
        <v>CUMPLIDA</v>
      </c>
    </row>
    <row r="833" spans="1:17" ht="409.5">
      <c r="A833" s="169" t="s">
        <v>19</v>
      </c>
      <c r="B833" s="467" t="s">
        <v>13</v>
      </c>
      <c r="C833" s="795"/>
      <c r="D833" s="795"/>
      <c r="E833" s="794"/>
      <c r="F833" s="794"/>
      <c r="G833" s="783"/>
      <c r="H833" s="163" t="s">
        <v>2435</v>
      </c>
      <c r="I833" s="163" t="s">
        <v>2436</v>
      </c>
      <c r="J833" s="168">
        <v>1</v>
      </c>
      <c r="K833" s="191">
        <v>45231</v>
      </c>
      <c r="L833" s="191">
        <v>45504</v>
      </c>
      <c r="M833" s="165">
        <f t="shared" si="27"/>
        <v>39</v>
      </c>
      <c r="N833" s="192">
        <v>1</v>
      </c>
      <c r="O833" s="176" t="s">
        <v>3749</v>
      </c>
      <c r="P833" s="53">
        <f t="shared" si="28"/>
        <v>1</v>
      </c>
      <c r="Q833" s="166" t="str">
        <f>IF(ISNUMBER(P833),IF(P833=100%,"CUMPLIDA",IF(AND(ISNUMBER(L833),ISNUMBER(CGR!$P$4)), IF(L833&lt;CGR!$P$4,"INCUMPLIDA","PROCESO"), "VERIFICAR FECHA")),"SIN VALOR AVANCE")</f>
        <v>CUMPLIDA</v>
      </c>
    </row>
    <row r="834" spans="1:17" ht="225.75">
      <c r="A834" s="169" t="s">
        <v>19</v>
      </c>
      <c r="B834" s="467" t="s">
        <v>13</v>
      </c>
      <c r="C834" s="795"/>
      <c r="D834" s="795"/>
      <c r="E834" s="794"/>
      <c r="F834" s="794"/>
      <c r="G834" s="52" t="s">
        <v>2438</v>
      </c>
      <c r="H834" s="163" t="s">
        <v>1614</v>
      </c>
      <c r="I834" s="163" t="s">
        <v>238</v>
      </c>
      <c r="J834" s="168">
        <v>1</v>
      </c>
      <c r="K834" s="193">
        <v>45323</v>
      </c>
      <c r="L834" s="193">
        <v>45747</v>
      </c>
      <c r="M834" s="165">
        <f t="shared" si="27"/>
        <v>60.571428571428569</v>
      </c>
      <c r="N834" s="192">
        <v>0</v>
      </c>
      <c r="O834" s="176" t="s">
        <v>3750</v>
      </c>
      <c r="P834" s="53">
        <f t="shared" si="28"/>
        <v>0</v>
      </c>
      <c r="Q834" s="166" t="str">
        <f>IF(ISNUMBER(P834),IF(P834=100%,"CUMPLIDA",IF(AND(ISNUMBER(L834),ISNUMBER(CGR!$P$4)), IF(L834&lt;CGR!$P$4,"INCUMPLIDA","PROCESO"), "VERIFICAR FECHA")),"SIN VALOR AVANCE")</f>
        <v>PROCESO</v>
      </c>
    </row>
    <row r="835" spans="1:17" ht="150.75">
      <c r="A835" s="169" t="s">
        <v>19</v>
      </c>
      <c r="B835" s="467" t="s">
        <v>13</v>
      </c>
      <c r="C835" s="795"/>
      <c r="D835" s="795"/>
      <c r="E835" s="794"/>
      <c r="F835" s="794"/>
      <c r="G835" s="52" t="s">
        <v>241</v>
      </c>
      <c r="H835" s="163" t="s">
        <v>241</v>
      </c>
      <c r="I835" s="163" t="s">
        <v>242</v>
      </c>
      <c r="J835" s="168">
        <v>1</v>
      </c>
      <c r="K835" s="193">
        <v>45323</v>
      </c>
      <c r="L835" s="193">
        <v>45747</v>
      </c>
      <c r="M835" s="165">
        <f t="shared" si="27"/>
        <v>60.571428571428569</v>
      </c>
      <c r="N835" s="192">
        <v>0</v>
      </c>
      <c r="O835" s="176" t="s">
        <v>3773</v>
      </c>
      <c r="P835" s="53">
        <f t="shared" si="28"/>
        <v>0</v>
      </c>
      <c r="Q835" s="166" t="str">
        <f>IF(ISNUMBER(P835),IF(P835=100%,"CUMPLIDA",IF(AND(ISNUMBER(L835),ISNUMBER(CGR!$P$4)), IF(L835&lt;CGR!$P$4,"INCUMPLIDA","PROCESO"), "VERIFICAR FECHA")),"SIN VALOR AVANCE")</f>
        <v>PROCESO</v>
      </c>
    </row>
    <row r="836" spans="1:17" ht="165.75">
      <c r="A836" s="169" t="s">
        <v>19</v>
      </c>
      <c r="B836" s="467" t="s">
        <v>13</v>
      </c>
      <c r="C836" s="795"/>
      <c r="D836" s="795"/>
      <c r="E836" s="794"/>
      <c r="F836" s="794"/>
      <c r="G836" s="52" t="s">
        <v>1361</v>
      </c>
      <c r="H836" s="163" t="s">
        <v>245</v>
      </c>
      <c r="I836" s="163" t="s">
        <v>246</v>
      </c>
      <c r="J836" s="168">
        <v>1</v>
      </c>
      <c r="K836" s="193">
        <v>45231</v>
      </c>
      <c r="L836" s="193">
        <v>45747</v>
      </c>
      <c r="M836" s="165">
        <f t="shared" ref="M836:M899" si="29">(L836-K836)/7</f>
        <v>73.714285714285708</v>
      </c>
      <c r="N836" s="192">
        <v>0</v>
      </c>
      <c r="O836" s="163" t="s">
        <v>3630</v>
      </c>
      <c r="P836" s="53">
        <f t="shared" si="28"/>
        <v>0</v>
      </c>
      <c r="Q836" s="166" t="str">
        <f>IF(ISNUMBER(P836),IF(P836=100%,"CUMPLIDA",IF(AND(ISNUMBER(L836),ISNUMBER(CGR!$P$4)), IF(L836&lt;CGR!$P$4,"INCUMPLIDA","PROCESO"), "VERIFICAR FECHA")),"SIN VALOR AVANCE")</f>
        <v>PROCESO</v>
      </c>
    </row>
    <row r="837" spans="1:17" ht="225.75">
      <c r="A837" s="169" t="s">
        <v>19</v>
      </c>
      <c r="B837" s="467" t="s">
        <v>13</v>
      </c>
      <c r="C837" s="795"/>
      <c r="D837" s="795"/>
      <c r="E837" s="794"/>
      <c r="F837" s="794"/>
      <c r="G837" s="52" t="s">
        <v>248</v>
      </c>
      <c r="H837" s="163" t="s">
        <v>248</v>
      </c>
      <c r="I837" s="163" t="s">
        <v>3253</v>
      </c>
      <c r="J837" s="168">
        <v>1</v>
      </c>
      <c r="K837" s="193">
        <v>45323</v>
      </c>
      <c r="L837" s="193">
        <v>45747</v>
      </c>
      <c r="M837" s="165">
        <f t="shared" si="29"/>
        <v>60.571428571428569</v>
      </c>
      <c r="N837" s="192">
        <v>0</v>
      </c>
      <c r="O837" s="176" t="s">
        <v>3750</v>
      </c>
      <c r="P837" s="53">
        <f t="shared" si="28"/>
        <v>0</v>
      </c>
      <c r="Q837" s="166" t="str">
        <f>IF(ISNUMBER(P837),IF(P837=100%,"CUMPLIDA",IF(AND(ISNUMBER(L837),ISNUMBER(CGR!$P$4)), IF(L837&lt;CGR!$P$4,"INCUMPLIDA","PROCESO"), "VERIFICAR FECHA")),"SIN VALOR AVANCE")</f>
        <v>PROCESO</v>
      </c>
    </row>
    <row r="838" spans="1:17" ht="150.75">
      <c r="A838" s="169" t="s">
        <v>19</v>
      </c>
      <c r="B838" s="467" t="s">
        <v>13</v>
      </c>
      <c r="C838" s="795"/>
      <c r="D838" s="795"/>
      <c r="E838" s="794"/>
      <c r="F838" s="794"/>
      <c r="G838" s="52" t="s">
        <v>3715</v>
      </c>
      <c r="H838" s="163" t="s">
        <v>3715</v>
      </c>
      <c r="I838" s="163" t="s">
        <v>252</v>
      </c>
      <c r="J838" s="168">
        <v>1</v>
      </c>
      <c r="K838" s="193">
        <v>45231</v>
      </c>
      <c r="L838" s="193">
        <v>45747</v>
      </c>
      <c r="M838" s="165">
        <f t="shared" si="29"/>
        <v>73.714285714285708</v>
      </c>
      <c r="N838" s="192">
        <v>0</v>
      </c>
      <c r="O838" s="176" t="s">
        <v>3773</v>
      </c>
      <c r="P838" s="53">
        <f t="shared" si="28"/>
        <v>0</v>
      </c>
      <c r="Q838" s="166" t="str">
        <f>IF(ISNUMBER(P838),IF(P838=100%,"CUMPLIDA",IF(AND(ISNUMBER(L838),ISNUMBER(CGR!$P$4)), IF(L838&lt;CGR!$P$4,"INCUMPLIDA","PROCESO"), "VERIFICAR FECHA")),"SIN VALOR AVANCE")</f>
        <v>PROCESO</v>
      </c>
    </row>
    <row r="839" spans="1:17" ht="375.75">
      <c r="A839" s="169" t="s">
        <v>19</v>
      </c>
      <c r="B839" s="467" t="s">
        <v>13</v>
      </c>
      <c r="C839" s="795"/>
      <c r="D839" s="795"/>
      <c r="E839" s="794"/>
      <c r="F839" s="794"/>
      <c r="G839" s="52" t="s">
        <v>3716</v>
      </c>
      <c r="H839" s="163" t="s">
        <v>3716</v>
      </c>
      <c r="I839" s="163" t="s">
        <v>2560</v>
      </c>
      <c r="J839" s="168">
        <v>1</v>
      </c>
      <c r="K839" s="193">
        <v>45231</v>
      </c>
      <c r="L839" s="193">
        <v>45808</v>
      </c>
      <c r="M839" s="165">
        <f t="shared" si="29"/>
        <v>82.428571428571431</v>
      </c>
      <c r="N839" s="192">
        <v>0</v>
      </c>
      <c r="O839" s="176" t="s">
        <v>3727</v>
      </c>
      <c r="P839" s="53">
        <f t="shared" si="28"/>
        <v>0</v>
      </c>
      <c r="Q839" s="166" t="str">
        <f>IF(ISNUMBER(P839),IF(P839=100%,"CUMPLIDA",IF(AND(ISNUMBER(L839),ISNUMBER(CGR!$P$4)), IF(L839&lt;CGR!$P$4,"INCUMPLIDA","PROCESO"), "VERIFICAR FECHA")),"SIN VALOR AVANCE")</f>
        <v>PROCESO</v>
      </c>
    </row>
    <row r="840" spans="1:17" ht="240.75">
      <c r="A840" s="169" t="s">
        <v>19</v>
      </c>
      <c r="B840" s="467" t="s">
        <v>13</v>
      </c>
      <c r="C840" s="795"/>
      <c r="D840" s="795"/>
      <c r="E840" s="794"/>
      <c r="F840" s="794"/>
      <c r="G840" s="52" t="s">
        <v>1363</v>
      </c>
      <c r="H840" s="163" t="s">
        <v>258</v>
      </c>
      <c r="I840" s="163" t="s">
        <v>259</v>
      </c>
      <c r="J840" s="168">
        <v>7</v>
      </c>
      <c r="K840" s="193">
        <v>46024</v>
      </c>
      <c r="L840" s="193">
        <v>46660</v>
      </c>
      <c r="M840" s="165">
        <f t="shared" si="29"/>
        <v>90.857142857142861</v>
      </c>
      <c r="N840" s="192">
        <v>0</v>
      </c>
      <c r="O840" s="176" t="s">
        <v>3752</v>
      </c>
      <c r="P840" s="53">
        <f t="shared" ref="P840:P903" si="30">N840/J840</f>
        <v>0</v>
      </c>
      <c r="Q840" s="166" t="str">
        <f>IF(ISNUMBER(P840),IF(P840=100%,"CUMPLIDA",IF(AND(ISNUMBER(L840),ISNUMBER(CGR!$P$4)), IF(L840&lt;CGR!$P$4,"INCUMPLIDA","PROCESO"), "VERIFICAR FECHA")),"SIN VALOR AVANCE")</f>
        <v>PROCESO</v>
      </c>
    </row>
    <row r="841" spans="1:17" ht="240.75">
      <c r="A841" s="169" t="s">
        <v>19</v>
      </c>
      <c r="B841" s="467" t="s">
        <v>13</v>
      </c>
      <c r="C841" s="795"/>
      <c r="D841" s="795"/>
      <c r="E841" s="794"/>
      <c r="F841" s="794"/>
      <c r="G841" s="52" t="s">
        <v>1364</v>
      </c>
      <c r="H841" s="163" t="s">
        <v>261</v>
      </c>
      <c r="I841" s="163" t="s">
        <v>262</v>
      </c>
      <c r="J841" s="168">
        <v>1</v>
      </c>
      <c r="K841" s="193">
        <v>46024</v>
      </c>
      <c r="L841" s="193">
        <v>46660</v>
      </c>
      <c r="M841" s="165">
        <f t="shared" si="29"/>
        <v>90.857142857142861</v>
      </c>
      <c r="N841" s="192">
        <v>0</v>
      </c>
      <c r="O841" s="176" t="s">
        <v>3729</v>
      </c>
      <c r="P841" s="53">
        <f t="shared" si="30"/>
        <v>0</v>
      </c>
      <c r="Q841" s="166" t="str">
        <f>IF(ISNUMBER(P841),IF(P841=100%,"CUMPLIDA",IF(AND(ISNUMBER(L841),ISNUMBER(CGR!$P$4)), IF(L841&lt;CGR!$P$4,"INCUMPLIDA","PROCESO"), "VERIFICAR FECHA")),"SIN VALOR AVANCE")</f>
        <v>PROCESO</v>
      </c>
    </row>
    <row r="842" spans="1:17" ht="409.5">
      <c r="A842" s="169" t="s">
        <v>19</v>
      </c>
      <c r="B842" s="467" t="s">
        <v>13</v>
      </c>
      <c r="C842" s="795"/>
      <c r="D842" s="795"/>
      <c r="E842" s="794"/>
      <c r="F842" s="794"/>
      <c r="G842" s="52" t="s">
        <v>1365</v>
      </c>
      <c r="H842" s="163" t="s">
        <v>264</v>
      </c>
      <c r="I842" s="163" t="s">
        <v>265</v>
      </c>
      <c r="J842" s="168">
        <v>2</v>
      </c>
      <c r="K842" s="193">
        <v>46024</v>
      </c>
      <c r="L842" s="193">
        <v>46660</v>
      </c>
      <c r="M842" s="165">
        <f t="shared" si="29"/>
        <v>90.857142857142861</v>
      </c>
      <c r="N842" s="192">
        <v>0</v>
      </c>
      <c r="O842" s="176" t="s">
        <v>3730</v>
      </c>
      <c r="P842" s="53">
        <f t="shared" si="30"/>
        <v>0</v>
      </c>
      <c r="Q842" s="166" t="str">
        <f>IF(ISNUMBER(P842),IF(P842=100%,"CUMPLIDA",IF(AND(ISNUMBER(L842),ISNUMBER(CGR!$P$4)), IF(L842&lt;CGR!$P$4,"INCUMPLIDA","PROCESO"), "VERIFICAR FECHA")),"SIN VALOR AVANCE")</f>
        <v>PROCESO</v>
      </c>
    </row>
    <row r="843" spans="1:17" ht="360.75">
      <c r="A843" s="169" t="s">
        <v>19</v>
      </c>
      <c r="B843" s="467" t="s">
        <v>13</v>
      </c>
      <c r="C843" s="795" t="s">
        <v>3783</v>
      </c>
      <c r="D843" s="795" t="s">
        <v>3784</v>
      </c>
      <c r="E843" s="794" t="s">
        <v>3785</v>
      </c>
      <c r="F843" s="794" t="s">
        <v>3786</v>
      </c>
      <c r="G843" s="52" t="s">
        <v>2485</v>
      </c>
      <c r="H843" s="694" t="s">
        <v>3628</v>
      </c>
      <c r="I843" s="163" t="s">
        <v>3174</v>
      </c>
      <c r="J843" s="164">
        <v>1</v>
      </c>
      <c r="K843" s="191">
        <v>44044</v>
      </c>
      <c r="L843" s="191">
        <v>44196</v>
      </c>
      <c r="M843" s="165">
        <f t="shared" si="29"/>
        <v>21.714285714285715</v>
      </c>
      <c r="N843" s="192">
        <v>1</v>
      </c>
      <c r="O843" s="163" t="s">
        <v>3787</v>
      </c>
      <c r="P843" s="53">
        <f t="shared" si="30"/>
        <v>1</v>
      </c>
      <c r="Q843" s="166" t="str">
        <f>IF(ISNUMBER(P843),IF(P843=100%,"CUMPLIDA",IF(AND(ISNUMBER(L843),ISNUMBER(CGR!$P$4)), IF(L843&lt;CGR!$P$4,"INCUMPLIDA","PROCESO"), "VERIFICAR FECHA")),"SIN VALOR AVANCE")</f>
        <v>CUMPLIDA</v>
      </c>
    </row>
    <row r="844" spans="1:17" ht="135.75">
      <c r="A844" s="169" t="s">
        <v>19</v>
      </c>
      <c r="B844" s="467" t="s">
        <v>13</v>
      </c>
      <c r="C844" s="795"/>
      <c r="D844" s="795"/>
      <c r="E844" s="794"/>
      <c r="F844" s="794"/>
      <c r="G844" s="783" t="s">
        <v>2485</v>
      </c>
      <c r="H844" s="163" t="s">
        <v>2433</v>
      </c>
      <c r="I844" s="163" t="s">
        <v>969</v>
      </c>
      <c r="J844" s="168">
        <v>1</v>
      </c>
      <c r="K844" s="191">
        <v>45231</v>
      </c>
      <c r="L844" s="191">
        <v>45504</v>
      </c>
      <c r="M844" s="165">
        <f t="shared" si="29"/>
        <v>39</v>
      </c>
      <c r="N844" s="192">
        <v>1</v>
      </c>
      <c r="O844" s="176" t="s">
        <v>3711</v>
      </c>
      <c r="P844" s="53">
        <f t="shared" si="30"/>
        <v>1</v>
      </c>
      <c r="Q844" s="166" t="str">
        <f>IF(ISNUMBER(P844),IF(P844=100%,"CUMPLIDA",IF(AND(ISNUMBER(L844),ISNUMBER(CGR!$P$4)), IF(L844&lt;CGR!$P$4,"INCUMPLIDA","PROCESO"), "VERIFICAR FECHA")),"SIN VALOR AVANCE")</f>
        <v>CUMPLIDA</v>
      </c>
    </row>
    <row r="845" spans="1:17" ht="409.5">
      <c r="A845" s="169" t="s">
        <v>19</v>
      </c>
      <c r="B845" s="467" t="s">
        <v>13</v>
      </c>
      <c r="C845" s="795"/>
      <c r="D845" s="795"/>
      <c r="E845" s="794"/>
      <c r="F845" s="794"/>
      <c r="G845" s="783"/>
      <c r="H845" s="163" t="s">
        <v>2435</v>
      </c>
      <c r="I845" s="163" t="s">
        <v>2436</v>
      </c>
      <c r="J845" s="168">
        <v>1</v>
      </c>
      <c r="K845" s="191">
        <v>45231</v>
      </c>
      <c r="L845" s="191">
        <v>45504</v>
      </c>
      <c r="M845" s="165">
        <f t="shared" si="29"/>
        <v>39</v>
      </c>
      <c r="N845" s="192">
        <v>1</v>
      </c>
      <c r="O845" s="176" t="s">
        <v>3749</v>
      </c>
      <c r="P845" s="53">
        <f t="shared" si="30"/>
        <v>1</v>
      </c>
      <c r="Q845" s="166" t="str">
        <f>IF(ISNUMBER(P845),IF(P845=100%,"CUMPLIDA",IF(AND(ISNUMBER(L845),ISNUMBER(CGR!$P$4)), IF(L845&lt;CGR!$P$4,"INCUMPLIDA","PROCESO"), "VERIFICAR FECHA")),"SIN VALOR AVANCE")</f>
        <v>CUMPLIDA</v>
      </c>
    </row>
    <row r="846" spans="1:17" ht="225.75">
      <c r="A846" s="169" t="s">
        <v>19</v>
      </c>
      <c r="B846" s="467" t="s">
        <v>13</v>
      </c>
      <c r="C846" s="795"/>
      <c r="D846" s="795"/>
      <c r="E846" s="794"/>
      <c r="F846" s="794"/>
      <c r="G846" s="52" t="s">
        <v>2438</v>
      </c>
      <c r="H846" s="163" t="s">
        <v>1614</v>
      </c>
      <c r="I846" s="163" t="s">
        <v>238</v>
      </c>
      <c r="J846" s="168">
        <v>1</v>
      </c>
      <c r="K846" s="193">
        <v>45323</v>
      </c>
      <c r="L846" s="193">
        <v>45747</v>
      </c>
      <c r="M846" s="165">
        <f t="shared" si="29"/>
        <v>60.571428571428569</v>
      </c>
      <c r="N846" s="192">
        <v>0</v>
      </c>
      <c r="O846" s="176" t="s">
        <v>3750</v>
      </c>
      <c r="P846" s="53">
        <f t="shared" si="30"/>
        <v>0</v>
      </c>
      <c r="Q846" s="166" t="str">
        <f>IF(ISNUMBER(P846),IF(P846=100%,"CUMPLIDA",IF(AND(ISNUMBER(L846),ISNUMBER(CGR!$P$4)), IF(L846&lt;CGR!$P$4,"INCUMPLIDA","PROCESO"), "VERIFICAR FECHA")),"SIN VALOR AVANCE")</f>
        <v>PROCESO</v>
      </c>
    </row>
    <row r="847" spans="1:17" ht="150.75">
      <c r="A847" s="169" t="s">
        <v>19</v>
      </c>
      <c r="B847" s="467" t="s">
        <v>13</v>
      </c>
      <c r="C847" s="795"/>
      <c r="D847" s="795"/>
      <c r="E847" s="794"/>
      <c r="F847" s="794"/>
      <c r="G847" s="52" t="s">
        <v>241</v>
      </c>
      <c r="H847" s="163" t="s">
        <v>241</v>
      </c>
      <c r="I847" s="163" t="s">
        <v>242</v>
      </c>
      <c r="J847" s="168">
        <v>1</v>
      </c>
      <c r="K847" s="193">
        <v>45323</v>
      </c>
      <c r="L847" s="193">
        <v>45747</v>
      </c>
      <c r="M847" s="165">
        <f t="shared" si="29"/>
        <v>60.571428571428569</v>
      </c>
      <c r="N847" s="192">
        <v>0</v>
      </c>
      <c r="O847" s="176" t="s">
        <v>3773</v>
      </c>
      <c r="P847" s="53">
        <f t="shared" si="30"/>
        <v>0</v>
      </c>
      <c r="Q847" s="166" t="str">
        <f>IF(ISNUMBER(P847),IF(P847=100%,"CUMPLIDA",IF(AND(ISNUMBER(L847),ISNUMBER(CGR!$P$4)), IF(L847&lt;CGR!$P$4,"INCUMPLIDA","PROCESO"), "VERIFICAR FECHA")),"SIN VALOR AVANCE")</f>
        <v>PROCESO</v>
      </c>
    </row>
    <row r="848" spans="1:17" ht="165.75">
      <c r="A848" s="169" t="s">
        <v>19</v>
      </c>
      <c r="B848" s="467" t="s">
        <v>13</v>
      </c>
      <c r="C848" s="795"/>
      <c r="D848" s="795"/>
      <c r="E848" s="794"/>
      <c r="F848" s="794"/>
      <c r="G848" s="52" t="s">
        <v>1361</v>
      </c>
      <c r="H848" s="163" t="s">
        <v>245</v>
      </c>
      <c r="I848" s="163" t="s">
        <v>246</v>
      </c>
      <c r="J848" s="168">
        <v>1</v>
      </c>
      <c r="K848" s="193">
        <v>45231</v>
      </c>
      <c r="L848" s="193">
        <v>45747</v>
      </c>
      <c r="M848" s="165">
        <f t="shared" si="29"/>
        <v>73.714285714285708</v>
      </c>
      <c r="N848" s="192">
        <v>0</v>
      </c>
      <c r="O848" s="163" t="s">
        <v>3630</v>
      </c>
      <c r="P848" s="53">
        <f t="shared" si="30"/>
        <v>0</v>
      </c>
      <c r="Q848" s="166" t="str">
        <f>IF(ISNUMBER(P848),IF(P848=100%,"CUMPLIDA",IF(AND(ISNUMBER(L848),ISNUMBER(CGR!$P$4)), IF(L848&lt;CGR!$P$4,"INCUMPLIDA","PROCESO"), "VERIFICAR FECHA")),"SIN VALOR AVANCE")</f>
        <v>PROCESO</v>
      </c>
    </row>
    <row r="849" spans="1:17" ht="225.75">
      <c r="A849" s="169" t="s">
        <v>19</v>
      </c>
      <c r="B849" s="467" t="s">
        <v>13</v>
      </c>
      <c r="C849" s="795"/>
      <c r="D849" s="795"/>
      <c r="E849" s="794"/>
      <c r="F849" s="794"/>
      <c r="G849" s="52" t="s">
        <v>248</v>
      </c>
      <c r="H849" s="163" t="s">
        <v>248</v>
      </c>
      <c r="I849" s="163" t="s">
        <v>3253</v>
      </c>
      <c r="J849" s="168">
        <v>1</v>
      </c>
      <c r="K849" s="193">
        <v>45323</v>
      </c>
      <c r="L849" s="193">
        <v>45747</v>
      </c>
      <c r="M849" s="165">
        <f t="shared" si="29"/>
        <v>60.571428571428569</v>
      </c>
      <c r="N849" s="192">
        <v>0</v>
      </c>
      <c r="O849" s="176" t="s">
        <v>3750</v>
      </c>
      <c r="P849" s="53">
        <f t="shared" si="30"/>
        <v>0</v>
      </c>
      <c r="Q849" s="166" t="str">
        <f>IF(ISNUMBER(P849),IF(P849=100%,"CUMPLIDA",IF(AND(ISNUMBER(L849),ISNUMBER(CGR!$P$4)), IF(L849&lt;CGR!$P$4,"INCUMPLIDA","PROCESO"), "VERIFICAR FECHA")),"SIN VALOR AVANCE")</f>
        <v>PROCESO</v>
      </c>
    </row>
    <row r="850" spans="1:17" ht="150.75">
      <c r="A850" s="169" t="s">
        <v>19</v>
      </c>
      <c r="B850" s="467" t="s">
        <v>13</v>
      </c>
      <c r="C850" s="795"/>
      <c r="D850" s="795"/>
      <c r="E850" s="794"/>
      <c r="F850" s="794"/>
      <c r="G850" s="52" t="s">
        <v>3715</v>
      </c>
      <c r="H850" s="163" t="s">
        <v>3715</v>
      </c>
      <c r="I850" s="163" t="s">
        <v>252</v>
      </c>
      <c r="J850" s="168">
        <v>1</v>
      </c>
      <c r="K850" s="193">
        <v>45231</v>
      </c>
      <c r="L850" s="193">
        <v>45747</v>
      </c>
      <c r="M850" s="165">
        <f t="shared" si="29"/>
        <v>73.714285714285708</v>
      </c>
      <c r="N850" s="192">
        <v>0</v>
      </c>
      <c r="O850" s="176" t="s">
        <v>3773</v>
      </c>
      <c r="P850" s="53">
        <f t="shared" si="30"/>
        <v>0</v>
      </c>
      <c r="Q850" s="166" t="str">
        <f>IF(ISNUMBER(P850),IF(P850=100%,"CUMPLIDA",IF(AND(ISNUMBER(L850),ISNUMBER(CGR!$P$4)), IF(L850&lt;CGR!$P$4,"INCUMPLIDA","PROCESO"), "VERIFICAR FECHA")),"SIN VALOR AVANCE")</f>
        <v>PROCESO</v>
      </c>
    </row>
    <row r="851" spans="1:17" ht="360.75">
      <c r="A851" s="169" t="s">
        <v>19</v>
      </c>
      <c r="B851" s="467" t="s">
        <v>13</v>
      </c>
      <c r="C851" s="795"/>
      <c r="D851" s="795"/>
      <c r="E851" s="794"/>
      <c r="F851" s="794"/>
      <c r="G851" s="52" t="s">
        <v>3716</v>
      </c>
      <c r="H851" s="163" t="s">
        <v>3716</v>
      </c>
      <c r="I851" s="163" t="s">
        <v>2560</v>
      </c>
      <c r="J851" s="168">
        <v>1</v>
      </c>
      <c r="K851" s="193">
        <v>45231</v>
      </c>
      <c r="L851" s="193">
        <v>45808</v>
      </c>
      <c r="M851" s="165">
        <f t="shared" si="29"/>
        <v>82.428571428571431</v>
      </c>
      <c r="N851" s="192">
        <v>0</v>
      </c>
      <c r="O851" s="176" t="s">
        <v>3758</v>
      </c>
      <c r="P851" s="53">
        <f t="shared" si="30"/>
        <v>0</v>
      </c>
      <c r="Q851" s="166" t="str">
        <f>IF(ISNUMBER(P851),IF(P851=100%,"CUMPLIDA",IF(AND(ISNUMBER(L851),ISNUMBER(CGR!$P$4)), IF(L851&lt;CGR!$P$4,"INCUMPLIDA","PROCESO"), "VERIFICAR FECHA")),"SIN VALOR AVANCE")</f>
        <v>PROCESO</v>
      </c>
    </row>
    <row r="852" spans="1:17" ht="240.75">
      <c r="A852" s="169" t="s">
        <v>19</v>
      </c>
      <c r="B852" s="467" t="s">
        <v>13</v>
      </c>
      <c r="C852" s="795"/>
      <c r="D852" s="795"/>
      <c r="E852" s="794"/>
      <c r="F852" s="794"/>
      <c r="G852" s="52" t="s">
        <v>1363</v>
      </c>
      <c r="H852" s="163" t="s">
        <v>258</v>
      </c>
      <c r="I852" s="163" t="s">
        <v>259</v>
      </c>
      <c r="J852" s="168">
        <v>7</v>
      </c>
      <c r="K852" s="193">
        <v>46024</v>
      </c>
      <c r="L852" s="193">
        <v>46660</v>
      </c>
      <c r="M852" s="165">
        <f t="shared" si="29"/>
        <v>90.857142857142861</v>
      </c>
      <c r="N852" s="192">
        <v>0</v>
      </c>
      <c r="O852" s="176" t="s">
        <v>3752</v>
      </c>
      <c r="P852" s="53">
        <f t="shared" si="30"/>
        <v>0</v>
      </c>
      <c r="Q852" s="166" t="str">
        <f>IF(ISNUMBER(P852),IF(P852=100%,"CUMPLIDA",IF(AND(ISNUMBER(L852),ISNUMBER(CGR!$P$4)), IF(L852&lt;CGR!$P$4,"INCUMPLIDA","PROCESO"), "VERIFICAR FECHA")),"SIN VALOR AVANCE")</f>
        <v>PROCESO</v>
      </c>
    </row>
    <row r="853" spans="1:17" ht="225.75">
      <c r="A853" s="169" t="s">
        <v>19</v>
      </c>
      <c r="B853" s="467" t="s">
        <v>13</v>
      </c>
      <c r="C853" s="795"/>
      <c r="D853" s="795"/>
      <c r="E853" s="794"/>
      <c r="F853" s="794"/>
      <c r="G853" s="52" t="s">
        <v>1364</v>
      </c>
      <c r="H853" s="163" t="s">
        <v>261</v>
      </c>
      <c r="I853" s="163" t="s">
        <v>262</v>
      </c>
      <c r="J853" s="168">
        <v>1</v>
      </c>
      <c r="K853" s="193">
        <v>46024</v>
      </c>
      <c r="L853" s="193">
        <v>46660</v>
      </c>
      <c r="M853" s="165">
        <f t="shared" si="29"/>
        <v>90.857142857142861</v>
      </c>
      <c r="N853" s="192">
        <v>0</v>
      </c>
      <c r="O853" s="176" t="s">
        <v>3759</v>
      </c>
      <c r="P853" s="53">
        <f t="shared" si="30"/>
        <v>0</v>
      </c>
      <c r="Q853" s="166" t="str">
        <f>IF(ISNUMBER(P853),IF(P853=100%,"CUMPLIDA",IF(AND(ISNUMBER(L853),ISNUMBER(CGR!$P$4)), IF(L853&lt;CGR!$P$4,"INCUMPLIDA","PROCESO"), "VERIFICAR FECHA")),"SIN VALOR AVANCE")</f>
        <v>PROCESO</v>
      </c>
    </row>
    <row r="854" spans="1:17" ht="409.5">
      <c r="A854" s="169" t="s">
        <v>19</v>
      </c>
      <c r="B854" s="467" t="s">
        <v>13</v>
      </c>
      <c r="C854" s="795"/>
      <c r="D854" s="795"/>
      <c r="E854" s="794"/>
      <c r="F854" s="794"/>
      <c r="G854" s="52" t="s">
        <v>1365</v>
      </c>
      <c r="H854" s="163" t="s">
        <v>264</v>
      </c>
      <c r="I854" s="163" t="s">
        <v>265</v>
      </c>
      <c r="J854" s="168">
        <v>2</v>
      </c>
      <c r="K854" s="193">
        <v>46024</v>
      </c>
      <c r="L854" s="193">
        <v>46660</v>
      </c>
      <c r="M854" s="165">
        <f t="shared" si="29"/>
        <v>90.857142857142861</v>
      </c>
      <c r="N854" s="192">
        <v>0</v>
      </c>
      <c r="O854" s="176" t="s">
        <v>3730</v>
      </c>
      <c r="P854" s="53">
        <f t="shared" si="30"/>
        <v>0</v>
      </c>
      <c r="Q854" s="166" t="str">
        <f>IF(ISNUMBER(P854),IF(P854=100%,"CUMPLIDA",IF(AND(ISNUMBER(L854),ISNUMBER(CGR!$P$4)), IF(L854&lt;CGR!$P$4,"INCUMPLIDA","PROCESO"), "VERIFICAR FECHA")),"SIN VALOR AVANCE")</f>
        <v>PROCESO</v>
      </c>
    </row>
    <row r="855" spans="1:17" ht="345.75">
      <c r="A855" s="169" t="s">
        <v>19</v>
      </c>
      <c r="B855" s="467" t="s">
        <v>13</v>
      </c>
      <c r="C855" s="795" t="s">
        <v>3788</v>
      </c>
      <c r="D855" s="795" t="s">
        <v>3707</v>
      </c>
      <c r="E855" s="794" t="s">
        <v>3789</v>
      </c>
      <c r="F855" s="794" t="s">
        <v>3790</v>
      </c>
      <c r="G855" s="52" t="s">
        <v>2485</v>
      </c>
      <c r="H855" s="694" t="s">
        <v>3628</v>
      </c>
      <c r="I855" s="163" t="s">
        <v>3174</v>
      </c>
      <c r="J855" s="164">
        <v>1</v>
      </c>
      <c r="K855" s="191">
        <v>44044</v>
      </c>
      <c r="L855" s="191">
        <v>44196</v>
      </c>
      <c r="M855" s="165">
        <f t="shared" si="29"/>
        <v>21.714285714285715</v>
      </c>
      <c r="N855" s="192">
        <v>1</v>
      </c>
      <c r="O855" s="163" t="s">
        <v>3791</v>
      </c>
      <c r="P855" s="53">
        <f t="shared" si="30"/>
        <v>1</v>
      </c>
      <c r="Q855" s="166" t="str">
        <f>IF(ISNUMBER(P855),IF(P855=100%,"CUMPLIDA",IF(AND(ISNUMBER(L855),ISNUMBER(CGR!$P$4)), IF(L855&lt;CGR!$P$4,"INCUMPLIDA","PROCESO"), "VERIFICAR FECHA")),"SIN VALOR AVANCE")</f>
        <v>CUMPLIDA</v>
      </c>
    </row>
    <row r="856" spans="1:17" ht="135.75">
      <c r="A856" s="169" t="s">
        <v>19</v>
      </c>
      <c r="B856" s="467" t="s">
        <v>13</v>
      </c>
      <c r="C856" s="795"/>
      <c r="D856" s="795"/>
      <c r="E856" s="794"/>
      <c r="F856" s="794"/>
      <c r="G856" s="783" t="s">
        <v>2485</v>
      </c>
      <c r="H856" s="163" t="s">
        <v>2433</v>
      </c>
      <c r="I856" s="163" t="s">
        <v>969</v>
      </c>
      <c r="J856" s="168">
        <v>1</v>
      </c>
      <c r="K856" s="191">
        <v>45231</v>
      </c>
      <c r="L856" s="191">
        <v>45504</v>
      </c>
      <c r="M856" s="165">
        <f t="shared" si="29"/>
        <v>39</v>
      </c>
      <c r="N856" s="192">
        <v>1</v>
      </c>
      <c r="O856" s="176" t="s">
        <v>3711</v>
      </c>
      <c r="P856" s="53">
        <f t="shared" si="30"/>
        <v>1</v>
      </c>
      <c r="Q856" s="166" t="str">
        <f>IF(ISNUMBER(P856),IF(P856=100%,"CUMPLIDA",IF(AND(ISNUMBER(L856),ISNUMBER(CGR!$P$4)), IF(L856&lt;CGR!$P$4,"INCUMPLIDA","PROCESO"), "VERIFICAR FECHA")),"SIN VALOR AVANCE")</f>
        <v>CUMPLIDA</v>
      </c>
    </row>
    <row r="857" spans="1:17" ht="409.5">
      <c r="A857" s="169" t="s">
        <v>19</v>
      </c>
      <c r="B857" s="467" t="s">
        <v>13</v>
      </c>
      <c r="C857" s="795"/>
      <c r="D857" s="795"/>
      <c r="E857" s="794"/>
      <c r="F857" s="794"/>
      <c r="G857" s="783"/>
      <c r="H857" s="163" t="s">
        <v>2435</v>
      </c>
      <c r="I857" s="163" t="s">
        <v>2436</v>
      </c>
      <c r="J857" s="168">
        <v>1</v>
      </c>
      <c r="K857" s="191">
        <v>45231</v>
      </c>
      <c r="L857" s="191">
        <v>45504</v>
      </c>
      <c r="M857" s="165">
        <f t="shared" si="29"/>
        <v>39</v>
      </c>
      <c r="N857" s="192">
        <v>1</v>
      </c>
      <c r="O857" s="176" t="s">
        <v>3749</v>
      </c>
      <c r="P857" s="53">
        <f t="shared" si="30"/>
        <v>1</v>
      </c>
      <c r="Q857" s="166" t="str">
        <f>IF(ISNUMBER(P857),IF(P857=100%,"CUMPLIDA",IF(AND(ISNUMBER(L857),ISNUMBER(CGR!$P$4)), IF(L857&lt;CGR!$P$4,"INCUMPLIDA","PROCESO"), "VERIFICAR FECHA")),"SIN VALOR AVANCE")</f>
        <v>CUMPLIDA</v>
      </c>
    </row>
    <row r="858" spans="1:17" ht="225.75">
      <c r="A858" s="169" t="s">
        <v>19</v>
      </c>
      <c r="B858" s="467" t="s">
        <v>13</v>
      </c>
      <c r="C858" s="795"/>
      <c r="D858" s="795"/>
      <c r="E858" s="794"/>
      <c r="F858" s="794"/>
      <c r="G858" s="52" t="s">
        <v>2438</v>
      </c>
      <c r="H858" s="163" t="s">
        <v>1614</v>
      </c>
      <c r="I858" s="163" t="s">
        <v>238</v>
      </c>
      <c r="J858" s="168">
        <v>1</v>
      </c>
      <c r="K858" s="193">
        <v>45323</v>
      </c>
      <c r="L858" s="193">
        <v>45747</v>
      </c>
      <c r="M858" s="165">
        <f t="shared" si="29"/>
        <v>60.571428571428569</v>
      </c>
      <c r="N858" s="192">
        <v>0</v>
      </c>
      <c r="O858" s="176" t="s">
        <v>3750</v>
      </c>
      <c r="P858" s="53">
        <f t="shared" si="30"/>
        <v>0</v>
      </c>
      <c r="Q858" s="166" t="str">
        <f>IF(ISNUMBER(P858),IF(P858=100%,"CUMPLIDA",IF(AND(ISNUMBER(L858),ISNUMBER(CGR!$P$4)), IF(L858&lt;CGR!$P$4,"INCUMPLIDA","PROCESO"), "VERIFICAR FECHA")),"SIN VALOR AVANCE")</f>
        <v>PROCESO</v>
      </c>
    </row>
    <row r="859" spans="1:17" ht="150.75">
      <c r="A859" s="169" t="s">
        <v>19</v>
      </c>
      <c r="B859" s="467" t="s">
        <v>13</v>
      </c>
      <c r="C859" s="795"/>
      <c r="D859" s="795"/>
      <c r="E859" s="794"/>
      <c r="F859" s="794"/>
      <c r="G859" s="52" t="s">
        <v>241</v>
      </c>
      <c r="H859" s="163" t="s">
        <v>241</v>
      </c>
      <c r="I859" s="163" t="s">
        <v>242</v>
      </c>
      <c r="J859" s="168">
        <v>1</v>
      </c>
      <c r="K859" s="193">
        <v>45323</v>
      </c>
      <c r="L859" s="193">
        <v>45747</v>
      </c>
      <c r="M859" s="165">
        <f t="shared" si="29"/>
        <v>60.571428571428569</v>
      </c>
      <c r="N859" s="192">
        <v>0</v>
      </c>
      <c r="O859" s="176" t="s">
        <v>3773</v>
      </c>
      <c r="P859" s="53">
        <f t="shared" si="30"/>
        <v>0</v>
      </c>
      <c r="Q859" s="166" t="str">
        <f>IF(ISNUMBER(P859),IF(P859=100%,"CUMPLIDA",IF(AND(ISNUMBER(L859),ISNUMBER(CGR!$P$4)), IF(L859&lt;CGR!$P$4,"INCUMPLIDA","PROCESO"), "VERIFICAR FECHA")),"SIN VALOR AVANCE")</f>
        <v>PROCESO</v>
      </c>
    </row>
    <row r="860" spans="1:17" ht="165.75">
      <c r="A860" s="169" t="s">
        <v>19</v>
      </c>
      <c r="B860" s="467" t="s">
        <v>13</v>
      </c>
      <c r="C860" s="795"/>
      <c r="D860" s="795"/>
      <c r="E860" s="794"/>
      <c r="F860" s="794"/>
      <c r="G860" s="52" t="s">
        <v>1361</v>
      </c>
      <c r="H860" s="163" t="s">
        <v>245</v>
      </c>
      <c r="I860" s="163" t="s">
        <v>246</v>
      </c>
      <c r="J860" s="168">
        <v>1</v>
      </c>
      <c r="K860" s="193">
        <v>45231</v>
      </c>
      <c r="L860" s="193">
        <v>45747</v>
      </c>
      <c r="M860" s="165">
        <f t="shared" si="29"/>
        <v>73.714285714285708</v>
      </c>
      <c r="N860" s="192">
        <v>0</v>
      </c>
      <c r="O860" s="163" t="s">
        <v>3630</v>
      </c>
      <c r="P860" s="53">
        <f t="shared" si="30"/>
        <v>0</v>
      </c>
      <c r="Q860" s="166" t="str">
        <f>IF(ISNUMBER(P860),IF(P860=100%,"CUMPLIDA",IF(AND(ISNUMBER(L860),ISNUMBER(CGR!$P$4)), IF(L860&lt;CGR!$P$4,"INCUMPLIDA","PROCESO"), "VERIFICAR FECHA")),"SIN VALOR AVANCE")</f>
        <v>PROCESO</v>
      </c>
    </row>
    <row r="861" spans="1:17" ht="225.75">
      <c r="A861" s="169" t="s">
        <v>19</v>
      </c>
      <c r="B861" s="467" t="s">
        <v>13</v>
      </c>
      <c r="C861" s="795"/>
      <c r="D861" s="795"/>
      <c r="E861" s="794"/>
      <c r="F861" s="794"/>
      <c r="G861" s="52" t="s">
        <v>248</v>
      </c>
      <c r="H861" s="163" t="s">
        <v>248</v>
      </c>
      <c r="I861" s="163" t="s">
        <v>3253</v>
      </c>
      <c r="J861" s="168">
        <v>1</v>
      </c>
      <c r="K861" s="193">
        <v>45323</v>
      </c>
      <c r="L861" s="193">
        <v>45747</v>
      </c>
      <c r="M861" s="165">
        <f t="shared" si="29"/>
        <v>60.571428571428569</v>
      </c>
      <c r="N861" s="192">
        <v>0</v>
      </c>
      <c r="O861" s="176" t="s">
        <v>3750</v>
      </c>
      <c r="P861" s="53">
        <f t="shared" si="30"/>
        <v>0</v>
      </c>
      <c r="Q861" s="166" t="str">
        <f>IF(ISNUMBER(P861),IF(P861=100%,"CUMPLIDA",IF(AND(ISNUMBER(L861),ISNUMBER(CGR!$P$4)), IF(L861&lt;CGR!$P$4,"INCUMPLIDA","PROCESO"), "VERIFICAR FECHA")),"SIN VALOR AVANCE")</f>
        <v>PROCESO</v>
      </c>
    </row>
    <row r="862" spans="1:17" ht="150.75">
      <c r="A862" s="169" t="s">
        <v>19</v>
      </c>
      <c r="B862" s="467" t="s">
        <v>13</v>
      </c>
      <c r="C862" s="795"/>
      <c r="D862" s="795"/>
      <c r="E862" s="794"/>
      <c r="F862" s="794"/>
      <c r="G862" s="52" t="s">
        <v>3715</v>
      </c>
      <c r="H862" s="163" t="s">
        <v>3715</v>
      </c>
      <c r="I862" s="163" t="s">
        <v>252</v>
      </c>
      <c r="J862" s="168">
        <v>1</v>
      </c>
      <c r="K862" s="193">
        <v>45231</v>
      </c>
      <c r="L862" s="193">
        <v>45747</v>
      </c>
      <c r="M862" s="165">
        <f t="shared" si="29"/>
        <v>73.714285714285708</v>
      </c>
      <c r="N862" s="192">
        <v>0</v>
      </c>
      <c r="O862" s="176" t="s">
        <v>3773</v>
      </c>
      <c r="P862" s="53">
        <f t="shared" si="30"/>
        <v>0</v>
      </c>
      <c r="Q862" s="166" t="str">
        <f>IF(ISNUMBER(P862),IF(P862=100%,"CUMPLIDA",IF(AND(ISNUMBER(L862),ISNUMBER(CGR!$P$4)), IF(L862&lt;CGR!$P$4,"INCUMPLIDA","PROCESO"), "VERIFICAR FECHA")),"SIN VALOR AVANCE")</f>
        <v>PROCESO</v>
      </c>
    </row>
    <row r="863" spans="1:17" ht="360.75">
      <c r="A863" s="169" t="s">
        <v>19</v>
      </c>
      <c r="B863" s="467" t="s">
        <v>13</v>
      </c>
      <c r="C863" s="795"/>
      <c r="D863" s="795"/>
      <c r="E863" s="794"/>
      <c r="F863" s="794"/>
      <c r="G863" s="52" t="s">
        <v>3716</v>
      </c>
      <c r="H863" s="163" t="s">
        <v>3716</v>
      </c>
      <c r="I863" s="163" t="s">
        <v>2560</v>
      </c>
      <c r="J863" s="168">
        <v>1</v>
      </c>
      <c r="K863" s="193">
        <v>45231</v>
      </c>
      <c r="L863" s="193">
        <v>45808</v>
      </c>
      <c r="M863" s="165">
        <f t="shared" si="29"/>
        <v>82.428571428571431</v>
      </c>
      <c r="N863" s="192">
        <v>0</v>
      </c>
      <c r="O863" s="176" t="s">
        <v>3758</v>
      </c>
      <c r="P863" s="53">
        <f t="shared" si="30"/>
        <v>0</v>
      </c>
      <c r="Q863" s="166" t="str">
        <f>IF(ISNUMBER(P863),IF(P863=100%,"CUMPLIDA",IF(AND(ISNUMBER(L863),ISNUMBER(CGR!$P$4)), IF(L863&lt;CGR!$P$4,"INCUMPLIDA","PROCESO"), "VERIFICAR FECHA")),"SIN VALOR AVANCE")</f>
        <v>PROCESO</v>
      </c>
    </row>
    <row r="864" spans="1:17" ht="240.75">
      <c r="A864" s="169" t="s">
        <v>19</v>
      </c>
      <c r="B864" s="467" t="s">
        <v>13</v>
      </c>
      <c r="C864" s="795"/>
      <c r="D864" s="795"/>
      <c r="E864" s="794"/>
      <c r="F864" s="794"/>
      <c r="G864" s="52" t="s">
        <v>1363</v>
      </c>
      <c r="H864" s="163" t="s">
        <v>258</v>
      </c>
      <c r="I864" s="163" t="s">
        <v>259</v>
      </c>
      <c r="J864" s="168">
        <v>7</v>
      </c>
      <c r="K864" s="193">
        <v>46024</v>
      </c>
      <c r="L864" s="193">
        <v>46660</v>
      </c>
      <c r="M864" s="165">
        <f t="shared" si="29"/>
        <v>90.857142857142861</v>
      </c>
      <c r="N864" s="192">
        <v>0</v>
      </c>
      <c r="O864" s="176" t="s">
        <v>3752</v>
      </c>
      <c r="P864" s="53">
        <f t="shared" si="30"/>
        <v>0</v>
      </c>
      <c r="Q864" s="166" t="str">
        <f>IF(ISNUMBER(P864),IF(P864=100%,"CUMPLIDA",IF(AND(ISNUMBER(L864),ISNUMBER(CGR!$P$4)), IF(L864&lt;CGR!$P$4,"INCUMPLIDA","PROCESO"), "VERIFICAR FECHA")),"SIN VALOR AVANCE")</f>
        <v>PROCESO</v>
      </c>
    </row>
    <row r="865" spans="1:17" ht="225.75">
      <c r="A865" s="169" t="s">
        <v>19</v>
      </c>
      <c r="B865" s="467" t="s">
        <v>13</v>
      </c>
      <c r="C865" s="795"/>
      <c r="D865" s="795"/>
      <c r="E865" s="794"/>
      <c r="F865" s="794"/>
      <c r="G865" s="52" t="s">
        <v>1364</v>
      </c>
      <c r="H865" s="163" t="s">
        <v>261</v>
      </c>
      <c r="I865" s="163" t="s">
        <v>262</v>
      </c>
      <c r="J865" s="168">
        <v>1</v>
      </c>
      <c r="K865" s="193">
        <v>46024</v>
      </c>
      <c r="L865" s="193">
        <v>46660</v>
      </c>
      <c r="M865" s="165">
        <f t="shared" si="29"/>
        <v>90.857142857142861</v>
      </c>
      <c r="N865" s="192">
        <v>0</v>
      </c>
      <c r="O865" s="176" t="s">
        <v>3759</v>
      </c>
      <c r="P865" s="53">
        <f t="shared" si="30"/>
        <v>0</v>
      </c>
      <c r="Q865" s="166" t="str">
        <f>IF(ISNUMBER(P865),IF(P865=100%,"CUMPLIDA",IF(AND(ISNUMBER(L865),ISNUMBER(CGR!$P$4)), IF(L865&lt;CGR!$P$4,"INCUMPLIDA","PROCESO"), "VERIFICAR FECHA")),"SIN VALOR AVANCE")</f>
        <v>PROCESO</v>
      </c>
    </row>
    <row r="866" spans="1:17" ht="409.5">
      <c r="A866" s="169" t="s">
        <v>19</v>
      </c>
      <c r="B866" s="467" t="s">
        <v>13</v>
      </c>
      <c r="C866" s="795"/>
      <c r="D866" s="795"/>
      <c r="E866" s="794"/>
      <c r="F866" s="794"/>
      <c r="G866" s="52" t="s">
        <v>1365</v>
      </c>
      <c r="H866" s="163" t="s">
        <v>264</v>
      </c>
      <c r="I866" s="163" t="s">
        <v>265</v>
      </c>
      <c r="J866" s="168">
        <v>2</v>
      </c>
      <c r="K866" s="193">
        <v>46024</v>
      </c>
      <c r="L866" s="193">
        <v>46660</v>
      </c>
      <c r="M866" s="165">
        <f t="shared" si="29"/>
        <v>90.857142857142861</v>
      </c>
      <c r="N866" s="192">
        <v>0</v>
      </c>
      <c r="O866" s="176" t="s">
        <v>3730</v>
      </c>
      <c r="P866" s="53">
        <f t="shared" si="30"/>
        <v>0</v>
      </c>
      <c r="Q866" s="166" t="str">
        <f>IF(ISNUMBER(P866),IF(P866=100%,"CUMPLIDA",IF(AND(ISNUMBER(L866),ISNUMBER(CGR!$P$4)), IF(L866&lt;CGR!$P$4,"INCUMPLIDA","PROCESO"), "VERIFICAR FECHA")),"SIN VALOR AVANCE")</f>
        <v>PROCESO</v>
      </c>
    </row>
    <row r="867" spans="1:17" ht="345.75">
      <c r="A867" s="169" t="s">
        <v>19</v>
      </c>
      <c r="B867" s="467" t="s">
        <v>13</v>
      </c>
      <c r="C867" s="795" t="s">
        <v>3792</v>
      </c>
      <c r="D867" s="795" t="s">
        <v>3732</v>
      </c>
      <c r="E867" s="794" t="s">
        <v>3793</v>
      </c>
      <c r="F867" s="794" t="s">
        <v>3794</v>
      </c>
      <c r="G867" s="52" t="s">
        <v>2485</v>
      </c>
      <c r="H867" s="694" t="s">
        <v>3628</v>
      </c>
      <c r="I867" s="163" t="s">
        <v>3174</v>
      </c>
      <c r="J867" s="164">
        <v>1</v>
      </c>
      <c r="K867" s="191">
        <v>44044</v>
      </c>
      <c r="L867" s="191">
        <v>44196</v>
      </c>
      <c r="M867" s="165">
        <f t="shared" si="29"/>
        <v>21.714285714285715</v>
      </c>
      <c r="N867" s="192">
        <v>1</v>
      </c>
      <c r="O867" s="163" t="s">
        <v>3795</v>
      </c>
      <c r="P867" s="53">
        <f t="shared" si="30"/>
        <v>1</v>
      </c>
      <c r="Q867" s="166" t="str">
        <f>IF(ISNUMBER(P867),IF(P867=100%,"CUMPLIDA",IF(AND(ISNUMBER(L867),ISNUMBER(CGR!$P$4)), IF(L867&lt;CGR!$P$4,"INCUMPLIDA","PROCESO"), "VERIFICAR FECHA")),"SIN VALOR AVANCE")</f>
        <v>CUMPLIDA</v>
      </c>
    </row>
    <row r="868" spans="1:17" ht="135.75">
      <c r="A868" s="169" t="s">
        <v>19</v>
      </c>
      <c r="B868" s="467" t="s">
        <v>13</v>
      </c>
      <c r="C868" s="795"/>
      <c r="D868" s="795"/>
      <c r="E868" s="794"/>
      <c r="F868" s="794"/>
      <c r="G868" s="783" t="s">
        <v>2485</v>
      </c>
      <c r="H868" s="163" t="s">
        <v>2433</v>
      </c>
      <c r="I868" s="163" t="s">
        <v>969</v>
      </c>
      <c r="J868" s="168">
        <v>1</v>
      </c>
      <c r="K868" s="191">
        <v>45231</v>
      </c>
      <c r="L868" s="191">
        <v>45504</v>
      </c>
      <c r="M868" s="165">
        <f t="shared" si="29"/>
        <v>39</v>
      </c>
      <c r="N868" s="192">
        <v>1</v>
      </c>
      <c r="O868" s="176" t="s">
        <v>3711</v>
      </c>
      <c r="P868" s="53">
        <f t="shared" si="30"/>
        <v>1</v>
      </c>
      <c r="Q868" s="166" t="str">
        <f>IF(ISNUMBER(P868),IF(P868=100%,"CUMPLIDA",IF(AND(ISNUMBER(L868),ISNUMBER(CGR!$P$4)), IF(L868&lt;CGR!$P$4,"INCUMPLIDA","PROCESO"), "VERIFICAR FECHA")),"SIN VALOR AVANCE")</f>
        <v>CUMPLIDA</v>
      </c>
    </row>
    <row r="869" spans="1:17" ht="409.5">
      <c r="A869" s="169" t="s">
        <v>19</v>
      </c>
      <c r="B869" s="467" t="s">
        <v>13</v>
      </c>
      <c r="C869" s="795"/>
      <c r="D869" s="795"/>
      <c r="E869" s="794"/>
      <c r="F869" s="794"/>
      <c r="G869" s="783"/>
      <c r="H869" s="163" t="s">
        <v>2435</v>
      </c>
      <c r="I869" s="163" t="s">
        <v>2436</v>
      </c>
      <c r="J869" s="168">
        <v>1</v>
      </c>
      <c r="K869" s="191">
        <v>45231</v>
      </c>
      <c r="L869" s="191">
        <v>45504</v>
      </c>
      <c r="M869" s="165">
        <f t="shared" si="29"/>
        <v>39</v>
      </c>
      <c r="N869" s="192">
        <v>1</v>
      </c>
      <c r="O869" s="176" t="s">
        <v>3749</v>
      </c>
      <c r="P869" s="53">
        <f t="shared" si="30"/>
        <v>1</v>
      </c>
      <c r="Q869" s="166" t="str">
        <f>IF(ISNUMBER(P869),IF(P869=100%,"CUMPLIDA",IF(AND(ISNUMBER(L869),ISNUMBER(CGR!$P$4)), IF(L869&lt;CGR!$P$4,"INCUMPLIDA","PROCESO"), "VERIFICAR FECHA")),"SIN VALOR AVANCE")</f>
        <v>CUMPLIDA</v>
      </c>
    </row>
    <row r="870" spans="1:17" ht="225.75">
      <c r="A870" s="169" t="s">
        <v>19</v>
      </c>
      <c r="B870" s="467" t="s">
        <v>13</v>
      </c>
      <c r="C870" s="795"/>
      <c r="D870" s="795"/>
      <c r="E870" s="794"/>
      <c r="F870" s="794"/>
      <c r="G870" s="52" t="s">
        <v>2438</v>
      </c>
      <c r="H870" s="163" t="s">
        <v>1614</v>
      </c>
      <c r="I870" s="163" t="s">
        <v>238</v>
      </c>
      <c r="J870" s="168">
        <v>1</v>
      </c>
      <c r="K870" s="193">
        <v>45323</v>
      </c>
      <c r="L870" s="193">
        <v>45747</v>
      </c>
      <c r="M870" s="165">
        <f t="shared" si="29"/>
        <v>60.571428571428569</v>
      </c>
      <c r="N870" s="192">
        <v>0</v>
      </c>
      <c r="O870" s="176" t="s">
        <v>3750</v>
      </c>
      <c r="P870" s="53">
        <f t="shared" si="30"/>
        <v>0</v>
      </c>
      <c r="Q870" s="166" t="str">
        <f>IF(ISNUMBER(P870),IF(P870=100%,"CUMPLIDA",IF(AND(ISNUMBER(L870),ISNUMBER(CGR!$P$4)), IF(L870&lt;CGR!$P$4,"INCUMPLIDA","PROCESO"), "VERIFICAR FECHA")),"SIN VALOR AVANCE")</f>
        <v>PROCESO</v>
      </c>
    </row>
    <row r="871" spans="1:17" ht="165.75">
      <c r="A871" s="169" t="s">
        <v>19</v>
      </c>
      <c r="B871" s="467" t="s">
        <v>13</v>
      </c>
      <c r="C871" s="795"/>
      <c r="D871" s="795"/>
      <c r="E871" s="794"/>
      <c r="F871" s="794"/>
      <c r="G871" s="52" t="s">
        <v>241</v>
      </c>
      <c r="H871" s="163" t="s">
        <v>241</v>
      </c>
      <c r="I871" s="163" t="s">
        <v>242</v>
      </c>
      <c r="J871" s="168">
        <v>1</v>
      </c>
      <c r="K871" s="193">
        <v>45323</v>
      </c>
      <c r="L871" s="193">
        <v>45747</v>
      </c>
      <c r="M871" s="165">
        <f t="shared" si="29"/>
        <v>60.571428571428569</v>
      </c>
      <c r="N871" s="192">
        <v>0</v>
      </c>
      <c r="O871" s="176" t="s">
        <v>3766</v>
      </c>
      <c r="P871" s="53">
        <f t="shared" si="30"/>
        <v>0</v>
      </c>
      <c r="Q871" s="166" t="str">
        <f>IF(ISNUMBER(P871),IF(P871=100%,"CUMPLIDA",IF(AND(ISNUMBER(L871),ISNUMBER(CGR!$P$4)), IF(L871&lt;CGR!$P$4,"INCUMPLIDA","PROCESO"), "VERIFICAR FECHA")),"SIN VALOR AVANCE")</f>
        <v>PROCESO</v>
      </c>
    </row>
    <row r="872" spans="1:17" ht="165.75">
      <c r="A872" s="169" t="s">
        <v>19</v>
      </c>
      <c r="B872" s="467" t="s">
        <v>13</v>
      </c>
      <c r="C872" s="795"/>
      <c r="D872" s="795"/>
      <c r="E872" s="794"/>
      <c r="F872" s="794"/>
      <c r="G872" s="52" t="s">
        <v>1361</v>
      </c>
      <c r="H872" s="163" t="s">
        <v>245</v>
      </c>
      <c r="I872" s="163" t="s">
        <v>246</v>
      </c>
      <c r="J872" s="168">
        <v>1</v>
      </c>
      <c r="K872" s="193">
        <v>45231</v>
      </c>
      <c r="L872" s="193">
        <v>45747</v>
      </c>
      <c r="M872" s="165">
        <f t="shared" si="29"/>
        <v>73.714285714285708</v>
      </c>
      <c r="N872" s="192">
        <v>0</v>
      </c>
      <c r="O872" s="163" t="s">
        <v>3630</v>
      </c>
      <c r="P872" s="53">
        <f t="shared" si="30"/>
        <v>0</v>
      </c>
      <c r="Q872" s="166" t="str">
        <f>IF(ISNUMBER(P872),IF(P872=100%,"CUMPLIDA",IF(AND(ISNUMBER(L872),ISNUMBER(CGR!$P$4)), IF(L872&lt;CGR!$P$4,"INCUMPLIDA","PROCESO"), "VERIFICAR FECHA")),"SIN VALOR AVANCE")</f>
        <v>PROCESO</v>
      </c>
    </row>
    <row r="873" spans="1:17" ht="225.75">
      <c r="A873" s="169" t="s">
        <v>19</v>
      </c>
      <c r="B873" s="467" t="s">
        <v>13</v>
      </c>
      <c r="C873" s="795"/>
      <c r="D873" s="795"/>
      <c r="E873" s="794"/>
      <c r="F873" s="794"/>
      <c r="G873" s="52" t="s">
        <v>248</v>
      </c>
      <c r="H873" s="163" t="s">
        <v>248</v>
      </c>
      <c r="I873" s="163" t="s">
        <v>3253</v>
      </c>
      <c r="J873" s="168">
        <v>1</v>
      </c>
      <c r="K873" s="193">
        <v>45323</v>
      </c>
      <c r="L873" s="193">
        <v>45747</v>
      </c>
      <c r="M873" s="165">
        <f t="shared" si="29"/>
        <v>60.571428571428569</v>
      </c>
      <c r="N873" s="192">
        <v>0</v>
      </c>
      <c r="O873" s="176" t="s">
        <v>3750</v>
      </c>
      <c r="P873" s="53">
        <f t="shared" si="30"/>
        <v>0</v>
      </c>
      <c r="Q873" s="166" t="str">
        <f>IF(ISNUMBER(P873),IF(P873=100%,"CUMPLIDA",IF(AND(ISNUMBER(L873),ISNUMBER(CGR!$P$4)), IF(L873&lt;CGR!$P$4,"INCUMPLIDA","PROCESO"), "VERIFICAR FECHA")),"SIN VALOR AVANCE")</f>
        <v>PROCESO</v>
      </c>
    </row>
    <row r="874" spans="1:17" ht="165.75">
      <c r="A874" s="169" t="s">
        <v>19</v>
      </c>
      <c r="B874" s="467" t="s">
        <v>13</v>
      </c>
      <c r="C874" s="795"/>
      <c r="D874" s="795"/>
      <c r="E874" s="794"/>
      <c r="F874" s="794"/>
      <c r="G874" s="52" t="s">
        <v>3715</v>
      </c>
      <c r="H874" s="163" t="s">
        <v>3715</v>
      </c>
      <c r="I874" s="163" t="s">
        <v>252</v>
      </c>
      <c r="J874" s="168">
        <v>1</v>
      </c>
      <c r="K874" s="193">
        <v>45231</v>
      </c>
      <c r="L874" s="193">
        <v>45747</v>
      </c>
      <c r="M874" s="165">
        <f t="shared" si="29"/>
        <v>73.714285714285708</v>
      </c>
      <c r="N874" s="192">
        <v>0</v>
      </c>
      <c r="O874" s="176" t="s">
        <v>3766</v>
      </c>
      <c r="P874" s="53">
        <f t="shared" si="30"/>
        <v>0</v>
      </c>
      <c r="Q874" s="166" t="str">
        <f>IF(ISNUMBER(P874),IF(P874=100%,"CUMPLIDA",IF(AND(ISNUMBER(L874),ISNUMBER(CGR!$P$4)), IF(L874&lt;CGR!$P$4,"INCUMPLIDA","PROCESO"), "VERIFICAR FECHA")),"SIN VALOR AVANCE")</f>
        <v>PROCESO</v>
      </c>
    </row>
    <row r="875" spans="1:17" ht="375.75">
      <c r="A875" s="169" t="s">
        <v>19</v>
      </c>
      <c r="B875" s="467" t="s">
        <v>13</v>
      </c>
      <c r="C875" s="795"/>
      <c r="D875" s="795"/>
      <c r="E875" s="794"/>
      <c r="F875" s="794"/>
      <c r="G875" s="52" t="s">
        <v>3716</v>
      </c>
      <c r="H875" s="163" t="s">
        <v>3716</v>
      </c>
      <c r="I875" s="163" t="s">
        <v>2560</v>
      </c>
      <c r="J875" s="168">
        <v>1</v>
      </c>
      <c r="K875" s="193">
        <v>45231</v>
      </c>
      <c r="L875" s="193">
        <v>45808</v>
      </c>
      <c r="M875" s="165">
        <f t="shared" si="29"/>
        <v>82.428571428571431</v>
      </c>
      <c r="N875" s="192">
        <v>0</v>
      </c>
      <c r="O875" s="176" t="s">
        <v>3727</v>
      </c>
      <c r="P875" s="53">
        <f t="shared" si="30"/>
        <v>0</v>
      </c>
      <c r="Q875" s="166" t="str">
        <f>IF(ISNUMBER(P875),IF(P875=100%,"CUMPLIDA",IF(AND(ISNUMBER(L875),ISNUMBER(CGR!$P$4)), IF(L875&lt;CGR!$P$4,"INCUMPLIDA","PROCESO"), "VERIFICAR FECHA")),"SIN VALOR AVANCE")</f>
        <v>PROCESO</v>
      </c>
    </row>
    <row r="876" spans="1:17" ht="240.75">
      <c r="A876" s="169" t="s">
        <v>19</v>
      </c>
      <c r="B876" s="467" t="s">
        <v>13</v>
      </c>
      <c r="C876" s="795"/>
      <c r="D876" s="795"/>
      <c r="E876" s="794"/>
      <c r="F876" s="794"/>
      <c r="G876" s="52" t="s">
        <v>1363</v>
      </c>
      <c r="H876" s="163" t="s">
        <v>258</v>
      </c>
      <c r="I876" s="163" t="s">
        <v>259</v>
      </c>
      <c r="J876" s="168">
        <v>7</v>
      </c>
      <c r="K876" s="193">
        <v>46024</v>
      </c>
      <c r="L876" s="193">
        <v>46660</v>
      </c>
      <c r="M876" s="165">
        <f t="shared" si="29"/>
        <v>90.857142857142861</v>
      </c>
      <c r="N876" s="192">
        <v>0</v>
      </c>
      <c r="O876" s="176" t="s">
        <v>3752</v>
      </c>
      <c r="P876" s="53">
        <f t="shared" si="30"/>
        <v>0</v>
      </c>
      <c r="Q876" s="166" t="str">
        <f>IF(ISNUMBER(P876),IF(P876=100%,"CUMPLIDA",IF(AND(ISNUMBER(L876),ISNUMBER(CGR!$P$4)), IF(L876&lt;CGR!$P$4,"INCUMPLIDA","PROCESO"), "VERIFICAR FECHA")),"SIN VALOR AVANCE")</f>
        <v>PROCESO</v>
      </c>
    </row>
    <row r="877" spans="1:17" ht="240.75">
      <c r="A877" s="169" t="s">
        <v>19</v>
      </c>
      <c r="B877" s="467" t="s">
        <v>13</v>
      </c>
      <c r="C877" s="795"/>
      <c r="D877" s="795"/>
      <c r="E877" s="794"/>
      <c r="F877" s="794"/>
      <c r="G877" s="52" t="s">
        <v>1364</v>
      </c>
      <c r="H877" s="163" t="s">
        <v>261</v>
      </c>
      <c r="I877" s="163" t="s">
        <v>262</v>
      </c>
      <c r="J877" s="168">
        <v>1</v>
      </c>
      <c r="K877" s="193">
        <v>46024</v>
      </c>
      <c r="L877" s="193">
        <v>46660</v>
      </c>
      <c r="M877" s="165">
        <f t="shared" si="29"/>
        <v>90.857142857142861</v>
      </c>
      <c r="N877" s="192">
        <v>0</v>
      </c>
      <c r="O877" s="176" t="s">
        <v>3729</v>
      </c>
      <c r="P877" s="53">
        <f t="shared" si="30"/>
        <v>0</v>
      </c>
      <c r="Q877" s="166" t="str">
        <f>IF(ISNUMBER(P877),IF(P877=100%,"CUMPLIDA",IF(AND(ISNUMBER(L877),ISNUMBER(CGR!$P$4)), IF(L877&lt;CGR!$P$4,"INCUMPLIDA","PROCESO"), "VERIFICAR FECHA")),"SIN VALOR AVANCE")</f>
        <v>PROCESO</v>
      </c>
    </row>
    <row r="878" spans="1:17" ht="409.5">
      <c r="A878" s="169" t="s">
        <v>19</v>
      </c>
      <c r="B878" s="467" t="s">
        <v>13</v>
      </c>
      <c r="C878" s="795"/>
      <c r="D878" s="795"/>
      <c r="E878" s="794"/>
      <c r="F878" s="794"/>
      <c r="G878" s="52" t="s">
        <v>1365</v>
      </c>
      <c r="H878" s="163" t="s">
        <v>264</v>
      </c>
      <c r="I878" s="163" t="s">
        <v>265</v>
      </c>
      <c r="J878" s="168">
        <v>2</v>
      </c>
      <c r="K878" s="193">
        <v>46024</v>
      </c>
      <c r="L878" s="193">
        <v>46660</v>
      </c>
      <c r="M878" s="165">
        <f t="shared" si="29"/>
        <v>90.857142857142861</v>
      </c>
      <c r="N878" s="192">
        <v>0</v>
      </c>
      <c r="O878" s="176" t="s">
        <v>3730</v>
      </c>
      <c r="P878" s="53">
        <f t="shared" si="30"/>
        <v>0</v>
      </c>
      <c r="Q878" s="166" t="str">
        <f>IF(ISNUMBER(P878),IF(P878=100%,"CUMPLIDA",IF(AND(ISNUMBER(L878),ISNUMBER(CGR!$P$4)), IF(L878&lt;CGR!$P$4,"INCUMPLIDA","PROCESO"), "VERIFICAR FECHA")),"SIN VALOR AVANCE")</f>
        <v>PROCESO</v>
      </c>
    </row>
    <row r="879" spans="1:17" ht="390.75">
      <c r="A879" s="169" t="s">
        <v>19</v>
      </c>
      <c r="B879" s="467" t="s">
        <v>13</v>
      </c>
      <c r="C879" s="795" t="s">
        <v>3796</v>
      </c>
      <c r="D879" s="795" t="s">
        <v>3102</v>
      </c>
      <c r="E879" s="794" t="s">
        <v>3797</v>
      </c>
      <c r="F879" s="794" t="s">
        <v>3798</v>
      </c>
      <c r="G879" s="783" t="s">
        <v>3799</v>
      </c>
      <c r="H879" s="163" t="s">
        <v>2433</v>
      </c>
      <c r="I879" s="163" t="s">
        <v>969</v>
      </c>
      <c r="J879" s="168">
        <v>1</v>
      </c>
      <c r="K879" s="191">
        <v>45231</v>
      </c>
      <c r="L879" s="191">
        <v>45504</v>
      </c>
      <c r="M879" s="165">
        <f t="shared" si="29"/>
        <v>39</v>
      </c>
      <c r="N879" s="192">
        <v>1</v>
      </c>
      <c r="O879" s="176" t="s">
        <v>2434</v>
      </c>
      <c r="P879" s="53">
        <f t="shared" si="30"/>
        <v>1</v>
      </c>
      <c r="Q879" s="166" t="str">
        <f>IF(ISNUMBER(P879),IF(P879=100%,"CUMPLIDA",IF(AND(ISNUMBER(L879),ISNUMBER(CGR!$P$4)), IF(L879&lt;CGR!$P$4,"INCUMPLIDA","PROCESO"), "VERIFICAR FECHA")),"SIN VALOR AVANCE")</f>
        <v>CUMPLIDA</v>
      </c>
    </row>
    <row r="880" spans="1:17" ht="375.75">
      <c r="A880" s="169" t="s">
        <v>19</v>
      </c>
      <c r="B880" s="467" t="s">
        <v>13</v>
      </c>
      <c r="C880" s="795"/>
      <c r="D880" s="795"/>
      <c r="E880" s="794"/>
      <c r="F880" s="794"/>
      <c r="G880" s="783"/>
      <c r="H880" s="163" t="s">
        <v>2435</v>
      </c>
      <c r="I880" s="163" t="s">
        <v>2436</v>
      </c>
      <c r="J880" s="168">
        <v>1</v>
      </c>
      <c r="K880" s="191">
        <v>45231</v>
      </c>
      <c r="L880" s="191">
        <v>45504</v>
      </c>
      <c r="M880" s="165">
        <f t="shared" si="29"/>
        <v>39</v>
      </c>
      <c r="N880" s="192">
        <v>1</v>
      </c>
      <c r="O880" s="176" t="s">
        <v>2437</v>
      </c>
      <c r="P880" s="53">
        <f t="shared" si="30"/>
        <v>1</v>
      </c>
      <c r="Q880" s="166" t="str">
        <f>IF(ISNUMBER(P880),IF(P880=100%,"CUMPLIDA",IF(AND(ISNUMBER(L880),ISNUMBER(CGR!$P$4)), IF(L880&lt;CGR!$P$4,"INCUMPLIDA","PROCESO"), "VERIFICAR FECHA")),"SIN VALOR AVANCE")</f>
        <v>CUMPLIDA</v>
      </c>
    </row>
    <row r="881" spans="1:17" ht="195.75">
      <c r="A881" s="169" t="s">
        <v>19</v>
      </c>
      <c r="B881" s="467" t="s">
        <v>13</v>
      </c>
      <c r="C881" s="795"/>
      <c r="D881" s="795"/>
      <c r="E881" s="794"/>
      <c r="F881" s="794"/>
      <c r="G881" s="52" t="s">
        <v>2438</v>
      </c>
      <c r="H881" s="163" t="s">
        <v>1614</v>
      </c>
      <c r="I881" s="163" t="s">
        <v>238</v>
      </c>
      <c r="J881" s="168">
        <v>1</v>
      </c>
      <c r="K881" s="193">
        <v>45323</v>
      </c>
      <c r="L881" s="193">
        <v>45747</v>
      </c>
      <c r="M881" s="165">
        <f t="shared" si="29"/>
        <v>60.571428571428569</v>
      </c>
      <c r="N881" s="192">
        <v>0</v>
      </c>
      <c r="O881" s="176" t="s">
        <v>1035</v>
      </c>
      <c r="P881" s="53">
        <f t="shared" si="30"/>
        <v>0</v>
      </c>
      <c r="Q881" s="166" t="str">
        <f>IF(ISNUMBER(P881),IF(P881=100%,"CUMPLIDA",IF(AND(ISNUMBER(L881),ISNUMBER(CGR!$P$4)), IF(L881&lt;CGR!$P$4,"INCUMPLIDA","PROCESO"), "VERIFICAR FECHA")),"SIN VALOR AVANCE")</f>
        <v>PROCESO</v>
      </c>
    </row>
    <row r="882" spans="1:17" ht="150.75">
      <c r="A882" s="169" t="s">
        <v>19</v>
      </c>
      <c r="B882" s="467" t="s">
        <v>13</v>
      </c>
      <c r="C882" s="795"/>
      <c r="D882" s="795"/>
      <c r="E882" s="794"/>
      <c r="F882" s="794"/>
      <c r="G882" s="52" t="s">
        <v>241</v>
      </c>
      <c r="H882" s="163" t="s">
        <v>241</v>
      </c>
      <c r="I882" s="163" t="s">
        <v>242</v>
      </c>
      <c r="J882" s="168">
        <v>1</v>
      </c>
      <c r="K882" s="193">
        <v>45323</v>
      </c>
      <c r="L882" s="193">
        <v>45747</v>
      </c>
      <c r="M882" s="165">
        <f t="shared" si="29"/>
        <v>60.571428571428569</v>
      </c>
      <c r="N882" s="192">
        <v>0</v>
      </c>
      <c r="O882" s="176" t="s">
        <v>2448</v>
      </c>
      <c r="P882" s="53">
        <f t="shared" si="30"/>
        <v>0</v>
      </c>
      <c r="Q882" s="166" t="str">
        <f>IF(ISNUMBER(P882),IF(P882=100%,"CUMPLIDA",IF(AND(ISNUMBER(L882),ISNUMBER(CGR!$P$4)), IF(L882&lt;CGR!$P$4,"INCUMPLIDA","PROCESO"), "VERIFICAR FECHA")),"SIN VALOR AVANCE")</f>
        <v>PROCESO</v>
      </c>
    </row>
    <row r="883" spans="1:17" ht="165.75">
      <c r="A883" s="169" t="s">
        <v>19</v>
      </c>
      <c r="B883" s="467" t="s">
        <v>13</v>
      </c>
      <c r="C883" s="795"/>
      <c r="D883" s="795"/>
      <c r="E883" s="794"/>
      <c r="F883" s="794"/>
      <c r="G883" s="52" t="s">
        <v>1361</v>
      </c>
      <c r="H883" s="163" t="s">
        <v>245</v>
      </c>
      <c r="I883" s="163" t="s">
        <v>246</v>
      </c>
      <c r="J883" s="168">
        <v>1</v>
      </c>
      <c r="K883" s="193">
        <v>45231</v>
      </c>
      <c r="L883" s="193">
        <v>45747</v>
      </c>
      <c r="M883" s="165">
        <f t="shared" si="29"/>
        <v>73.714285714285708</v>
      </c>
      <c r="N883" s="192">
        <v>0</v>
      </c>
      <c r="O883" s="163" t="s">
        <v>3630</v>
      </c>
      <c r="P883" s="53">
        <f t="shared" si="30"/>
        <v>0</v>
      </c>
      <c r="Q883" s="166" t="str">
        <f>IF(ISNUMBER(P883),IF(P883=100%,"CUMPLIDA",IF(AND(ISNUMBER(L883),ISNUMBER(CGR!$P$4)), IF(L883&lt;CGR!$P$4,"INCUMPLIDA","PROCESO"), "VERIFICAR FECHA")),"SIN VALOR AVANCE")</f>
        <v>PROCESO</v>
      </c>
    </row>
    <row r="884" spans="1:17" ht="195.75">
      <c r="A884" s="169" t="s">
        <v>19</v>
      </c>
      <c r="B884" s="467" t="s">
        <v>13</v>
      </c>
      <c r="C884" s="795"/>
      <c r="D884" s="795"/>
      <c r="E884" s="794"/>
      <c r="F884" s="794"/>
      <c r="G884" s="52" t="s">
        <v>248</v>
      </c>
      <c r="H884" s="163" t="s">
        <v>248</v>
      </c>
      <c r="I884" s="163" t="s">
        <v>3253</v>
      </c>
      <c r="J884" s="168">
        <v>1</v>
      </c>
      <c r="K884" s="193">
        <v>45323</v>
      </c>
      <c r="L884" s="193">
        <v>45747</v>
      </c>
      <c r="M884" s="165">
        <f t="shared" si="29"/>
        <v>60.571428571428569</v>
      </c>
      <c r="N884" s="192">
        <v>0</v>
      </c>
      <c r="O884" s="176" t="s">
        <v>1035</v>
      </c>
      <c r="P884" s="53">
        <f t="shared" si="30"/>
        <v>0</v>
      </c>
      <c r="Q884" s="166" t="str">
        <f>IF(ISNUMBER(P884),IF(P884=100%,"CUMPLIDA",IF(AND(ISNUMBER(L884),ISNUMBER(CGR!$P$4)), IF(L884&lt;CGR!$P$4,"INCUMPLIDA","PROCESO"), "VERIFICAR FECHA")),"SIN VALOR AVANCE")</f>
        <v>PROCESO</v>
      </c>
    </row>
    <row r="885" spans="1:17" ht="150.75">
      <c r="A885" s="169" t="s">
        <v>19</v>
      </c>
      <c r="B885" s="467" t="s">
        <v>13</v>
      </c>
      <c r="C885" s="795"/>
      <c r="D885" s="795"/>
      <c r="E885" s="794"/>
      <c r="F885" s="794"/>
      <c r="G885" s="52" t="s">
        <v>3715</v>
      </c>
      <c r="H885" s="163" t="s">
        <v>3715</v>
      </c>
      <c r="I885" s="163" t="s">
        <v>252</v>
      </c>
      <c r="J885" s="168">
        <v>1</v>
      </c>
      <c r="K885" s="193">
        <v>45231</v>
      </c>
      <c r="L885" s="193">
        <v>45747</v>
      </c>
      <c r="M885" s="165">
        <f t="shared" si="29"/>
        <v>73.714285714285708</v>
      </c>
      <c r="N885" s="192">
        <v>0</v>
      </c>
      <c r="O885" s="176" t="s">
        <v>2448</v>
      </c>
      <c r="P885" s="53">
        <f t="shared" si="30"/>
        <v>0</v>
      </c>
      <c r="Q885" s="166" t="str">
        <f>IF(ISNUMBER(P885),IF(P885=100%,"CUMPLIDA",IF(AND(ISNUMBER(L885),ISNUMBER(CGR!$P$4)), IF(L885&lt;CGR!$P$4,"INCUMPLIDA","PROCESO"), "VERIFICAR FECHA")),"SIN VALOR AVANCE")</f>
        <v>PROCESO</v>
      </c>
    </row>
    <row r="886" spans="1:17" ht="345.75">
      <c r="A886" s="169" t="s">
        <v>19</v>
      </c>
      <c r="B886" s="467" t="s">
        <v>13</v>
      </c>
      <c r="C886" s="795"/>
      <c r="D886" s="795"/>
      <c r="E886" s="794"/>
      <c r="F886" s="794"/>
      <c r="G886" s="52" t="s">
        <v>3716</v>
      </c>
      <c r="H886" s="163" t="s">
        <v>3716</v>
      </c>
      <c r="I886" s="163" t="s">
        <v>2560</v>
      </c>
      <c r="J886" s="168">
        <v>1</v>
      </c>
      <c r="K886" s="193">
        <v>45231</v>
      </c>
      <c r="L886" s="193">
        <v>45808</v>
      </c>
      <c r="M886" s="165">
        <f t="shared" si="29"/>
        <v>82.428571428571431</v>
      </c>
      <c r="N886" s="192">
        <v>0</v>
      </c>
      <c r="O886" s="176" t="s">
        <v>2455</v>
      </c>
      <c r="P886" s="53">
        <f t="shared" si="30"/>
        <v>0</v>
      </c>
      <c r="Q886" s="166" t="str">
        <f>IF(ISNUMBER(P886),IF(P886=100%,"CUMPLIDA",IF(AND(ISNUMBER(L886),ISNUMBER(CGR!$P$4)), IF(L886&lt;CGR!$P$4,"INCUMPLIDA","PROCESO"), "VERIFICAR FECHA")),"SIN VALOR AVANCE")</f>
        <v>PROCESO</v>
      </c>
    </row>
    <row r="887" spans="1:17" ht="240.75">
      <c r="A887" s="169" t="s">
        <v>19</v>
      </c>
      <c r="B887" s="467" t="s">
        <v>13</v>
      </c>
      <c r="C887" s="795"/>
      <c r="D887" s="795"/>
      <c r="E887" s="794"/>
      <c r="F887" s="794"/>
      <c r="G887" s="52" t="s">
        <v>1363</v>
      </c>
      <c r="H887" s="163" t="s">
        <v>258</v>
      </c>
      <c r="I887" s="163" t="s">
        <v>259</v>
      </c>
      <c r="J887" s="168">
        <v>7</v>
      </c>
      <c r="K887" s="193">
        <v>46024</v>
      </c>
      <c r="L887" s="193">
        <v>46660</v>
      </c>
      <c r="M887" s="165">
        <f t="shared" si="29"/>
        <v>90.857142857142861</v>
      </c>
      <c r="N887" s="192">
        <v>0</v>
      </c>
      <c r="O887" s="176" t="s">
        <v>2441</v>
      </c>
      <c r="P887" s="53">
        <f t="shared" si="30"/>
        <v>0</v>
      </c>
      <c r="Q887" s="166" t="str">
        <f>IF(ISNUMBER(P887),IF(P887=100%,"CUMPLIDA",IF(AND(ISNUMBER(L887),ISNUMBER(CGR!$P$4)), IF(L887&lt;CGR!$P$4,"INCUMPLIDA","PROCESO"), "VERIFICAR FECHA")),"SIN VALOR AVANCE")</f>
        <v>PROCESO</v>
      </c>
    </row>
    <row r="888" spans="1:17" ht="195.75">
      <c r="A888" s="169" t="s">
        <v>19</v>
      </c>
      <c r="B888" s="467" t="s">
        <v>13</v>
      </c>
      <c r="C888" s="795"/>
      <c r="D888" s="795"/>
      <c r="E888" s="794"/>
      <c r="F888" s="794"/>
      <c r="G888" s="52" t="s">
        <v>1364</v>
      </c>
      <c r="H888" s="163" t="s">
        <v>261</v>
      </c>
      <c r="I888" s="163" t="s">
        <v>262</v>
      </c>
      <c r="J888" s="168">
        <v>1</v>
      </c>
      <c r="K888" s="193">
        <v>46024</v>
      </c>
      <c r="L888" s="193">
        <v>46660</v>
      </c>
      <c r="M888" s="165">
        <f t="shared" si="29"/>
        <v>90.857142857142861</v>
      </c>
      <c r="N888" s="192">
        <v>0</v>
      </c>
      <c r="O888" s="176" t="s">
        <v>1035</v>
      </c>
      <c r="P888" s="53">
        <f t="shared" si="30"/>
        <v>0</v>
      </c>
      <c r="Q888" s="166" t="str">
        <f>IF(ISNUMBER(P888),IF(P888=100%,"CUMPLIDA",IF(AND(ISNUMBER(L888),ISNUMBER(CGR!$P$4)), IF(L888&lt;CGR!$P$4,"INCUMPLIDA","PROCESO"), "VERIFICAR FECHA")),"SIN VALOR AVANCE")</f>
        <v>PROCESO</v>
      </c>
    </row>
    <row r="889" spans="1:17" ht="405.75">
      <c r="A889" s="169" t="s">
        <v>19</v>
      </c>
      <c r="B889" s="467" t="s">
        <v>13</v>
      </c>
      <c r="C889" s="795"/>
      <c r="D889" s="795"/>
      <c r="E889" s="794"/>
      <c r="F889" s="794"/>
      <c r="G889" s="52" t="s">
        <v>1365</v>
      </c>
      <c r="H889" s="163" t="s">
        <v>264</v>
      </c>
      <c r="I889" s="163" t="s">
        <v>265</v>
      </c>
      <c r="J889" s="168">
        <v>2</v>
      </c>
      <c r="K889" s="193">
        <v>46024</v>
      </c>
      <c r="L889" s="193">
        <v>46660</v>
      </c>
      <c r="M889" s="165">
        <f t="shared" si="29"/>
        <v>90.857142857142861</v>
      </c>
      <c r="N889" s="192">
        <v>0</v>
      </c>
      <c r="O889" s="176" t="s">
        <v>2442</v>
      </c>
      <c r="P889" s="53">
        <f t="shared" si="30"/>
        <v>0</v>
      </c>
      <c r="Q889" s="166" t="str">
        <f>IF(ISNUMBER(P889),IF(P889=100%,"CUMPLIDA",IF(AND(ISNUMBER(L889),ISNUMBER(CGR!$P$4)), IF(L889&lt;CGR!$P$4,"INCUMPLIDA","PROCESO"), "VERIFICAR FECHA")),"SIN VALOR AVANCE")</f>
        <v>PROCESO</v>
      </c>
    </row>
    <row r="890" spans="1:17" ht="135.75">
      <c r="A890" s="169" t="s">
        <v>19</v>
      </c>
      <c r="B890" s="467" t="s">
        <v>13</v>
      </c>
      <c r="C890" s="782" t="s">
        <v>3800</v>
      </c>
      <c r="D890" s="782" t="s">
        <v>3622</v>
      </c>
      <c r="E890" s="783" t="s">
        <v>3801</v>
      </c>
      <c r="F890" s="783" t="s">
        <v>3802</v>
      </c>
      <c r="G890" s="783" t="s">
        <v>3803</v>
      </c>
      <c r="H890" s="163" t="s">
        <v>2433</v>
      </c>
      <c r="I890" s="163" t="s">
        <v>969</v>
      </c>
      <c r="J890" s="168">
        <v>1</v>
      </c>
      <c r="K890" s="191">
        <v>45231</v>
      </c>
      <c r="L890" s="191">
        <v>45504</v>
      </c>
      <c r="M890" s="165">
        <f t="shared" si="29"/>
        <v>39</v>
      </c>
      <c r="N890" s="192">
        <v>1</v>
      </c>
      <c r="O890" s="176" t="s">
        <v>3711</v>
      </c>
      <c r="P890" s="53">
        <f t="shared" si="30"/>
        <v>1</v>
      </c>
      <c r="Q890" s="166" t="str">
        <f>IF(ISNUMBER(P890),IF(P890=100%,"CUMPLIDA",IF(AND(ISNUMBER(L890),ISNUMBER(CGR!$P$4)), IF(L890&lt;CGR!$P$4,"INCUMPLIDA","PROCESO"), "VERIFICAR FECHA")),"SIN VALOR AVANCE")</f>
        <v>CUMPLIDA</v>
      </c>
    </row>
    <row r="891" spans="1:17" ht="409.5">
      <c r="A891" s="169" t="s">
        <v>19</v>
      </c>
      <c r="B891" s="467" t="s">
        <v>13</v>
      </c>
      <c r="C891" s="782"/>
      <c r="D891" s="782"/>
      <c r="E891" s="783"/>
      <c r="F891" s="783"/>
      <c r="G891" s="783"/>
      <c r="H891" s="163" t="s">
        <v>2435</v>
      </c>
      <c r="I891" s="163" t="s">
        <v>2436</v>
      </c>
      <c r="J891" s="168">
        <v>1</v>
      </c>
      <c r="K891" s="191">
        <v>45231</v>
      </c>
      <c r="L891" s="191">
        <v>45504</v>
      </c>
      <c r="M891" s="165">
        <f t="shared" si="29"/>
        <v>39</v>
      </c>
      <c r="N891" s="192">
        <v>1</v>
      </c>
      <c r="O891" s="176" t="s">
        <v>3749</v>
      </c>
      <c r="P891" s="53">
        <f t="shared" si="30"/>
        <v>1</v>
      </c>
      <c r="Q891" s="166" t="str">
        <f>IF(ISNUMBER(P891),IF(P891=100%,"CUMPLIDA",IF(AND(ISNUMBER(L891),ISNUMBER(CGR!$P$4)), IF(L891&lt;CGR!$P$4,"INCUMPLIDA","PROCESO"), "VERIFICAR FECHA")),"SIN VALOR AVANCE")</f>
        <v>CUMPLIDA</v>
      </c>
    </row>
    <row r="892" spans="1:17" ht="240.75">
      <c r="A892" s="169" t="s">
        <v>19</v>
      </c>
      <c r="B892" s="467" t="s">
        <v>13</v>
      </c>
      <c r="C892" s="782"/>
      <c r="D892" s="782"/>
      <c r="E892" s="783"/>
      <c r="F892" s="783"/>
      <c r="G892" s="52" t="s">
        <v>2438</v>
      </c>
      <c r="H892" s="163" t="s">
        <v>1614</v>
      </c>
      <c r="I892" s="163" t="s">
        <v>238</v>
      </c>
      <c r="J892" s="168">
        <v>1</v>
      </c>
      <c r="K892" s="193">
        <v>45323</v>
      </c>
      <c r="L892" s="193">
        <v>45747</v>
      </c>
      <c r="M892" s="165">
        <f t="shared" si="29"/>
        <v>60.571428571428569</v>
      </c>
      <c r="N892" s="192">
        <v>0</v>
      </c>
      <c r="O892" s="176" t="s">
        <v>3804</v>
      </c>
      <c r="P892" s="53">
        <f t="shared" si="30"/>
        <v>0</v>
      </c>
      <c r="Q892" s="166" t="str">
        <f>IF(ISNUMBER(P892),IF(P892=100%,"CUMPLIDA",IF(AND(ISNUMBER(L892),ISNUMBER(CGR!$P$4)), IF(L892&lt;CGR!$P$4,"INCUMPLIDA","PROCESO"), "VERIFICAR FECHA")),"SIN VALOR AVANCE")</f>
        <v>PROCESO</v>
      </c>
    </row>
    <row r="893" spans="1:17" ht="150.75">
      <c r="A893" s="169" t="s">
        <v>19</v>
      </c>
      <c r="B893" s="467" t="s">
        <v>13</v>
      </c>
      <c r="C893" s="782"/>
      <c r="D893" s="782"/>
      <c r="E893" s="783"/>
      <c r="F893" s="783"/>
      <c r="G893" s="52" t="s">
        <v>241</v>
      </c>
      <c r="H893" s="163" t="s">
        <v>241</v>
      </c>
      <c r="I893" s="163" t="s">
        <v>242</v>
      </c>
      <c r="J893" s="168">
        <v>1</v>
      </c>
      <c r="K893" s="193">
        <v>45323</v>
      </c>
      <c r="L893" s="193">
        <v>45747</v>
      </c>
      <c r="M893" s="165">
        <f t="shared" si="29"/>
        <v>60.571428571428569</v>
      </c>
      <c r="N893" s="192">
        <v>0</v>
      </c>
      <c r="O893" s="176" t="s">
        <v>3773</v>
      </c>
      <c r="P893" s="53">
        <f t="shared" si="30"/>
        <v>0</v>
      </c>
      <c r="Q893" s="166" t="str">
        <f>IF(ISNUMBER(P893),IF(P893=100%,"CUMPLIDA",IF(AND(ISNUMBER(L893),ISNUMBER(CGR!$P$4)), IF(L893&lt;CGR!$P$4,"INCUMPLIDA","PROCESO"), "VERIFICAR FECHA")),"SIN VALOR AVANCE")</f>
        <v>PROCESO</v>
      </c>
    </row>
    <row r="894" spans="1:17" ht="165.75">
      <c r="A894" s="169" t="s">
        <v>19</v>
      </c>
      <c r="B894" s="467" t="s">
        <v>13</v>
      </c>
      <c r="C894" s="782"/>
      <c r="D894" s="782"/>
      <c r="E894" s="783"/>
      <c r="F894" s="783"/>
      <c r="G894" s="52" t="s">
        <v>1361</v>
      </c>
      <c r="H894" s="163" t="s">
        <v>245</v>
      </c>
      <c r="I894" s="163" t="s">
        <v>246</v>
      </c>
      <c r="J894" s="168">
        <v>1</v>
      </c>
      <c r="K894" s="193">
        <v>45231</v>
      </c>
      <c r="L894" s="193">
        <v>45747</v>
      </c>
      <c r="M894" s="165">
        <f t="shared" si="29"/>
        <v>73.714285714285708</v>
      </c>
      <c r="N894" s="192">
        <v>0</v>
      </c>
      <c r="O894" s="163" t="s">
        <v>3630</v>
      </c>
      <c r="P894" s="53">
        <f t="shared" si="30"/>
        <v>0</v>
      </c>
      <c r="Q894" s="166" t="str">
        <f>IF(ISNUMBER(P894),IF(P894=100%,"CUMPLIDA",IF(AND(ISNUMBER(L894),ISNUMBER(CGR!$P$4)), IF(L894&lt;CGR!$P$4,"INCUMPLIDA","PROCESO"), "VERIFICAR FECHA")),"SIN VALOR AVANCE")</f>
        <v>PROCESO</v>
      </c>
    </row>
    <row r="895" spans="1:17" ht="225.75">
      <c r="A895" s="169" t="s">
        <v>19</v>
      </c>
      <c r="B895" s="467" t="s">
        <v>13</v>
      </c>
      <c r="C895" s="782"/>
      <c r="D895" s="782"/>
      <c r="E895" s="783"/>
      <c r="F895" s="783"/>
      <c r="G895" s="52" t="s">
        <v>248</v>
      </c>
      <c r="H895" s="163" t="s">
        <v>248</v>
      </c>
      <c r="I895" s="163" t="s">
        <v>3253</v>
      </c>
      <c r="J895" s="168">
        <v>1</v>
      </c>
      <c r="K895" s="193">
        <v>45323</v>
      </c>
      <c r="L895" s="193">
        <v>45747</v>
      </c>
      <c r="M895" s="165">
        <f t="shared" si="29"/>
        <v>60.571428571428569</v>
      </c>
      <c r="N895" s="192">
        <v>0</v>
      </c>
      <c r="O895" s="176" t="s">
        <v>3805</v>
      </c>
      <c r="P895" s="53">
        <f t="shared" si="30"/>
        <v>0</v>
      </c>
      <c r="Q895" s="166" t="str">
        <f>IF(ISNUMBER(P895),IF(P895=100%,"CUMPLIDA",IF(AND(ISNUMBER(L895),ISNUMBER(CGR!$P$4)), IF(L895&lt;CGR!$P$4,"INCUMPLIDA","PROCESO"), "VERIFICAR FECHA")),"SIN VALOR AVANCE")</f>
        <v>PROCESO</v>
      </c>
    </row>
    <row r="896" spans="1:17" ht="135.75">
      <c r="A896" s="169" t="s">
        <v>19</v>
      </c>
      <c r="B896" s="467" t="s">
        <v>13</v>
      </c>
      <c r="C896" s="782"/>
      <c r="D896" s="782"/>
      <c r="E896" s="783"/>
      <c r="F896" s="783"/>
      <c r="G896" s="52" t="s">
        <v>3715</v>
      </c>
      <c r="H896" s="163" t="s">
        <v>3715</v>
      </c>
      <c r="I896" s="163" t="s">
        <v>252</v>
      </c>
      <c r="J896" s="168">
        <v>1</v>
      </c>
      <c r="K896" s="193">
        <v>45231</v>
      </c>
      <c r="L896" s="193">
        <v>45747</v>
      </c>
      <c r="M896" s="165">
        <f t="shared" si="29"/>
        <v>73.714285714285708</v>
      </c>
      <c r="N896" s="192">
        <v>0</v>
      </c>
      <c r="O896" s="176" t="s">
        <v>3806</v>
      </c>
      <c r="P896" s="53">
        <f t="shared" si="30"/>
        <v>0</v>
      </c>
      <c r="Q896" s="166" t="str">
        <f>IF(ISNUMBER(P896),IF(P896=100%,"CUMPLIDA",IF(AND(ISNUMBER(L896),ISNUMBER(CGR!$P$4)), IF(L896&lt;CGR!$P$4,"INCUMPLIDA","PROCESO"), "VERIFICAR FECHA")),"SIN VALOR AVANCE")</f>
        <v>PROCESO</v>
      </c>
    </row>
    <row r="897" spans="1:17" ht="345.75">
      <c r="A897" s="169" t="s">
        <v>19</v>
      </c>
      <c r="B897" s="467" t="s">
        <v>13</v>
      </c>
      <c r="C897" s="782"/>
      <c r="D897" s="782"/>
      <c r="E897" s="783"/>
      <c r="F897" s="783"/>
      <c r="G897" s="52" t="s">
        <v>3716</v>
      </c>
      <c r="H897" s="163" t="s">
        <v>3716</v>
      </c>
      <c r="I897" s="163" t="s">
        <v>2560</v>
      </c>
      <c r="J897" s="168">
        <v>1</v>
      </c>
      <c r="K897" s="193">
        <v>45231</v>
      </c>
      <c r="L897" s="193">
        <v>45808</v>
      </c>
      <c r="M897" s="165">
        <f t="shared" si="29"/>
        <v>82.428571428571431</v>
      </c>
      <c r="N897" s="192">
        <v>0</v>
      </c>
      <c r="O897" s="176" t="s">
        <v>3712</v>
      </c>
      <c r="P897" s="53">
        <f t="shared" si="30"/>
        <v>0</v>
      </c>
      <c r="Q897" s="166" t="str">
        <f>IF(ISNUMBER(P897),IF(P897=100%,"CUMPLIDA",IF(AND(ISNUMBER(L897),ISNUMBER(CGR!$P$4)), IF(L897&lt;CGR!$P$4,"INCUMPLIDA","PROCESO"), "VERIFICAR FECHA")),"SIN VALOR AVANCE")</f>
        <v>PROCESO</v>
      </c>
    </row>
    <row r="898" spans="1:17" ht="240.75">
      <c r="A898" s="169" t="s">
        <v>19</v>
      </c>
      <c r="B898" s="467" t="s">
        <v>13</v>
      </c>
      <c r="C898" s="782"/>
      <c r="D898" s="782"/>
      <c r="E898" s="783"/>
      <c r="F898" s="783"/>
      <c r="G898" s="52" t="s">
        <v>1363</v>
      </c>
      <c r="H898" s="163" t="s">
        <v>258</v>
      </c>
      <c r="I898" s="163" t="s">
        <v>259</v>
      </c>
      <c r="J898" s="168">
        <v>7</v>
      </c>
      <c r="K898" s="193">
        <v>46024</v>
      </c>
      <c r="L898" s="193">
        <v>46660</v>
      </c>
      <c r="M898" s="165">
        <f t="shared" si="29"/>
        <v>90.857142857142861</v>
      </c>
      <c r="N898" s="192">
        <v>0</v>
      </c>
      <c r="O898" s="176" t="s">
        <v>3752</v>
      </c>
      <c r="P898" s="53">
        <f t="shared" si="30"/>
        <v>0</v>
      </c>
      <c r="Q898" s="166" t="str">
        <f>IF(ISNUMBER(P898),IF(P898=100%,"CUMPLIDA",IF(AND(ISNUMBER(L898),ISNUMBER(CGR!$P$4)), IF(L898&lt;CGR!$P$4,"INCUMPLIDA","PROCESO"), "VERIFICAR FECHA")),"SIN VALOR AVANCE")</f>
        <v>PROCESO</v>
      </c>
    </row>
    <row r="899" spans="1:17" ht="225.75">
      <c r="A899" s="169" t="s">
        <v>19</v>
      </c>
      <c r="B899" s="467" t="s">
        <v>13</v>
      </c>
      <c r="C899" s="782"/>
      <c r="D899" s="782"/>
      <c r="E899" s="783"/>
      <c r="F899" s="783"/>
      <c r="G899" s="52" t="s">
        <v>1364</v>
      </c>
      <c r="H899" s="163" t="s">
        <v>261</v>
      </c>
      <c r="I899" s="163" t="s">
        <v>262</v>
      </c>
      <c r="J899" s="168">
        <v>1</v>
      </c>
      <c r="K899" s="193">
        <v>46024</v>
      </c>
      <c r="L899" s="193">
        <v>46660</v>
      </c>
      <c r="M899" s="165">
        <f t="shared" si="29"/>
        <v>90.857142857142861</v>
      </c>
      <c r="N899" s="192">
        <v>0</v>
      </c>
      <c r="O899" s="176" t="s">
        <v>3805</v>
      </c>
      <c r="P899" s="53">
        <f t="shared" si="30"/>
        <v>0</v>
      </c>
      <c r="Q899" s="166" t="str">
        <f>IF(ISNUMBER(P899),IF(P899=100%,"CUMPLIDA",IF(AND(ISNUMBER(L899),ISNUMBER(CGR!$P$4)), IF(L899&lt;CGR!$P$4,"INCUMPLIDA","PROCESO"), "VERIFICAR FECHA")),"SIN VALOR AVANCE")</f>
        <v>PROCESO</v>
      </c>
    </row>
    <row r="900" spans="1:17" ht="409.5">
      <c r="A900" s="169" t="s">
        <v>19</v>
      </c>
      <c r="B900" s="467" t="s">
        <v>13</v>
      </c>
      <c r="C900" s="782"/>
      <c r="D900" s="782"/>
      <c r="E900" s="783"/>
      <c r="F900" s="783"/>
      <c r="G900" s="52" t="s">
        <v>1365</v>
      </c>
      <c r="H900" s="163" t="s">
        <v>264</v>
      </c>
      <c r="I900" s="163" t="s">
        <v>265</v>
      </c>
      <c r="J900" s="168">
        <v>2</v>
      </c>
      <c r="K900" s="193">
        <v>46024</v>
      </c>
      <c r="L900" s="193">
        <v>46660</v>
      </c>
      <c r="M900" s="165">
        <f t="shared" ref="M900:M963" si="31">(L900-K900)/7</f>
        <v>90.857142857142861</v>
      </c>
      <c r="N900" s="192">
        <v>0</v>
      </c>
      <c r="O900" s="176" t="s">
        <v>3730</v>
      </c>
      <c r="P900" s="53">
        <f t="shared" si="30"/>
        <v>0</v>
      </c>
      <c r="Q900" s="166" t="str">
        <f>IF(ISNUMBER(P900),IF(P900=100%,"CUMPLIDA",IF(AND(ISNUMBER(L900),ISNUMBER(CGR!$P$4)), IF(L900&lt;CGR!$P$4,"INCUMPLIDA","PROCESO"), "VERIFICAR FECHA")),"SIN VALOR AVANCE")</f>
        <v>PROCESO</v>
      </c>
    </row>
    <row r="901" spans="1:17" ht="330.75">
      <c r="A901" s="169" t="s">
        <v>19</v>
      </c>
      <c r="B901" s="467" t="s">
        <v>13</v>
      </c>
      <c r="C901" s="782" t="s">
        <v>3807</v>
      </c>
      <c r="D901" s="782" t="s">
        <v>3808</v>
      </c>
      <c r="E901" s="783" t="s">
        <v>3809</v>
      </c>
      <c r="F901" s="783" t="s">
        <v>3810</v>
      </c>
      <c r="G901" s="783" t="s">
        <v>2485</v>
      </c>
      <c r="H901" s="694" t="s">
        <v>3628</v>
      </c>
      <c r="I901" s="163" t="s">
        <v>3174</v>
      </c>
      <c r="J901" s="164">
        <v>1</v>
      </c>
      <c r="K901" s="191">
        <v>44044</v>
      </c>
      <c r="L901" s="191">
        <v>44196</v>
      </c>
      <c r="M901" s="165">
        <f t="shared" si="31"/>
        <v>21.714285714285715</v>
      </c>
      <c r="N901" s="192">
        <v>1</v>
      </c>
      <c r="O901" s="163" t="s">
        <v>3811</v>
      </c>
      <c r="P901" s="53">
        <f t="shared" si="30"/>
        <v>1</v>
      </c>
      <c r="Q901" s="166" t="str">
        <f>IF(ISNUMBER(P901),IF(P901=100%,"CUMPLIDA",IF(AND(ISNUMBER(L901),ISNUMBER(CGR!$P$4)), IF(L901&lt;CGR!$P$4,"INCUMPLIDA","PROCESO"), "VERIFICAR FECHA")),"SIN VALOR AVANCE")</f>
        <v>CUMPLIDA</v>
      </c>
    </row>
    <row r="902" spans="1:17" ht="135.75">
      <c r="A902" s="169" t="s">
        <v>19</v>
      </c>
      <c r="B902" s="467" t="s">
        <v>13</v>
      </c>
      <c r="C902" s="782"/>
      <c r="D902" s="782"/>
      <c r="E902" s="783"/>
      <c r="F902" s="783"/>
      <c r="G902" s="783"/>
      <c r="H902" s="163" t="s">
        <v>2433</v>
      </c>
      <c r="I902" s="163" t="s">
        <v>969</v>
      </c>
      <c r="J902" s="168">
        <v>1</v>
      </c>
      <c r="K902" s="191">
        <v>45231</v>
      </c>
      <c r="L902" s="191">
        <v>45504</v>
      </c>
      <c r="M902" s="165">
        <f t="shared" si="31"/>
        <v>39</v>
      </c>
      <c r="N902" s="192">
        <v>1</v>
      </c>
      <c r="O902" s="176" t="s">
        <v>3711</v>
      </c>
      <c r="P902" s="53">
        <f t="shared" si="30"/>
        <v>1</v>
      </c>
      <c r="Q902" s="166" t="str">
        <f>IF(ISNUMBER(P902),IF(P902=100%,"CUMPLIDA",IF(AND(ISNUMBER(L902),ISNUMBER(CGR!$P$4)), IF(L902&lt;CGR!$P$4,"INCUMPLIDA","PROCESO"), "VERIFICAR FECHA")),"SIN VALOR AVANCE")</f>
        <v>CUMPLIDA</v>
      </c>
    </row>
    <row r="903" spans="1:17" ht="409.5">
      <c r="A903" s="169" t="s">
        <v>19</v>
      </c>
      <c r="B903" s="467" t="s">
        <v>13</v>
      </c>
      <c r="C903" s="782"/>
      <c r="D903" s="782"/>
      <c r="E903" s="783"/>
      <c r="F903" s="783"/>
      <c r="G903" s="783"/>
      <c r="H903" s="163" t="s">
        <v>2435</v>
      </c>
      <c r="I903" s="163" t="s">
        <v>2436</v>
      </c>
      <c r="J903" s="168">
        <v>1</v>
      </c>
      <c r="K903" s="191">
        <v>45231</v>
      </c>
      <c r="L903" s="191">
        <v>45504</v>
      </c>
      <c r="M903" s="165">
        <f t="shared" si="31"/>
        <v>39</v>
      </c>
      <c r="N903" s="192">
        <v>1</v>
      </c>
      <c r="O903" s="176" t="s">
        <v>3749</v>
      </c>
      <c r="P903" s="53">
        <f t="shared" si="30"/>
        <v>1</v>
      </c>
      <c r="Q903" s="166" t="str">
        <f>IF(ISNUMBER(P903),IF(P903=100%,"CUMPLIDA",IF(AND(ISNUMBER(L903),ISNUMBER(CGR!$P$4)), IF(L903&lt;CGR!$P$4,"INCUMPLIDA","PROCESO"), "VERIFICAR FECHA")),"SIN VALOR AVANCE")</f>
        <v>CUMPLIDA</v>
      </c>
    </row>
    <row r="904" spans="1:17" ht="225.75">
      <c r="A904" s="169" t="s">
        <v>19</v>
      </c>
      <c r="B904" s="467" t="s">
        <v>13</v>
      </c>
      <c r="C904" s="782"/>
      <c r="D904" s="782"/>
      <c r="E904" s="783"/>
      <c r="F904" s="783"/>
      <c r="G904" s="52" t="s">
        <v>2438</v>
      </c>
      <c r="H904" s="163" t="s">
        <v>1614</v>
      </c>
      <c r="I904" s="163" t="s">
        <v>238</v>
      </c>
      <c r="J904" s="168">
        <v>1</v>
      </c>
      <c r="K904" s="193">
        <v>45323</v>
      </c>
      <c r="L904" s="193">
        <v>45747</v>
      </c>
      <c r="M904" s="165">
        <f t="shared" si="31"/>
        <v>60.571428571428569</v>
      </c>
      <c r="N904" s="192">
        <v>0</v>
      </c>
      <c r="O904" s="176" t="s">
        <v>3750</v>
      </c>
      <c r="P904" s="53">
        <f t="shared" ref="P904:P967" si="32">N904/J904</f>
        <v>0</v>
      </c>
      <c r="Q904" s="166" t="str">
        <f>IF(ISNUMBER(P904),IF(P904=100%,"CUMPLIDA",IF(AND(ISNUMBER(L904),ISNUMBER(CGR!$P$4)), IF(L904&lt;CGR!$P$4,"INCUMPLIDA","PROCESO"), "VERIFICAR FECHA")),"SIN VALOR AVANCE")</f>
        <v>PROCESO</v>
      </c>
    </row>
    <row r="905" spans="1:17" ht="135.75">
      <c r="A905" s="169" t="s">
        <v>19</v>
      </c>
      <c r="B905" s="467" t="s">
        <v>13</v>
      </c>
      <c r="C905" s="782"/>
      <c r="D905" s="782"/>
      <c r="E905" s="783"/>
      <c r="F905" s="783"/>
      <c r="G905" s="52" t="s">
        <v>241</v>
      </c>
      <c r="H905" s="163" t="s">
        <v>241</v>
      </c>
      <c r="I905" s="163" t="s">
        <v>242</v>
      </c>
      <c r="J905" s="168">
        <v>1</v>
      </c>
      <c r="K905" s="193">
        <v>45323</v>
      </c>
      <c r="L905" s="193">
        <v>45747</v>
      </c>
      <c r="M905" s="165">
        <f t="shared" si="31"/>
        <v>60.571428571428569</v>
      </c>
      <c r="N905" s="192">
        <v>0</v>
      </c>
      <c r="O905" s="176" t="s">
        <v>3711</v>
      </c>
      <c r="P905" s="53">
        <f t="shared" si="32"/>
        <v>0</v>
      </c>
      <c r="Q905" s="166" t="str">
        <f>IF(ISNUMBER(P905),IF(P905=100%,"CUMPLIDA",IF(AND(ISNUMBER(L905),ISNUMBER(CGR!$P$4)), IF(L905&lt;CGR!$P$4,"INCUMPLIDA","PROCESO"), "VERIFICAR FECHA")),"SIN VALOR AVANCE")</f>
        <v>PROCESO</v>
      </c>
    </row>
    <row r="906" spans="1:17" ht="165.75">
      <c r="A906" s="169" t="s">
        <v>19</v>
      </c>
      <c r="B906" s="467" t="s">
        <v>13</v>
      </c>
      <c r="C906" s="782"/>
      <c r="D906" s="782"/>
      <c r="E906" s="783"/>
      <c r="F906" s="783"/>
      <c r="G906" s="52" t="s">
        <v>1361</v>
      </c>
      <c r="H906" s="163" t="s">
        <v>245</v>
      </c>
      <c r="I906" s="163" t="s">
        <v>246</v>
      </c>
      <c r="J906" s="168">
        <v>1</v>
      </c>
      <c r="K906" s="193">
        <v>45231</v>
      </c>
      <c r="L906" s="193">
        <v>45747</v>
      </c>
      <c r="M906" s="165">
        <f t="shared" si="31"/>
        <v>73.714285714285708</v>
      </c>
      <c r="N906" s="192">
        <v>0</v>
      </c>
      <c r="O906" s="163" t="s">
        <v>3630</v>
      </c>
      <c r="P906" s="53">
        <f t="shared" si="32"/>
        <v>0</v>
      </c>
      <c r="Q906" s="166" t="str">
        <f>IF(ISNUMBER(P906),IF(P906=100%,"CUMPLIDA",IF(AND(ISNUMBER(L906),ISNUMBER(CGR!$P$4)), IF(L906&lt;CGR!$P$4,"INCUMPLIDA","PROCESO"), "VERIFICAR FECHA")),"SIN VALOR AVANCE")</f>
        <v>PROCESO</v>
      </c>
    </row>
    <row r="907" spans="1:17" ht="225.75">
      <c r="A907" s="169" t="s">
        <v>19</v>
      </c>
      <c r="B907" s="467" t="s">
        <v>13</v>
      </c>
      <c r="C907" s="782"/>
      <c r="D907" s="782"/>
      <c r="E907" s="783"/>
      <c r="F907" s="783"/>
      <c r="G907" s="52" t="s">
        <v>248</v>
      </c>
      <c r="H907" s="163" t="s">
        <v>248</v>
      </c>
      <c r="I907" s="163" t="s">
        <v>3253</v>
      </c>
      <c r="J907" s="168">
        <v>1</v>
      </c>
      <c r="K907" s="193">
        <v>45323</v>
      </c>
      <c r="L907" s="193">
        <v>45747</v>
      </c>
      <c r="M907" s="165">
        <f t="shared" si="31"/>
        <v>60.571428571428569</v>
      </c>
      <c r="N907" s="192">
        <v>0</v>
      </c>
      <c r="O907" s="176" t="s">
        <v>3805</v>
      </c>
      <c r="P907" s="53">
        <f t="shared" si="32"/>
        <v>0</v>
      </c>
      <c r="Q907" s="166" t="str">
        <f>IF(ISNUMBER(P907),IF(P907=100%,"CUMPLIDA",IF(AND(ISNUMBER(L907),ISNUMBER(CGR!$P$4)), IF(L907&lt;CGR!$P$4,"INCUMPLIDA","PROCESO"), "VERIFICAR FECHA")),"SIN VALOR AVANCE")</f>
        <v>PROCESO</v>
      </c>
    </row>
    <row r="908" spans="1:17" ht="135.75">
      <c r="A908" s="169" t="s">
        <v>19</v>
      </c>
      <c r="B908" s="467" t="s">
        <v>13</v>
      </c>
      <c r="C908" s="782"/>
      <c r="D908" s="782"/>
      <c r="E908" s="783"/>
      <c r="F908" s="783"/>
      <c r="G908" s="52" t="s">
        <v>3715</v>
      </c>
      <c r="H908" s="163" t="s">
        <v>3715</v>
      </c>
      <c r="I908" s="163" t="s">
        <v>252</v>
      </c>
      <c r="J908" s="168">
        <v>1</v>
      </c>
      <c r="K908" s="193">
        <v>45231</v>
      </c>
      <c r="L908" s="193">
        <v>45747</v>
      </c>
      <c r="M908" s="165">
        <f t="shared" si="31"/>
        <v>73.714285714285708</v>
      </c>
      <c r="N908" s="192">
        <v>0</v>
      </c>
      <c r="O908" s="176" t="s">
        <v>3806</v>
      </c>
      <c r="P908" s="53">
        <f t="shared" si="32"/>
        <v>0</v>
      </c>
      <c r="Q908" s="166" t="str">
        <f>IF(ISNUMBER(P908),IF(P908=100%,"CUMPLIDA",IF(AND(ISNUMBER(L908),ISNUMBER(CGR!$P$4)), IF(L908&lt;CGR!$P$4,"INCUMPLIDA","PROCESO"), "VERIFICAR FECHA")),"SIN VALOR AVANCE")</f>
        <v>PROCESO</v>
      </c>
    </row>
    <row r="909" spans="1:17" ht="360.75">
      <c r="A909" s="169" t="s">
        <v>19</v>
      </c>
      <c r="B909" s="467" t="s">
        <v>13</v>
      </c>
      <c r="C909" s="782"/>
      <c r="D909" s="782"/>
      <c r="E909" s="783"/>
      <c r="F909" s="783"/>
      <c r="G909" s="52" t="s">
        <v>3716</v>
      </c>
      <c r="H909" s="163" t="s">
        <v>3716</v>
      </c>
      <c r="I909" s="163" t="s">
        <v>2560</v>
      </c>
      <c r="J909" s="168">
        <v>1</v>
      </c>
      <c r="K909" s="193">
        <v>45231</v>
      </c>
      <c r="L909" s="193">
        <v>45808</v>
      </c>
      <c r="M909" s="165">
        <f t="shared" si="31"/>
        <v>82.428571428571431</v>
      </c>
      <c r="N909" s="192">
        <v>0</v>
      </c>
      <c r="O909" s="176" t="s">
        <v>3758</v>
      </c>
      <c r="P909" s="53">
        <f t="shared" si="32"/>
        <v>0</v>
      </c>
      <c r="Q909" s="166" t="str">
        <f>IF(ISNUMBER(P909),IF(P909=100%,"CUMPLIDA",IF(AND(ISNUMBER(L909),ISNUMBER(CGR!$P$4)), IF(L909&lt;CGR!$P$4,"INCUMPLIDA","PROCESO"), "VERIFICAR FECHA")),"SIN VALOR AVANCE")</f>
        <v>PROCESO</v>
      </c>
    </row>
    <row r="910" spans="1:17" ht="242.25">
      <c r="A910" s="169" t="s">
        <v>19</v>
      </c>
      <c r="B910" s="467" t="s">
        <v>13</v>
      </c>
      <c r="C910" s="782"/>
      <c r="D910" s="782"/>
      <c r="E910" s="783"/>
      <c r="F910" s="783"/>
      <c r="G910" s="52" t="s">
        <v>1363</v>
      </c>
      <c r="H910" s="163" t="s">
        <v>258</v>
      </c>
      <c r="I910" s="163" t="s">
        <v>259</v>
      </c>
      <c r="J910" s="168">
        <v>7</v>
      </c>
      <c r="K910" s="193">
        <v>46024</v>
      </c>
      <c r="L910" s="193">
        <v>46660</v>
      </c>
      <c r="M910" s="165">
        <f t="shared" si="31"/>
        <v>90.857142857142861</v>
      </c>
      <c r="N910" s="192">
        <v>0</v>
      </c>
      <c r="O910" s="176" t="s">
        <v>3728</v>
      </c>
      <c r="P910" s="53">
        <f t="shared" si="32"/>
        <v>0</v>
      </c>
      <c r="Q910" s="166" t="str">
        <f>IF(ISNUMBER(P910),IF(P910=100%,"CUMPLIDA",IF(AND(ISNUMBER(L910),ISNUMBER(CGR!$P$4)), IF(L910&lt;CGR!$P$4,"INCUMPLIDA","PROCESO"), "VERIFICAR FECHA")),"SIN VALOR AVANCE")</f>
        <v>PROCESO</v>
      </c>
    </row>
    <row r="911" spans="1:17" ht="225.75">
      <c r="A911" s="169" t="s">
        <v>19</v>
      </c>
      <c r="B911" s="467" t="s">
        <v>13</v>
      </c>
      <c r="C911" s="782"/>
      <c r="D911" s="782"/>
      <c r="E911" s="783"/>
      <c r="F911" s="783"/>
      <c r="G911" s="52" t="s">
        <v>1364</v>
      </c>
      <c r="H911" s="163" t="s">
        <v>261</v>
      </c>
      <c r="I911" s="163" t="s">
        <v>262</v>
      </c>
      <c r="J911" s="168">
        <v>1</v>
      </c>
      <c r="K911" s="193">
        <v>46024</v>
      </c>
      <c r="L911" s="193">
        <v>46660</v>
      </c>
      <c r="M911" s="165">
        <f t="shared" si="31"/>
        <v>90.857142857142861</v>
      </c>
      <c r="N911" s="192">
        <v>0</v>
      </c>
      <c r="O911" s="176" t="s">
        <v>3759</v>
      </c>
      <c r="P911" s="53">
        <f t="shared" si="32"/>
        <v>0</v>
      </c>
      <c r="Q911" s="166" t="str">
        <f>IF(ISNUMBER(P911),IF(P911=100%,"CUMPLIDA",IF(AND(ISNUMBER(L911),ISNUMBER(CGR!$P$4)), IF(L911&lt;CGR!$P$4,"INCUMPLIDA","PROCESO"), "VERIFICAR FECHA")),"SIN VALOR AVANCE")</f>
        <v>PROCESO</v>
      </c>
    </row>
    <row r="912" spans="1:17" ht="409.5">
      <c r="A912" s="169" t="s">
        <v>19</v>
      </c>
      <c r="B912" s="467" t="s">
        <v>13</v>
      </c>
      <c r="C912" s="782"/>
      <c r="D912" s="782"/>
      <c r="E912" s="783"/>
      <c r="F912" s="783"/>
      <c r="G912" s="52" t="s">
        <v>1365</v>
      </c>
      <c r="H912" s="163" t="s">
        <v>264</v>
      </c>
      <c r="I912" s="163" t="s">
        <v>265</v>
      </c>
      <c r="J912" s="168">
        <v>2</v>
      </c>
      <c r="K912" s="193">
        <v>46024</v>
      </c>
      <c r="L912" s="193">
        <v>46660</v>
      </c>
      <c r="M912" s="165">
        <f t="shared" si="31"/>
        <v>90.857142857142861</v>
      </c>
      <c r="N912" s="192">
        <v>0</v>
      </c>
      <c r="O912" s="176" t="s">
        <v>3730</v>
      </c>
      <c r="P912" s="53">
        <f t="shared" si="32"/>
        <v>0</v>
      </c>
      <c r="Q912" s="166" t="str">
        <f>IF(ISNUMBER(P912),IF(P912=100%,"CUMPLIDA",IF(AND(ISNUMBER(L912),ISNUMBER(CGR!$P$4)), IF(L912&lt;CGR!$P$4,"INCUMPLIDA","PROCESO"), "VERIFICAR FECHA")),"SIN VALOR AVANCE")</f>
        <v>PROCESO</v>
      </c>
    </row>
    <row r="913" spans="1:17" ht="315.75">
      <c r="A913" s="169" t="s">
        <v>19</v>
      </c>
      <c r="B913" s="467" t="s">
        <v>13</v>
      </c>
      <c r="C913" s="782" t="s">
        <v>3812</v>
      </c>
      <c r="D913" s="782" t="s">
        <v>3813</v>
      </c>
      <c r="E913" s="783" t="s">
        <v>3814</v>
      </c>
      <c r="F913" s="783" t="s">
        <v>3815</v>
      </c>
      <c r="G913" s="783" t="s">
        <v>2485</v>
      </c>
      <c r="H913" s="694" t="s">
        <v>3628</v>
      </c>
      <c r="I913" s="163" t="s">
        <v>3174</v>
      </c>
      <c r="J913" s="164">
        <v>1</v>
      </c>
      <c r="K913" s="191">
        <v>44044</v>
      </c>
      <c r="L913" s="191">
        <v>44196</v>
      </c>
      <c r="M913" s="165">
        <f t="shared" si="31"/>
        <v>21.714285714285715</v>
      </c>
      <c r="N913" s="192">
        <v>1</v>
      </c>
      <c r="O913" s="163" t="s">
        <v>3816</v>
      </c>
      <c r="P913" s="53">
        <f t="shared" si="32"/>
        <v>1</v>
      </c>
      <c r="Q913" s="166" t="str">
        <f>IF(ISNUMBER(P913),IF(P913=100%,"CUMPLIDA",IF(AND(ISNUMBER(L913),ISNUMBER(CGR!$P$4)), IF(L913&lt;CGR!$P$4,"INCUMPLIDA","PROCESO"), "VERIFICAR FECHA")),"SIN VALOR AVANCE")</f>
        <v>CUMPLIDA</v>
      </c>
    </row>
    <row r="914" spans="1:17" ht="135.75">
      <c r="A914" s="169" t="s">
        <v>19</v>
      </c>
      <c r="B914" s="467" t="s">
        <v>13</v>
      </c>
      <c r="C914" s="782"/>
      <c r="D914" s="782"/>
      <c r="E914" s="783"/>
      <c r="F914" s="783"/>
      <c r="G914" s="783"/>
      <c r="H914" s="163" t="s">
        <v>2433</v>
      </c>
      <c r="I914" s="163" t="s">
        <v>969</v>
      </c>
      <c r="J914" s="168">
        <v>1</v>
      </c>
      <c r="K914" s="191">
        <v>45231</v>
      </c>
      <c r="L914" s="191">
        <v>45504</v>
      </c>
      <c r="M914" s="165">
        <f t="shared" si="31"/>
        <v>39</v>
      </c>
      <c r="N914" s="192">
        <v>1</v>
      </c>
      <c r="O914" s="176" t="s">
        <v>3711</v>
      </c>
      <c r="P914" s="53">
        <f t="shared" si="32"/>
        <v>1</v>
      </c>
      <c r="Q914" s="166" t="str">
        <f>IF(ISNUMBER(P914),IF(P914=100%,"CUMPLIDA",IF(AND(ISNUMBER(L914),ISNUMBER(CGR!$P$4)), IF(L914&lt;CGR!$P$4,"INCUMPLIDA","PROCESO"), "VERIFICAR FECHA")),"SIN VALOR AVANCE")</f>
        <v>CUMPLIDA</v>
      </c>
    </row>
    <row r="915" spans="1:17" ht="409.5">
      <c r="A915" s="169" t="s">
        <v>19</v>
      </c>
      <c r="B915" s="467" t="s">
        <v>13</v>
      </c>
      <c r="C915" s="782"/>
      <c r="D915" s="782"/>
      <c r="E915" s="783"/>
      <c r="F915" s="783"/>
      <c r="G915" s="783"/>
      <c r="H915" s="163" t="s">
        <v>2435</v>
      </c>
      <c r="I915" s="163" t="s">
        <v>2436</v>
      </c>
      <c r="J915" s="168">
        <v>1</v>
      </c>
      <c r="K915" s="191">
        <v>45231</v>
      </c>
      <c r="L915" s="191">
        <v>45504</v>
      </c>
      <c r="M915" s="165">
        <f t="shared" si="31"/>
        <v>39</v>
      </c>
      <c r="N915" s="192">
        <v>1</v>
      </c>
      <c r="O915" s="176" t="s">
        <v>3749</v>
      </c>
      <c r="P915" s="53">
        <f t="shared" si="32"/>
        <v>1</v>
      </c>
      <c r="Q915" s="166" t="str">
        <f>IF(ISNUMBER(P915),IF(P915=100%,"CUMPLIDA",IF(AND(ISNUMBER(L915),ISNUMBER(CGR!$P$4)), IF(L915&lt;CGR!$P$4,"INCUMPLIDA","PROCESO"), "VERIFICAR FECHA")),"SIN VALOR AVANCE")</f>
        <v>CUMPLIDA</v>
      </c>
    </row>
    <row r="916" spans="1:17" ht="210.75">
      <c r="A916" s="169" t="s">
        <v>19</v>
      </c>
      <c r="B916" s="467" t="s">
        <v>13</v>
      </c>
      <c r="C916" s="782"/>
      <c r="D916" s="782"/>
      <c r="E916" s="783"/>
      <c r="F916" s="783"/>
      <c r="G916" s="52" t="s">
        <v>2438</v>
      </c>
      <c r="H916" s="163" t="s">
        <v>1614</v>
      </c>
      <c r="I916" s="163" t="s">
        <v>238</v>
      </c>
      <c r="J916" s="168">
        <v>1</v>
      </c>
      <c r="K916" s="193">
        <v>45323</v>
      </c>
      <c r="L916" s="193">
        <v>45747</v>
      </c>
      <c r="M916" s="165">
        <f t="shared" si="31"/>
        <v>60.571428571428569</v>
      </c>
      <c r="N916" s="192">
        <v>0</v>
      </c>
      <c r="O916" s="163" t="s">
        <v>3817</v>
      </c>
      <c r="P916" s="53">
        <f t="shared" si="32"/>
        <v>0</v>
      </c>
      <c r="Q916" s="166" t="str">
        <f>IF(ISNUMBER(P916),IF(P916=100%,"CUMPLIDA",IF(AND(ISNUMBER(L916),ISNUMBER(CGR!$P$4)), IF(L916&lt;CGR!$P$4,"INCUMPLIDA","PROCESO"), "VERIFICAR FECHA")),"SIN VALOR AVANCE")</f>
        <v>PROCESO</v>
      </c>
    </row>
    <row r="917" spans="1:17" ht="135.75">
      <c r="A917" s="169" t="s">
        <v>19</v>
      </c>
      <c r="B917" s="467" t="s">
        <v>13</v>
      </c>
      <c r="C917" s="782"/>
      <c r="D917" s="782"/>
      <c r="E917" s="783"/>
      <c r="F917" s="783"/>
      <c r="G917" s="52" t="s">
        <v>241</v>
      </c>
      <c r="H917" s="163" t="s">
        <v>241</v>
      </c>
      <c r="I917" s="163" t="s">
        <v>242</v>
      </c>
      <c r="J917" s="168">
        <v>1</v>
      </c>
      <c r="K917" s="193">
        <v>45323</v>
      </c>
      <c r="L917" s="193">
        <v>45747</v>
      </c>
      <c r="M917" s="165">
        <f t="shared" si="31"/>
        <v>60.571428571428569</v>
      </c>
      <c r="N917" s="192">
        <v>0</v>
      </c>
      <c r="O917" s="176" t="s">
        <v>3711</v>
      </c>
      <c r="P917" s="53">
        <f t="shared" si="32"/>
        <v>0</v>
      </c>
      <c r="Q917" s="166" t="str">
        <f>IF(ISNUMBER(P917),IF(P917=100%,"CUMPLIDA",IF(AND(ISNUMBER(L917),ISNUMBER(CGR!$P$4)), IF(L917&lt;CGR!$P$4,"INCUMPLIDA","PROCESO"), "VERIFICAR FECHA")),"SIN VALOR AVANCE")</f>
        <v>PROCESO</v>
      </c>
    </row>
    <row r="918" spans="1:17" ht="165.75">
      <c r="A918" s="169" t="s">
        <v>19</v>
      </c>
      <c r="B918" s="467" t="s">
        <v>13</v>
      </c>
      <c r="C918" s="782"/>
      <c r="D918" s="782"/>
      <c r="E918" s="783"/>
      <c r="F918" s="783"/>
      <c r="G918" s="52" t="s">
        <v>1361</v>
      </c>
      <c r="H918" s="163" t="s">
        <v>245</v>
      </c>
      <c r="I918" s="163" t="s">
        <v>246</v>
      </c>
      <c r="J918" s="168">
        <v>1</v>
      </c>
      <c r="K918" s="193">
        <v>45231</v>
      </c>
      <c r="L918" s="193">
        <v>45747</v>
      </c>
      <c r="M918" s="165">
        <f t="shared" si="31"/>
        <v>73.714285714285708</v>
      </c>
      <c r="N918" s="192">
        <v>0</v>
      </c>
      <c r="O918" s="163" t="s">
        <v>3630</v>
      </c>
      <c r="P918" s="53">
        <f t="shared" si="32"/>
        <v>0</v>
      </c>
      <c r="Q918" s="166" t="str">
        <f>IF(ISNUMBER(P918),IF(P918=100%,"CUMPLIDA",IF(AND(ISNUMBER(L918),ISNUMBER(CGR!$P$4)), IF(L918&lt;CGR!$P$4,"INCUMPLIDA","PROCESO"), "VERIFICAR FECHA")),"SIN VALOR AVANCE")</f>
        <v>PROCESO</v>
      </c>
    </row>
    <row r="919" spans="1:17" ht="210.75">
      <c r="A919" s="169" t="s">
        <v>19</v>
      </c>
      <c r="B919" s="467" t="s">
        <v>13</v>
      </c>
      <c r="C919" s="782"/>
      <c r="D919" s="782"/>
      <c r="E919" s="783"/>
      <c r="F919" s="783"/>
      <c r="G919" s="52" t="s">
        <v>248</v>
      </c>
      <c r="H919" s="163" t="s">
        <v>248</v>
      </c>
      <c r="I919" s="163" t="s">
        <v>3253</v>
      </c>
      <c r="J919" s="168">
        <v>1</v>
      </c>
      <c r="K919" s="193">
        <v>45323</v>
      </c>
      <c r="L919" s="193">
        <v>45747</v>
      </c>
      <c r="M919" s="165">
        <f t="shared" si="31"/>
        <v>60.571428571428569</v>
      </c>
      <c r="N919" s="192">
        <v>0</v>
      </c>
      <c r="O919" s="163" t="s">
        <v>3817</v>
      </c>
      <c r="P919" s="53">
        <f t="shared" si="32"/>
        <v>0</v>
      </c>
      <c r="Q919" s="166" t="str">
        <f>IF(ISNUMBER(P919),IF(P919=100%,"CUMPLIDA",IF(AND(ISNUMBER(L919),ISNUMBER(CGR!$P$4)), IF(L919&lt;CGR!$P$4,"INCUMPLIDA","PROCESO"), "VERIFICAR FECHA")),"SIN VALOR AVANCE")</f>
        <v>PROCESO</v>
      </c>
    </row>
    <row r="920" spans="1:17" ht="135.75">
      <c r="A920" s="169" t="s">
        <v>19</v>
      </c>
      <c r="B920" s="467" t="s">
        <v>13</v>
      </c>
      <c r="C920" s="782"/>
      <c r="D920" s="782"/>
      <c r="E920" s="783"/>
      <c r="F920" s="783"/>
      <c r="G920" s="52" t="s">
        <v>3715</v>
      </c>
      <c r="H920" s="163" t="s">
        <v>3715</v>
      </c>
      <c r="I920" s="163" t="s">
        <v>252</v>
      </c>
      <c r="J920" s="168">
        <v>1</v>
      </c>
      <c r="K920" s="193">
        <v>45231</v>
      </c>
      <c r="L920" s="193">
        <v>45747</v>
      </c>
      <c r="M920" s="165">
        <f t="shared" si="31"/>
        <v>73.714285714285708</v>
      </c>
      <c r="N920" s="192">
        <v>0</v>
      </c>
      <c r="O920" s="176" t="s">
        <v>3711</v>
      </c>
      <c r="P920" s="53">
        <f t="shared" si="32"/>
        <v>0</v>
      </c>
      <c r="Q920" s="166" t="str">
        <f>IF(ISNUMBER(P920),IF(P920=100%,"CUMPLIDA",IF(AND(ISNUMBER(L920),ISNUMBER(CGR!$P$4)), IF(L920&lt;CGR!$P$4,"INCUMPLIDA","PROCESO"), "VERIFICAR FECHA")),"SIN VALOR AVANCE")</f>
        <v>PROCESO</v>
      </c>
    </row>
    <row r="921" spans="1:17" ht="345.75">
      <c r="A921" s="169" t="s">
        <v>19</v>
      </c>
      <c r="B921" s="467" t="s">
        <v>13</v>
      </c>
      <c r="C921" s="782"/>
      <c r="D921" s="782"/>
      <c r="E921" s="783"/>
      <c r="F921" s="783"/>
      <c r="G921" s="52" t="s">
        <v>3716</v>
      </c>
      <c r="H921" s="163" t="s">
        <v>3716</v>
      </c>
      <c r="I921" s="163" t="s">
        <v>2560</v>
      </c>
      <c r="J921" s="168">
        <v>1</v>
      </c>
      <c r="K921" s="193">
        <v>45231</v>
      </c>
      <c r="L921" s="193">
        <v>45808</v>
      </c>
      <c r="M921" s="165">
        <f t="shared" si="31"/>
        <v>82.428571428571431</v>
      </c>
      <c r="N921" s="192">
        <v>0</v>
      </c>
      <c r="O921" s="176" t="s">
        <v>3712</v>
      </c>
      <c r="P921" s="53">
        <f t="shared" si="32"/>
        <v>0</v>
      </c>
      <c r="Q921" s="166" t="str">
        <f>IF(ISNUMBER(P921),IF(P921=100%,"CUMPLIDA",IF(AND(ISNUMBER(L921),ISNUMBER(CGR!$P$4)), IF(L921&lt;CGR!$P$4,"INCUMPLIDA","PROCESO"), "VERIFICAR FECHA")),"SIN VALOR AVANCE")</f>
        <v>PROCESO</v>
      </c>
    </row>
    <row r="922" spans="1:17" ht="240.75">
      <c r="A922" s="169" t="s">
        <v>19</v>
      </c>
      <c r="B922" s="467" t="s">
        <v>13</v>
      </c>
      <c r="C922" s="782"/>
      <c r="D922" s="782"/>
      <c r="E922" s="783"/>
      <c r="F922" s="783"/>
      <c r="G922" s="52" t="s">
        <v>1363</v>
      </c>
      <c r="H922" s="163" t="s">
        <v>258</v>
      </c>
      <c r="I922" s="163" t="s">
        <v>259</v>
      </c>
      <c r="J922" s="168">
        <v>12</v>
      </c>
      <c r="K922" s="193">
        <v>46024</v>
      </c>
      <c r="L922" s="193">
        <v>47118</v>
      </c>
      <c r="M922" s="165">
        <f t="shared" si="31"/>
        <v>156.28571428571428</v>
      </c>
      <c r="N922" s="192">
        <v>0</v>
      </c>
      <c r="O922" s="176" t="s">
        <v>3752</v>
      </c>
      <c r="P922" s="53">
        <f t="shared" si="32"/>
        <v>0</v>
      </c>
      <c r="Q922" s="166" t="str">
        <f>IF(ISNUMBER(P922),IF(P922=100%,"CUMPLIDA",IF(AND(ISNUMBER(L922),ISNUMBER(CGR!$P$4)), IF(L922&lt;CGR!$P$4,"INCUMPLIDA","PROCESO"), "VERIFICAR FECHA")),"SIN VALOR AVANCE")</f>
        <v>PROCESO</v>
      </c>
    </row>
    <row r="923" spans="1:17" ht="210.75">
      <c r="A923" s="169" t="s">
        <v>19</v>
      </c>
      <c r="B923" s="467" t="s">
        <v>13</v>
      </c>
      <c r="C923" s="782"/>
      <c r="D923" s="782"/>
      <c r="E923" s="783"/>
      <c r="F923" s="783"/>
      <c r="G923" s="52" t="s">
        <v>1364</v>
      </c>
      <c r="H923" s="163" t="s">
        <v>261</v>
      </c>
      <c r="I923" s="163" t="s">
        <v>262</v>
      </c>
      <c r="J923" s="168">
        <v>1</v>
      </c>
      <c r="K923" s="193">
        <v>46024</v>
      </c>
      <c r="L923" s="193">
        <v>47118</v>
      </c>
      <c r="M923" s="165">
        <f t="shared" si="31"/>
        <v>156.28571428571428</v>
      </c>
      <c r="N923" s="192">
        <v>0</v>
      </c>
      <c r="O923" s="176" t="s">
        <v>3818</v>
      </c>
      <c r="P923" s="53">
        <f t="shared" si="32"/>
        <v>0</v>
      </c>
      <c r="Q923" s="166" t="str">
        <f>IF(ISNUMBER(P923),IF(P923=100%,"CUMPLIDA",IF(AND(ISNUMBER(L923),ISNUMBER(CGR!$P$4)), IF(L923&lt;CGR!$P$4,"INCUMPLIDA","PROCESO"), "VERIFICAR FECHA")),"SIN VALOR AVANCE")</f>
        <v>PROCESO</v>
      </c>
    </row>
    <row r="924" spans="1:17" ht="409.5">
      <c r="A924" s="169" t="s">
        <v>19</v>
      </c>
      <c r="B924" s="467" t="s">
        <v>13</v>
      </c>
      <c r="C924" s="782"/>
      <c r="D924" s="782"/>
      <c r="E924" s="783"/>
      <c r="F924" s="783"/>
      <c r="G924" s="52" t="s">
        <v>1365</v>
      </c>
      <c r="H924" s="163" t="s">
        <v>264</v>
      </c>
      <c r="I924" s="163" t="s">
        <v>265</v>
      </c>
      <c r="J924" s="168">
        <v>2</v>
      </c>
      <c r="K924" s="193">
        <v>46024</v>
      </c>
      <c r="L924" s="193">
        <v>47118</v>
      </c>
      <c r="M924" s="165">
        <f t="shared" si="31"/>
        <v>156.28571428571428</v>
      </c>
      <c r="N924" s="192">
        <v>0</v>
      </c>
      <c r="O924" s="176" t="s">
        <v>3719</v>
      </c>
      <c r="P924" s="53">
        <f t="shared" si="32"/>
        <v>0</v>
      </c>
      <c r="Q924" s="166" t="str">
        <f>IF(ISNUMBER(P924),IF(P924=100%,"CUMPLIDA",IF(AND(ISNUMBER(L924),ISNUMBER(CGR!$P$4)), IF(L924&lt;CGR!$P$4,"INCUMPLIDA","PROCESO"), "VERIFICAR FECHA")),"SIN VALOR AVANCE")</f>
        <v>PROCESO</v>
      </c>
    </row>
    <row r="925" spans="1:17" ht="360.75">
      <c r="A925" s="169" t="s">
        <v>19</v>
      </c>
      <c r="B925" s="467" t="s">
        <v>13</v>
      </c>
      <c r="C925" s="782" t="s">
        <v>3819</v>
      </c>
      <c r="D925" s="782" t="s">
        <v>3820</v>
      </c>
      <c r="E925" s="783" t="s">
        <v>3821</v>
      </c>
      <c r="F925" s="783" t="s">
        <v>3822</v>
      </c>
      <c r="G925" s="783" t="s">
        <v>2485</v>
      </c>
      <c r="H925" s="694" t="s">
        <v>3628</v>
      </c>
      <c r="I925" s="175" t="s">
        <v>3174</v>
      </c>
      <c r="J925" s="164">
        <v>1</v>
      </c>
      <c r="K925" s="191">
        <v>44044</v>
      </c>
      <c r="L925" s="191">
        <v>44196</v>
      </c>
      <c r="M925" s="165">
        <f t="shared" si="31"/>
        <v>21.714285714285715</v>
      </c>
      <c r="N925" s="192">
        <v>1</v>
      </c>
      <c r="O925" s="163" t="s">
        <v>3823</v>
      </c>
      <c r="P925" s="53">
        <f t="shared" si="32"/>
        <v>1</v>
      </c>
      <c r="Q925" s="166" t="str">
        <f>IF(ISNUMBER(P925),IF(P925=100%,"CUMPLIDA",IF(AND(ISNUMBER(L925),ISNUMBER(CGR!$P$4)), IF(L925&lt;CGR!$P$4,"INCUMPLIDA","PROCESO"), "VERIFICAR FECHA")),"SIN VALOR AVANCE")</f>
        <v>CUMPLIDA</v>
      </c>
    </row>
    <row r="926" spans="1:17" ht="135.75">
      <c r="A926" s="169" t="s">
        <v>19</v>
      </c>
      <c r="B926" s="467" t="s">
        <v>13</v>
      </c>
      <c r="C926" s="782"/>
      <c r="D926" s="782"/>
      <c r="E926" s="783"/>
      <c r="F926" s="783"/>
      <c r="G926" s="783"/>
      <c r="H926" s="694" t="s">
        <v>2433</v>
      </c>
      <c r="I926" s="163" t="s">
        <v>969</v>
      </c>
      <c r="J926" s="164">
        <v>1</v>
      </c>
      <c r="K926" s="191">
        <v>45231</v>
      </c>
      <c r="L926" s="191">
        <v>45504</v>
      </c>
      <c r="M926" s="165">
        <f t="shared" si="31"/>
        <v>39</v>
      </c>
      <c r="N926" s="192">
        <v>1</v>
      </c>
      <c r="O926" s="176" t="s">
        <v>3711</v>
      </c>
      <c r="P926" s="53">
        <f t="shared" si="32"/>
        <v>1</v>
      </c>
      <c r="Q926" s="166" t="str">
        <f>IF(ISNUMBER(P926),IF(P926=100%,"CUMPLIDA",IF(AND(ISNUMBER(L926),ISNUMBER(CGR!$P$4)), IF(L926&lt;CGR!$P$4,"INCUMPLIDA","PROCESO"), "VERIFICAR FECHA")),"SIN VALOR AVANCE")</f>
        <v>CUMPLIDA</v>
      </c>
    </row>
    <row r="927" spans="1:17" ht="409.5">
      <c r="A927" s="169" t="s">
        <v>19</v>
      </c>
      <c r="B927" s="467" t="s">
        <v>13</v>
      </c>
      <c r="C927" s="782"/>
      <c r="D927" s="782"/>
      <c r="E927" s="783"/>
      <c r="F927" s="783"/>
      <c r="G927" s="783"/>
      <c r="H927" s="694" t="s">
        <v>2435</v>
      </c>
      <c r="I927" s="163" t="s">
        <v>2436</v>
      </c>
      <c r="J927" s="164">
        <v>1</v>
      </c>
      <c r="K927" s="191">
        <v>45231</v>
      </c>
      <c r="L927" s="191">
        <v>45504</v>
      </c>
      <c r="M927" s="165">
        <f t="shared" si="31"/>
        <v>39</v>
      </c>
      <c r="N927" s="192">
        <v>1</v>
      </c>
      <c r="O927" s="176" t="s">
        <v>3749</v>
      </c>
      <c r="P927" s="53">
        <f t="shared" si="32"/>
        <v>1</v>
      </c>
      <c r="Q927" s="166" t="str">
        <f>IF(ISNUMBER(P927),IF(P927=100%,"CUMPLIDA",IF(AND(ISNUMBER(L927),ISNUMBER(CGR!$P$4)), IF(L927&lt;CGR!$P$4,"INCUMPLIDA","PROCESO"), "VERIFICAR FECHA")),"SIN VALOR AVANCE")</f>
        <v>CUMPLIDA</v>
      </c>
    </row>
    <row r="928" spans="1:17" ht="210.75">
      <c r="A928" s="169" t="s">
        <v>19</v>
      </c>
      <c r="B928" s="467" t="s">
        <v>13</v>
      </c>
      <c r="C928" s="782"/>
      <c r="D928" s="782"/>
      <c r="E928" s="783"/>
      <c r="F928" s="783"/>
      <c r="G928" s="52" t="s">
        <v>2438</v>
      </c>
      <c r="H928" s="163" t="s">
        <v>1614</v>
      </c>
      <c r="I928" s="163" t="s">
        <v>238</v>
      </c>
      <c r="J928" s="168">
        <v>1</v>
      </c>
      <c r="K928" s="193">
        <v>45323</v>
      </c>
      <c r="L928" s="193">
        <v>45747</v>
      </c>
      <c r="M928" s="165">
        <f t="shared" si="31"/>
        <v>60.571428571428569</v>
      </c>
      <c r="N928" s="192">
        <v>0</v>
      </c>
      <c r="O928" s="176" t="s">
        <v>3713</v>
      </c>
      <c r="P928" s="53">
        <f t="shared" si="32"/>
        <v>0</v>
      </c>
      <c r="Q928" s="166" t="str">
        <f>IF(ISNUMBER(P928),IF(P928=100%,"CUMPLIDA",IF(AND(ISNUMBER(L928),ISNUMBER(CGR!$P$4)), IF(L928&lt;CGR!$P$4,"INCUMPLIDA","PROCESO"), "VERIFICAR FECHA")),"SIN VALOR AVANCE")</f>
        <v>PROCESO</v>
      </c>
    </row>
    <row r="929" spans="1:17" ht="135.75">
      <c r="A929" s="169" t="s">
        <v>19</v>
      </c>
      <c r="B929" s="467" t="s">
        <v>13</v>
      </c>
      <c r="C929" s="782"/>
      <c r="D929" s="782"/>
      <c r="E929" s="783"/>
      <c r="F929" s="783"/>
      <c r="G929" s="52" t="s">
        <v>241</v>
      </c>
      <c r="H929" s="163" t="s">
        <v>241</v>
      </c>
      <c r="I929" s="163" t="s">
        <v>242</v>
      </c>
      <c r="J929" s="168">
        <v>1</v>
      </c>
      <c r="K929" s="193">
        <v>45323</v>
      </c>
      <c r="L929" s="193">
        <v>45747</v>
      </c>
      <c r="M929" s="165">
        <f t="shared" si="31"/>
        <v>60.571428571428569</v>
      </c>
      <c r="N929" s="192">
        <v>0</v>
      </c>
      <c r="O929" s="176" t="s">
        <v>3824</v>
      </c>
      <c r="P929" s="53">
        <f t="shared" si="32"/>
        <v>0</v>
      </c>
      <c r="Q929" s="166" t="str">
        <f>IF(ISNUMBER(P929),IF(P929=100%,"CUMPLIDA",IF(AND(ISNUMBER(L929),ISNUMBER(CGR!$P$4)), IF(L929&lt;CGR!$P$4,"INCUMPLIDA","PROCESO"), "VERIFICAR FECHA")),"SIN VALOR AVANCE")</f>
        <v>PROCESO</v>
      </c>
    </row>
    <row r="930" spans="1:17" ht="165.75">
      <c r="A930" s="169" t="s">
        <v>19</v>
      </c>
      <c r="B930" s="467" t="s">
        <v>13</v>
      </c>
      <c r="C930" s="782"/>
      <c r="D930" s="782"/>
      <c r="E930" s="783"/>
      <c r="F930" s="783"/>
      <c r="G930" s="52" t="s">
        <v>1361</v>
      </c>
      <c r="H930" s="163" t="s">
        <v>245</v>
      </c>
      <c r="I930" s="163" t="s">
        <v>246</v>
      </c>
      <c r="J930" s="168">
        <v>1</v>
      </c>
      <c r="K930" s="193">
        <v>45231</v>
      </c>
      <c r="L930" s="193">
        <v>45747</v>
      </c>
      <c r="M930" s="165">
        <f t="shared" si="31"/>
        <v>73.714285714285708</v>
      </c>
      <c r="N930" s="192">
        <v>0</v>
      </c>
      <c r="O930" s="163" t="s">
        <v>3630</v>
      </c>
      <c r="P930" s="53">
        <f t="shared" si="32"/>
        <v>0</v>
      </c>
      <c r="Q930" s="166" t="str">
        <f>IF(ISNUMBER(P930),IF(P930=100%,"CUMPLIDA",IF(AND(ISNUMBER(L930),ISNUMBER(CGR!$P$4)), IF(L930&lt;CGR!$P$4,"INCUMPLIDA","PROCESO"), "VERIFICAR FECHA")),"SIN VALOR AVANCE")</f>
        <v>PROCESO</v>
      </c>
    </row>
    <row r="931" spans="1:17" ht="210.75">
      <c r="A931" s="169" t="s">
        <v>19</v>
      </c>
      <c r="B931" s="467" t="s">
        <v>13</v>
      </c>
      <c r="C931" s="782"/>
      <c r="D931" s="782"/>
      <c r="E931" s="783"/>
      <c r="F931" s="783"/>
      <c r="G931" s="52" t="s">
        <v>248</v>
      </c>
      <c r="H931" s="163" t="s">
        <v>248</v>
      </c>
      <c r="I931" s="163" t="s">
        <v>3253</v>
      </c>
      <c r="J931" s="168">
        <v>1</v>
      </c>
      <c r="K931" s="193">
        <v>45323</v>
      </c>
      <c r="L931" s="193">
        <v>45747</v>
      </c>
      <c r="M931" s="165">
        <f t="shared" si="31"/>
        <v>60.571428571428569</v>
      </c>
      <c r="N931" s="192">
        <v>0</v>
      </c>
      <c r="O931" s="176" t="s">
        <v>3713</v>
      </c>
      <c r="P931" s="53">
        <f t="shared" si="32"/>
        <v>0</v>
      </c>
      <c r="Q931" s="166" t="str">
        <f>IF(ISNUMBER(P931),IF(P931=100%,"CUMPLIDA",IF(AND(ISNUMBER(L931),ISNUMBER(CGR!$P$4)), IF(L931&lt;CGR!$P$4,"INCUMPLIDA","PROCESO"), "VERIFICAR FECHA")),"SIN VALOR AVANCE")</f>
        <v>PROCESO</v>
      </c>
    </row>
    <row r="932" spans="1:17" ht="135.75">
      <c r="A932" s="169" t="s">
        <v>19</v>
      </c>
      <c r="B932" s="467" t="s">
        <v>13</v>
      </c>
      <c r="C932" s="782"/>
      <c r="D932" s="782"/>
      <c r="E932" s="783"/>
      <c r="F932" s="783"/>
      <c r="G932" s="52" t="s">
        <v>3715</v>
      </c>
      <c r="H932" s="163" t="s">
        <v>3715</v>
      </c>
      <c r="I932" s="163" t="s">
        <v>252</v>
      </c>
      <c r="J932" s="168">
        <v>1</v>
      </c>
      <c r="K932" s="193">
        <v>45231</v>
      </c>
      <c r="L932" s="193">
        <v>45747</v>
      </c>
      <c r="M932" s="165">
        <f t="shared" si="31"/>
        <v>73.714285714285708</v>
      </c>
      <c r="N932" s="192">
        <v>0</v>
      </c>
      <c r="O932" s="176" t="s">
        <v>3824</v>
      </c>
      <c r="P932" s="53">
        <f t="shared" si="32"/>
        <v>0</v>
      </c>
      <c r="Q932" s="166" t="str">
        <f>IF(ISNUMBER(P932),IF(P932=100%,"CUMPLIDA",IF(AND(ISNUMBER(L932),ISNUMBER(CGR!$P$4)), IF(L932&lt;CGR!$P$4,"INCUMPLIDA","PROCESO"), "VERIFICAR FECHA")),"SIN VALOR AVANCE")</f>
        <v>PROCESO</v>
      </c>
    </row>
    <row r="933" spans="1:17" ht="345.75">
      <c r="A933" s="169" t="s">
        <v>19</v>
      </c>
      <c r="B933" s="467" t="s">
        <v>13</v>
      </c>
      <c r="C933" s="782"/>
      <c r="D933" s="782"/>
      <c r="E933" s="783"/>
      <c r="F933" s="783"/>
      <c r="G933" s="52" t="s">
        <v>3716</v>
      </c>
      <c r="H933" s="163" t="s">
        <v>3716</v>
      </c>
      <c r="I933" s="163" t="s">
        <v>2560</v>
      </c>
      <c r="J933" s="168">
        <v>1</v>
      </c>
      <c r="K933" s="193">
        <v>45231</v>
      </c>
      <c r="L933" s="193">
        <v>45808</v>
      </c>
      <c r="M933" s="165">
        <f t="shared" si="31"/>
        <v>82.428571428571431</v>
      </c>
      <c r="N933" s="192">
        <v>0</v>
      </c>
      <c r="O933" s="176" t="s">
        <v>3825</v>
      </c>
      <c r="P933" s="53">
        <f t="shared" si="32"/>
        <v>0</v>
      </c>
      <c r="Q933" s="166" t="str">
        <f>IF(ISNUMBER(P933),IF(P933=100%,"CUMPLIDA",IF(AND(ISNUMBER(L933),ISNUMBER(CGR!$P$4)), IF(L933&lt;CGR!$P$4,"INCUMPLIDA","PROCESO"), "VERIFICAR FECHA")),"SIN VALOR AVANCE")</f>
        <v>PROCESO</v>
      </c>
    </row>
    <row r="934" spans="1:17" ht="255.75">
      <c r="A934" s="169" t="s">
        <v>19</v>
      </c>
      <c r="B934" s="467" t="s">
        <v>13</v>
      </c>
      <c r="C934" s="782"/>
      <c r="D934" s="782"/>
      <c r="E934" s="783"/>
      <c r="F934" s="783"/>
      <c r="G934" s="52" t="s">
        <v>1363</v>
      </c>
      <c r="H934" s="163" t="s">
        <v>258</v>
      </c>
      <c r="I934" s="163" t="s">
        <v>259</v>
      </c>
      <c r="J934" s="168">
        <v>12</v>
      </c>
      <c r="K934" s="193">
        <v>46024</v>
      </c>
      <c r="L934" s="193">
        <v>47118</v>
      </c>
      <c r="M934" s="165">
        <f t="shared" si="31"/>
        <v>156.28571428571428</v>
      </c>
      <c r="N934" s="192">
        <v>0</v>
      </c>
      <c r="O934" s="176" t="s">
        <v>3717</v>
      </c>
      <c r="P934" s="53">
        <f t="shared" si="32"/>
        <v>0</v>
      </c>
      <c r="Q934" s="166" t="str">
        <f>IF(ISNUMBER(P934),IF(P934=100%,"CUMPLIDA",IF(AND(ISNUMBER(L934),ISNUMBER(CGR!$P$4)), IF(L934&lt;CGR!$P$4,"INCUMPLIDA","PROCESO"), "VERIFICAR FECHA")),"SIN VALOR AVANCE")</f>
        <v>PROCESO</v>
      </c>
    </row>
    <row r="935" spans="1:17" ht="210">
      <c r="A935" s="169" t="s">
        <v>19</v>
      </c>
      <c r="B935" s="467" t="s">
        <v>13</v>
      </c>
      <c r="C935" s="782"/>
      <c r="D935" s="782"/>
      <c r="E935" s="783"/>
      <c r="F935" s="783"/>
      <c r="G935" s="52" t="s">
        <v>1364</v>
      </c>
      <c r="H935" s="163" t="s">
        <v>261</v>
      </c>
      <c r="I935" s="163" t="s">
        <v>262</v>
      </c>
      <c r="J935" s="168">
        <v>1</v>
      </c>
      <c r="K935" s="193">
        <v>46024</v>
      </c>
      <c r="L935" s="193">
        <v>47118</v>
      </c>
      <c r="M935" s="165">
        <f t="shared" si="31"/>
        <v>156.28571428571428</v>
      </c>
      <c r="N935" s="192">
        <v>0</v>
      </c>
      <c r="O935" s="163" t="s">
        <v>3826</v>
      </c>
      <c r="P935" s="53">
        <f t="shared" si="32"/>
        <v>0</v>
      </c>
      <c r="Q935" s="166" t="str">
        <f>IF(ISNUMBER(P935),IF(P935=100%,"CUMPLIDA",IF(AND(ISNUMBER(L935),ISNUMBER(CGR!$P$4)), IF(L935&lt;CGR!$P$4,"INCUMPLIDA","PROCESO"), "VERIFICAR FECHA")),"SIN VALOR AVANCE")</f>
        <v>PROCESO</v>
      </c>
    </row>
    <row r="936" spans="1:17" ht="409.5">
      <c r="A936" s="169" t="s">
        <v>19</v>
      </c>
      <c r="B936" s="467" t="s">
        <v>13</v>
      </c>
      <c r="C936" s="782"/>
      <c r="D936" s="782"/>
      <c r="E936" s="783"/>
      <c r="F936" s="783"/>
      <c r="G936" s="52" t="s">
        <v>1365</v>
      </c>
      <c r="H936" s="163" t="s">
        <v>264</v>
      </c>
      <c r="I936" s="163" t="s">
        <v>265</v>
      </c>
      <c r="J936" s="168">
        <v>2</v>
      </c>
      <c r="K936" s="193">
        <v>46024</v>
      </c>
      <c r="L936" s="193">
        <v>47118</v>
      </c>
      <c r="M936" s="165">
        <f t="shared" si="31"/>
        <v>156.28571428571428</v>
      </c>
      <c r="N936" s="192">
        <v>0</v>
      </c>
      <c r="O936" s="176" t="s">
        <v>3730</v>
      </c>
      <c r="P936" s="53">
        <f t="shared" si="32"/>
        <v>0</v>
      </c>
      <c r="Q936" s="166" t="str">
        <f>IF(ISNUMBER(P936),IF(P936=100%,"CUMPLIDA",IF(AND(ISNUMBER(L936),ISNUMBER(CGR!$P$4)), IF(L936&lt;CGR!$P$4,"INCUMPLIDA","PROCESO"), "VERIFICAR FECHA")),"SIN VALOR AVANCE")</f>
        <v>PROCESO</v>
      </c>
    </row>
    <row r="937" spans="1:17" ht="330.75">
      <c r="A937" s="169" t="s">
        <v>19</v>
      </c>
      <c r="B937" s="467" t="s">
        <v>13</v>
      </c>
      <c r="C937" s="782" t="s">
        <v>3827</v>
      </c>
      <c r="D937" s="782" t="s">
        <v>3732</v>
      </c>
      <c r="E937" s="783" t="s">
        <v>3828</v>
      </c>
      <c r="F937" s="783" t="s">
        <v>3829</v>
      </c>
      <c r="G937" s="783" t="s">
        <v>2485</v>
      </c>
      <c r="H937" s="694" t="s">
        <v>3628</v>
      </c>
      <c r="I937" s="163" t="s">
        <v>3174</v>
      </c>
      <c r="J937" s="164">
        <v>1</v>
      </c>
      <c r="K937" s="191">
        <v>44044</v>
      </c>
      <c r="L937" s="191">
        <v>44196</v>
      </c>
      <c r="M937" s="165">
        <f t="shared" si="31"/>
        <v>21.714285714285715</v>
      </c>
      <c r="N937" s="192">
        <v>1</v>
      </c>
      <c r="O937" s="163" t="s">
        <v>3830</v>
      </c>
      <c r="P937" s="53">
        <f t="shared" si="32"/>
        <v>1</v>
      </c>
      <c r="Q937" s="166" t="str">
        <f>IF(ISNUMBER(P937),IF(P937=100%,"CUMPLIDA",IF(AND(ISNUMBER(L937),ISNUMBER(CGR!$P$4)), IF(L937&lt;CGR!$P$4,"INCUMPLIDA","PROCESO"), "VERIFICAR FECHA")),"SIN VALOR AVANCE")</f>
        <v>CUMPLIDA</v>
      </c>
    </row>
    <row r="938" spans="1:17" ht="135.75">
      <c r="A938" s="169" t="s">
        <v>19</v>
      </c>
      <c r="B938" s="467" t="s">
        <v>13</v>
      </c>
      <c r="C938" s="782"/>
      <c r="D938" s="782"/>
      <c r="E938" s="783"/>
      <c r="F938" s="783"/>
      <c r="G938" s="783"/>
      <c r="H938" s="694" t="s">
        <v>2433</v>
      </c>
      <c r="I938" s="163" t="s">
        <v>969</v>
      </c>
      <c r="J938" s="164">
        <v>1</v>
      </c>
      <c r="K938" s="191">
        <v>45231</v>
      </c>
      <c r="L938" s="191">
        <v>45504</v>
      </c>
      <c r="M938" s="165">
        <f t="shared" si="31"/>
        <v>39</v>
      </c>
      <c r="N938" s="192">
        <v>1</v>
      </c>
      <c r="O938" s="176" t="s">
        <v>3711</v>
      </c>
      <c r="P938" s="53">
        <f t="shared" si="32"/>
        <v>1</v>
      </c>
      <c r="Q938" s="166" t="str">
        <f>IF(ISNUMBER(P938),IF(P938=100%,"CUMPLIDA",IF(AND(ISNUMBER(L938),ISNUMBER(CGR!$P$4)), IF(L938&lt;CGR!$P$4,"INCUMPLIDA","PROCESO"), "VERIFICAR FECHA")),"SIN VALOR AVANCE")</f>
        <v>CUMPLIDA</v>
      </c>
    </row>
    <row r="939" spans="1:17" ht="409.5">
      <c r="A939" s="169" t="s">
        <v>19</v>
      </c>
      <c r="B939" s="467" t="s">
        <v>13</v>
      </c>
      <c r="C939" s="782"/>
      <c r="D939" s="782"/>
      <c r="E939" s="783"/>
      <c r="F939" s="783"/>
      <c r="G939" s="783"/>
      <c r="H939" s="694" t="s">
        <v>2435</v>
      </c>
      <c r="I939" s="163" t="s">
        <v>2436</v>
      </c>
      <c r="J939" s="164">
        <v>1</v>
      </c>
      <c r="K939" s="191">
        <v>45231</v>
      </c>
      <c r="L939" s="191">
        <v>45504</v>
      </c>
      <c r="M939" s="165">
        <f t="shared" si="31"/>
        <v>39</v>
      </c>
      <c r="N939" s="192">
        <v>1</v>
      </c>
      <c r="O939" s="176" t="s">
        <v>3749</v>
      </c>
      <c r="P939" s="53">
        <f t="shared" si="32"/>
        <v>1</v>
      </c>
      <c r="Q939" s="166" t="str">
        <f>IF(ISNUMBER(P939),IF(P939=100%,"CUMPLIDA",IF(AND(ISNUMBER(L939),ISNUMBER(CGR!$P$4)), IF(L939&lt;CGR!$P$4,"INCUMPLIDA","PROCESO"), "VERIFICAR FECHA")),"SIN VALOR AVANCE")</f>
        <v>CUMPLIDA</v>
      </c>
    </row>
    <row r="940" spans="1:17" ht="240.75">
      <c r="A940" s="169" t="s">
        <v>19</v>
      </c>
      <c r="B940" s="467" t="s">
        <v>13</v>
      </c>
      <c r="C940" s="782"/>
      <c r="D940" s="782"/>
      <c r="E940" s="783"/>
      <c r="F940" s="783"/>
      <c r="G940" s="52" t="s">
        <v>2438</v>
      </c>
      <c r="H940" s="163" t="s">
        <v>1614</v>
      </c>
      <c r="I940" s="163" t="s">
        <v>238</v>
      </c>
      <c r="J940" s="168">
        <v>1</v>
      </c>
      <c r="K940" s="193">
        <v>45323</v>
      </c>
      <c r="L940" s="193">
        <v>45747</v>
      </c>
      <c r="M940" s="165">
        <f t="shared" si="31"/>
        <v>60.571428571428569</v>
      </c>
      <c r="N940" s="192">
        <v>0</v>
      </c>
      <c r="O940" s="176" t="s">
        <v>3804</v>
      </c>
      <c r="P940" s="53">
        <f t="shared" si="32"/>
        <v>0</v>
      </c>
      <c r="Q940" s="166" t="str">
        <f>IF(ISNUMBER(P940),IF(P940=100%,"CUMPLIDA",IF(AND(ISNUMBER(L940),ISNUMBER(CGR!$P$4)), IF(L940&lt;CGR!$P$4,"INCUMPLIDA","PROCESO"), "VERIFICAR FECHA")),"SIN VALOR AVANCE")</f>
        <v>PROCESO</v>
      </c>
    </row>
    <row r="941" spans="1:17" ht="135.75">
      <c r="A941" s="169" t="s">
        <v>19</v>
      </c>
      <c r="B941" s="467" t="s">
        <v>13</v>
      </c>
      <c r="C941" s="782"/>
      <c r="D941" s="782"/>
      <c r="E941" s="783"/>
      <c r="F941" s="783"/>
      <c r="G941" s="52" t="s">
        <v>241</v>
      </c>
      <c r="H941" s="163" t="s">
        <v>241</v>
      </c>
      <c r="I941" s="163" t="s">
        <v>242</v>
      </c>
      <c r="J941" s="168">
        <v>1</v>
      </c>
      <c r="K941" s="193">
        <v>45323</v>
      </c>
      <c r="L941" s="193">
        <v>45747</v>
      </c>
      <c r="M941" s="165">
        <f t="shared" si="31"/>
        <v>60.571428571428569</v>
      </c>
      <c r="N941" s="192">
        <v>0</v>
      </c>
      <c r="O941" s="176" t="s">
        <v>3824</v>
      </c>
      <c r="P941" s="53">
        <f t="shared" si="32"/>
        <v>0</v>
      </c>
      <c r="Q941" s="166" t="str">
        <f>IF(ISNUMBER(P941),IF(P941=100%,"CUMPLIDA",IF(AND(ISNUMBER(L941),ISNUMBER(CGR!$P$4)), IF(L941&lt;CGR!$P$4,"INCUMPLIDA","PROCESO"), "VERIFICAR FECHA")),"SIN VALOR AVANCE")</f>
        <v>PROCESO</v>
      </c>
    </row>
    <row r="942" spans="1:17" ht="165.75">
      <c r="A942" s="169" t="s">
        <v>19</v>
      </c>
      <c r="B942" s="467" t="s">
        <v>13</v>
      </c>
      <c r="C942" s="782"/>
      <c r="D942" s="782"/>
      <c r="E942" s="783"/>
      <c r="F942" s="783"/>
      <c r="G942" s="52" t="s">
        <v>1361</v>
      </c>
      <c r="H942" s="163" t="s">
        <v>245</v>
      </c>
      <c r="I942" s="163" t="s">
        <v>246</v>
      </c>
      <c r="J942" s="168">
        <v>1</v>
      </c>
      <c r="K942" s="193">
        <v>45231</v>
      </c>
      <c r="L942" s="193">
        <v>45747</v>
      </c>
      <c r="M942" s="165">
        <f t="shared" si="31"/>
        <v>73.714285714285708</v>
      </c>
      <c r="N942" s="192">
        <v>0</v>
      </c>
      <c r="O942" s="163" t="s">
        <v>3630</v>
      </c>
      <c r="P942" s="53">
        <f t="shared" si="32"/>
        <v>0</v>
      </c>
      <c r="Q942" s="166" t="str">
        <f>IF(ISNUMBER(P942),IF(P942=100%,"CUMPLIDA",IF(AND(ISNUMBER(L942),ISNUMBER(CGR!$P$4)), IF(L942&lt;CGR!$P$4,"INCUMPLIDA","PROCESO"), "VERIFICAR FECHA")),"SIN VALOR AVANCE")</f>
        <v>PROCESO</v>
      </c>
    </row>
    <row r="943" spans="1:17" ht="240.75">
      <c r="A943" s="169" t="s">
        <v>19</v>
      </c>
      <c r="B943" s="467" t="s">
        <v>13</v>
      </c>
      <c r="C943" s="782"/>
      <c r="D943" s="782"/>
      <c r="E943" s="783"/>
      <c r="F943" s="783"/>
      <c r="G943" s="52" t="s">
        <v>248</v>
      </c>
      <c r="H943" s="163" t="s">
        <v>248</v>
      </c>
      <c r="I943" s="163" t="s">
        <v>3253</v>
      </c>
      <c r="J943" s="168">
        <v>1</v>
      </c>
      <c r="K943" s="193">
        <v>45323</v>
      </c>
      <c r="L943" s="193">
        <v>45747</v>
      </c>
      <c r="M943" s="165">
        <f t="shared" si="31"/>
        <v>60.571428571428569</v>
      </c>
      <c r="N943" s="192">
        <v>0</v>
      </c>
      <c r="O943" s="176" t="s">
        <v>3804</v>
      </c>
      <c r="P943" s="53">
        <f t="shared" si="32"/>
        <v>0</v>
      </c>
      <c r="Q943" s="166" t="str">
        <f>IF(ISNUMBER(P943),IF(P943=100%,"CUMPLIDA",IF(AND(ISNUMBER(L943),ISNUMBER(CGR!$P$4)), IF(L943&lt;CGR!$P$4,"INCUMPLIDA","PROCESO"), "VERIFICAR FECHA")),"SIN VALOR AVANCE")</f>
        <v>PROCESO</v>
      </c>
    </row>
    <row r="944" spans="1:17" ht="135.75">
      <c r="A944" s="169" t="s">
        <v>19</v>
      </c>
      <c r="B944" s="467" t="s">
        <v>13</v>
      </c>
      <c r="C944" s="782"/>
      <c r="D944" s="782"/>
      <c r="E944" s="783"/>
      <c r="F944" s="783"/>
      <c r="G944" s="52" t="s">
        <v>3715</v>
      </c>
      <c r="H944" s="163" t="s">
        <v>3715</v>
      </c>
      <c r="I944" s="163" t="s">
        <v>252</v>
      </c>
      <c r="J944" s="168">
        <v>1</v>
      </c>
      <c r="K944" s="193">
        <v>45231</v>
      </c>
      <c r="L944" s="193">
        <v>45747</v>
      </c>
      <c r="M944" s="165">
        <f t="shared" si="31"/>
        <v>73.714285714285708</v>
      </c>
      <c r="N944" s="192">
        <v>0</v>
      </c>
      <c r="O944" s="176" t="s">
        <v>3824</v>
      </c>
      <c r="P944" s="53">
        <f t="shared" si="32"/>
        <v>0</v>
      </c>
      <c r="Q944" s="166" t="str">
        <f>IF(ISNUMBER(P944),IF(P944=100%,"CUMPLIDA",IF(AND(ISNUMBER(L944),ISNUMBER(CGR!$P$4)), IF(L944&lt;CGR!$P$4,"INCUMPLIDA","PROCESO"), "VERIFICAR FECHA")),"SIN VALOR AVANCE")</f>
        <v>PROCESO</v>
      </c>
    </row>
    <row r="945" spans="1:17" ht="345.75">
      <c r="A945" s="169" t="s">
        <v>19</v>
      </c>
      <c r="B945" s="467" t="s">
        <v>13</v>
      </c>
      <c r="C945" s="782"/>
      <c r="D945" s="782"/>
      <c r="E945" s="783"/>
      <c r="F945" s="783"/>
      <c r="G945" s="52" t="s">
        <v>3716</v>
      </c>
      <c r="H945" s="163" t="s">
        <v>3716</v>
      </c>
      <c r="I945" s="163" t="s">
        <v>2560</v>
      </c>
      <c r="J945" s="168">
        <v>1</v>
      </c>
      <c r="K945" s="193">
        <v>45231</v>
      </c>
      <c r="L945" s="193">
        <v>45808</v>
      </c>
      <c r="M945" s="165">
        <f t="shared" si="31"/>
        <v>82.428571428571431</v>
      </c>
      <c r="N945" s="192">
        <v>0</v>
      </c>
      <c r="O945" s="176" t="s">
        <v>3825</v>
      </c>
      <c r="P945" s="53">
        <f t="shared" si="32"/>
        <v>0</v>
      </c>
      <c r="Q945" s="166" t="str">
        <f>IF(ISNUMBER(P945),IF(P945=100%,"CUMPLIDA",IF(AND(ISNUMBER(L945),ISNUMBER(CGR!$P$4)), IF(L945&lt;CGR!$P$4,"INCUMPLIDA","PROCESO"), "VERIFICAR FECHA")),"SIN VALOR AVANCE")</f>
        <v>PROCESO</v>
      </c>
    </row>
    <row r="946" spans="1:17" ht="240.75">
      <c r="A946" s="169" t="s">
        <v>19</v>
      </c>
      <c r="B946" s="467" t="s">
        <v>13</v>
      </c>
      <c r="C946" s="782"/>
      <c r="D946" s="782"/>
      <c r="E946" s="783"/>
      <c r="F946" s="783"/>
      <c r="G946" s="52" t="s">
        <v>1363</v>
      </c>
      <c r="H946" s="163" t="s">
        <v>258</v>
      </c>
      <c r="I946" s="163" t="s">
        <v>259</v>
      </c>
      <c r="J946" s="168">
        <v>7</v>
      </c>
      <c r="K946" s="193">
        <v>46024</v>
      </c>
      <c r="L946" s="193">
        <v>46660</v>
      </c>
      <c r="M946" s="165">
        <f t="shared" si="31"/>
        <v>90.857142857142861</v>
      </c>
      <c r="N946" s="192">
        <v>0</v>
      </c>
      <c r="O946" s="176" t="s">
        <v>3752</v>
      </c>
      <c r="P946" s="53">
        <f t="shared" si="32"/>
        <v>0</v>
      </c>
      <c r="Q946" s="166" t="str">
        <f>IF(ISNUMBER(P946),IF(P946=100%,"CUMPLIDA",IF(AND(ISNUMBER(L946),ISNUMBER(CGR!$P$4)), IF(L946&lt;CGR!$P$4,"INCUMPLIDA","PROCESO"), "VERIFICAR FECHA")),"SIN VALOR AVANCE")</f>
        <v>PROCESO</v>
      </c>
    </row>
    <row r="947" spans="1:17" ht="225.75">
      <c r="A947" s="169" t="s">
        <v>19</v>
      </c>
      <c r="B947" s="467" t="s">
        <v>13</v>
      </c>
      <c r="C947" s="782"/>
      <c r="D947" s="782"/>
      <c r="E947" s="783"/>
      <c r="F947" s="783"/>
      <c r="G947" s="52" t="s">
        <v>1364</v>
      </c>
      <c r="H947" s="163" t="s">
        <v>261</v>
      </c>
      <c r="I947" s="163" t="s">
        <v>262</v>
      </c>
      <c r="J947" s="168">
        <v>1</v>
      </c>
      <c r="K947" s="193">
        <v>46024</v>
      </c>
      <c r="L947" s="193">
        <v>46660</v>
      </c>
      <c r="M947" s="165">
        <f t="shared" si="31"/>
        <v>90.857142857142861</v>
      </c>
      <c r="N947" s="192">
        <v>0</v>
      </c>
      <c r="O947" s="176" t="s">
        <v>3759</v>
      </c>
      <c r="P947" s="53">
        <f t="shared" si="32"/>
        <v>0</v>
      </c>
      <c r="Q947" s="166" t="str">
        <f>IF(ISNUMBER(P947),IF(P947=100%,"CUMPLIDA",IF(AND(ISNUMBER(L947),ISNUMBER(CGR!$P$4)), IF(L947&lt;CGR!$P$4,"INCUMPLIDA","PROCESO"), "VERIFICAR FECHA")),"SIN VALOR AVANCE")</f>
        <v>PROCESO</v>
      </c>
    </row>
    <row r="948" spans="1:17" ht="409.5">
      <c r="A948" s="169" t="s">
        <v>19</v>
      </c>
      <c r="B948" s="467" t="s">
        <v>13</v>
      </c>
      <c r="C948" s="782"/>
      <c r="D948" s="782"/>
      <c r="E948" s="783"/>
      <c r="F948" s="783"/>
      <c r="G948" s="52" t="s">
        <v>1365</v>
      </c>
      <c r="H948" s="163" t="s">
        <v>264</v>
      </c>
      <c r="I948" s="163" t="s">
        <v>265</v>
      </c>
      <c r="J948" s="168">
        <v>2</v>
      </c>
      <c r="K948" s="193">
        <v>46024</v>
      </c>
      <c r="L948" s="193">
        <v>46660</v>
      </c>
      <c r="M948" s="165">
        <f t="shared" si="31"/>
        <v>90.857142857142861</v>
      </c>
      <c r="N948" s="192">
        <v>0</v>
      </c>
      <c r="O948" s="176" t="s">
        <v>3730</v>
      </c>
      <c r="P948" s="53">
        <f t="shared" si="32"/>
        <v>0</v>
      </c>
      <c r="Q948" s="166" t="str">
        <f>IF(ISNUMBER(P948),IF(P948=100%,"CUMPLIDA",IF(AND(ISNUMBER(L948),ISNUMBER(CGR!$P$4)), IF(L948&lt;CGR!$P$4,"INCUMPLIDA","PROCESO"), "VERIFICAR FECHA")),"SIN VALOR AVANCE")</f>
        <v>PROCESO</v>
      </c>
    </row>
    <row r="949" spans="1:17" ht="409.5">
      <c r="A949" s="169" t="s">
        <v>19</v>
      </c>
      <c r="B949" s="467" t="s">
        <v>13</v>
      </c>
      <c r="C949" s="782" t="s">
        <v>3831</v>
      </c>
      <c r="D949" s="782" t="s">
        <v>3832</v>
      </c>
      <c r="E949" s="783" t="s">
        <v>3833</v>
      </c>
      <c r="F949" s="783" t="s">
        <v>3834</v>
      </c>
      <c r="G949" s="52" t="s">
        <v>3835</v>
      </c>
      <c r="H949" s="163" t="s">
        <v>3836</v>
      </c>
      <c r="I949" s="163" t="s">
        <v>3837</v>
      </c>
      <c r="J949" s="164">
        <v>1</v>
      </c>
      <c r="K949" s="191">
        <v>43983</v>
      </c>
      <c r="L949" s="191">
        <v>44043</v>
      </c>
      <c r="M949" s="165">
        <f t="shared" si="31"/>
        <v>8.5714285714285712</v>
      </c>
      <c r="N949" s="192">
        <v>1</v>
      </c>
      <c r="O949" s="163" t="s">
        <v>3838</v>
      </c>
      <c r="P949" s="53">
        <f t="shared" si="32"/>
        <v>1</v>
      </c>
      <c r="Q949" s="166" t="str">
        <f>IF(ISNUMBER(P949),IF(P949=100%,"CUMPLIDA",IF(AND(ISNUMBER(L949),ISNUMBER(CGR!$P$4)), IF(L949&lt;CGR!$P$4,"INCUMPLIDA","PROCESO"), "VERIFICAR FECHA")),"SIN VALOR AVANCE")</f>
        <v>CUMPLIDA</v>
      </c>
    </row>
    <row r="950" spans="1:17" ht="409.5">
      <c r="A950" s="169" t="s">
        <v>19</v>
      </c>
      <c r="B950" s="467" t="s">
        <v>13</v>
      </c>
      <c r="C950" s="782"/>
      <c r="D950" s="782"/>
      <c r="E950" s="783"/>
      <c r="F950" s="783"/>
      <c r="G950" s="52" t="s">
        <v>3835</v>
      </c>
      <c r="H950" s="163" t="s">
        <v>3839</v>
      </c>
      <c r="I950" s="163" t="s">
        <v>3840</v>
      </c>
      <c r="J950" s="164">
        <v>1</v>
      </c>
      <c r="K950" s="191">
        <v>44044</v>
      </c>
      <c r="L950" s="191">
        <v>44104</v>
      </c>
      <c r="M950" s="165">
        <f t="shared" si="31"/>
        <v>8.5714285714285712</v>
      </c>
      <c r="N950" s="192">
        <v>1</v>
      </c>
      <c r="O950" s="163" t="s">
        <v>3838</v>
      </c>
      <c r="P950" s="53">
        <f t="shared" si="32"/>
        <v>1</v>
      </c>
      <c r="Q950" s="166" t="str">
        <f>IF(ISNUMBER(P950),IF(P950=100%,"CUMPLIDA",IF(AND(ISNUMBER(L950),ISNUMBER(CGR!$P$4)), IF(L950&lt;CGR!$P$4,"INCUMPLIDA","PROCESO"), "VERIFICAR FECHA")),"SIN VALOR AVANCE")</f>
        <v>CUMPLIDA</v>
      </c>
    </row>
    <row r="951" spans="1:17" ht="409.5">
      <c r="A951" s="169" t="s">
        <v>19</v>
      </c>
      <c r="B951" s="467" t="s">
        <v>13</v>
      </c>
      <c r="C951" s="782"/>
      <c r="D951" s="782"/>
      <c r="E951" s="783"/>
      <c r="F951" s="783"/>
      <c r="G951" s="52" t="s">
        <v>3835</v>
      </c>
      <c r="H951" s="163" t="s">
        <v>3841</v>
      </c>
      <c r="I951" s="163" t="s">
        <v>3842</v>
      </c>
      <c r="J951" s="164">
        <v>1</v>
      </c>
      <c r="K951" s="191">
        <v>44105</v>
      </c>
      <c r="L951" s="191">
        <v>44165</v>
      </c>
      <c r="M951" s="165">
        <f t="shared" si="31"/>
        <v>8.5714285714285712</v>
      </c>
      <c r="N951" s="192">
        <v>1</v>
      </c>
      <c r="O951" s="163" t="s">
        <v>3843</v>
      </c>
      <c r="P951" s="53">
        <f t="shared" si="32"/>
        <v>1</v>
      </c>
      <c r="Q951" s="166" t="str">
        <f>IF(ISNUMBER(P951),IF(P951=100%,"CUMPLIDA",IF(AND(ISNUMBER(L951),ISNUMBER(CGR!$P$4)), IF(L951&lt;CGR!$P$4,"INCUMPLIDA","PROCESO"), "VERIFICAR FECHA")),"SIN VALOR AVANCE")</f>
        <v>CUMPLIDA</v>
      </c>
    </row>
    <row r="952" spans="1:17" ht="195.75">
      <c r="A952" s="169" t="s">
        <v>19</v>
      </c>
      <c r="B952" s="467" t="s">
        <v>13</v>
      </c>
      <c r="C952" s="782"/>
      <c r="D952" s="782"/>
      <c r="E952" s="783"/>
      <c r="F952" s="783"/>
      <c r="G952" s="52" t="s">
        <v>3835</v>
      </c>
      <c r="H952" s="163" t="s">
        <v>3844</v>
      </c>
      <c r="I952" s="163" t="s">
        <v>3845</v>
      </c>
      <c r="J952" s="164">
        <v>1</v>
      </c>
      <c r="K952" s="191">
        <v>44197</v>
      </c>
      <c r="L952" s="191">
        <v>44530</v>
      </c>
      <c r="M952" s="165">
        <f t="shared" si="31"/>
        <v>47.571428571428569</v>
      </c>
      <c r="N952" s="192">
        <v>1</v>
      </c>
      <c r="O952" s="163" t="s">
        <v>3846</v>
      </c>
      <c r="P952" s="53">
        <f t="shared" si="32"/>
        <v>1</v>
      </c>
      <c r="Q952" s="166" t="str">
        <f>IF(ISNUMBER(P952),IF(P952=100%,"CUMPLIDA",IF(AND(ISNUMBER(L952),ISNUMBER(CGR!$P$4)), IF(L952&lt;CGR!$P$4,"INCUMPLIDA","PROCESO"), "VERIFICAR FECHA")),"SIN VALOR AVANCE")</f>
        <v>CUMPLIDA</v>
      </c>
    </row>
    <row r="953" spans="1:17" ht="409.5">
      <c r="A953" s="169" t="s">
        <v>19</v>
      </c>
      <c r="B953" s="467" t="s">
        <v>13</v>
      </c>
      <c r="C953" s="782"/>
      <c r="D953" s="782"/>
      <c r="E953" s="783"/>
      <c r="F953" s="783"/>
      <c r="G953" s="52" t="s">
        <v>3835</v>
      </c>
      <c r="H953" s="163" t="s">
        <v>3847</v>
      </c>
      <c r="I953" s="163" t="s">
        <v>3848</v>
      </c>
      <c r="J953" s="164">
        <v>2</v>
      </c>
      <c r="K953" s="191">
        <v>44531</v>
      </c>
      <c r="L953" s="191">
        <v>44835</v>
      </c>
      <c r="M953" s="165">
        <f t="shared" si="31"/>
        <v>43.428571428571431</v>
      </c>
      <c r="N953" s="192">
        <v>2</v>
      </c>
      <c r="O953" s="163" t="s">
        <v>3849</v>
      </c>
      <c r="P953" s="53">
        <f t="shared" si="32"/>
        <v>1</v>
      </c>
      <c r="Q953" s="166" t="str">
        <f>IF(ISNUMBER(P953),IF(P953=100%,"CUMPLIDA",IF(AND(ISNUMBER(L953),ISNUMBER(CGR!$P$4)), IF(L953&lt;CGR!$P$4,"INCUMPLIDA","PROCESO"), "VERIFICAR FECHA")),"SIN VALOR AVANCE")</f>
        <v>CUMPLIDA</v>
      </c>
    </row>
    <row r="954" spans="1:17" ht="409.5">
      <c r="A954" s="169" t="s">
        <v>19</v>
      </c>
      <c r="B954" s="467" t="s">
        <v>13</v>
      </c>
      <c r="C954" s="782"/>
      <c r="D954" s="782"/>
      <c r="E954" s="783"/>
      <c r="F954" s="783"/>
      <c r="G954" s="52" t="s">
        <v>3835</v>
      </c>
      <c r="H954" s="163" t="s">
        <v>3850</v>
      </c>
      <c r="I954" s="163" t="s">
        <v>1159</v>
      </c>
      <c r="J954" s="164">
        <v>1</v>
      </c>
      <c r="K954" s="191">
        <v>45597</v>
      </c>
      <c r="L954" s="191">
        <v>45961</v>
      </c>
      <c r="M954" s="165">
        <f t="shared" si="31"/>
        <v>52</v>
      </c>
      <c r="N954" s="192">
        <v>0</v>
      </c>
      <c r="O954" s="163" t="s">
        <v>3851</v>
      </c>
      <c r="P954" s="53">
        <f t="shared" si="32"/>
        <v>0</v>
      </c>
      <c r="Q954" s="166" t="str">
        <f>IF(ISNUMBER(P954),IF(P954=100%,"CUMPLIDA",IF(AND(ISNUMBER(L954),ISNUMBER(CGR!$P$4)), IF(L954&lt;CGR!$P$4,"INCUMPLIDA","PROCESO"), "VERIFICAR FECHA")),"SIN VALOR AVANCE")</f>
        <v>PROCESO</v>
      </c>
    </row>
    <row r="955" spans="1:17" ht="409.5">
      <c r="A955" s="169" t="s">
        <v>19</v>
      </c>
      <c r="B955" s="467" t="s">
        <v>13</v>
      </c>
      <c r="C955" s="782" t="s">
        <v>3852</v>
      </c>
      <c r="D955" s="782" t="s">
        <v>3779</v>
      </c>
      <c r="E955" s="783" t="s">
        <v>3853</v>
      </c>
      <c r="F955" s="783" t="s">
        <v>3854</v>
      </c>
      <c r="G955" s="783" t="s">
        <v>3803</v>
      </c>
      <c r="H955" s="694" t="s">
        <v>3628</v>
      </c>
      <c r="I955" s="163" t="s">
        <v>3174</v>
      </c>
      <c r="J955" s="164">
        <v>1</v>
      </c>
      <c r="K955" s="191">
        <v>44044</v>
      </c>
      <c r="L955" s="191">
        <v>44196</v>
      </c>
      <c r="M955" s="165">
        <f t="shared" si="31"/>
        <v>21.714285714285715</v>
      </c>
      <c r="N955" s="192">
        <v>1</v>
      </c>
      <c r="O955" s="163" t="s">
        <v>3855</v>
      </c>
      <c r="P955" s="53">
        <f t="shared" si="32"/>
        <v>1</v>
      </c>
      <c r="Q955" s="166" t="str">
        <f>IF(ISNUMBER(P955),IF(P955=100%,"CUMPLIDA",IF(AND(ISNUMBER(L955),ISNUMBER(CGR!$P$4)), IF(L955&lt;CGR!$P$4,"INCUMPLIDA","PROCESO"), "VERIFICAR FECHA")),"SIN VALOR AVANCE")</f>
        <v>CUMPLIDA</v>
      </c>
    </row>
    <row r="956" spans="1:17" ht="135.75">
      <c r="A956" s="169" t="s">
        <v>19</v>
      </c>
      <c r="B956" s="467" t="s">
        <v>13</v>
      </c>
      <c r="C956" s="782"/>
      <c r="D956" s="782"/>
      <c r="E956" s="783"/>
      <c r="F956" s="783"/>
      <c r="G956" s="783"/>
      <c r="H956" s="694" t="s">
        <v>2433</v>
      </c>
      <c r="I956" s="163" t="s">
        <v>969</v>
      </c>
      <c r="J956" s="164">
        <v>1</v>
      </c>
      <c r="K956" s="191">
        <v>45231</v>
      </c>
      <c r="L956" s="191">
        <v>45504</v>
      </c>
      <c r="M956" s="165">
        <f t="shared" si="31"/>
        <v>39</v>
      </c>
      <c r="N956" s="192">
        <v>1</v>
      </c>
      <c r="O956" s="176" t="s">
        <v>3711</v>
      </c>
      <c r="P956" s="53">
        <f t="shared" si="32"/>
        <v>1</v>
      </c>
      <c r="Q956" s="166" t="str">
        <f>IF(ISNUMBER(P956),IF(P956=100%,"CUMPLIDA",IF(AND(ISNUMBER(L956),ISNUMBER(CGR!$P$4)), IF(L956&lt;CGR!$P$4,"INCUMPLIDA","PROCESO"), "VERIFICAR FECHA")),"SIN VALOR AVANCE")</f>
        <v>CUMPLIDA</v>
      </c>
    </row>
    <row r="957" spans="1:17" ht="409.5">
      <c r="A957" s="169" t="s">
        <v>19</v>
      </c>
      <c r="B957" s="467" t="s">
        <v>13</v>
      </c>
      <c r="C957" s="782"/>
      <c r="D957" s="782"/>
      <c r="E957" s="783"/>
      <c r="F957" s="783"/>
      <c r="G957" s="783"/>
      <c r="H957" s="694" t="s">
        <v>2435</v>
      </c>
      <c r="I957" s="163" t="s">
        <v>2436</v>
      </c>
      <c r="J957" s="164">
        <v>1</v>
      </c>
      <c r="K957" s="191">
        <v>45231</v>
      </c>
      <c r="L957" s="191">
        <v>45504</v>
      </c>
      <c r="M957" s="165">
        <f t="shared" si="31"/>
        <v>39</v>
      </c>
      <c r="N957" s="192">
        <v>1</v>
      </c>
      <c r="O957" s="176" t="s">
        <v>3749</v>
      </c>
      <c r="P957" s="53">
        <f t="shared" si="32"/>
        <v>1</v>
      </c>
      <c r="Q957" s="166" t="str">
        <f>IF(ISNUMBER(P957),IF(P957=100%,"CUMPLIDA",IF(AND(ISNUMBER(L957),ISNUMBER(CGR!$P$4)), IF(L957&lt;CGR!$P$4,"INCUMPLIDA","PROCESO"), "VERIFICAR FECHA")),"SIN VALOR AVANCE")</f>
        <v>CUMPLIDA</v>
      </c>
    </row>
    <row r="958" spans="1:17" ht="240.75">
      <c r="A958" s="169" t="s">
        <v>19</v>
      </c>
      <c r="B958" s="467" t="s">
        <v>13</v>
      </c>
      <c r="C958" s="782"/>
      <c r="D958" s="782"/>
      <c r="E958" s="783"/>
      <c r="F958" s="783"/>
      <c r="G958" s="52" t="s">
        <v>2438</v>
      </c>
      <c r="H958" s="163" t="s">
        <v>1614</v>
      </c>
      <c r="I958" s="163" t="s">
        <v>238</v>
      </c>
      <c r="J958" s="168">
        <v>1</v>
      </c>
      <c r="K958" s="193">
        <v>45323</v>
      </c>
      <c r="L958" s="193">
        <v>45747</v>
      </c>
      <c r="M958" s="165">
        <f t="shared" si="31"/>
        <v>60.571428571428569</v>
      </c>
      <c r="N958" s="192">
        <v>0</v>
      </c>
      <c r="O958" s="176" t="s">
        <v>3751</v>
      </c>
      <c r="P958" s="53">
        <f t="shared" si="32"/>
        <v>0</v>
      </c>
      <c r="Q958" s="166" t="str">
        <f>IF(ISNUMBER(P958),IF(P958=100%,"CUMPLIDA",IF(AND(ISNUMBER(L958),ISNUMBER(CGR!$P$4)), IF(L958&lt;CGR!$P$4,"INCUMPLIDA","PROCESO"), "VERIFICAR FECHA")),"SIN VALOR AVANCE")</f>
        <v>PROCESO</v>
      </c>
    </row>
    <row r="959" spans="1:17" ht="150.75">
      <c r="A959" s="169" t="s">
        <v>19</v>
      </c>
      <c r="B959" s="467" t="s">
        <v>13</v>
      </c>
      <c r="C959" s="782"/>
      <c r="D959" s="782"/>
      <c r="E959" s="783"/>
      <c r="F959" s="783"/>
      <c r="G959" s="52" t="s">
        <v>241</v>
      </c>
      <c r="H959" s="163" t="s">
        <v>241</v>
      </c>
      <c r="I959" s="163" t="s">
        <v>242</v>
      </c>
      <c r="J959" s="168">
        <v>1</v>
      </c>
      <c r="K959" s="193">
        <v>45323</v>
      </c>
      <c r="L959" s="193">
        <v>45747</v>
      </c>
      <c r="M959" s="165">
        <f t="shared" si="31"/>
        <v>60.571428571428569</v>
      </c>
      <c r="N959" s="192">
        <v>0</v>
      </c>
      <c r="O959" s="176" t="s">
        <v>3856</v>
      </c>
      <c r="P959" s="53">
        <f t="shared" si="32"/>
        <v>0</v>
      </c>
      <c r="Q959" s="166" t="str">
        <f>IF(ISNUMBER(P959),IF(P959=100%,"CUMPLIDA",IF(AND(ISNUMBER(L959),ISNUMBER(CGR!$P$4)), IF(L959&lt;CGR!$P$4,"INCUMPLIDA","PROCESO"), "VERIFICAR FECHA")),"SIN VALOR AVANCE")</f>
        <v>PROCESO</v>
      </c>
    </row>
    <row r="960" spans="1:17" ht="165.75">
      <c r="A960" s="169" t="s">
        <v>19</v>
      </c>
      <c r="B960" s="467" t="s">
        <v>13</v>
      </c>
      <c r="C960" s="782"/>
      <c r="D960" s="782"/>
      <c r="E960" s="783"/>
      <c r="F960" s="783"/>
      <c r="G960" s="52" t="s">
        <v>1361</v>
      </c>
      <c r="H960" s="163" t="s">
        <v>245</v>
      </c>
      <c r="I960" s="163" t="s">
        <v>246</v>
      </c>
      <c r="J960" s="168">
        <v>1</v>
      </c>
      <c r="K960" s="193">
        <v>45231</v>
      </c>
      <c r="L960" s="193">
        <v>45747</v>
      </c>
      <c r="M960" s="165">
        <f t="shared" si="31"/>
        <v>73.714285714285708</v>
      </c>
      <c r="N960" s="192">
        <v>0</v>
      </c>
      <c r="O960" s="163" t="s">
        <v>3630</v>
      </c>
      <c r="P960" s="53">
        <f t="shared" si="32"/>
        <v>0</v>
      </c>
      <c r="Q960" s="166" t="str">
        <f>IF(ISNUMBER(P960),IF(P960=100%,"CUMPLIDA",IF(AND(ISNUMBER(L960),ISNUMBER(CGR!$P$4)), IF(L960&lt;CGR!$P$4,"INCUMPLIDA","PROCESO"), "VERIFICAR FECHA")),"SIN VALOR AVANCE")</f>
        <v>PROCESO</v>
      </c>
    </row>
    <row r="961" spans="1:17" ht="240.75">
      <c r="A961" s="169" t="s">
        <v>19</v>
      </c>
      <c r="B961" s="467" t="s">
        <v>13</v>
      </c>
      <c r="C961" s="782"/>
      <c r="D961" s="782"/>
      <c r="E961" s="783"/>
      <c r="F961" s="783"/>
      <c r="G961" s="52" t="s">
        <v>248</v>
      </c>
      <c r="H961" s="163" t="s">
        <v>248</v>
      </c>
      <c r="I961" s="163" t="s">
        <v>3253</v>
      </c>
      <c r="J961" s="168">
        <v>1</v>
      </c>
      <c r="K961" s="193">
        <v>45323</v>
      </c>
      <c r="L961" s="193">
        <v>45747</v>
      </c>
      <c r="M961" s="165">
        <f t="shared" si="31"/>
        <v>60.571428571428569</v>
      </c>
      <c r="N961" s="192">
        <v>0</v>
      </c>
      <c r="O961" s="176" t="s">
        <v>3751</v>
      </c>
      <c r="P961" s="53">
        <f t="shared" si="32"/>
        <v>0</v>
      </c>
      <c r="Q961" s="166" t="str">
        <f>IF(ISNUMBER(P961),IF(P961=100%,"CUMPLIDA",IF(AND(ISNUMBER(L961),ISNUMBER(CGR!$P$4)), IF(L961&lt;CGR!$P$4,"INCUMPLIDA","PROCESO"), "VERIFICAR FECHA")),"SIN VALOR AVANCE")</f>
        <v>PROCESO</v>
      </c>
    </row>
    <row r="962" spans="1:17" ht="150.75">
      <c r="A962" s="169" t="s">
        <v>19</v>
      </c>
      <c r="B962" s="467" t="s">
        <v>13</v>
      </c>
      <c r="C962" s="782"/>
      <c r="D962" s="782"/>
      <c r="E962" s="783"/>
      <c r="F962" s="783"/>
      <c r="G962" s="52" t="s">
        <v>3715</v>
      </c>
      <c r="H962" s="163" t="s">
        <v>3715</v>
      </c>
      <c r="I962" s="163" t="s">
        <v>252</v>
      </c>
      <c r="J962" s="168">
        <v>1</v>
      </c>
      <c r="K962" s="193">
        <v>45231</v>
      </c>
      <c r="L962" s="193">
        <v>45747</v>
      </c>
      <c r="M962" s="165">
        <f t="shared" si="31"/>
        <v>73.714285714285708</v>
      </c>
      <c r="N962" s="192">
        <v>0</v>
      </c>
      <c r="O962" s="176" t="s">
        <v>3856</v>
      </c>
      <c r="P962" s="53">
        <f t="shared" si="32"/>
        <v>0</v>
      </c>
      <c r="Q962" s="166" t="str">
        <f>IF(ISNUMBER(P962),IF(P962=100%,"CUMPLIDA",IF(AND(ISNUMBER(L962),ISNUMBER(CGR!$P$4)), IF(L962&lt;CGR!$P$4,"INCUMPLIDA","PROCESO"), "VERIFICAR FECHA")),"SIN VALOR AVANCE")</f>
        <v>PROCESO</v>
      </c>
    </row>
    <row r="963" spans="1:17" ht="345.75">
      <c r="A963" s="169" t="s">
        <v>19</v>
      </c>
      <c r="B963" s="467" t="s">
        <v>13</v>
      </c>
      <c r="C963" s="782"/>
      <c r="D963" s="782"/>
      <c r="E963" s="783"/>
      <c r="F963" s="783"/>
      <c r="G963" s="52" t="s">
        <v>3716</v>
      </c>
      <c r="H963" s="163" t="s">
        <v>3716</v>
      </c>
      <c r="I963" s="163" t="s">
        <v>2560</v>
      </c>
      <c r="J963" s="168">
        <v>1</v>
      </c>
      <c r="K963" s="193">
        <v>45231</v>
      </c>
      <c r="L963" s="193">
        <v>45808</v>
      </c>
      <c r="M963" s="165">
        <f t="shared" si="31"/>
        <v>82.428571428571431</v>
      </c>
      <c r="N963" s="192">
        <v>0</v>
      </c>
      <c r="O963" s="176" t="s">
        <v>3712</v>
      </c>
      <c r="P963" s="53">
        <f t="shared" si="32"/>
        <v>0</v>
      </c>
      <c r="Q963" s="166" t="str">
        <f>IF(ISNUMBER(P963),IF(P963=100%,"CUMPLIDA",IF(AND(ISNUMBER(L963),ISNUMBER(CGR!$P$4)), IF(L963&lt;CGR!$P$4,"INCUMPLIDA","PROCESO"), "VERIFICAR FECHA")),"SIN VALOR AVANCE")</f>
        <v>PROCESO</v>
      </c>
    </row>
    <row r="964" spans="1:17" ht="240.75">
      <c r="A964" s="169" t="s">
        <v>19</v>
      </c>
      <c r="B964" s="467" t="s">
        <v>13</v>
      </c>
      <c r="C964" s="782"/>
      <c r="D964" s="782"/>
      <c r="E964" s="783"/>
      <c r="F964" s="783"/>
      <c r="G964" s="52" t="s">
        <v>1363</v>
      </c>
      <c r="H964" s="163" t="s">
        <v>258</v>
      </c>
      <c r="I964" s="163" t="s">
        <v>259</v>
      </c>
      <c r="J964" s="168">
        <v>7</v>
      </c>
      <c r="K964" s="193">
        <v>46024</v>
      </c>
      <c r="L964" s="193">
        <v>46660</v>
      </c>
      <c r="M964" s="165">
        <f t="shared" ref="M964:M1027" si="33">(L964-K964)/7</f>
        <v>90.857142857142861</v>
      </c>
      <c r="N964" s="192">
        <v>0</v>
      </c>
      <c r="O964" s="176" t="s">
        <v>3752</v>
      </c>
      <c r="P964" s="53">
        <f t="shared" si="32"/>
        <v>0</v>
      </c>
      <c r="Q964" s="166" t="str">
        <f>IF(ISNUMBER(P964),IF(P964=100%,"CUMPLIDA",IF(AND(ISNUMBER(L964),ISNUMBER(CGR!$P$4)), IF(L964&lt;CGR!$P$4,"INCUMPLIDA","PROCESO"), "VERIFICAR FECHA")),"SIN VALOR AVANCE")</f>
        <v>PROCESO</v>
      </c>
    </row>
    <row r="965" spans="1:17" ht="210.75">
      <c r="A965" s="169" t="s">
        <v>19</v>
      </c>
      <c r="B965" s="467" t="s">
        <v>13</v>
      </c>
      <c r="C965" s="782"/>
      <c r="D965" s="782"/>
      <c r="E965" s="783"/>
      <c r="F965" s="783"/>
      <c r="G965" s="52" t="s">
        <v>1364</v>
      </c>
      <c r="H965" s="163" t="s">
        <v>261</v>
      </c>
      <c r="I965" s="163" t="s">
        <v>262</v>
      </c>
      <c r="J965" s="168">
        <v>1</v>
      </c>
      <c r="K965" s="193">
        <v>46024</v>
      </c>
      <c r="L965" s="193">
        <v>46660</v>
      </c>
      <c r="M965" s="165">
        <f t="shared" si="33"/>
        <v>90.857142857142861</v>
      </c>
      <c r="N965" s="192">
        <v>0</v>
      </c>
      <c r="O965" s="176" t="s">
        <v>3818</v>
      </c>
      <c r="P965" s="53">
        <f t="shared" si="32"/>
        <v>0</v>
      </c>
      <c r="Q965" s="166" t="str">
        <f>IF(ISNUMBER(P965),IF(P965=100%,"CUMPLIDA",IF(AND(ISNUMBER(L965),ISNUMBER(CGR!$P$4)), IF(L965&lt;CGR!$P$4,"INCUMPLIDA","PROCESO"), "VERIFICAR FECHA")),"SIN VALOR AVANCE")</f>
        <v>PROCESO</v>
      </c>
    </row>
    <row r="966" spans="1:17" ht="409.5">
      <c r="A966" s="169" t="s">
        <v>19</v>
      </c>
      <c r="B966" s="467" t="s">
        <v>13</v>
      </c>
      <c r="C966" s="782"/>
      <c r="D966" s="782"/>
      <c r="E966" s="783"/>
      <c r="F966" s="783"/>
      <c r="G966" s="52" t="s">
        <v>1365</v>
      </c>
      <c r="H966" s="163" t="s">
        <v>264</v>
      </c>
      <c r="I966" s="163" t="s">
        <v>265</v>
      </c>
      <c r="J966" s="168">
        <v>2</v>
      </c>
      <c r="K966" s="193">
        <v>46024</v>
      </c>
      <c r="L966" s="193">
        <v>46660</v>
      </c>
      <c r="M966" s="165">
        <f t="shared" si="33"/>
        <v>90.857142857142861</v>
      </c>
      <c r="N966" s="192">
        <v>0</v>
      </c>
      <c r="O966" s="176" t="s">
        <v>3719</v>
      </c>
      <c r="P966" s="53">
        <f t="shared" si="32"/>
        <v>0</v>
      </c>
      <c r="Q966" s="166" t="str">
        <f>IF(ISNUMBER(P966),IF(P966=100%,"CUMPLIDA",IF(AND(ISNUMBER(L966),ISNUMBER(CGR!$P$4)), IF(L966&lt;CGR!$P$4,"INCUMPLIDA","PROCESO"), "VERIFICAR FECHA")),"SIN VALOR AVANCE")</f>
        <v>PROCESO</v>
      </c>
    </row>
    <row r="967" spans="1:17" ht="195.75">
      <c r="A967" s="169" t="s">
        <v>19</v>
      </c>
      <c r="B967" s="467" t="s">
        <v>13</v>
      </c>
      <c r="C967" s="782" t="s">
        <v>3857</v>
      </c>
      <c r="D967" s="782" t="s">
        <v>3707</v>
      </c>
      <c r="E967" s="783" t="s">
        <v>3858</v>
      </c>
      <c r="F967" s="783" t="s">
        <v>3859</v>
      </c>
      <c r="G967" s="52" t="s">
        <v>3860</v>
      </c>
      <c r="H967" s="163" t="s">
        <v>3861</v>
      </c>
      <c r="I967" s="163" t="s">
        <v>3862</v>
      </c>
      <c r="J967" s="468">
        <v>1</v>
      </c>
      <c r="K967" s="191">
        <v>43617</v>
      </c>
      <c r="L967" s="191">
        <v>43677</v>
      </c>
      <c r="M967" s="165">
        <f t="shared" si="33"/>
        <v>8.5714285714285712</v>
      </c>
      <c r="N967" s="469">
        <v>1</v>
      </c>
      <c r="O967" s="163" t="s">
        <v>3863</v>
      </c>
      <c r="P967" s="53">
        <f t="shared" si="32"/>
        <v>1</v>
      </c>
      <c r="Q967" s="166" t="str">
        <f>IF(ISNUMBER(P967),IF(P967=100%,"CUMPLIDA",IF(AND(ISNUMBER(L967),ISNUMBER(CGR!$P$4)), IF(L967&lt;CGR!$P$4,"INCUMPLIDA","PROCESO"), "VERIFICAR FECHA")),"SIN VALOR AVANCE")</f>
        <v>CUMPLIDA</v>
      </c>
    </row>
    <row r="968" spans="1:17" ht="300.75">
      <c r="A968" s="169" t="s">
        <v>19</v>
      </c>
      <c r="B968" s="467" t="s">
        <v>13</v>
      </c>
      <c r="C968" s="782"/>
      <c r="D968" s="782"/>
      <c r="E968" s="783"/>
      <c r="F968" s="783"/>
      <c r="G968" s="52" t="s">
        <v>3864</v>
      </c>
      <c r="H968" s="163" t="s">
        <v>3865</v>
      </c>
      <c r="I968" s="163" t="s">
        <v>3866</v>
      </c>
      <c r="J968" s="468">
        <v>1</v>
      </c>
      <c r="K968" s="191">
        <v>43678</v>
      </c>
      <c r="L968" s="191">
        <v>43738</v>
      </c>
      <c r="M968" s="165">
        <f t="shared" si="33"/>
        <v>8.5714285714285712</v>
      </c>
      <c r="N968" s="469">
        <v>1</v>
      </c>
      <c r="O968" s="163" t="s">
        <v>3867</v>
      </c>
      <c r="P968" s="53">
        <f t="shared" ref="P968:P971" si="34">N968/J968</f>
        <v>1</v>
      </c>
      <c r="Q968" s="166" t="str">
        <f>IF(ISNUMBER(P968),IF(P968=100%,"CUMPLIDA",IF(AND(ISNUMBER(L968),ISNUMBER(CGR!$P$4)), IF(L968&lt;CGR!$P$4,"INCUMPLIDA","PROCESO"), "VERIFICAR FECHA")),"SIN VALOR AVANCE")</f>
        <v>CUMPLIDA</v>
      </c>
    </row>
    <row r="969" spans="1:17" ht="360.75">
      <c r="A969" s="169" t="s">
        <v>19</v>
      </c>
      <c r="B969" s="467" t="s">
        <v>13</v>
      </c>
      <c r="C969" s="782"/>
      <c r="D969" s="782"/>
      <c r="E969" s="783"/>
      <c r="F969" s="783"/>
      <c r="G969" s="783" t="s">
        <v>2485</v>
      </c>
      <c r="H969" s="694" t="s">
        <v>3628</v>
      </c>
      <c r="I969" s="163" t="s">
        <v>3174</v>
      </c>
      <c r="J969" s="164">
        <v>1</v>
      </c>
      <c r="K969" s="191">
        <v>44044</v>
      </c>
      <c r="L969" s="191">
        <v>44196</v>
      </c>
      <c r="M969" s="165">
        <f t="shared" si="33"/>
        <v>21.714285714285715</v>
      </c>
      <c r="N969" s="192">
        <v>1</v>
      </c>
      <c r="O969" s="163" t="s">
        <v>3868</v>
      </c>
      <c r="P969" s="53">
        <f t="shared" si="34"/>
        <v>1</v>
      </c>
      <c r="Q969" s="166" t="str">
        <f>IF(ISNUMBER(P969),IF(P969=100%,"CUMPLIDA",IF(AND(ISNUMBER(L969),ISNUMBER(CGR!$P$4)), IF(L969&lt;CGR!$P$4,"INCUMPLIDA","PROCESO"), "VERIFICAR FECHA")),"SIN VALOR AVANCE")</f>
        <v>CUMPLIDA</v>
      </c>
    </row>
    <row r="970" spans="1:17" ht="135.75">
      <c r="A970" s="169" t="s">
        <v>19</v>
      </c>
      <c r="B970" s="467" t="s">
        <v>13</v>
      </c>
      <c r="C970" s="782"/>
      <c r="D970" s="782"/>
      <c r="E970" s="783"/>
      <c r="F970" s="783"/>
      <c r="G970" s="783"/>
      <c r="H970" s="694" t="s">
        <v>2433</v>
      </c>
      <c r="I970" s="163" t="s">
        <v>969</v>
      </c>
      <c r="J970" s="164">
        <v>1</v>
      </c>
      <c r="K970" s="191">
        <v>45231</v>
      </c>
      <c r="L970" s="191">
        <v>45504</v>
      </c>
      <c r="M970" s="165">
        <f t="shared" si="33"/>
        <v>39</v>
      </c>
      <c r="N970" s="192">
        <v>1</v>
      </c>
      <c r="O970" s="176" t="s">
        <v>3711</v>
      </c>
      <c r="P970" s="53">
        <f t="shared" si="34"/>
        <v>1</v>
      </c>
      <c r="Q970" s="166" t="str">
        <f>IF(ISNUMBER(P970),IF(P970=100%,"CUMPLIDA",IF(AND(ISNUMBER(L970),ISNUMBER(CGR!$P$4)), IF(L970&lt;CGR!$P$4,"INCUMPLIDA","PROCESO"), "VERIFICAR FECHA")),"SIN VALOR AVANCE")</f>
        <v>CUMPLIDA</v>
      </c>
    </row>
    <row r="971" spans="1:17" ht="409.5">
      <c r="A971" s="169" t="s">
        <v>19</v>
      </c>
      <c r="B971" s="467" t="s">
        <v>13</v>
      </c>
      <c r="C971" s="782"/>
      <c r="D971" s="782"/>
      <c r="E971" s="783"/>
      <c r="F971" s="783"/>
      <c r="G971" s="783"/>
      <c r="H971" s="694" t="s">
        <v>2435</v>
      </c>
      <c r="I971" s="163" t="s">
        <v>2436</v>
      </c>
      <c r="J971" s="164">
        <v>1</v>
      </c>
      <c r="K971" s="191">
        <v>45231</v>
      </c>
      <c r="L971" s="191">
        <v>45504</v>
      </c>
      <c r="M971" s="165">
        <f t="shared" si="33"/>
        <v>39</v>
      </c>
      <c r="N971" s="192">
        <v>1</v>
      </c>
      <c r="O971" s="176" t="s">
        <v>3749</v>
      </c>
      <c r="P971" s="53">
        <f t="shared" si="34"/>
        <v>1</v>
      </c>
      <c r="Q971" s="166" t="str">
        <f>IF(ISNUMBER(P971),IF(P971=100%,"CUMPLIDA",IF(AND(ISNUMBER(L971),ISNUMBER(CGR!$P$4)), IF(L971&lt;CGR!$P$4,"INCUMPLIDA","PROCESO"), "VERIFICAR FECHA")),"SIN VALOR AVANCE")</f>
        <v>CUMPLIDA</v>
      </c>
    </row>
    <row r="972" spans="1:17" ht="240.75">
      <c r="A972" s="169" t="s">
        <v>19</v>
      </c>
      <c r="B972" s="467" t="s">
        <v>13</v>
      </c>
      <c r="C972" s="782"/>
      <c r="D972" s="782"/>
      <c r="E972" s="783"/>
      <c r="F972" s="783"/>
      <c r="G972" s="52" t="s">
        <v>2438</v>
      </c>
      <c r="H972" s="163" t="s">
        <v>1614</v>
      </c>
      <c r="I972" s="163" t="s">
        <v>238</v>
      </c>
      <c r="J972" s="168">
        <v>1</v>
      </c>
      <c r="K972" s="193">
        <v>45323</v>
      </c>
      <c r="L972" s="193">
        <v>45747</v>
      </c>
      <c r="M972" s="165">
        <f t="shared" si="33"/>
        <v>60.571428571428569</v>
      </c>
      <c r="N972" s="192">
        <v>0</v>
      </c>
      <c r="O972" s="176" t="s">
        <v>3751</v>
      </c>
      <c r="P972" s="53">
        <v>0</v>
      </c>
      <c r="Q972" s="166" t="str">
        <f>IF(ISNUMBER(P972),IF(P972=100%,"CUMPLIDA",IF(AND(ISNUMBER(L972),ISNUMBER(CGR!$P$4)), IF(L972&lt;CGR!$P$4,"INCUMPLIDA","PROCESO"), "VERIFICAR FECHA")),"SIN VALOR AVANCE")</f>
        <v>PROCESO</v>
      </c>
    </row>
    <row r="973" spans="1:17" ht="165.75">
      <c r="A973" s="169" t="s">
        <v>19</v>
      </c>
      <c r="B973" s="467" t="s">
        <v>13</v>
      </c>
      <c r="C973" s="782"/>
      <c r="D973" s="782"/>
      <c r="E973" s="783"/>
      <c r="F973" s="783"/>
      <c r="G973" s="52" t="s">
        <v>241</v>
      </c>
      <c r="H973" s="163" t="s">
        <v>241</v>
      </c>
      <c r="I973" s="163" t="s">
        <v>242</v>
      </c>
      <c r="J973" s="168">
        <v>1</v>
      </c>
      <c r="K973" s="193">
        <v>45323</v>
      </c>
      <c r="L973" s="193">
        <v>45747</v>
      </c>
      <c r="M973" s="165">
        <f t="shared" si="33"/>
        <v>60.571428571428569</v>
      </c>
      <c r="N973" s="192">
        <v>0</v>
      </c>
      <c r="O973" s="176" t="s">
        <v>3869</v>
      </c>
      <c r="P973" s="53">
        <v>0</v>
      </c>
      <c r="Q973" s="166" t="str">
        <f>IF(ISNUMBER(P973),IF(P973=100%,"CUMPLIDA",IF(AND(ISNUMBER(L973),ISNUMBER(CGR!$P$4)), IF(L973&lt;CGR!$P$4,"INCUMPLIDA","PROCESO"), "VERIFICAR FECHA")),"SIN VALOR AVANCE")</f>
        <v>PROCESO</v>
      </c>
    </row>
    <row r="974" spans="1:17" ht="165.75">
      <c r="A974" s="169" t="s">
        <v>19</v>
      </c>
      <c r="B974" s="467" t="s">
        <v>13</v>
      </c>
      <c r="C974" s="782"/>
      <c r="D974" s="782"/>
      <c r="E974" s="783"/>
      <c r="F974" s="783"/>
      <c r="G974" s="52" t="s">
        <v>1361</v>
      </c>
      <c r="H974" s="163" t="s">
        <v>245</v>
      </c>
      <c r="I974" s="163" t="s">
        <v>246</v>
      </c>
      <c r="J974" s="168">
        <v>1</v>
      </c>
      <c r="K974" s="193">
        <v>45231</v>
      </c>
      <c r="L974" s="193">
        <v>45747</v>
      </c>
      <c r="M974" s="165">
        <f t="shared" si="33"/>
        <v>73.714285714285708</v>
      </c>
      <c r="N974" s="192">
        <v>0</v>
      </c>
      <c r="O974" s="163" t="s">
        <v>3630</v>
      </c>
      <c r="P974" s="53">
        <f>N974/J974</f>
        <v>0</v>
      </c>
      <c r="Q974" s="166" t="str">
        <f>IF(ISNUMBER(P974),IF(P974=100%,"CUMPLIDA",IF(AND(ISNUMBER(L974),ISNUMBER(CGR!$P$4)), IF(L974&lt;CGR!$P$4,"INCUMPLIDA","PROCESO"), "VERIFICAR FECHA")),"SIN VALOR AVANCE")</f>
        <v>PROCESO</v>
      </c>
    </row>
    <row r="975" spans="1:17" ht="240.75">
      <c r="A975" s="169" t="s">
        <v>19</v>
      </c>
      <c r="B975" s="467" t="s">
        <v>13</v>
      </c>
      <c r="C975" s="782"/>
      <c r="D975" s="782"/>
      <c r="E975" s="783"/>
      <c r="F975" s="783"/>
      <c r="G975" s="52" t="s">
        <v>248</v>
      </c>
      <c r="H975" s="163" t="s">
        <v>248</v>
      </c>
      <c r="I975" s="163" t="s">
        <v>3253</v>
      </c>
      <c r="J975" s="168">
        <v>1</v>
      </c>
      <c r="K975" s="193">
        <v>45323</v>
      </c>
      <c r="L975" s="193">
        <v>45747</v>
      </c>
      <c r="M975" s="165">
        <f t="shared" si="33"/>
        <v>60.571428571428569</v>
      </c>
      <c r="N975" s="192">
        <v>0</v>
      </c>
      <c r="O975" s="176" t="s">
        <v>3751</v>
      </c>
      <c r="P975" s="53">
        <v>0</v>
      </c>
      <c r="Q975" s="166" t="str">
        <f>IF(ISNUMBER(P975),IF(P975=100%,"CUMPLIDA",IF(AND(ISNUMBER(L975),ISNUMBER(CGR!$P$4)), IF(L975&lt;CGR!$P$4,"INCUMPLIDA","PROCESO"), "VERIFICAR FECHA")),"SIN VALOR AVANCE")</f>
        <v>PROCESO</v>
      </c>
    </row>
    <row r="976" spans="1:17" ht="135.75">
      <c r="A976" s="169" t="s">
        <v>19</v>
      </c>
      <c r="B976" s="467" t="s">
        <v>13</v>
      </c>
      <c r="C976" s="782"/>
      <c r="D976" s="782"/>
      <c r="E976" s="783"/>
      <c r="F976" s="783"/>
      <c r="G976" s="52" t="s">
        <v>3715</v>
      </c>
      <c r="H976" s="163" t="s">
        <v>3715</v>
      </c>
      <c r="I976" s="163" t="s">
        <v>252</v>
      </c>
      <c r="J976" s="168">
        <v>1</v>
      </c>
      <c r="K976" s="193">
        <v>45231</v>
      </c>
      <c r="L976" s="193">
        <v>45747</v>
      </c>
      <c r="M976" s="165">
        <f t="shared" si="33"/>
        <v>73.714285714285708</v>
      </c>
      <c r="N976" s="192">
        <v>0</v>
      </c>
      <c r="O976" s="176" t="s">
        <v>3824</v>
      </c>
      <c r="P976" s="53">
        <f t="shared" ref="P976:P1039" si="35">N976/J976</f>
        <v>0</v>
      </c>
      <c r="Q976" s="166" t="str">
        <f>IF(ISNUMBER(P976),IF(P976=100%,"CUMPLIDA",IF(AND(ISNUMBER(L976),ISNUMBER(CGR!$P$4)), IF(L976&lt;CGR!$P$4,"INCUMPLIDA","PROCESO"), "VERIFICAR FECHA")),"SIN VALOR AVANCE")</f>
        <v>PROCESO</v>
      </c>
    </row>
    <row r="977" spans="1:17" ht="345.75">
      <c r="A977" s="169" t="s">
        <v>19</v>
      </c>
      <c r="B977" s="467" t="s">
        <v>13</v>
      </c>
      <c r="C977" s="782"/>
      <c r="D977" s="782"/>
      <c r="E977" s="783"/>
      <c r="F977" s="783"/>
      <c r="G977" s="52" t="s">
        <v>3716</v>
      </c>
      <c r="H977" s="163" t="s">
        <v>3716</v>
      </c>
      <c r="I977" s="163" t="s">
        <v>2560</v>
      </c>
      <c r="J977" s="168">
        <v>1</v>
      </c>
      <c r="K977" s="193">
        <v>45231</v>
      </c>
      <c r="L977" s="193">
        <v>45808</v>
      </c>
      <c r="M977" s="165">
        <f t="shared" si="33"/>
        <v>82.428571428571431</v>
      </c>
      <c r="N977" s="192">
        <v>0</v>
      </c>
      <c r="O977" s="176" t="s">
        <v>3825</v>
      </c>
      <c r="P977" s="53">
        <f t="shared" si="35"/>
        <v>0</v>
      </c>
      <c r="Q977" s="166" t="str">
        <f>IF(ISNUMBER(P977),IF(P977=100%,"CUMPLIDA",IF(AND(ISNUMBER(L977),ISNUMBER(CGR!$P$4)), IF(L977&lt;CGR!$P$4,"INCUMPLIDA","PROCESO"), "VERIFICAR FECHA")),"SIN VALOR AVANCE")</f>
        <v>PROCESO</v>
      </c>
    </row>
    <row r="978" spans="1:17" ht="240.75">
      <c r="A978" s="169" t="s">
        <v>19</v>
      </c>
      <c r="B978" s="467" t="s">
        <v>13</v>
      </c>
      <c r="C978" s="782"/>
      <c r="D978" s="782"/>
      <c r="E978" s="783"/>
      <c r="F978" s="783"/>
      <c r="G978" s="52" t="s">
        <v>1363</v>
      </c>
      <c r="H978" s="163" t="s">
        <v>258</v>
      </c>
      <c r="I978" s="163" t="s">
        <v>259</v>
      </c>
      <c r="J978" s="168">
        <v>12</v>
      </c>
      <c r="K978" s="193">
        <v>46024</v>
      </c>
      <c r="L978" s="193">
        <v>47118</v>
      </c>
      <c r="M978" s="165">
        <f t="shared" si="33"/>
        <v>156.28571428571428</v>
      </c>
      <c r="N978" s="192">
        <v>0</v>
      </c>
      <c r="O978" s="176" t="s">
        <v>3752</v>
      </c>
      <c r="P978" s="53">
        <f t="shared" si="35"/>
        <v>0</v>
      </c>
      <c r="Q978" s="166" t="str">
        <f>IF(ISNUMBER(P978),IF(P978=100%,"CUMPLIDA",IF(AND(ISNUMBER(L978),ISNUMBER(CGR!$P$4)), IF(L978&lt;CGR!$P$4,"INCUMPLIDA","PROCESO"), "VERIFICAR FECHA")),"SIN VALOR AVANCE")</f>
        <v>PROCESO</v>
      </c>
    </row>
    <row r="979" spans="1:17" ht="225.75">
      <c r="A979" s="169" t="s">
        <v>19</v>
      </c>
      <c r="B979" s="467" t="s">
        <v>13</v>
      </c>
      <c r="C979" s="782"/>
      <c r="D979" s="782"/>
      <c r="E979" s="783"/>
      <c r="F979" s="783"/>
      <c r="G979" s="52" t="s">
        <v>1364</v>
      </c>
      <c r="H979" s="163" t="s">
        <v>261</v>
      </c>
      <c r="I979" s="163" t="s">
        <v>262</v>
      </c>
      <c r="J979" s="168">
        <v>1</v>
      </c>
      <c r="K979" s="193">
        <v>46024</v>
      </c>
      <c r="L979" s="193">
        <v>47118</v>
      </c>
      <c r="M979" s="165">
        <f t="shared" si="33"/>
        <v>156.28571428571428</v>
      </c>
      <c r="N979" s="192">
        <v>0</v>
      </c>
      <c r="O979" s="176" t="s">
        <v>3870</v>
      </c>
      <c r="P979" s="53">
        <f t="shared" si="35"/>
        <v>0</v>
      </c>
      <c r="Q979" s="166" t="str">
        <f>IF(ISNUMBER(P979),IF(P979=100%,"CUMPLIDA",IF(AND(ISNUMBER(L979),ISNUMBER(CGR!$P$4)), IF(L979&lt;CGR!$P$4,"INCUMPLIDA","PROCESO"), "VERIFICAR FECHA")),"SIN VALOR AVANCE")</f>
        <v>PROCESO</v>
      </c>
    </row>
    <row r="980" spans="1:17" ht="409.5">
      <c r="A980" s="169" t="s">
        <v>19</v>
      </c>
      <c r="B980" s="467" t="s">
        <v>13</v>
      </c>
      <c r="C980" s="782"/>
      <c r="D980" s="782"/>
      <c r="E980" s="783"/>
      <c r="F980" s="783"/>
      <c r="G980" s="52" t="s">
        <v>1365</v>
      </c>
      <c r="H980" s="163" t="s">
        <v>264</v>
      </c>
      <c r="I980" s="163" t="s">
        <v>265</v>
      </c>
      <c r="J980" s="168">
        <v>2</v>
      </c>
      <c r="K980" s="193">
        <v>46024</v>
      </c>
      <c r="L980" s="193">
        <v>47118</v>
      </c>
      <c r="M980" s="165">
        <f t="shared" si="33"/>
        <v>156.28571428571428</v>
      </c>
      <c r="N980" s="192">
        <v>0</v>
      </c>
      <c r="O980" s="176" t="s">
        <v>3730</v>
      </c>
      <c r="P980" s="53">
        <f t="shared" si="35"/>
        <v>0</v>
      </c>
      <c r="Q980" s="166" t="str">
        <f>IF(ISNUMBER(P980),IF(P980=100%,"CUMPLIDA",IF(AND(ISNUMBER(L980),ISNUMBER(CGR!$P$4)), IF(L980&lt;CGR!$P$4,"INCUMPLIDA","PROCESO"), "VERIFICAR FECHA")),"SIN VALOR AVANCE")</f>
        <v>PROCESO</v>
      </c>
    </row>
    <row r="981" spans="1:17" ht="135.75">
      <c r="A981" s="169" t="s">
        <v>19</v>
      </c>
      <c r="B981" s="467" t="s">
        <v>13</v>
      </c>
      <c r="C981" s="782" t="s">
        <v>3871</v>
      </c>
      <c r="D981" s="782" t="s">
        <v>3872</v>
      </c>
      <c r="E981" s="783" t="s">
        <v>3873</v>
      </c>
      <c r="F981" s="783" t="s">
        <v>3874</v>
      </c>
      <c r="G981" s="783" t="s">
        <v>3875</v>
      </c>
      <c r="H981" s="694" t="s">
        <v>2433</v>
      </c>
      <c r="I981" s="163" t="s">
        <v>969</v>
      </c>
      <c r="J981" s="164">
        <v>1</v>
      </c>
      <c r="K981" s="191">
        <v>45231</v>
      </c>
      <c r="L981" s="191">
        <v>45504</v>
      </c>
      <c r="M981" s="165">
        <f t="shared" si="33"/>
        <v>39</v>
      </c>
      <c r="N981" s="192">
        <v>1</v>
      </c>
      <c r="O981" s="176" t="s">
        <v>3711</v>
      </c>
      <c r="P981" s="53">
        <f t="shared" si="35"/>
        <v>1</v>
      </c>
      <c r="Q981" s="166" t="str">
        <f>IF(ISNUMBER(P981),IF(P981=100%,"CUMPLIDA",IF(AND(ISNUMBER(L981),ISNUMBER(CGR!$P$4)), IF(L981&lt;CGR!$P$4,"INCUMPLIDA","PROCESO"), "VERIFICAR FECHA")),"SIN VALOR AVANCE")</f>
        <v>CUMPLIDA</v>
      </c>
    </row>
    <row r="982" spans="1:17" ht="270.75">
      <c r="A982" s="169" t="s">
        <v>19</v>
      </c>
      <c r="B982" s="467" t="s">
        <v>13</v>
      </c>
      <c r="C982" s="782"/>
      <c r="D982" s="782"/>
      <c r="E982" s="783"/>
      <c r="F982" s="783"/>
      <c r="G982" s="783"/>
      <c r="H982" s="694" t="s">
        <v>2435</v>
      </c>
      <c r="I982" s="163" t="s">
        <v>2436</v>
      </c>
      <c r="J982" s="164">
        <v>1</v>
      </c>
      <c r="K982" s="191">
        <v>45231</v>
      </c>
      <c r="L982" s="191">
        <v>45504</v>
      </c>
      <c r="M982" s="165">
        <f t="shared" si="33"/>
        <v>39</v>
      </c>
      <c r="N982" s="192">
        <v>1</v>
      </c>
      <c r="O982" s="176" t="s">
        <v>3876</v>
      </c>
      <c r="P982" s="53">
        <f t="shared" si="35"/>
        <v>1</v>
      </c>
      <c r="Q982" s="166" t="str">
        <f>IF(ISNUMBER(P982),IF(P982=100%,"CUMPLIDA",IF(AND(ISNUMBER(L982),ISNUMBER(CGR!$P$4)), IF(L982&lt;CGR!$P$4,"INCUMPLIDA","PROCESO"), "VERIFICAR FECHA")),"SIN VALOR AVANCE")</f>
        <v>CUMPLIDA</v>
      </c>
    </row>
    <row r="983" spans="1:17" ht="165.75">
      <c r="A983" s="169" t="s">
        <v>19</v>
      </c>
      <c r="B983" s="467" t="s">
        <v>13</v>
      </c>
      <c r="C983" s="782"/>
      <c r="D983" s="782"/>
      <c r="E983" s="783"/>
      <c r="F983" s="783"/>
      <c r="G983" s="52" t="s">
        <v>2438</v>
      </c>
      <c r="H983" s="163" t="s">
        <v>1614</v>
      </c>
      <c r="I983" s="163" t="s">
        <v>238</v>
      </c>
      <c r="J983" s="168">
        <v>1</v>
      </c>
      <c r="K983" s="193">
        <v>45323</v>
      </c>
      <c r="L983" s="193">
        <v>45747</v>
      </c>
      <c r="M983" s="165">
        <f t="shared" si="33"/>
        <v>60.571428571428569</v>
      </c>
      <c r="N983" s="192">
        <v>0</v>
      </c>
      <c r="O983" s="176" t="s">
        <v>3877</v>
      </c>
      <c r="P983" s="53">
        <f t="shared" si="35"/>
        <v>0</v>
      </c>
      <c r="Q983" s="166" t="str">
        <f>IF(ISNUMBER(P983),IF(P983=100%,"CUMPLIDA",IF(AND(ISNUMBER(L983),ISNUMBER(CGR!$P$4)), IF(L983&lt;CGR!$P$4,"INCUMPLIDA","PROCESO"), "VERIFICAR FECHA")),"SIN VALOR AVANCE")</f>
        <v>PROCESO</v>
      </c>
    </row>
    <row r="984" spans="1:17" ht="135.75">
      <c r="A984" s="169" t="s">
        <v>19</v>
      </c>
      <c r="B984" s="467" t="s">
        <v>13</v>
      </c>
      <c r="C984" s="782"/>
      <c r="D984" s="782"/>
      <c r="E984" s="783"/>
      <c r="F984" s="783"/>
      <c r="G984" s="52" t="s">
        <v>241</v>
      </c>
      <c r="H984" s="163" t="s">
        <v>241</v>
      </c>
      <c r="I984" s="163" t="s">
        <v>242</v>
      </c>
      <c r="J984" s="168">
        <v>1</v>
      </c>
      <c r="K984" s="193">
        <v>45323</v>
      </c>
      <c r="L984" s="193">
        <v>45747</v>
      </c>
      <c r="M984" s="165">
        <f t="shared" si="33"/>
        <v>60.571428571428569</v>
      </c>
      <c r="N984" s="192">
        <v>0</v>
      </c>
      <c r="O984" s="176" t="s">
        <v>3806</v>
      </c>
      <c r="P984" s="53">
        <f t="shared" si="35"/>
        <v>0</v>
      </c>
      <c r="Q984" s="166" t="str">
        <f>IF(ISNUMBER(P984),IF(P984=100%,"CUMPLIDA",IF(AND(ISNUMBER(L984),ISNUMBER(CGR!$P$4)), IF(L984&lt;CGR!$P$4,"INCUMPLIDA","PROCESO"), "VERIFICAR FECHA")),"SIN VALOR AVANCE")</f>
        <v>PROCESO</v>
      </c>
    </row>
    <row r="985" spans="1:17" ht="165.75">
      <c r="A985" s="169" t="s">
        <v>19</v>
      </c>
      <c r="B985" s="467" t="s">
        <v>13</v>
      </c>
      <c r="C985" s="782"/>
      <c r="D985" s="782"/>
      <c r="E985" s="783"/>
      <c r="F985" s="783"/>
      <c r="G985" s="52" t="s">
        <v>1361</v>
      </c>
      <c r="H985" s="163" t="s">
        <v>245</v>
      </c>
      <c r="I985" s="163" t="s">
        <v>246</v>
      </c>
      <c r="J985" s="168">
        <v>1</v>
      </c>
      <c r="K985" s="193">
        <v>45231</v>
      </c>
      <c r="L985" s="193">
        <v>45747</v>
      </c>
      <c r="M985" s="165">
        <f t="shared" si="33"/>
        <v>73.714285714285708</v>
      </c>
      <c r="N985" s="192">
        <v>0</v>
      </c>
      <c r="O985" s="163" t="s">
        <v>3630</v>
      </c>
      <c r="P985" s="53">
        <f t="shared" si="35"/>
        <v>0</v>
      </c>
      <c r="Q985" s="166" t="str">
        <f>IF(ISNUMBER(P985),IF(P985=100%,"CUMPLIDA",IF(AND(ISNUMBER(L985),ISNUMBER(CGR!$P$4)), IF(L985&lt;CGR!$P$4,"INCUMPLIDA","PROCESO"), "VERIFICAR FECHA")),"SIN VALOR AVANCE")</f>
        <v>PROCESO</v>
      </c>
    </row>
    <row r="986" spans="1:17" ht="165.75">
      <c r="A986" s="169" t="s">
        <v>19</v>
      </c>
      <c r="B986" s="467" t="s">
        <v>13</v>
      </c>
      <c r="C986" s="782"/>
      <c r="D986" s="782"/>
      <c r="E986" s="783"/>
      <c r="F986" s="783"/>
      <c r="G986" s="52" t="s">
        <v>248</v>
      </c>
      <c r="H986" s="163" t="s">
        <v>248</v>
      </c>
      <c r="I986" s="163" t="s">
        <v>3253</v>
      </c>
      <c r="J986" s="168">
        <v>1</v>
      </c>
      <c r="K986" s="193">
        <v>45323</v>
      </c>
      <c r="L986" s="193">
        <v>45747</v>
      </c>
      <c r="M986" s="165">
        <f t="shared" si="33"/>
        <v>60.571428571428569</v>
      </c>
      <c r="N986" s="192">
        <v>0</v>
      </c>
      <c r="O986" s="176" t="s">
        <v>3877</v>
      </c>
      <c r="P986" s="53">
        <f t="shared" si="35"/>
        <v>0</v>
      </c>
      <c r="Q986" s="166" t="str">
        <f>IF(ISNUMBER(P986),IF(P986=100%,"CUMPLIDA",IF(AND(ISNUMBER(L986),ISNUMBER(CGR!$P$4)), IF(L986&lt;CGR!$P$4,"INCUMPLIDA","PROCESO"), "VERIFICAR FECHA")),"SIN VALOR AVANCE")</f>
        <v>PROCESO</v>
      </c>
    </row>
    <row r="987" spans="1:17" ht="135.75">
      <c r="A987" s="169" t="s">
        <v>19</v>
      </c>
      <c r="B987" s="467" t="s">
        <v>13</v>
      </c>
      <c r="C987" s="782"/>
      <c r="D987" s="782"/>
      <c r="E987" s="783"/>
      <c r="F987" s="783"/>
      <c r="G987" s="52" t="s">
        <v>3715</v>
      </c>
      <c r="H987" s="163" t="s">
        <v>3715</v>
      </c>
      <c r="I987" s="163" t="s">
        <v>252</v>
      </c>
      <c r="J987" s="168">
        <v>1</v>
      </c>
      <c r="K987" s="193">
        <v>45231</v>
      </c>
      <c r="L987" s="193">
        <v>45747</v>
      </c>
      <c r="M987" s="165">
        <f t="shared" si="33"/>
        <v>73.714285714285708</v>
      </c>
      <c r="N987" s="192">
        <v>0</v>
      </c>
      <c r="O987" s="176" t="s">
        <v>3806</v>
      </c>
      <c r="P987" s="53">
        <f t="shared" si="35"/>
        <v>0</v>
      </c>
      <c r="Q987" s="166" t="str">
        <f>IF(ISNUMBER(P987),IF(P987=100%,"CUMPLIDA",IF(AND(ISNUMBER(L987),ISNUMBER(CGR!$P$4)), IF(L987&lt;CGR!$P$4,"INCUMPLIDA","PROCESO"), "VERIFICAR FECHA")),"SIN VALOR AVANCE")</f>
        <v>PROCESO</v>
      </c>
    </row>
    <row r="988" spans="1:17" ht="270.75">
      <c r="A988" s="169" t="s">
        <v>19</v>
      </c>
      <c r="B988" s="467" t="s">
        <v>13</v>
      </c>
      <c r="C988" s="782"/>
      <c r="D988" s="782"/>
      <c r="E988" s="783"/>
      <c r="F988" s="783"/>
      <c r="G988" s="52" t="s">
        <v>3716</v>
      </c>
      <c r="H988" s="163" t="s">
        <v>3716</v>
      </c>
      <c r="I988" s="163" t="s">
        <v>2560</v>
      </c>
      <c r="J988" s="168">
        <v>1</v>
      </c>
      <c r="K988" s="193">
        <v>45231</v>
      </c>
      <c r="L988" s="193">
        <v>45808</v>
      </c>
      <c r="M988" s="165">
        <f t="shared" si="33"/>
        <v>82.428571428571431</v>
      </c>
      <c r="N988" s="192">
        <v>0</v>
      </c>
      <c r="O988" s="176" t="s">
        <v>3876</v>
      </c>
      <c r="P988" s="53">
        <f t="shared" si="35"/>
        <v>0</v>
      </c>
      <c r="Q988" s="166" t="str">
        <f>IF(ISNUMBER(P988),IF(P988=100%,"CUMPLIDA",IF(AND(ISNUMBER(L988),ISNUMBER(CGR!$P$4)), IF(L988&lt;CGR!$P$4,"INCUMPLIDA","PROCESO"), "VERIFICAR FECHA")),"SIN VALOR AVANCE")</f>
        <v>PROCESO</v>
      </c>
    </row>
    <row r="989" spans="1:17" ht="135.75">
      <c r="A989" s="169" t="s">
        <v>19</v>
      </c>
      <c r="B989" s="467" t="s">
        <v>13</v>
      </c>
      <c r="C989" s="782"/>
      <c r="D989" s="782"/>
      <c r="E989" s="783"/>
      <c r="F989" s="783"/>
      <c r="G989" s="52" t="s">
        <v>1363</v>
      </c>
      <c r="H989" s="163" t="s">
        <v>258</v>
      </c>
      <c r="I989" s="163" t="s">
        <v>259</v>
      </c>
      <c r="J989" s="168">
        <v>10</v>
      </c>
      <c r="K989" s="193">
        <v>45809</v>
      </c>
      <c r="L989" s="193">
        <v>46568</v>
      </c>
      <c r="M989" s="165">
        <f t="shared" si="33"/>
        <v>108.42857142857143</v>
      </c>
      <c r="N989" s="192">
        <v>0</v>
      </c>
      <c r="O989" s="176" t="s">
        <v>3806</v>
      </c>
      <c r="P989" s="53">
        <f t="shared" si="35"/>
        <v>0</v>
      </c>
      <c r="Q989" s="166" t="str">
        <f>IF(ISNUMBER(P989),IF(P989=100%,"CUMPLIDA",IF(AND(ISNUMBER(L989),ISNUMBER(CGR!$P$4)), IF(L989&lt;CGR!$P$4,"INCUMPLIDA","PROCESO"), "VERIFICAR FECHA")),"SIN VALOR AVANCE")</f>
        <v>PROCESO</v>
      </c>
    </row>
    <row r="990" spans="1:17" ht="165.75">
      <c r="A990" s="169" t="s">
        <v>19</v>
      </c>
      <c r="B990" s="467" t="s">
        <v>13</v>
      </c>
      <c r="C990" s="782"/>
      <c r="D990" s="782"/>
      <c r="E990" s="783"/>
      <c r="F990" s="783"/>
      <c r="G990" s="52" t="s">
        <v>1364</v>
      </c>
      <c r="H990" s="163" t="s">
        <v>261</v>
      </c>
      <c r="I990" s="163" t="s">
        <v>262</v>
      </c>
      <c r="J990" s="168">
        <v>1</v>
      </c>
      <c r="K990" s="193">
        <v>45809</v>
      </c>
      <c r="L990" s="193">
        <v>46568</v>
      </c>
      <c r="M990" s="165">
        <f t="shared" si="33"/>
        <v>108.42857142857143</v>
      </c>
      <c r="N990" s="192">
        <v>0</v>
      </c>
      <c r="O990" s="176" t="s">
        <v>3877</v>
      </c>
      <c r="P990" s="53">
        <f t="shared" si="35"/>
        <v>0</v>
      </c>
      <c r="Q990" s="166" t="str">
        <f>IF(ISNUMBER(P990),IF(P990=100%,"CUMPLIDA",IF(AND(ISNUMBER(L990),ISNUMBER(CGR!$P$4)), IF(L990&lt;CGR!$P$4,"INCUMPLIDA","PROCESO"), "VERIFICAR FECHA")),"SIN VALOR AVANCE")</f>
        <v>PROCESO</v>
      </c>
    </row>
    <row r="991" spans="1:17" ht="270.75">
      <c r="A991" s="169" t="s">
        <v>19</v>
      </c>
      <c r="B991" s="467" t="s">
        <v>13</v>
      </c>
      <c r="C991" s="782"/>
      <c r="D991" s="782"/>
      <c r="E991" s="783"/>
      <c r="F991" s="783"/>
      <c r="G991" s="52" t="s">
        <v>1365</v>
      </c>
      <c r="H991" s="163" t="s">
        <v>264</v>
      </c>
      <c r="I991" s="163" t="s">
        <v>265</v>
      </c>
      <c r="J991" s="168">
        <v>2</v>
      </c>
      <c r="K991" s="193">
        <v>45809</v>
      </c>
      <c r="L991" s="193">
        <v>46568</v>
      </c>
      <c r="M991" s="165">
        <f t="shared" si="33"/>
        <v>108.42857142857143</v>
      </c>
      <c r="N991" s="192">
        <v>0</v>
      </c>
      <c r="O991" s="176" t="s">
        <v>3876</v>
      </c>
      <c r="P991" s="53">
        <f t="shared" si="35"/>
        <v>0</v>
      </c>
      <c r="Q991" s="166" t="str">
        <f>IF(ISNUMBER(P991),IF(P991=100%,"CUMPLIDA",IF(AND(ISNUMBER(L991),ISNUMBER(CGR!$P$4)), IF(L991&lt;CGR!$P$4,"INCUMPLIDA","PROCESO"), "VERIFICAR FECHA")),"SIN VALOR AVANCE")</f>
        <v>PROCESO</v>
      </c>
    </row>
    <row r="992" spans="1:17" ht="330.75">
      <c r="A992" s="169" t="s">
        <v>19</v>
      </c>
      <c r="B992" s="467" t="s">
        <v>13</v>
      </c>
      <c r="C992" s="782" t="s">
        <v>3878</v>
      </c>
      <c r="D992" s="782" t="s">
        <v>3879</v>
      </c>
      <c r="E992" s="783" t="s">
        <v>3880</v>
      </c>
      <c r="F992" s="784" t="s">
        <v>3881</v>
      </c>
      <c r="G992" s="783" t="s">
        <v>2485</v>
      </c>
      <c r="H992" s="694" t="s">
        <v>3628</v>
      </c>
      <c r="I992" s="163" t="s">
        <v>3174</v>
      </c>
      <c r="J992" s="164">
        <v>1</v>
      </c>
      <c r="K992" s="191">
        <v>44044</v>
      </c>
      <c r="L992" s="191">
        <v>44196</v>
      </c>
      <c r="M992" s="165">
        <f t="shared" si="33"/>
        <v>21.714285714285715</v>
      </c>
      <c r="N992" s="192">
        <v>1</v>
      </c>
      <c r="O992" s="163" t="s">
        <v>3882</v>
      </c>
      <c r="P992" s="53">
        <f t="shared" si="35"/>
        <v>1</v>
      </c>
      <c r="Q992" s="166" t="str">
        <f>IF(ISNUMBER(P992),IF(P992=100%,"CUMPLIDA",IF(AND(ISNUMBER(L992),ISNUMBER(CGR!$P$4)), IF(L992&lt;CGR!$P$4,"INCUMPLIDA","PROCESO"), "VERIFICAR FECHA")),"SIN VALOR AVANCE")</f>
        <v>CUMPLIDA</v>
      </c>
    </row>
    <row r="993" spans="1:17" ht="135.75">
      <c r="A993" s="169" t="s">
        <v>19</v>
      </c>
      <c r="B993" s="467" t="s">
        <v>13</v>
      </c>
      <c r="C993" s="782"/>
      <c r="D993" s="782"/>
      <c r="E993" s="783"/>
      <c r="F993" s="784"/>
      <c r="G993" s="783"/>
      <c r="H993" s="694" t="s">
        <v>2433</v>
      </c>
      <c r="I993" s="163" t="s">
        <v>969</v>
      </c>
      <c r="J993" s="164">
        <v>1</v>
      </c>
      <c r="K993" s="191">
        <v>45231</v>
      </c>
      <c r="L993" s="191">
        <v>45504</v>
      </c>
      <c r="M993" s="165">
        <f t="shared" si="33"/>
        <v>39</v>
      </c>
      <c r="N993" s="192">
        <v>1</v>
      </c>
      <c r="O993" s="176" t="s">
        <v>3711</v>
      </c>
      <c r="P993" s="53">
        <f t="shared" si="35"/>
        <v>1</v>
      </c>
      <c r="Q993" s="166" t="str">
        <f>IF(ISNUMBER(P993),IF(P993=100%,"CUMPLIDA",IF(AND(ISNUMBER(L993),ISNUMBER(CGR!$P$4)), IF(L993&lt;CGR!$P$4,"INCUMPLIDA","PROCESO"), "VERIFICAR FECHA")),"SIN VALOR AVANCE")</f>
        <v>CUMPLIDA</v>
      </c>
    </row>
    <row r="994" spans="1:17" ht="409.5">
      <c r="A994" s="169" t="s">
        <v>19</v>
      </c>
      <c r="B994" s="467" t="s">
        <v>13</v>
      </c>
      <c r="C994" s="782"/>
      <c r="D994" s="782"/>
      <c r="E994" s="783"/>
      <c r="F994" s="784"/>
      <c r="G994" s="783"/>
      <c r="H994" s="694" t="s">
        <v>2435</v>
      </c>
      <c r="I994" s="163" t="s">
        <v>2436</v>
      </c>
      <c r="J994" s="164">
        <v>1</v>
      </c>
      <c r="K994" s="191">
        <v>45231</v>
      </c>
      <c r="L994" s="191">
        <v>45504</v>
      </c>
      <c r="M994" s="165">
        <f t="shared" si="33"/>
        <v>39</v>
      </c>
      <c r="N994" s="192">
        <v>1</v>
      </c>
      <c r="O994" s="176" t="s">
        <v>3749</v>
      </c>
      <c r="P994" s="53">
        <f t="shared" si="35"/>
        <v>1</v>
      </c>
      <c r="Q994" s="166" t="str">
        <f>IF(ISNUMBER(P994),IF(P994=100%,"CUMPLIDA",IF(AND(ISNUMBER(L994),ISNUMBER(CGR!$P$4)), IF(L994&lt;CGR!$P$4,"INCUMPLIDA","PROCESO"), "VERIFICAR FECHA")),"SIN VALOR AVANCE")</f>
        <v>CUMPLIDA</v>
      </c>
    </row>
    <row r="995" spans="1:17" ht="225.75">
      <c r="A995" s="169" t="s">
        <v>19</v>
      </c>
      <c r="B995" s="467" t="s">
        <v>13</v>
      </c>
      <c r="C995" s="782"/>
      <c r="D995" s="782"/>
      <c r="E995" s="783"/>
      <c r="F995" s="784"/>
      <c r="G995" s="52" t="s">
        <v>2438</v>
      </c>
      <c r="H995" s="163" t="s">
        <v>1614</v>
      </c>
      <c r="I995" s="163" t="s">
        <v>238</v>
      </c>
      <c r="J995" s="168">
        <v>1</v>
      </c>
      <c r="K995" s="193">
        <v>45323</v>
      </c>
      <c r="L995" s="193">
        <v>45747</v>
      </c>
      <c r="M995" s="165">
        <f t="shared" si="33"/>
        <v>60.571428571428569</v>
      </c>
      <c r="N995" s="192">
        <v>0</v>
      </c>
      <c r="O995" s="176" t="s">
        <v>3805</v>
      </c>
      <c r="P995" s="53">
        <f t="shared" si="35"/>
        <v>0</v>
      </c>
      <c r="Q995" s="166" t="str">
        <f>IF(ISNUMBER(P995),IF(P995=100%,"CUMPLIDA",IF(AND(ISNUMBER(L995),ISNUMBER(CGR!$P$4)), IF(L995&lt;CGR!$P$4,"INCUMPLIDA","PROCESO"), "VERIFICAR FECHA")),"SIN VALOR AVANCE")</f>
        <v>PROCESO</v>
      </c>
    </row>
    <row r="996" spans="1:17" ht="135.75">
      <c r="A996" s="169" t="s">
        <v>19</v>
      </c>
      <c r="B996" s="467" t="s">
        <v>13</v>
      </c>
      <c r="C996" s="782"/>
      <c r="D996" s="782"/>
      <c r="E996" s="783"/>
      <c r="F996" s="784"/>
      <c r="G996" s="52" t="s">
        <v>241</v>
      </c>
      <c r="H996" s="163" t="s">
        <v>241</v>
      </c>
      <c r="I996" s="163" t="s">
        <v>242</v>
      </c>
      <c r="J996" s="168">
        <v>1</v>
      </c>
      <c r="K996" s="193">
        <v>45323</v>
      </c>
      <c r="L996" s="193">
        <v>45747</v>
      </c>
      <c r="M996" s="165">
        <f t="shared" si="33"/>
        <v>60.571428571428569</v>
      </c>
      <c r="N996" s="192">
        <v>0</v>
      </c>
      <c r="O996" s="176" t="s">
        <v>3806</v>
      </c>
      <c r="P996" s="53">
        <f t="shared" si="35"/>
        <v>0</v>
      </c>
      <c r="Q996" s="166" t="str">
        <f>IF(ISNUMBER(P996),IF(P996=100%,"CUMPLIDA",IF(AND(ISNUMBER(L996),ISNUMBER(CGR!$P$4)), IF(L996&lt;CGR!$P$4,"INCUMPLIDA","PROCESO"), "VERIFICAR FECHA")),"SIN VALOR AVANCE")</f>
        <v>PROCESO</v>
      </c>
    </row>
    <row r="997" spans="1:17" ht="165.75">
      <c r="A997" s="169" t="s">
        <v>19</v>
      </c>
      <c r="B997" s="467" t="s">
        <v>13</v>
      </c>
      <c r="C997" s="782"/>
      <c r="D997" s="782"/>
      <c r="E997" s="783"/>
      <c r="F997" s="784"/>
      <c r="G997" s="52" t="s">
        <v>1361</v>
      </c>
      <c r="H997" s="163" t="s">
        <v>245</v>
      </c>
      <c r="I997" s="163" t="s">
        <v>246</v>
      </c>
      <c r="J997" s="168">
        <v>1</v>
      </c>
      <c r="K997" s="193">
        <v>45231</v>
      </c>
      <c r="L997" s="193">
        <v>45747</v>
      </c>
      <c r="M997" s="165">
        <f t="shared" si="33"/>
        <v>73.714285714285708</v>
      </c>
      <c r="N997" s="192">
        <v>0</v>
      </c>
      <c r="O997" s="163" t="s">
        <v>3630</v>
      </c>
      <c r="P997" s="53">
        <f t="shared" si="35"/>
        <v>0</v>
      </c>
      <c r="Q997" s="166" t="str">
        <f>IF(ISNUMBER(P997),IF(P997=100%,"CUMPLIDA",IF(AND(ISNUMBER(L997),ISNUMBER(CGR!$P$4)), IF(L997&lt;CGR!$P$4,"INCUMPLIDA","PROCESO"), "VERIFICAR FECHA")),"SIN VALOR AVANCE")</f>
        <v>PROCESO</v>
      </c>
    </row>
    <row r="998" spans="1:17" ht="225.75">
      <c r="A998" s="169" t="s">
        <v>19</v>
      </c>
      <c r="B998" s="467" t="s">
        <v>13</v>
      </c>
      <c r="C998" s="782"/>
      <c r="D998" s="782"/>
      <c r="E998" s="783"/>
      <c r="F998" s="784"/>
      <c r="G998" s="52" t="s">
        <v>248</v>
      </c>
      <c r="H998" s="163" t="s">
        <v>248</v>
      </c>
      <c r="I998" s="163" t="s">
        <v>3253</v>
      </c>
      <c r="J998" s="168">
        <v>1</v>
      </c>
      <c r="K998" s="193">
        <v>45323</v>
      </c>
      <c r="L998" s="193">
        <v>45747</v>
      </c>
      <c r="M998" s="165">
        <f t="shared" si="33"/>
        <v>60.571428571428569</v>
      </c>
      <c r="N998" s="192">
        <v>0</v>
      </c>
      <c r="O998" s="176" t="s">
        <v>3805</v>
      </c>
      <c r="P998" s="53">
        <f t="shared" si="35"/>
        <v>0</v>
      </c>
      <c r="Q998" s="166" t="str">
        <f>IF(ISNUMBER(P998),IF(P998=100%,"CUMPLIDA",IF(AND(ISNUMBER(L998),ISNUMBER(CGR!$P$4)), IF(L998&lt;CGR!$P$4,"INCUMPLIDA","PROCESO"), "VERIFICAR FECHA")),"SIN VALOR AVANCE")</f>
        <v>PROCESO</v>
      </c>
    </row>
    <row r="999" spans="1:17" ht="135.75">
      <c r="A999" s="169" t="s">
        <v>19</v>
      </c>
      <c r="B999" s="467" t="s">
        <v>13</v>
      </c>
      <c r="C999" s="782"/>
      <c r="D999" s="782"/>
      <c r="E999" s="783"/>
      <c r="F999" s="784"/>
      <c r="G999" s="52" t="s">
        <v>3715</v>
      </c>
      <c r="H999" s="163" t="s">
        <v>3715</v>
      </c>
      <c r="I999" s="163" t="s">
        <v>252</v>
      </c>
      <c r="J999" s="168">
        <v>1</v>
      </c>
      <c r="K999" s="193">
        <v>45231</v>
      </c>
      <c r="L999" s="193">
        <v>45747</v>
      </c>
      <c r="M999" s="165">
        <f t="shared" si="33"/>
        <v>73.714285714285708</v>
      </c>
      <c r="N999" s="192">
        <v>0</v>
      </c>
      <c r="O999" s="176" t="s">
        <v>3806</v>
      </c>
      <c r="P999" s="53">
        <f t="shared" si="35"/>
        <v>0</v>
      </c>
      <c r="Q999" s="166" t="str">
        <f>IF(ISNUMBER(P999),IF(P999=100%,"CUMPLIDA",IF(AND(ISNUMBER(L999),ISNUMBER(CGR!$P$4)), IF(L999&lt;CGR!$P$4,"INCUMPLIDA","PROCESO"), "VERIFICAR FECHA")),"SIN VALOR AVANCE")</f>
        <v>PROCESO</v>
      </c>
    </row>
    <row r="1000" spans="1:17" ht="345.75">
      <c r="A1000" s="169" t="s">
        <v>19</v>
      </c>
      <c r="B1000" s="467" t="s">
        <v>13</v>
      </c>
      <c r="C1000" s="782"/>
      <c r="D1000" s="782"/>
      <c r="E1000" s="783"/>
      <c r="F1000" s="784"/>
      <c r="G1000" s="52" t="s">
        <v>3716</v>
      </c>
      <c r="H1000" s="163" t="s">
        <v>3716</v>
      </c>
      <c r="I1000" s="163" t="s">
        <v>2560</v>
      </c>
      <c r="J1000" s="168">
        <v>1</v>
      </c>
      <c r="K1000" s="193">
        <v>45231</v>
      </c>
      <c r="L1000" s="193">
        <v>45808</v>
      </c>
      <c r="M1000" s="165">
        <f t="shared" si="33"/>
        <v>82.428571428571431</v>
      </c>
      <c r="N1000" s="192">
        <v>0</v>
      </c>
      <c r="O1000" s="176" t="s">
        <v>3712</v>
      </c>
      <c r="P1000" s="53">
        <f t="shared" si="35"/>
        <v>0</v>
      </c>
      <c r="Q1000" s="166" t="str">
        <f>IF(ISNUMBER(P1000),IF(P1000=100%,"CUMPLIDA",IF(AND(ISNUMBER(L1000),ISNUMBER(CGR!$P$4)), IF(L1000&lt;CGR!$P$4,"INCUMPLIDA","PROCESO"), "VERIFICAR FECHA")),"SIN VALOR AVANCE")</f>
        <v>PROCESO</v>
      </c>
    </row>
    <row r="1001" spans="1:17" ht="240.75">
      <c r="A1001" s="169" t="s">
        <v>19</v>
      </c>
      <c r="B1001" s="467" t="s">
        <v>13</v>
      </c>
      <c r="C1001" s="782"/>
      <c r="D1001" s="782"/>
      <c r="E1001" s="783"/>
      <c r="F1001" s="784"/>
      <c r="G1001" s="52" t="s">
        <v>1363</v>
      </c>
      <c r="H1001" s="163" t="s">
        <v>258</v>
      </c>
      <c r="I1001" s="163" t="s">
        <v>259</v>
      </c>
      <c r="J1001" s="168">
        <v>7</v>
      </c>
      <c r="K1001" s="193">
        <v>46024</v>
      </c>
      <c r="L1001" s="193">
        <v>46660</v>
      </c>
      <c r="M1001" s="165">
        <f t="shared" si="33"/>
        <v>90.857142857142861</v>
      </c>
      <c r="N1001" s="192">
        <v>0</v>
      </c>
      <c r="O1001" s="176" t="s">
        <v>3752</v>
      </c>
      <c r="P1001" s="53">
        <f t="shared" si="35"/>
        <v>0</v>
      </c>
      <c r="Q1001" s="166" t="str">
        <f>IF(ISNUMBER(P1001),IF(P1001=100%,"CUMPLIDA",IF(AND(ISNUMBER(L1001),ISNUMBER(CGR!$P$4)), IF(L1001&lt;CGR!$P$4,"INCUMPLIDA","PROCESO"), "VERIFICAR FECHA")),"SIN VALOR AVANCE")</f>
        <v>PROCESO</v>
      </c>
    </row>
    <row r="1002" spans="1:17" ht="240.75">
      <c r="A1002" s="169" t="s">
        <v>19</v>
      </c>
      <c r="B1002" s="467" t="s">
        <v>13</v>
      </c>
      <c r="C1002" s="782"/>
      <c r="D1002" s="782"/>
      <c r="E1002" s="783"/>
      <c r="F1002" s="784"/>
      <c r="G1002" s="52" t="s">
        <v>1364</v>
      </c>
      <c r="H1002" s="163" t="s">
        <v>261</v>
      </c>
      <c r="I1002" s="163" t="s">
        <v>262</v>
      </c>
      <c r="J1002" s="168">
        <v>1</v>
      </c>
      <c r="K1002" s="193">
        <v>46024</v>
      </c>
      <c r="L1002" s="193">
        <v>46660</v>
      </c>
      <c r="M1002" s="165">
        <f t="shared" si="33"/>
        <v>90.857142857142861</v>
      </c>
      <c r="N1002" s="192">
        <v>0</v>
      </c>
      <c r="O1002" s="176" t="s">
        <v>3729</v>
      </c>
      <c r="P1002" s="53">
        <f t="shared" si="35"/>
        <v>0</v>
      </c>
      <c r="Q1002" s="166" t="str">
        <f>IF(ISNUMBER(P1002),IF(P1002=100%,"CUMPLIDA",IF(AND(ISNUMBER(L1002),ISNUMBER(CGR!$P$4)), IF(L1002&lt;CGR!$P$4,"INCUMPLIDA","PROCESO"), "VERIFICAR FECHA")),"SIN VALOR AVANCE")</f>
        <v>PROCESO</v>
      </c>
    </row>
    <row r="1003" spans="1:17" ht="409.5">
      <c r="A1003" s="169" t="s">
        <v>19</v>
      </c>
      <c r="B1003" s="467" t="s">
        <v>13</v>
      </c>
      <c r="C1003" s="782"/>
      <c r="D1003" s="782"/>
      <c r="E1003" s="783"/>
      <c r="F1003" s="784"/>
      <c r="G1003" s="52" t="s">
        <v>1365</v>
      </c>
      <c r="H1003" s="163" t="s">
        <v>264</v>
      </c>
      <c r="I1003" s="163" t="s">
        <v>265</v>
      </c>
      <c r="J1003" s="168">
        <v>2</v>
      </c>
      <c r="K1003" s="193">
        <v>46024</v>
      </c>
      <c r="L1003" s="193">
        <v>46660</v>
      </c>
      <c r="M1003" s="165">
        <f t="shared" si="33"/>
        <v>90.857142857142861</v>
      </c>
      <c r="N1003" s="192">
        <v>0</v>
      </c>
      <c r="O1003" s="176" t="s">
        <v>3730</v>
      </c>
      <c r="P1003" s="53">
        <f t="shared" si="35"/>
        <v>0</v>
      </c>
      <c r="Q1003" s="166" t="str">
        <f>IF(ISNUMBER(P1003),IF(P1003=100%,"CUMPLIDA",IF(AND(ISNUMBER(L1003),ISNUMBER(CGR!$P$4)), IF(L1003&lt;CGR!$P$4,"INCUMPLIDA","PROCESO"), "VERIFICAR FECHA")),"SIN VALOR AVANCE")</f>
        <v>PROCESO</v>
      </c>
    </row>
    <row r="1004" spans="1:17" ht="330.75">
      <c r="A1004" s="169" t="s">
        <v>19</v>
      </c>
      <c r="B1004" s="467" t="s">
        <v>13</v>
      </c>
      <c r="C1004" s="782" t="s">
        <v>3883</v>
      </c>
      <c r="D1004" s="782" t="s">
        <v>3884</v>
      </c>
      <c r="E1004" s="783" t="s">
        <v>3885</v>
      </c>
      <c r="F1004" s="783" t="s">
        <v>3886</v>
      </c>
      <c r="G1004" s="783" t="s">
        <v>2485</v>
      </c>
      <c r="H1004" s="694" t="s">
        <v>3628</v>
      </c>
      <c r="I1004" s="163" t="s">
        <v>3174</v>
      </c>
      <c r="J1004" s="164">
        <v>1</v>
      </c>
      <c r="K1004" s="191">
        <v>44044</v>
      </c>
      <c r="L1004" s="191">
        <v>44196</v>
      </c>
      <c r="M1004" s="165">
        <f t="shared" si="33"/>
        <v>21.714285714285715</v>
      </c>
      <c r="N1004" s="192">
        <v>1</v>
      </c>
      <c r="O1004" s="163" t="s">
        <v>3756</v>
      </c>
      <c r="P1004" s="53">
        <f t="shared" si="35"/>
        <v>1</v>
      </c>
      <c r="Q1004" s="166" t="str">
        <f>IF(ISNUMBER(P1004),IF(P1004=100%,"CUMPLIDA",IF(AND(ISNUMBER(L1004),ISNUMBER(CGR!$P$4)), IF(L1004&lt;CGR!$P$4,"INCUMPLIDA","PROCESO"), "VERIFICAR FECHA")),"SIN VALOR AVANCE")</f>
        <v>CUMPLIDA</v>
      </c>
    </row>
    <row r="1005" spans="1:17" ht="135.75">
      <c r="A1005" s="169" t="s">
        <v>19</v>
      </c>
      <c r="B1005" s="467" t="s">
        <v>13</v>
      </c>
      <c r="C1005" s="782"/>
      <c r="D1005" s="782"/>
      <c r="E1005" s="783"/>
      <c r="F1005" s="783"/>
      <c r="G1005" s="783"/>
      <c r="H1005" s="694" t="s">
        <v>2433</v>
      </c>
      <c r="I1005" s="163" t="s">
        <v>969</v>
      </c>
      <c r="J1005" s="164">
        <v>1</v>
      </c>
      <c r="K1005" s="191">
        <v>45231</v>
      </c>
      <c r="L1005" s="191">
        <v>45504</v>
      </c>
      <c r="M1005" s="165">
        <f t="shared" si="33"/>
        <v>39</v>
      </c>
      <c r="N1005" s="192">
        <v>1</v>
      </c>
      <c r="O1005" s="176" t="s">
        <v>3711</v>
      </c>
      <c r="P1005" s="53">
        <f t="shared" si="35"/>
        <v>1</v>
      </c>
      <c r="Q1005" s="166" t="str">
        <f>IF(ISNUMBER(P1005),IF(P1005=100%,"CUMPLIDA",IF(AND(ISNUMBER(L1005),ISNUMBER(CGR!$P$4)), IF(L1005&lt;CGR!$P$4,"INCUMPLIDA","PROCESO"), "VERIFICAR FECHA")),"SIN VALOR AVANCE")</f>
        <v>CUMPLIDA</v>
      </c>
    </row>
    <row r="1006" spans="1:17" ht="409.5">
      <c r="A1006" s="169" t="s">
        <v>19</v>
      </c>
      <c r="B1006" s="467" t="s">
        <v>13</v>
      </c>
      <c r="C1006" s="782"/>
      <c r="D1006" s="782"/>
      <c r="E1006" s="783"/>
      <c r="F1006" s="783"/>
      <c r="G1006" s="783"/>
      <c r="H1006" s="694" t="s">
        <v>2435</v>
      </c>
      <c r="I1006" s="163" t="s">
        <v>2436</v>
      </c>
      <c r="J1006" s="164">
        <v>1</v>
      </c>
      <c r="K1006" s="191">
        <v>45231</v>
      </c>
      <c r="L1006" s="191">
        <v>45504</v>
      </c>
      <c r="M1006" s="165">
        <f t="shared" si="33"/>
        <v>39</v>
      </c>
      <c r="N1006" s="192">
        <v>1</v>
      </c>
      <c r="O1006" s="176" t="s">
        <v>3749</v>
      </c>
      <c r="P1006" s="53">
        <f t="shared" si="35"/>
        <v>1</v>
      </c>
      <c r="Q1006" s="166" t="str">
        <f>IF(ISNUMBER(P1006),IF(P1006=100%,"CUMPLIDA",IF(AND(ISNUMBER(L1006),ISNUMBER(CGR!$P$4)), IF(L1006&lt;CGR!$P$4,"INCUMPLIDA","PROCESO"), "VERIFICAR FECHA")),"SIN VALOR AVANCE")</f>
        <v>CUMPLIDA</v>
      </c>
    </row>
    <row r="1007" spans="1:17" ht="225.75">
      <c r="A1007" s="169" t="s">
        <v>19</v>
      </c>
      <c r="B1007" s="467" t="s">
        <v>13</v>
      </c>
      <c r="C1007" s="782"/>
      <c r="D1007" s="782"/>
      <c r="E1007" s="783"/>
      <c r="F1007" s="783"/>
      <c r="G1007" s="52" t="s">
        <v>2438</v>
      </c>
      <c r="H1007" s="163" t="s">
        <v>1614</v>
      </c>
      <c r="I1007" s="163" t="s">
        <v>238</v>
      </c>
      <c r="J1007" s="168">
        <v>1</v>
      </c>
      <c r="K1007" s="193">
        <v>45323</v>
      </c>
      <c r="L1007" s="193">
        <v>45747</v>
      </c>
      <c r="M1007" s="165">
        <f t="shared" si="33"/>
        <v>60.571428571428569</v>
      </c>
      <c r="N1007" s="192">
        <v>0</v>
      </c>
      <c r="O1007" s="176" t="s">
        <v>3750</v>
      </c>
      <c r="P1007" s="53">
        <f t="shared" si="35"/>
        <v>0</v>
      </c>
      <c r="Q1007" s="166" t="str">
        <f>IF(ISNUMBER(P1007),IF(P1007=100%,"CUMPLIDA",IF(AND(ISNUMBER(L1007),ISNUMBER(CGR!$P$4)), IF(L1007&lt;CGR!$P$4,"INCUMPLIDA","PROCESO"), "VERIFICAR FECHA")),"SIN VALOR AVANCE")</f>
        <v>PROCESO</v>
      </c>
    </row>
    <row r="1008" spans="1:17" ht="165.75">
      <c r="A1008" s="169" t="s">
        <v>19</v>
      </c>
      <c r="B1008" s="467" t="s">
        <v>13</v>
      </c>
      <c r="C1008" s="782"/>
      <c r="D1008" s="782"/>
      <c r="E1008" s="783"/>
      <c r="F1008" s="783"/>
      <c r="G1008" s="52" t="s">
        <v>241</v>
      </c>
      <c r="H1008" s="163" t="s">
        <v>241</v>
      </c>
      <c r="I1008" s="163" t="s">
        <v>242</v>
      </c>
      <c r="J1008" s="168">
        <v>1</v>
      </c>
      <c r="K1008" s="193">
        <v>45323</v>
      </c>
      <c r="L1008" s="193">
        <v>45747</v>
      </c>
      <c r="M1008" s="165">
        <f t="shared" si="33"/>
        <v>60.571428571428569</v>
      </c>
      <c r="N1008" s="192">
        <v>0</v>
      </c>
      <c r="O1008" s="176" t="s">
        <v>3766</v>
      </c>
      <c r="P1008" s="53">
        <f t="shared" si="35"/>
        <v>0</v>
      </c>
      <c r="Q1008" s="166" t="str">
        <f>IF(ISNUMBER(P1008),IF(P1008=100%,"CUMPLIDA",IF(AND(ISNUMBER(L1008),ISNUMBER(CGR!$P$4)), IF(L1008&lt;CGR!$P$4,"INCUMPLIDA","PROCESO"), "VERIFICAR FECHA")),"SIN VALOR AVANCE")</f>
        <v>PROCESO</v>
      </c>
    </row>
    <row r="1009" spans="1:17" ht="165.75">
      <c r="A1009" s="169" t="s">
        <v>19</v>
      </c>
      <c r="B1009" s="467" t="s">
        <v>13</v>
      </c>
      <c r="C1009" s="782"/>
      <c r="D1009" s="782"/>
      <c r="E1009" s="783"/>
      <c r="F1009" s="783"/>
      <c r="G1009" s="52" t="s">
        <v>1361</v>
      </c>
      <c r="H1009" s="163" t="s">
        <v>245</v>
      </c>
      <c r="I1009" s="163" t="s">
        <v>246</v>
      </c>
      <c r="J1009" s="168">
        <v>1</v>
      </c>
      <c r="K1009" s="193">
        <v>45231</v>
      </c>
      <c r="L1009" s="193">
        <v>45747</v>
      </c>
      <c r="M1009" s="165">
        <f t="shared" si="33"/>
        <v>73.714285714285708</v>
      </c>
      <c r="N1009" s="192">
        <v>0</v>
      </c>
      <c r="O1009" s="163" t="s">
        <v>3630</v>
      </c>
      <c r="P1009" s="53">
        <f t="shared" si="35"/>
        <v>0</v>
      </c>
      <c r="Q1009" s="166" t="str">
        <f>IF(ISNUMBER(P1009),IF(P1009=100%,"CUMPLIDA",IF(AND(ISNUMBER(L1009),ISNUMBER(CGR!$P$4)), IF(L1009&lt;CGR!$P$4,"INCUMPLIDA","PROCESO"), "VERIFICAR FECHA")),"SIN VALOR AVANCE")</f>
        <v>PROCESO</v>
      </c>
    </row>
    <row r="1010" spans="1:17" ht="240.75">
      <c r="A1010" s="169" t="s">
        <v>19</v>
      </c>
      <c r="B1010" s="467" t="s">
        <v>13</v>
      </c>
      <c r="C1010" s="782"/>
      <c r="D1010" s="782"/>
      <c r="E1010" s="783"/>
      <c r="F1010" s="783"/>
      <c r="G1010" s="52" t="s">
        <v>248</v>
      </c>
      <c r="H1010" s="163" t="s">
        <v>248</v>
      </c>
      <c r="I1010" s="163" t="s">
        <v>3253</v>
      </c>
      <c r="J1010" s="168">
        <v>1</v>
      </c>
      <c r="K1010" s="193">
        <v>45323</v>
      </c>
      <c r="L1010" s="193">
        <v>45747</v>
      </c>
      <c r="M1010" s="165">
        <f t="shared" si="33"/>
        <v>60.571428571428569</v>
      </c>
      <c r="N1010" s="192">
        <v>0</v>
      </c>
      <c r="O1010" s="176" t="s">
        <v>3751</v>
      </c>
      <c r="P1010" s="53">
        <f t="shared" si="35"/>
        <v>0</v>
      </c>
      <c r="Q1010" s="166" t="str">
        <f>IF(ISNUMBER(P1010),IF(P1010=100%,"CUMPLIDA",IF(AND(ISNUMBER(L1010),ISNUMBER(CGR!$P$4)), IF(L1010&lt;CGR!$P$4,"INCUMPLIDA","PROCESO"), "VERIFICAR FECHA")),"SIN VALOR AVANCE")</f>
        <v>PROCESO</v>
      </c>
    </row>
    <row r="1011" spans="1:17" ht="135">
      <c r="A1011" s="169" t="s">
        <v>19</v>
      </c>
      <c r="B1011" s="467" t="s">
        <v>13</v>
      </c>
      <c r="C1011" s="782"/>
      <c r="D1011" s="782"/>
      <c r="E1011" s="783"/>
      <c r="F1011" s="783"/>
      <c r="G1011" s="52" t="s">
        <v>3715</v>
      </c>
      <c r="H1011" s="163" t="s">
        <v>3715</v>
      </c>
      <c r="I1011" s="163" t="s">
        <v>252</v>
      </c>
      <c r="J1011" s="168">
        <v>1</v>
      </c>
      <c r="K1011" s="193">
        <v>45231</v>
      </c>
      <c r="L1011" s="193">
        <v>45747</v>
      </c>
      <c r="M1011" s="165">
        <f t="shared" si="33"/>
        <v>73.714285714285708</v>
      </c>
      <c r="N1011" s="192">
        <v>0</v>
      </c>
      <c r="O1011" s="163" t="s">
        <v>3887</v>
      </c>
      <c r="P1011" s="53">
        <f t="shared" si="35"/>
        <v>0</v>
      </c>
      <c r="Q1011" s="166" t="str">
        <f>IF(ISNUMBER(P1011),IF(P1011=100%,"CUMPLIDA",IF(AND(ISNUMBER(L1011),ISNUMBER(CGR!$P$4)), IF(L1011&lt;CGR!$P$4,"INCUMPLIDA","PROCESO"), "VERIFICAR FECHA")),"SIN VALOR AVANCE")</f>
        <v>PROCESO</v>
      </c>
    </row>
    <row r="1012" spans="1:17" ht="360.75">
      <c r="A1012" s="169" t="s">
        <v>19</v>
      </c>
      <c r="B1012" s="467" t="s">
        <v>13</v>
      </c>
      <c r="C1012" s="782"/>
      <c r="D1012" s="782"/>
      <c r="E1012" s="783"/>
      <c r="F1012" s="783"/>
      <c r="G1012" s="52" t="s">
        <v>3716</v>
      </c>
      <c r="H1012" s="163" t="s">
        <v>3716</v>
      </c>
      <c r="I1012" s="163" t="s">
        <v>2560</v>
      </c>
      <c r="J1012" s="168">
        <v>1</v>
      </c>
      <c r="K1012" s="193">
        <v>45231</v>
      </c>
      <c r="L1012" s="193">
        <v>45808</v>
      </c>
      <c r="M1012" s="165">
        <f t="shared" si="33"/>
        <v>82.428571428571431</v>
      </c>
      <c r="N1012" s="192">
        <v>0</v>
      </c>
      <c r="O1012" s="176" t="s">
        <v>3758</v>
      </c>
      <c r="P1012" s="53">
        <f t="shared" si="35"/>
        <v>0</v>
      </c>
      <c r="Q1012" s="166" t="str">
        <f>IF(ISNUMBER(P1012),IF(P1012=100%,"CUMPLIDA",IF(AND(ISNUMBER(L1012),ISNUMBER(CGR!$P$4)), IF(L1012&lt;CGR!$P$4,"INCUMPLIDA","PROCESO"), "VERIFICAR FECHA")),"SIN VALOR AVANCE")</f>
        <v>PROCESO</v>
      </c>
    </row>
    <row r="1013" spans="1:17" ht="240.75">
      <c r="A1013" s="169" t="s">
        <v>19</v>
      </c>
      <c r="B1013" s="467" t="s">
        <v>13</v>
      </c>
      <c r="C1013" s="782"/>
      <c r="D1013" s="782"/>
      <c r="E1013" s="783"/>
      <c r="F1013" s="783"/>
      <c r="G1013" s="52" t="s">
        <v>1363</v>
      </c>
      <c r="H1013" s="163" t="s">
        <v>258</v>
      </c>
      <c r="I1013" s="163" t="s">
        <v>259</v>
      </c>
      <c r="J1013" s="168">
        <v>7</v>
      </c>
      <c r="K1013" s="193">
        <v>46024</v>
      </c>
      <c r="L1013" s="193">
        <v>46660</v>
      </c>
      <c r="M1013" s="165">
        <f t="shared" si="33"/>
        <v>90.857142857142861</v>
      </c>
      <c r="N1013" s="192">
        <v>0</v>
      </c>
      <c r="O1013" s="176" t="s">
        <v>3752</v>
      </c>
      <c r="P1013" s="53">
        <f t="shared" si="35"/>
        <v>0</v>
      </c>
      <c r="Q1013" s="166" t="str">
        <f>IF(ISNUMBER(P1013),IF(P1013=100%,"CUMPLIDA",IF(AND(ISNUMBER(L1013),ISNUMBER(CGR!$P$4)), IF(L1013&lt;CGR!$P$4,"INCUMPLIDA","PROCESO"), "VERIFICAR FECHA")),"SIN VALOR AVANCE")</f>
        <v>PROCESO</v>
      </c>
    </row>
    <row r="1014" spans="1:17" ht="240.75">
      <c r="A1014" s="169" t="s">
        <v>19</v>
      </c>
      <c r="B1014" s="467" t="s">
        <v>13</v>
      </c>
      <c r="C1014" s="782"/>
      <c r="D1014" s="782"/>
      <c r="E1014" s="783"/>
      <c r="F1014" s="783"/>
      <c r="G1014" s="52" t="s">
        <v>1364</v>
      </c>
      <c r="H1014" s="163" t="s">
        <v>261</v>
      </c>
      <c r="I1014" s="163" t="s">
        <v>262</v>
      </c>
      <c r="J1014" s="168">
        <v>1</v>
      </c>
      <c r="K1014" s="193">
        <v>46024</v>
      </c>
      <c r="L1014" s="193">
        <v>46660</v>
      </c>
      <c r="M1014" s="165">
        <f t="shared" si="33"/>
        <v>90.857142857142861</v>
      </c>
      <c r="N1014" s="192">
        <v>0</v>
      </c>
      <c r="O1014" s="176" t="s">
        <v>3729</v>
      </c>
      <c r="P1014" s="53">
        <f t="shared" si="35"/>
        <v>0</v>
      </c>
      <c r="Q1014" s="166" t="str">
        <f>IF(ISNUMBER(P1014),IF(P1014=100%,"CUMPLIDA",IF(AND(ISNUMBER(L1014),ISNUMBER(CGR!$P$4)), IF(L1014&lt;CGR!$P$4,"INCUMPLIDA","PROCESO"), "VERIFICAR FECHA")),"SIN VALOR AVANCE")</f>
        <v>PROCESO</v>
      </c>
    </row>
    <row r="1015" spans="1:17" ht="409.5">
      <c r="A1015" s="169" t="s">
        <v>19</v>
      </c>
      <c r="B1015" s="467" t="s">
        <v>13</v>
      </c>
      <c r="C1015" s="782"/>
      <c r="D1015" s="782"/>
      <c r="E1015" s="783"/>
      <c r="F1015" s="783"/>
      <c r="G1015" s="52" t="s">
        <v>1365</v>
      </c>
      <c r="H1015" s="163" t="s">
        <v>264</v>
      </c>
      <c r="I1015" s="163" t="s">
        <v>265</v>
      </c>
      <c r="J1015" s="168">
        <v>2</v>
      </c>
      <c r="K1015" s="193">
        <v>46024</v>
      </c>
      <c r="L1015" s="193">
        <v>46660</v>
      </c>
      <c r="M1015" s="165">
        <f t="shared" si="33"/>
        <v>90.857142857142861</v>
      </c>
      <c r="N1015" s="192">
        <v>0</v>
      </c>
      <c r="O1015" s="176" t="s">
        <v>3730</v>
      </c>
      <c r="P1015" s="53">
        <f t="shared" si="35"/>
        <v>0</v>
      </c>
      <c r="Q1015" s="166" t="str">
        <f>IF(ISNUMBER(P1015),IF(P1015=100%,"CUMPLIDA",IF(AND(ISNUMBER(L1015),ISNUMBER(CGR!$P$4)), IF(L1015&lt;CGR!$P$4,"INCUMPLIDA","PROCESO"), "VERIFICAR FECHA")),"SIN VALOR AVANCE")</f>
        <v>PROCESO</v>
      </c>
    </row>
    <row r="1016" spans="1:17" ht="135">
      <c r="A1016" s="169" t="s">
        <v>19</v>
      </c>
      <c r="B1016" s="467" t="s">
        <v>13</v>
      </c>
      <c r="C1016" s="782" t="s">
        <v>3888</v>
      </c>
      <c r="D1016" s="782" t="s">
        <v>3889</v>
      </c>
      <c r="E1016" s="783" t="s">
        <v>3890</v>
      </c>
      <c r="F1016" s="783" t="s">
        <v>3891</v>
      </c>
      <c r="G1016" s="783" t="s">
        <v>2485</v>
      </c>
      <c r="H1016" s="694" t="s">
        <v>2433</v>
      </c>
      <c r="I1016" s="163" t="s">
        <v>969</v>
      </c>
      <c r="J1016" s="164">
        <v>1</v>
      </c>
      <c r="K1016" s="191">
        <v>45231</v>
      </c>
      <c r="L1016" s="191">
        <v>45504</v>
      </c>
      <c r="M1016" s="165">
        <f t="shared" si="33"/>
        <v>39</v>
      </c>
      <c r="N1016" s="192">
        <v>1</v>
      </c>
      <c r="O1016" s="163" t="s">
        <v>3892</v>
      </c>
      <c r="P1016" s="53">
        <f t="shared" si="35"/>
        <v>1</v>
      </c>
      <c r="Q1016" s="166" t="str">
        <f>IF(ISNUMBER(P1016),IF(P1016=100%,"CUMPLIDA",IF(AND(ISNUMBER(L1016),ISNUMBER(CGR!$P$4)), IF(L1016&lt;CGR!$P$4,"INCUMPLIDA","PROCESO"), "VERIFICAR FECHA")),"SIN VALOR AVANCE")</f>
        <v>CUMPLIDA</v>
      </c>
    </row>
    <row r="1017" spans="1:17" ht="409.5">
      <c r="A1017" s="169" t="s">
        <v>19</v>
      </c>
      <c r="B1017" s="467" t="s">
        <v>13</v>
      </c>
      <c r="C1017" s="782"/>
      <c r="D1017" s="782"/>
      <c r="E1017" s="783"/>
      <c r="F1017" s="783"/>
      <c r="G1017" s="783"/>
      <c r="H1017" s="694" t="s">
        <v>2435</v>
      </c>
      <c r="I1017" s="163" t="s">
        <v>2436</v>
      </c>
      <c r="J1017" s="164">
        <v>1</v>
      </c>
      <c r="K1017" s="191">
        <v>45231</v>
      </c>
      <c r="L1017" s="191">
        <v>45504</v>
      </c>
      <c r="M1017" s="165">
        <f t="shared" si="33"/>
        <v>39</v>
      </c>
      <c r="N1017" s="192">
        <v>1</v>
      </c>
      <c r="O1017" s="163" t="s">
        <v>3893</v>
      </c>
      <c r="P1017" s="53">
        <f t="shared" si="35"/>
        <v>1</v>
      </c>
      <c r="Q1017" s="166" t="str">
        <f>IF(ISNUMBER(P1017),IF(P1017=100%,"CUMPLIDA",IF(AND(ISNUMBER(L1017),ISNUMBER(CGR!$P$4)), IF(L1017&lt;CGR!$P$4,"INCUMPLIDA","PROCESO"), "VERIFICAR FECHA")),"SIN VALOR AVANCE")</f>
        <v>CUMPLIDA</v>
      </c>
    </row>
    <row r="1018" spans="1:17" ht="240.75">
      <c r="A1018" s="169" t="s">
        <v>19</v>
      </c>
      <c r="B1018" s="467" t="s">
        <v>13</v>
      </c>
      <c r="C1018" s="782"/>
      <c r="D1018" s="782"/>
      <c r="E1018" s="783"/>
      <c r="F1018" s="783"/>
      <c r="G1018" s="52" t="s">
        <v>2438</v>
      </c>
      <c r="H1018" s="163" t="s">
        <v>1614</v>
      </c>
      <c r="I1018" s="163" t="s">
        <v>238</v>
      </c>
      <c r="J1018" s="168">
        <v>1</v>
      </c>
      <c r="K1018" s="193">
        <v>45323</v>
      </c>
      <c r="L1018" s="193">
        <v>45747</v>
      </c>
      <c r="M1018" s="165">
        <f t="shared" si="33"/>
        <v>60.571428571428569</v>
      </c>
      <c r="N1018" s="192">
        <v>0</v>
      </c>
      <c r="O1018" s="163" t="s">
        <v>3894</v>
      </c>
      <c r="P1018" s="53">
        <f t="shared" si="35"/>
        <v>0</v>
      </c>
      <c r="Q1018" s="166" t="str">
        <f>IF(ISNUMBER(P1018),IF(P1018=100%,"CUMPLIDA",IF(AND(ISNUMBER(L1018),ISNUMBER(CGR!$P$4)), IF(L1018&lt;CGR!$P$4,"INCUMPLIDA","PROCESO"), "VERIFICAR FECHA")),"SIN VALOR AVANCE")</f>
        <v>PROCESO</v>
      </c>
    </row>
    <row r="1019" spans="1:17" ht="180.75">
      <c r="A1019" s="169" t="s">
        <v>19</v>
      </c>
      <c r="B1019" s="467" t="s">
        <v>13</v>
      </c>
      <c r="C1019" s="782"/>
      <c r="D1019" s="782"/>
      <c r="E1019" s="783"/>
      <c r="F1019" s="783"/>
      <c r="G1019" s="52" t="s">
        <v>241</v>
      </c>
      <c r="H1019" s="163" t="s">
        <v>241</v>
      </c>
      <c r="I1019" s="163" t="s">
        <v>242</v>
      </c>
      <c r="J1019" s="168">
        <v>1</v>
      </c>
      <c r="K1019" s="193">
        <v>45323</v>
      </c>
      <c r="L1019" s="193">
        <v>45747</v>
      </c>
      <c r="M1019" s="165">
        <f t="shared" si="33"/>
        <v>60.571428571428569</v>
      </c>
      <c r="N1019" s="192">
        <v>0</v>
      </c>
      <c r="O1019" s="163" t="s">
        <v>3895</v>
      </c>
      <c r="P1019" s="53">
        <f t="shared" si="35"/>
        <v>0</v>
      </c>
      <c r="Q1019" s="166" t="str">
        <f>IF(ISNUMBER(P1019),IF(P1019=100%,"CUMPLIDA",IF(AND(ISNUMBER(L1019),ISNUMBER(CGR!$P$4)), IF(L1019&lt;CGR!$P$4,"INCUMPLIDA","PROCESO"), "VERIFICAR FECHA")),"SIN VALOR AVANCE")</f>
        <v>PROCESO</v>
      </c>
    </row>
    <row r="1020" spans="1:17" ht="165.75">
      <c r="A1020" s="169" t="s">
        <v>19</v>
      </c>
      <c r="B1020" s="467" t="s">
        <v>13</v>
      </c>
      <c r="C1020" s="782"/>
      <c r="D1020" s="782"/>
      <c r="E1020" s="783"/>
      <c r="F1020" s="783"/>
      <c r="G1020" s="52" t="s">
        <v>1361</v>
      </c>
      <c r="H1020" s="163" t="s">
        <v>245</v>
      </c>
      <c r="I1020" s="163" t="s">
        <v>246</v>
      </c>
      <c r="J1020" s="168">
        <v>1</v>
      </c>
      <c r="K1020" s="193">
        <v>45231</v>
      </c>
      <c r="L1020" s="193">
        <v>45747</v>
      </c>
      <c r="M1020" s="165">
        <f t="shared" si="33"/>
        <v>73.714285714285708</v>
      </c>
      <c r="N1020" s="192">
        <v>0</v>
      </c>
      <c r="O1020" s="163" t="s">
        <v>3630</v>
      </c>
      <c r="P1020" s="53">
        <f t="shared" si="35"/>
        <v>0</v>
      </c>
      <c r="Q1020" s="166" t="str">
        <f>IF(ISNUMBER(P1020),IF(P1020=100%,"CUMPLIDA",IF(AND(ISNUMBER(L1020),ISNUMBER(CGR!$P$4)), IF(L1020&lt;CGR!$P$4,"INCUMPLIDA","PROCESO"), "VERIFICAR FECHA")),"SIN VALOR AVANCE")</f>
        <v>PROCESO</v>
      </c>
    </row>
    <row r="1021" spans="1:17" ht="240.75">
      <c r="A1021" s="169" t="s">
        <v>19</v>
      </c>
      <c r="B1021" s="467" t="s">
        <v>13</v>
      </c>
      <c r="C1021" s="782"/>
      <c r="D1021" s="782"/>
      <c r="E1021" s="783"/>
      <c r="F1021" s="783"/>
      <c r="G1021" s="52" t="s">
        <v>248</v>
      </c>
      <c r="H1021" s="163" t="s">
        <v>248</v>
      </c>
      <c r="I1021" s="163" t="s">
        <v>3253</v>
      </c>
      <c r="J1021" s="168">
        <v>1</v>
      </c>
      <c r="K1021" s="193">
        <v>45323</v>
      </c>
      <c r="L1021" s="193">
        <v>45747</v>
      </c>
      <c r="M1021" s="165">
        <f t="shared" si="33"/>
        <v>60.571428571428569</v>
      </c>
      <c r="N1021" s="192">
        <v>0</v>
      </c>
      <c r="O1021" s="163" t="s">
        <v>3894</v>
      </c>
      <c r="P1021" s="53">
        <f t="shared" si="35"/>
        <v>0</v>
      </c>
      <c r="Q1021" s="166" t="str">
        <f>IF(ISNUMBER(P1021),IF(P1021=100%,"CUMPLIDA",IF(AND(ISNUMBER(L1021),ISNUMBER(CGR!$P$4)), IF(L1021&lt;CGR!$P$4,"INCUMPLIDA","PROCESO"), "VERIFICAR FECHA")),"SIN VALOR AVANCE")</f>
        <v>PROCESO</v>
      </c>
    </row>
    <row r="1022" spans="1:17" ht="165.75">
      <c r="A1022" s="169" t="s">
        <v>19</v>
      </c>
      <c r="B1022" s="467" t="s">
        <v>13</v>
      </c>
      <c r="C1022" s="782"/>
      <c r="D1022" s="782"/>
      <c r="E1022" s="783"/>
      <c r="F1022" s="783"/>
      <c r="G1022" s="52" t="s">
        <v>3715</v>
      </c>
      <c r="H1022" s="163" t="s">
        <v>3715</v>
      </c>
      <c r="I1022" s="163" t="s">
        <v>252</v>
      </c>
      <c r="J1022" s="168">
        <v>1</v>
      </c>
      <c r="K1022" s="193">
        <v>45231</v>
      </c>
      <c r="L1022" s="193">
        <v>45747</v>
      </c>
      <c r="M1022" s="165">
        <f t="shared" si="33"/>
        <v>73.714285714285708</v>
      </c>
      <c r="N1022" s="192">
        <v>0</v>
      </c>
      <c r="O1022" s="163" t="s">
        <v>3896</v>
      </c>
      <c r="P1022" s="53">
        <f t="shared" si="35"/>
        <v>0</v>
      </c>
      <c r="Q1022" s="166" t="str">
        <f>IF(ISNUMBER(P1022),IF(P1022=100%,"CUMPLIDA",IF(AND(ISNUMBER(L1022),ISNUMBER(CGR!$P$4)), IF(L1022&lt;CGR!$P$4,"INCUMPLIDA","PROCESO"), "VERIFICAR FECHA")),"SIN VALOR AVANCE")</f>
        <v>PROCESO</v>
      </c>
    </row>
    <row r="1023" spans="1:17" ht="360.75">
      <c r="A1023" s="169" t="s">
        <v>19</v>
      </c>
      <c r="B1023" s="467" t="s">
        <v>13</v>
      </c>
      <c r="C1023" s="782"/>
      <c r="D1023" s="782"/>
      <c r="E1023" s="783"/>
      <c r="F1023" s="783"/>
      <c r="G1023" s="52" t="s">
        <v>3716</v>
      </c>
      <c r="H1023" s="163" t="s">
        <v>3716</v>
      </c>
      <c r="I1023" s="163" t="s">
        <v>2560</v>
      </c>
      <c r="J1023" s="168">
        <v>1</v>
      </c>
      <c r="K1023" s="193">
        <v>45231</v>
      </c>
      <c r="L1023" s="193">
        <v>45808</v>
      </c>
      <c r="M1023" s="165">
        <f t="shared" si="33"/>
        <v>82.428571428571431</v>
      </c>
      <c r="N1023" s="192">
        <v>0</v>
      </c>
      <c r="O1023" s="163" t="s">
        <v>3897</v>
      </c>
      <c r="P1023" s="53">
        <f t="shared" si="35"/>
        <v>0</v>
      </c>
      <c r="Q1023" s="166" t="str">
        <f>IF(ISNUMBER(P1023),IF(P1023=100%,"CUMPLIDA",IF(AND(ISNUMBER(L1023),ISNUMBER(CGR!$P$4)), IF(L1023&lt;CGR!$P$4,"INCUMPLIDA","PROCESO"), "VERIFICAR FECHA")),"SIN VALOR AVANCE")</f>
        <v>PROCESO</v>
      </c>
    </row>
    <row r="1024" spans="1:17" ht="240.75">
      <c r="A1024" s="169" t="s">
        <v>19</v>
      </c>
      <c r="B1024" s="467" t="s">
        <v>13</v>
      </c>
      <c r="C1024" s="782"/>
      <c r="D1024" s="782"/>
      <c r="E1024" s="783"/>
      <c r="F1024" s="783"/>
      <c r="G1024" s="52" t="s">
        <v>1363</v>
      </c>
      <c r="H1024" s="163" t="s">
        <v>258</v>
      </c>
      <c r="I1024" s="163" t="s">
        <v>259</v>
      </c>
      <c r="J1024" s="168">
        <v>7</v>
      </c>
      <c r="K1024" s="193">
        <v>46024</v>
      </c>
      <c r="L1024" s="193">
        <v>46660</v>
      </c>
      <c r="M1024" s="165">
        <f t="shared" si="33"/>
        <v>90.857142857142861</v>
      </c>
      <c r="N1024" s="192">
        <v>0</v>
      </c>
      <c r="O1024" s="163" t="s">
        <v>3898</v>
      </c>
      <c r="P1024" s="53">
        <f t="shared" si="35"/>
        <v>0</v>
      </c>
      <c r="Q1024" s="166" t="str">
        <f>IF(ISNUMBER(P1024),IF(P1024=100%,"CUMPLIDA",IF(AND(ISNUMBER(L1024),ISNUMBER(CGR!$P$4)), IF(L1024&lt;CGR!$P$4,"INCUMPLIDA","PROCESO"), "VERIFICAR FECHA")),"SIN VALOR AVANCE")</f>
        <v>PROCESO</v>
      </c>
    </row>
    <row r="1025" spans="1:17" ht="240.75">
      <c r="A1025" s="169" t="s">
        <v>19</v>
      </c>
      <c r="B1025" s="467" t="s">
        <v>13</v>
      </c>
      <c r="C1025" s="782"/>
      <c r="D1025" s="782"/>
      <c r="E1025" s="783"/>
      <c r="F1025" s="783"/>
      <c r="G1025" s="52" t="s">
        <v>1364</v>
      </c>
      <c r="H1025" s="163" t="s">
        <v>261</v>
      </c>
      <c r="I1025" s="163" t="s">
        <v>262</v>
      </c>
      <c r="J1025" s="168">
        <v>1</v>
      </c>
      <c r="K1025" s="193">
        <v>46024</v>
      </c>
      <c r="L1025" s="193">
        <v>46660</v>
      </c>
      <c r="M1025" s="165">
        <f t="shared" si="33"/>
        <v>90.857142857142861</v>
      </c>
      <c r="N1025" s="192">
        <v>0</v>
      </c>
      <c r="O1025" s="163" t="s">
        <v>3899</v>
      </c>
      <c r="P1025" s="53">
        <f t="shared" si="35"/>
        <v>0</v>
      </c>
      <c r="Q1025" s="166" t="str">
        <f>IF(ISNUMBER(P1025),IF(P1025=100%,"CUMPLIDA",IF(AND(ISNUMBER(L1025),ISNUMBER(CGR!$P$4)), IF(L1025&lt;CGR!$P$4,"INCUMPLIDA","PROCESO"), "VERIFICAR FECHA")),"SIN VALOR AVANCE")</f>
        <v>PROCESO</v>
      </c>
    </row>
    <row r="1026" spans="1:17" ht="409.5">
      <c r="A1026" s="169" t="s">
        <v>19</v>
      </c>
      <c r="B1026" s="467" t="s">
        <v>13</v>
      </c>
      <c r="C1026" s="782"/>
      <c r="D1026" s="782"/>
      <c r="E1026" s="783"/>
      <c r="F1026" s="783"/>
      <c r="G1026" s="52" t="s">
        <v>1365</v>
      </c>
      <c r="H1026" s="163" t="s">
        <v>264</v>
      </c>
      <c r="I1026" s="163" t="s">
        <v>265</v>
      </c>
      <c r="J1026" s="168">
        <v>2</v>
      </c>
      <c r="K1026" s="193">
        <v>46024</v>
      </c>
      <c r="L1026" s="193">
        <v>46660</v>
      </c>
      <c r="M1026" s="165">
        <f t="shared" si="33"/>
        <v>90.857142857142861</v>
      </c>
      <c r="N1026" s="192">
        <v>0</v>
      </c>
      <c r="O1026" s="163" t="s">
        <v>3900</v>
      </c>
      <c r="P1026" s="53">
        <f t="shared" si="35"/>
        <v>0</v>
      </c>
      <c r="Q1026" s="166" t="str">
        <f>IF(ISNUMBER(P1026),IF(P1026=100%,"CUMPLIDA",IF(AND(ISNUMBER(L1026),ISNUMBER(CGR!$P$4)), IF(L1026&lt;CGR!$P$4,"INCUMPLIDA","PROCESO"), "VERIFICAR FECHA")),"SIN VALOR AVANCE")</f>
        <v>PROCESO</v>
      </c>
    </row>
    <row r="1027" spans="1:17" ht="135.75">
      <c r="A1027" s="169" t="s">
        <v>19</v>
      </c>
      <c r="B1027" s="467" t="s">
        <v>13</v>
      </c>
      <c r="C1027" s="782" t="s">
        <v>3901</v>
      </c>
      <c r="D1027" s="782" t="s">
        <v>3902</v>
      </c>
      <c r="E1027" s="783" t="s">
        <v>3903</v>
      </c>
      <c r="F1027" s="783" t="s">
        <v>3904</v>
      </c>
      <c r="G1027" s="783" t="s">
        <v>2485</v>
      </c>
      <c r="H1027" s="694" t="s">
        <v>2433</v>
      </c>
      <c r="I1027" s="163" t="s">
        <v>969</v>
      </c>
      <c r="J1027" s="164">
        <v>1</v>
      </c>
      <c r="K1027" s="191">
        <v>45231</v>
      </c>
      <c r="L1027" s="191">
        <v>45504</v>
      </c>
      <c r="M1027" s="165">
        <f t="shared" si="33"/>
        <v>39</v>
      </c>
      <c r="N1027" s="192">
        <v>1</v>
      </c>
      <c r="O1027" s="176" t="s">
        <v>3711</v>
      </c>
      <c r="P1027" s="53">
        <f t="shared" si="35"/>
        <v>1</v>
      </c>
      <c r="Q1027" s="166" t="str">
        <f>IF(ISNUMBER(P1027),IF(P1027=100%,"CUMPLIDA",IF(AND(ISNUMBER(L1027),ISNUMBER(CGR!$P$4)), IF(L1027&lt;CGR!$P$4,"INCUMPLIDA","PROCESO"), "VERIFICAR FECHA")),"SIN VALOR AVANCE")</f>
        <v>CUMPLIDA</v>
      </c>
    </row>
    <row r="1028" spans="1:17" ht="409.5">
      <c r="A1028" s="169" t="s">
        <v>19</v>
      </c>
      <c r="B1028" s="467" t="s">
        <v>13</v>
      </c>
      <c r="C1028" s="782"/>
      <c r="D1028" s="782"/>
      <c r="E1028" s="783"/>
      <c r="F1028" s="783"/>
      <c r="G1028" s="783"/>
      <c r="H1028" s="694" t="s">
        <v>2435</v>
      </c>
      <c r="I1028" s="163" t="s">
        <v>2436</v>
      </c>
      <c r="J1028" s="164">
        <v>1</v>
      </c>
      <c r="K1028" s="191">
        <v>45231</v>
      </c>
      <c r="L1028" s="191">
        <v>45504</v>
      </c>
      <c r="M1028" s="165">
        <f t="shared" ref="M1028:M1091" si="36">(L1028-K1028)/7</f>
        <v>39</v>
      </c>
      <c r="N1028" s="192">
        <v>1</v>
      </c>
      <c r="O1028" s="176" t="s">
        <v>3749</v>
      </c>
      <c r="P1028" s="53">
        <f t="shared" si="35"/>
        <v>1</v>
      </c>
      <c r="Q1028" s="166" t="str">
        <f>IF(ISNUMBER(P1028),IF(P1028=100%,"CUMPLIDA",IF(AND(ISNUMBER(L1028),ISNUMBER(CGR!$P$4)), IF(L1028&lt;CGR!$P$4,"INCUMPLIDA","PROCESO"), "VERIFICAR FECHA")),"SIN VALOR AVANCE")</f>
        <v>CUMPLIDA</v>
      </c>
    </row>
    <row r="1029" spans="1:17" ht="225.75">
      <c r="A1029" s="169" t="s">
        <v>19</v>
      </c>
      <c r="B1029" s="467" t="s">
        <v>13</v>
      </c>
      <c r="C1029" s="782"/>
      <c r="D1029" s="782"/>
      <c r="E1029" s="783"/>
      <c r="F1029" s="783"/>
      <c r="G1029" s="52" t="s">
        <v>2438</v>
      </c>
      <c r="H1029" s="163" t="s">
        <v>1614</v>
      </c>
      <c r="I1029" s="163" t="s">
        <v>238</v>
      </c>
      <c r="J1029" s="168">
        <v>1</v>
      </c>
      <c r="K1029" s="193">
        <v>45323</v>
      </c>
      <c r="L1029" s="193">
        <v>45747</v>
      </c>
      <c r="M1029" s="165">
        <f t="shared" si="36"/>
        <v>60.571428571428569</v>
      </c>
      <c r="N1029" s="192">
        <v>0</v>
      </c>
      <c r="O1029" s="176" t="s">
        <v>3750</v>
      </c>
      <c r="P1029" s="53">
        <f t="shared" si="35"/>
        <v>0</v>
      </c>
      <c r="Q1029" s="166" t="str">
        <f>IF(ISNUMBER(P1029),IF(P1029=100%,"CUMPLIDA",IF(AND(ISNUMBER(L1029),ISNUMBER(CGR!$P$4)), IF(L1029&lt;CGR!$P$4,"INCUMPLIDA","PROCESO"), "VERIFICAR FECHA")),"SIN VALOR AVANCE")</f>
        <v>PROCESO</v>
      </c>
    </row>
    <row r="1030" spans="1:17" ht="150.75">
      <c r="A1030" s="169" t="s">
        <v>19</v>
      </c>
      <c r="B1030" s="467" t="s">
        <v>13</v>
      </c>
      <c r="C1030" s="782"/>
      <c r="D1030" s="782"/>
      <c r="E1030" s="783"/>
      <c r="F1030" s="783"/>
      <c r="G1030" s="52" t="s">
        <v>241</v>
      </c>
      <c r="H1030" s="163" t="s">
        <v>241</v>
      </c>
      <c r="I1030" s="163" t="s">
        <v>242</v>
      </c>
      <c r="J1030" s="168">
        <v>1</v>
      </c>
      <c r="K1030" s="193">
        <v>45323</v>
      </c>
      <c r="L1030" s="193">
        <v>45747</v>
      </c>
      <c r="M1030" s="165">
        <f t="shared" si="36"/>
        <v>60.571428571428569</v>
      </c>
      <c r="N1030" s="192">
        <v>0</v>
      </c>
      <c r="O1030" s="176" t="s">
        <v>3773</v>
      </c>
      <c r="P1030" s="53">
        <f t="shared" si="35"/>
        <v>0</v>
      </c>
      <c r="Q1030" s="166" t="str">
        <f>IF(ISNUMBER(P1030),IF(P1030=100%,"CUMPLIDA",IF(AND(ISNUMBER(L1030),ISNUMBER(CGR!$P$4)), IF(L1030&lt;CGR!$P$4,"INCUMPLIDA","PROCESO"), "VERIFICAR FECHA")),"SIN VALOR AVANCE")</f>
        <v>PROCESO</v>
      </c>
    </row>
    <row r="1031" spans="1:17" ht="150.75">
      <c r="A1031" s="169" t="s">
        <v>19</v>
      </c>
      <c r="B1031" s="467" t="s">
        <v>13</v>
      </c>
      <c r="C1031" s="782"/>
      <c r="D1031" s="782"/>
      <c r="E1031" s="783"/>
      <c r="F1031" s="783"/>
      <c r="G1031" s="52" t="s">
        <v>1361</v>
      </c>
      <c r="H1031" s="163" t="s">
        <v>245</v>
      </c>
      <c r="I1031" s="163" t="s">
        <v>246</v>
      </c>
      <c r="J1031" s="168">
        <v>1</v>
      </c>
      <c r="K1031" s="193">
        <v>45231</v>
      </c>
      <c r="L1031" s="193">
        <v>45747</v>
      </c>
      <c r="M1031" s="165">
        <f t="shared" si="36"/>
        <v>73.714285714285708</v>
      </c>
      <c r="N1031" s="192">
        <v>0</v>
      </c>
      <c r="O1031" s="176" t="s">
        <v>3773</v>
      </c>
      <c r="P1031" s="53">
        <f t="shared" si="35"/>
        <v>0</v>
      </c>
      <c r="Q1031" s="166" t="str">
        <f>IF(ISNUMBER(P1031),IF(P1031=100%,"CUMPLIDA",IF(AND(ISNUMBER(L1031),ISNUMBER(CGR!$P$4)), IF(L1031&lt;CGR!$P$4,"INCUMPLIDA","PROCESO"), "VERIFICAR FECHA")),"SIN VALOR AVANCE")</f>
        <v>PROCESO</v>
      </c>
    </row>
    <row r="1032" spans="1:17" ht="225.75">
      <c r="A1032" s="169" t="s">
        <v>19</v>
      </c>
      <c r="B1032" s="467" t="s">
        <v>13</v>
      </c>
      <c r="C1032" s="782"/>
      <c r="D1032" s="782"/>
      <c r="E1032" s="783"/>
      <c r="F1032" s="783"/>
      <c r="G1032" s="52" t="s">
        <v>248</v>
      </c>
      <c r="H1032" s="163" t="s">
        <v>248</v>
      </c>
      <c r="I1032" s="163" t="s">
        <v>3253</v>
      </c>
      <c r="J1032" s="168">
        <v>1</v>
      </c>
      <c r="K1032" s="193">
        <v>45323</v>
      </c>
      <c r="L1032" s="193">
        <v>45747</v>
      </c>
      <c r="M1032" s="165">
        <f t="shared" si="36"/>
        <v>60.571428571428569</v>
      </c>
      <c r="N1032" s="192">
        <v>0</v>
      </c>
      <c r="O1032" s="176" t="s">
        <v>3750</v>
      </c>
      <c r="P1032" s="53">
        <f t="shared" si="35"/>
        <v>0</v>
      </c>
      <c r="Q1032" s="166" t="str">
        <f>IF(ISNUMBER(P1032),IF(P1032=100%,"CUMPLIDA",IF(AND(ISNUMBER(L1032),ISNUMBER(CGR!$P$4)), IF(L1032&lt;CGR!$P$4,"INCUMPLIDA","PROCESO"), "VERIFICAR FECHA")),"SIN VALOR AVANCE")</f>
        <v>PROCESO</v>
      </c>
    </row>
    <row r="1033" spans="1:17" ht="150.75">
      <c r="A1033" s="169" t="s">
        <v>19</v>
      </c>
      <c r="B1033" s="467" t="s">
        <v>13</v>
      </c>
      <c r="C1033" s="782"/>
      <c r="D1033" s="782"/>
      <c r="E1033" s="783"/>
      <c r="F1033" s="783"/>
      <c r="G1033" s="52" t="s">
        <v>3715</v>
      </c>
      <c r="H1033" s="163" t="s">
        <v>3715</v>
      </c>
      <c r="I1033" s="163" t="s">
        <v>252</v>
      </c>
      <c r="J1033" s="168">
        <v>1</v>
      </c>
      <c r="K1033" s="193">
        <v>45231</v>
      </c>
      <c r="L1033" s="193">
        <v>45747</v>
      </c>
      <c r="M1033" s="165">
        <f t="shared" si="36"/>
        <v>73.714285714285708</v>
      </c>
      <c r="N1033" s="192">
        <v>0</v>
      </c>
      <c r="O1033" s="176" t="s">
        <v>3773</v>
      </c>
      <c r="P1033" s="53">
        <f t="shared" si="35"/>
        <v>0</v>
      </c>
      <c r="Q1033" s="166" t="str">
        <f>IF(ISNUMBER(P1033),IF(P1033=100%,"CUMPLIDA",IF(AND(ISNUMBER(L1033),ISNUMBER(CGR!$P$4)), IF(L1033&lt;CGR!$P$4,"INCUMPLIDA","PROCESO"), "VERIFICAR FECHA")),"SIN VALOR AVANCE")</f>
        <v>PROCESO</v>
      </c>
    </row>
    <row r="1034" spans="1:17" ht="345.75">
      <c r="A1034" s="169" t="s">
        <v>19</v>
      </c>
      <c r="B1034" s="467" t="s">
        <v>13</v>
      </c>
      <c r="C1034" s="782"/>
      <c r="D1034" s="782"/>
      <c r="E1034" s="783"/>
      <c r="F1034" s="783"/>
      <c r="G1034" s="52" t="s">
        <v>3716</v>
      </c>
      <c r="H1034" s="163" t="s">
        <v>3716</v>
      </c>
      <c r="I1034" s="163" t="s">
        <v>2560</v>
      </c>
      <c r="J1034" s="168">
        <v>1</v>
      </c>
      <c r="K1034" s="193">
        <v>45231</v>
      </c>
      <c r="L1034" s="193">
        <v>45808</v>
      </c>
      <c r="M1034" s="165">
        <f t="shared" si="36"/>
        <v>82.428571428571431</v>
      </c>
      <c r="N1034" s="192">
        <v>0</v>
      </c>
      <c r="O1034" s="176" t="s">
        <v>3712</v>
      </c>
      <c r="P1034" s="53">
        <f t="shared" si="35"/>
        <v>0</v>
      </c>
      <c r="Q1034" s="166" t="str">
        <f>IF(ISNUMBER(P1034),IF(P1034=100%,"CUMPLIDA",IF(AND(ISNUMBER(L1034),ISNUMBER(CGR!$P$4)), IF(L1034&lt;CGR!$P$4,"INCUMPLIDA","PROCESO"), "VERIFICAR FECHA")),"SIN VALOR AVANCE")</f>
        <v>PROCESO</v>
      </c>
    </row>
    <row r="1035" spans="1:17" ht="240.75">
      <c r="A1035" s="169" t="s">
        <v>19</v>
      </c>
      <c r="B1035" s="467" t="s">
        <v>13</v>
      </c>
      <c r="C1035" s="782"/>
      <c r="D1035" s="782"/>
      <c r="E1035" s="783"/>
      <c r="F1035" s="783"/>
      <c r="G1035" s="52" t="s">
        <v>1363</v>
      </c>
      <c r="H1035" s="163" t="s">
        <v>258</v>
      </c>
      <c r="I1035" s="163" t="s">
        <v>259</v>
      </c>
      <c r="J1035" s="168">
        <v>10</v>
      </c>
      <c r="K1035" s="193">
        <v>45809</v>
      </c>
      <c r="L1035" s="193">
        <v>46568</v>
      </c>
      <c r="M1035" s="165">
        <f t="shared" si="36"/>
        <v>108.42857142857143</v>
      </c>
      <c r="N1035" s="192">
        <v>0</v>
      </c>
      <c r="O1035" s="176" t="s">
        <v>3752</v>
      </c>
      <c r="P1035" s="53">
        <f t="shared" si="35"/>
        <v>0</v>
      </c>
      <c r="Q1035" s="166" t="str">
        <f>IF(ISNUMBER(P1035),IF(P1035=100%,"CUMPLIDA",IF(AND(ISNUMBER(L1035),ISNUMBER(CGR!$P$4)), IF(L1035&lt;CGR!$P$4,"INCUMPLIDA","PROCESO"), "VERIFICAR FECHA")),"SIN VALOR AVANCE")</f>
        <v>PROCESO</v>
      </c>
    </row>
    <row r="1036" spans="1:17" ht="240.75">
      <c r="A1036" s="169" t="s">
        <v>19</v>
      </c>
      <c r="B1036" s="467" t="s">
        <v>13</v>
      </c>
      <c r="C1036" s="782"/>
      <c r="D1036" s="782"/>
      <c r="E1036" s="783"/>
      <c r="F1036" s="783"/>
      <c r="G1036" s="52" t="s">
        <v>1364</v>
      </c>
      <c r="H1036" s="163" t="s">
        <v>261</v>
      </c>
      <c r="I1036" s="163" t="s">
        <v>262</v>
      </c>
      <c r="J1036" s="168">
        <v>1</v>
      </c>
      <c r="K1036" s="193">
        <v>45809</v>
      </c>
      <c r="L1036" s="193">
        <v>46568</v>
      </c>
      <c r="M1036" s="165">
        <f t="shared" si="36"/>
        <v>108.42857142857143</v>
      </c>
      <c r="N1036" s="192">
        <v>0</v>
      </c>
      <c r="O1036" s="176" t="s">
        <v>3905</v>
      </c>
      <c r="P1036" s="53">
        <f t="shared" si="35"/>
        <v>0</v>
      </c>
      <c r="Q1036" s="166" t="str">
        <f>IF(ISNUMBER(P1036),IF(P1036=100%,"CUMPLIDA",IF(AND(ISNUMBER(L1036),ISNUMBER(CGR!$P$4)), IF(L1036&lt;CGR!$P$4,"INCUMPLIDA","PROCESO"), "VERIFICAR FECHA")),"SIN VALOR AVANCE")</f>
        <v>PROCESO</v>
      </c>
    </row>
    <row r="1037" spans="1:17" ht="409.5">
      <c r="A1037" s="169" t="s">
        <v>19</v>
      </c>
      <c r="B1037" s="467" t="s">
        <v>13</v>
      </c>
      <c r="C1037" s="782"/>
      <c r="D1037" s="782"/>
      <c r="E1037" s="783"/>
      <c r="F1037" s="783"/>
      <c r="G1037" s="52" t="s">
        <v>1365</v>
      </c>
      <c r="H1037" s="163" t="s">
        <v>264</v>
      </c>
      <c r="I1037" s="163" t="s">
        <v>265</v>
      </c>
      <c r="J1037" s="168">
        <v>2</v>
      </c>
      <c r="K1037" s="193">
        <v>45809</v>
      </c>
      <c r="L1037" s="193">
        <v>46568</v>
      </c>
      <c r="M1037" s="165">
        <f t="shared" si="36"/>
        <v>108.42857142857143</v>
      </c>
      <c r="N1037" s="192">
        <v>0</v>
      </c>
      <c r="O1037" s="176" t="s">
        <v>3730</v>
      </c>
      <c r="P1037" s="53">
        <f t="shared" si="35"/>
        <v>0</v>
      </c>
      <c r="Q1037" s="166" t="str">
        <f>IF(ISNUMBER(P1037),IF(P1037=100%,"CUMPLIDA",IF(AND(ISNUMBER(L1037),ISNUMBER(CGR!$P$4)), IF(L1037&lt;CGR!$P$4,"INCUMPLIDA","PROCESO"), "VERIFICAR FECHA")),"SIN VALOR AVANCE")</f>
        <v>PROCESO</v>
      </c>
    </row>
    <row r="1038" spans="1:17" ht="135.75">
      <c r="A1038" s="169" t="s">
        <v>19</v>
      </c>
      <c r="B1038" s="467" t="s">
        <v>13</v>
      </c>
      <c r="C1038" s="782" t="s">
        <v>3906</v>
      </c>
      <c r="D1038" s="782" t="s">
        <v>3902</v>
      </c>
      <c r="E1038" s="783" t="s">
        <v>3907</v>
      </c>
      <c r="F1038" s="783" t="s">
        <v>3908</v>
      </c>
      <c r="G1038" s="783" t="s">
        <v>2485</v>
      </c>
      <c r="H1038" s="694" t="s">
        <v>2433</v>
      </c>
      <c r="I1038" s="163" t="s">
        <v>969</v>
      </c>
      <c r="J1038" s="164">
        <v>1</v>
      </c>
      <c r="K1038" s="191">
        <v>45231</v>
      </c>
      <c r="L1038" s="191">
        <v>45504</v>
      </c>
      <c r="M1038" s="165">
        <f t="shared" si="36"/>
        <v>39</v>
      </c>
      <c r="N1038" s="192">
        <v>1</v>
      </c>
      <c r="O1038" s="176" t="s">
        <v>3711</v>
      </c>
      <c r="P1038" s="53">
        <f t="shared" si="35"/>
        <v>1</v>
      </c>
      <c r="Q1038" s="166" t="str">
        <f>IF(ISNUMBER(P1038),IF(P1038=100%,"CUMPLIDA",IF(AND(ISNUMBER(L1038),ISNUMBER(CGR!$P$4)), IF(L1038&lt;CGR!$P$4,"INCUMPLIDA","PROCESO"), "VERIFICAR FECHA")),"SIN VALOR AVANCE")</f>
        <v>CUMPLIDA</v>
      </c>
    </row>
    <row r="1039" spans="1:17" ht="409.5">
      <c r="A1039" s="169" t="s">
        <v>19</v>
      </c>
      <c r="B1039" s="467" t="s">
        <v>13</v>
      </c>
      <c r="C1039" s="782"/>
      <c r="D1039" s="782"/>
      <c r="E1039" s="783"/>
      <c r="F1039" s="783"/>
      <c r="G1039" s="783"/>
      <c r="H1039" s="694" t="s">
        <v>2435</v>
      </c>
      <c r="I1039" s="163" t="s">
        <v>2436</v>
      </c>
      <c r="J1039" s="164">
        <v>1</v>
      </c>
      <c r="K1039" s="191">
        <v>45231</v>
      </c>
      <c r="L1039" s="191">
        <v>45504</v>
      </c>
      <c r="M1039" s="165">
        <f t="shared" si="36"/>
        <v>39</v>
      </c>
      <c r="N1039" s="192">
        <v>1</v>
      </c>
      <c r="O1039" s="176" t="s">
        <v>3749</v>
      </c>
      <c r="P1039" s="53">
        <f t="shared" si="35"/>
        <v>1</v>
      </c>
      <c r="Q1039" s="166" t="str">
        <f>IF(ISNUMBER(P1039),IF(P1039=100%,"CUMPLIDA",IF(AND(ISNUMBER(L1039),ISNUMBER(CGR!$P$4)), IF(L1039&lt;CGR!$P$4,"INCUMPLIDA","PROCESO"), "VERIFICAR FECHA")),"SIN VALOR AVANCE")</f>
        <v>CUMPLIDA</v>
      </c>
    </row>
    <row r="1040" spans="1:17" ht="210.75">
      <c r="A1040" s="169" t="s">
        <v>19</v>
      </c>
      <c r="B1040" s="467" t="s">
        <v>13</v>
      </c>
      <c r="C1040" s="782"/>
      <c r="D1040" s="782"/>
      <c r="E1040" s="783"/>
      <c r="F1040" s="783"/>
      <c r="G1040" s="52" t="s">
        <v>2438</v>
      </c>
      <c r="H1040" s="163" t="s">
        <v>1614</v>
      </c>
      <c r="I1040" s="163" t="s">
        <v>238</v>
      </c>
      <c r="J1040" s="168">
        <v>1</v>
      </c>
      <c r="K1040" s="193">
        <v>45323</v>
      </c>
      <c r="L1040" s="193">
        <v>45747</v>
      </c>
      <c r="M1040" s="165">
        <f t="shared" si="36"/>
        <v>60.571428571428569</v>
      </c>
      <c r="N1040" s="192">
        <v>0</v>
      </c>
      <c r="O1040" s="176" t="s">
        <v>3713</v>
      </c>
      <c r="P1040" s="53">
        <f t="shared" ref="P1040:P1103" si="37">N1040/J1040</f>
        <v>0</v>
      </c>
      <c r="Q1040" s="166" t="str">
        <f>IF(ISNUMBER(P1040),IF(P1040=100%,"CUMPLIDA",IF(AND(ISNUMBER(L1040),ISNUMBER(CGR!$P$4)), IF(L1040&lt;CGR!$P$4,"INCUMPLIDA","PROCESO"), "VERIFICAR FECHA")),"SIN VALOR AVANCE")</f>
        <v>PROCESO</v>
      </c>
    </row>
    <row r="1041" spans="1:17" ht="135.75">
      <c r="A1041" s="169" t="s">
        <v>19</v>
      </c>
      <c r="B1041" s="467" t="s">
        <v>13</v>
      </c>
      <c r="C1041" s="782"/>
      <c r="D1041" s="782"/>
      <c r="E1041" s="783"/>
      <c r="F1041" s="783"/>
      <c r="G1041" s="52" t="s">
        <v>241</v>
      </c>
      <c r="H1041" s="163" t="s">
        <v>241</v>
      </c>
      <c r="I1041" s="163" t="s">
        <v>242</v>
      </c>
      <c r="J1041" s="168">
        <v>1</v>
      </c>
      <c r="K1041" s="193">
        <v>45323</v>
      </c>
      <c r="L1041" s="193">
        <v>45747</v>
      </c>
      <c r="M1041" s="165">
        <f t="shared" si="36"/>
        <v>60.571428571428569</v>
      </c>
      <c r="N1041" s="192">
        <v>0</v>
      </c>
      <c r="O1041" s="176" t="s">
        <v>3806</v>
      </c>
      <c r="P1041" s="53">
        <f t="shared" si="37"/>
        <v>0</v>
      </c>
      <c r="Q1041" s="166" t="str">
        <f>IF(ISNUMBER(P1041),IF(P1041=100%,"CUMPLIDA",IF(AND(ISNUMBER(L1041),ISNUMBER(CGR!$P$4)), IF(L1041&lt;CGR!$P$4,"INCUMPLIDA","PROCESO"), "VERIFICAR FECHA")),"SIN VALOR AVANCE")</f>
        <v>PROCESO</v>
      </c>
    </row>
    <row r="1042" spans="1:17" ht="135.75">
      <c r="A1042" s="169" t="s">
        <v>19</v>
      </c>
      <c r="B1042" s="467" t="s">
        <v>13</v>
      </c>
      <c r="C1042" s="782"/>
      <c r="D1042" s="782"/>
      <c r="E1042" s="783"/>
      <c r="F1042" s="783"/>
      <c r="G1042" s="52" t="s">
        <v>1361</v>
      </c>
      <c r="H1042" s="163" t="s">
        <v>245</v>
      </c>
      <c r="I1042" s="163" t="s">
        <v>246</v>
      </c>
      <c r="J1042" s="168">
        <v>1</v>
      </c>
      <c r="K1042" s="193">
        <v>45231</v>
      </c>
      <c r="L1042" s="193">
        <v>45747</v>
      </c>
      <c r="M1042" s="165">
        <f t="shared" si="36"/>
        <v>73.714285714285708</v>
      </c>
      <c r="N1042" s="192">
        <v>0</v>
      </c>
      <c r="O1042" s="176" t="s">
        <v>3806</v>
      </c>
      <c r="P1042" s="53">
        <f t="shared" si="37"/>
        <v>0</v>
      </c>
      <c r="Q1042" s="166" t="str">
        <f>IF(ISNUMBER(P1042),IF(P1042=100%,"CUMPLIDA",IF(AND(ISNUMBER(L1042),ISNUMBER(CGR!$P$4)), IF(L1042&lt;CGR!$P$4,"INCUMPLIDA","PROCESO"), "VERIFICAR FECHA")),"SIN VALOR AVANCE")</f>
        <v>PROCESO</v>
      </c>
    </row>
    <row r="1043" spans="1:17" ht="210.75">
      <c r="A1043" s="169" t="s">
        <v>19</v>
      </c>
      <c r="B1043" s="467" t="s">
        <v>13</v>
      </c>
      <c r="C1043" s="782"/>
      <c r="D1043" s="782"/>
      <c r="E1043" s="783"/>
      <c r="F1043" s="783"/>
      <c r="G1043" s="52" t="s">
        <v>248</v>
      </c>
      <c r="H1043" s="163" t="s">
        <v>248</v>
      </c>
      <c r="I1043" s="163" t="s">
        <v>3253</v>
      </c>
      <c r="J1043" s="168">
        <v>1</v>
      </c>
      <c r="K1043" s="193">
        <v>45323</v>
      </c>
      <c r="L1043" s="193">
        <v>45747</v>
      </c>
      <c r="M1043" s="165">
        <f t="shared" si="36"/>
        <v>60.571428571428569</v>
      </c>
      <c r="N1043" s="192">
        <v>0</v>
      </c>
      <c r="O1043" s="176" t="s">
        <v>3713</v>
      </c>
      <c r="P1043" s="53">
        <f t="shared" si="37"/>
        <v>0</v>
      </c>
      <c r="Q1043" s="166" t="str">
        <f>IF(ISNUMBER(P1043),IF(P1043=100%,"CUMPLIDA",IF(AND(ISNUMBER(L1043),ISNUMBER(CGR!$P$4)), IF(L1043&lt;CGR!$P$4,"INCUMPLIDA","PROCESO"), "VERIFICAR FECHA")),"SIN VALOR AVANCE")</f>
        <v>PROCESO</v>
      </c>
    </row>
    <row r="1044" spans="1:17" ht="135.75">
      <c r="A1044" s="169" t="s">
        <v>19</v>
      </c>
      <c r="B1044" s="467" t="s">
        <v>13</v>
      </c>
      <c r="C1044" s="782"/>
      <c r="D1044" s="782"/>
      <c r="E1044" s="783"/>
      <c r="F1044" s="783"/>
      <c r="G1044" s="52" t="s">
        <v>3715</v>
      </c>
      <c r="H1044" s="163" t="s">
        <v>3715</v>
      </c>
      <c r="I1044" s="163" t="s">
        <v>252</v>
      </c>
      <c r="J1044" s="168">
        <v>1</v>
      </c>
      <c r="K1044" s="193">
        <v>45231</v>
      </c>
      <c r="L1044" s="193">
        <v>45747</v>
      </c>
      <c r="M1044" s="165">
        <f t="shared" si="36"/>
        <v>73.714285714285708</v>
      </c>
      <c r="N1044" s="192">
        <v>0</v>
      </c>
      <c r="O1044" s="176" t="s">
        <v>3806</v>
      </c>
      <c r="P1044" s="53">
        <f t="shared" si="37"/>
        <v>0</v>
      </c>
      <c r="Q1044" s="166" t="str">
        <f>IF(ISNUMBER(P1044),IF(P1044=100%,"CUMPLIDA",IF(AND(ISNUMBER(L1044),ISNUMBER(CGR!$P$4)), IF(L1044&lt;CGR!$P$4,"INCUMPLIDA","PROCESO"), "VERIFICAR FECHA")),"SIN VALOR AVANCE")</f>
        <v>PROCESO</v>
      </c>
    </row>
    <row r="1045" spans="1:17" ht="360.75">
      <c r="A1045" s="169" t="s">
        <v>19</v>
      </c>
      <c r="B1045" s="467" t="s">
        <v>13</v>
      </c>
      <c r="C1045" s="782"/>
      <c r="D1045" s="782"/>
      <c r="E1045" s="783"/>
      <c r="F1045" s="783"/>
      <c r="G1045" s="52" t="s">
        <v>3716</v>
      </c>
      <c r="H1045" s="163" t="s">
        <v>3716</v>
      </c>
      <c r="I1045" s="163" t="s">
        <v>2560</v>
      </c>
      <c r="J1045" s="168">
        <v>1</v>
      </c>
      <c r="K1045" s="193">
        <v>45231</v>
      </c>
      <c r="L1045" s="193">
        <v>45808</v>
      </c>
      <c r="M1045" s="165">
        <f t="shared" si="36"/>
        <v>82.428571428571431</v>
      </c>
      <c r="N1045" s="192">
        <v>0</v>
      </c>
      <c r="O1045" s="176" t="s">
        <v>3758</v>
      </c>
      <c r="P1045" s="53">
        <f t="shared" si="37"/>
        <v>0</v>
      </c>
      <c r="Q1045" s="166" t="str">
        <f>IF(ISNUMBER(P1045),IF(P1045=100%,"CUMPLIDA",IF(AND(ISNUMBER(L1045),ISNUMBER(CGR!$P$4)), IF(L1045&lt;CGR!$P$4,"INCUMPLIDA","PROCESO"), "VERIFICAR FECHA")),"SIN VALOR AVANCE")</f>
        <v>PROCESO</v>
      </c>
    </row>
    <row r="1046" spans="1:17" ht="240.75">
      <c r="A1046" s="169" t="s">
        <v>19</v>
      </c>
      <c r="B1046" s="467" t="s">
        <v>13</v>
      </c>
      <c r="C1046" s="782"/>
      <c r="D1046" s="782"/>
      <c r="E1046" s="783"/>
      <c r="F1046" s="783"/>
      <c r="G1046" s="52" t="s">
        <v>1363</v>
      </c>
      <c r="H1046" s="163" t="s">
        <v>258</v>
      </c>
      <c r="I1046" s="163" t="s">
        <v>259</v>
      </c>
      <c r="J1046" s="168">
        <v>12</v>
      </c>
      <c r="K1046" s="193">
        <v>46024</v>
      </c>
      <c r="L1046" s="193">
        <v>47118</v>
      </c>
      <c r="M1046" s="165">
        <f t="shared" si="36"/>
        <v>156.28571428571428</v>
      </c>
      <c r="N1046" s="192">
        <v>0</v>
      </c>
      <c r="O1046" s="176" t="s">
        <v>3909</v>
      </c>
      <c r="P1046" s="53">
        <f t="shared" si="37"/>
        <v>0</v>
      </c>
      <c r="Q1046" s="166" t="str">
        <f>IF(ISNUMBER(P1046),IF(P1046=100%,"CUMPLIDA",IF(AND(ISNUMBER(L1046),ISNUMBER(CGR!$P$4)), IF(L1046&lt;CGR!$P$4,"INCUMPLIDA","PROCESO"), "VERIFICAR FECHA")),"SIN VALOR AVANCE")</f>
        <v>PROCESO</v>
      </c>
    </row>
    <row r="1047" spans="1:17" ht="210.75">
      <c r="A1047" s="169" t="s">
        <v>19</v>
      </c>
      <c r="B1047" s="467" t="s">
        <v>13</v>
      </c>
      <c r="C1047" s="782"/>
      <c r="D1047" s="782"/>
      <c r="E1047" s="783"/>
      <c r="F1047" s="783"/>
      <c r="G1047" s="52" t="s">
        <v>1364</v>
      </c>
      <c r="H1047" s="163" t="s">
        <v>261</v>
      </c>
      <c r="I1047" s="163" t="s">
        <v>262</v>
      </c>
      <c r="J1047" s="168">
        <v>1</v>
      </c>
      <c r="K1047" s="193">
        <v>46024</v>
      </c>
      <c r="L1047" s="193">
        <v>47118</v>
      </c>
      <c r="M1047" s="165">
        <f t="shared" si="36"/>
        <v>156.28571428571428</v>
      </c>
      <c r="N1047" s="192">
        <v>0</v>
      </c>
      <c r="O1047" s="176" t="s">
        <v>3713</v>
      </c>
      <c r="P1047" s="53">
        <f t="shared" si="37"/>
        <v>0</v>
      </c>
      <c r="Q1047" s="166" t="str">
        <f>IF(ISNUMBER(P1047),IF(P1047=100%,"CUMPLIDA",IF(AND(ISNUMBER(L1047),ISNUMBER(CGR!$P$4)), IF(L1047&lt;CGR!$P$4,"INCUMPLIDA","PROCESO"), "VERIFICAR FECHA")),"SIN VALOR AVANCE")</f>
        <v>PROCESO</v>
      </c>
    </row>
    <row r="1048" spans="1:17" ht="409.5">
      <c r="A1048" s="169" t="s">
        <v>19</v>
      </c>
      <c r="B1048" s="467" t="s">
        <v>13</v>
      </c>
      <c r="C1048" s="782"/>
      <c r="D1048" s="782"/>
      <c r="E1048" s="783"/>
      <c r="F1048" s="783"/>
      <c r="G1048" s="52" t="s">
        <v>1365</v>
      </c>
      <c r="H1048" s="163" t="s">
        <v>264</v>
      </c>
      <c r="I1048" s="163" t="s">
        <v>265</v>
      </c>
      <c r="J1048" s="168">
        <v>2</v>
      </c>
      <c r="K1048" s="193">
        <v>46024</v>
      </c>
      <c r="L1048" s="193">
        <v>47118</v>
      </c>
      <c r="M1048" s="165">
        <f t="shared" si="36"/>
        <v>156.28571428571428</v>
      </c>
      <c r="N1048" s="192">
        <v>0</v>
      </c>
      <c r="O1048" s="176" t="s">
        <v>3730</v>
      </c>
      <c r="P1048" s="53">
        <f t="shared" si="37"/>
        <v>0</v>
      </c>
      <c r="Q1048" s="166" t="str">
        <f>IF(ISNUMBER(P1048),IF(P1048=100%,"CUMPLIDA",IF(AND(ISNUMBER(L1048),ISNUMBER(CGR!$P$4)), IF(L1048&lt;CGR!$P$4,"INCUMPLIDA","PROCESO"), "VERIFICAR FECHA")),"SIN VALOR AVANCE")</f>
        <v>PROCESO</v>
      </c>
    </row>
    <row r="1049" spans="1:17" ht="210.75">
      <c r="A1049" s="169" t="s">
        <v>19</v>
      </c>
      <c r="B1049" s="467" t="s">
        <v>13</v>
      </c>
      <c r="C1049" s="782" t="s">
        <v>3910</v>
      </c>
      <c r="D1049" s="782" t="s">
        <v>3779</v>
      </c>
      <c r="E1049" s="783" t="s">
        <v>3911</v>
      </c>
      <c r="F1049" s="783" t="s">
        <v>3912</v>
      </c>
      <c r="G1049" s="783" t="s">
        <v>3913</v>
      </c>
      <c r="H1049" s="694" t="s">
        <v>3626</v>
      </c>
      <c r="I1049" s="163" t="s">
        <v>1097</v>
      </c>
      <c r="J1049" s="164">
        <v>1</v>
      </c>
      <c r="K1049" s="191">
        <v>44013</v>
      </c>
      <c r="L1049" s="191">
        <v>44042</v>
      </c>
      <c r="M1049" s="165">
        <f t="shared" si="36"/>
        <v>4.1428571428571432</v>
      </c>
      <c r="N1049" s="192">
        <v>1</v>
      </c>
      <c r="O1049" s="163" t="s">
        <v>3914</v>
      </c>
      <c r="P1049" s="53">
        <f t="shared" si="37"/>
        <v>1</v>
      </c>
      <c r="Q1049" s="166" t="str">
        <f>IF(ISNUMBER(P1049),IF(P1049=100%,"CUMPLIDA",IF(AND(ISNUMBER(L1049),ISNUMBER(CGR!$P$4)), IF(L1049&lt;CGR!$P$4,"INCUMPLIDA","PROCESO"), "VERIFICAR FECHA")),"SIN VALOR AVANCE")</f>
        <v>CUMPLIDA</v>
      </c>
    </row>
    <row r="1050" spans="1:17" ht="285.75">
      <c r="A1050" s="169" t="s">
        <v>19</v>
      </c>
      <c r="B1050" s="467" t="s">
        <v>13</v>
      </c>
      <c r="C1050" s="782"/>
      <c r="D1050" s="782"/>
      <c r="E1050" s="783"/>
      <c r="F1050" s="783"/>
      <c r="G1050" s="783"/>
      <c r="H1050" s="694" t="s">
        <v>3628</v>
      </c>
      <c r="I1050" s="163" t="s">
        <v>3174</v>
      </c>
      <c r="J1050" s="164">
        <v>1</v>
      </c>
      <c r="K1050" s="191">
        <v>44044</v>
      </c>
      <c r="L1050" s="191">
        <v>44196</v>
      </c>
      <c r="M1050" s="165">
        <f t="shared" si="36"/>
        <v>21.714285714285715</v>
      </c>
      <c r="N1050" s="192">
        <v>1</v>
      </c>
      <c r="O1050" s="163" t="s">
        <v>3915</v>
      </c>
      <c r="P1050" s="53">
        <f t="shared" si="37"/>
        <v>1</v>
      </c>
      <c r="Q1050" s="166" t="str">
        <f>IF(ISNUMBER(P1050),IF(P1050=100%,"CUMPLIDA",IF(AND(ISNUMBER(L1050),ISNUMBER(CGR!$P$4)), IF(L1050&lt;CGR!$P$4,"INCUMPLIDA","PROCESO"), "VERIFICAR FECHA")),"SIN VALOR AVANCE")</f>
        <v>CUMPLIDA</v>
      </c>
    </row>
    <row r="1051" spans="1:17" ht="135.75">
      <c r="A1051" s="169" t="s">
        <v>19</v>
      </c>
      <c r="B1051" s="467" t="s">
        <v>13</v>
      </c>
      <c r="C1051" s="782"/>
      <c r="D1051" s="782"/>
      <c r="E1051" s="783"/>
      <c r="F1051" s="783"/>
      <c r="G1051" s="783"/>
      <c r="H1051" s="694" t="s">
        <v>2433</v>
      </c>
      <c r="I1051" s="163" t="s">
        <v>969</v>
      </c>
      <c r="J1051" s="164">
        <v>1</v>
      </c>
      <c r="K1051" s="191">
        <v>45231</v>
      </c>
      <c r="L1051" s="191">
        <v>45504</v>
      </c>
      <c r="M1051" s="165">
        <f t="shared" si="36"/>
        <v>39</v>
      </c>
      <c r="N1051" s="192">
        <v>1</v>
      </c>
      <c r="O1051" s="176" t="s">
        <v>3711</v>
      </c>
      <c r="P1051" s="53">
        <f t="shared" si="37"/>
        <v>1</v>
      </c>
      <c r="Q1051" s="166" t="str">
        <f>IF(ISNUMBER(P1051),IF(P1051=100%,"CUMPLIDA",IF(AND(ISNUMBER(L1051),ISNUMBER(CGR!$P$4)), IF(L1051&lt;CGR!$P$4,"INCUMPLIDA","PROCESO"), "VERIFICAR FECHA")),"SIN VALOR AVANCE")</f>
        <v>CUMPLIDA</v>
      </c>
    </row>
    <row r="1052" spans="1:17" ht="409.5">
      <c r="A1052" s="169" t="s">
        <v>19</v>
      </c>
      <c r="B1052" s="467" t="s">
        <v>13</v>
      </c>
      <c r="C1052" s="782"/>
      <c r="D1052" s="782"/>
      <c r="E1052" s="783"/>
      <c r="F1052" s="783"/>
      <c r="G1052" s="783"/>
      <c r="H1052" s="694" t="s">
        <v>2435</v>
      </c>
      <c r="I1052" s="163" t="s">
        <v>2436</v>
      </c>
      <c r="J1052" s="164">
        <v>1</v>
      </c>
      <c r="K1052" s="191">
        <v>45231</v>
      </c>
      <c r="L1052" s="191">
        <v>45504</v>
      </c>
      <c r="M1052" s="165">
        <f t="shared" si="36"/>
        <v>39</v>
      </c>
      <c r="N1052" s="192">
        <v>1</v>
      </c>
      <c r="O1052" s="176" t="s">
        <v>3749</v>
      </c>
      <c r="P1052" s="53">
        <f t="shared" si="37"/>
        <v>1</v>
      </c>
      <c r="Q1052" s="166" t="str">
        <f>IF(ISNUMBER(P1052),IF(P1052=100%,"CUMPLIDA",IF(AND(ISNUMBER(L1052),ISNUMBER(CGR!$P$4)), IF(L1052&lt;CGR!$P$4,"INCUMPLIDA","PROCESO"), "VERIFICAR FECHA")),"SIN VALOR AVANCE")</f>
        <v>CUMPLIDA</v>
      </c>
    </row>
    <row r="1053" spans="1:17" ht="225.75">
      <c r="A1053" s="169" t="s">
        <v>19</v>
      </c>
      <c r="B1053" s="467" t="s">
        <v>13</v>
      </c>
      <c r="C1053" s="782"/>
      <c r="D1053" s="782"/>
      <c r="E1053" s="783"/>
      <c r="F1053" s="783"/>
      <c r="G1053" s="52" t="s">
        <v>2438</v>
      </c>
      <c r="H1053" s="163" t="s">
        <v>1614</v>
      </c>
      <c r="I1053" s="163" t="s">
        <v>238</v>
      </c>
      <c r="J1053" s="168">
        <v>1</v>
      </c>
      <c r="K1053" s="193">
        <v>45323</v>
      </c>
      <c r="L1053" s="193">
        <v>45747</v>
      </c>
      <c r="M1053" s="165">
        <f t="shared" si="36"/>
        <v>60.571428571428569</v>
      </c>
      <c r="N1053" s="192">
        <v>0</v>
      </c>
      <c r="O1053" s="176" t="s">
        <v>3805</v>
      </c>
      <c r="P1053" s="53">
        <f t="shared" si="37"/>
        <v>0</v>
      </c>
      <c r="Q1053" s="166" t="str">
        <f>IF(ISNUMBER(P1053),IF(P1053=100%,"CUMPLIDA",IF(AND(ISNUMBER(L1053),ISNUMBER(CGR!$P$4)), IF(L1053&lt;CGR!$P$4,"INCUMPLIDA","PROCESO"), "VERIFICAR FECHA")),"SIN VALOR AVANCE")</f>
        <v>PROCESO</v>
      </c>
    </row>
    <row r="1054" spans="1:17" ht="135.75">
      <c r="A1054" s="169" t="s">
        <v>19</v>
      </c>
      <c r="B1054" s="467" t="s">
        <v>13</v>
      </c>
      <c r="C1054" s="782"/>
      <c r="D1054" s="782"/>
      <c r="E1054" s="783"/>
      <c r="F1054" s="783"/>
      <c r="G1054" s="52" t="s">
        <v>241</v>
      </c>
      <c r="H1054" s="163" t="s">
        <v>241</v>
      </c>
      <c r="I1054" s="163" t="s">
        <v>242</v>
      </c>
      <c r="J1054" s="168">
        <v>1</v>
      </c>
      <c r="K1054" s="193">
        <v>45323</v>
      </c>
      <c r="L1054" s="193">
        <v>45747</v>
      </c>
      <c r="M1054" s="165">
        <f t="shared" si="36"/>
        <v>60.571428571428569</v>
      </c>
      <c r="N1054" s="192">
        <v>0</v>
      </c>
      <c r="O1054" s="176" t="s">
        <v>3806</v>
      </c>
      <c r="P1054" s="53">
        <f t="shared" si="37"/>
        <v>0</v>
      </c>
      <c r="Q1054" s="166" t="str">
        <f>IF(ISNUMBER(P1054),IF(P1054=100%,"CUMPLIDA",IF(AND(ISNUMBER(L1054),ISNUMBER(CGR!$P$4)), IF(L1054&lt;CGR!$P$4,"INCUMPLIDA","PROCESO"), "VERIFICAR FECHA")),"SIN VALOR AVANCE")</f>
        <v>PROCESO</v>
      </c>
    </row>
    <row r="1055" spans="1:17" ht="135.75">
      <c r="A1055" s="169" t="s">
        <v>19</v>
      </c>
      <c r="B1055" s="467" t="s">
        <v>13</v>
      </c>
      <c r="C1055" s="782"/>
      <c r="D1055" s="782"/>
      <c r="E1055" s="783"/>
      <c r="F1055" s="783"/>
      <c r="G1055" s="52" t="s">
        <v>1361</v>
      </c>
      <c r="H1055" s="163" t="s">
        <v>245</v>
      </c>
      <c r="I1055" s="163" t="s">
        <v>246</v>
      </c>
      <c r="J1055" s="168">
        <v>1</v>
      </c>
      <c r="K1055" s="193">
        <v>45231</v>
      </c>
      <c r="L1055" s="193">
        <v>45747</v>
      </c>
      <c r="M1055" s="165">
        <f t="shared" si="36"/>
        <v>73.714285714285708</v>
      </c>
      <c r="N1055" s="192">
        <v>0</v>
      </c>
      <c r="O1055" s="176" t="s">
        <v>3806</v>
      </c>
      <c r="P1055" s="53">
        <f t="shared" si="37"/>
        <v>0</v>
      </c>
      <c r="Q1055" s="166" t="str">
        <f>IF(ISNUMBER(P1055),IF(P1055=100%,"CUMPLIDA",IF(AND(ISNUMBER(L1055),ISNUMBER(CGR!$P$4)), IF(L1055&lt;CGR!$P$4,"INCUMPLIDA","PROCESO"), "VERIFICAR FECHA")),"SIN VALOR AVANCE")</f>
        <v>PROCESO</v>
      </c>
    </row>
    <row r="1056" spans="1:17" ht="225.75">
      <c r="A1056" s="169" t="s">
        <v>19</v>
      </c>
      <c r="B1056" s="467" t="s">
        <v>13</v>
      </c>
      <c r="C1056" s="782"/>
      <c r="D1056" s="782"/>
      <c r="E1056" s="783"/>
      <c r="F1056" s="783"/>
      <c r="G1056" s="52" t="s">
        <v>248</v>
      </c>
      <c r="H1056" s="163" t="s">
        <v>248</v>
      </c>
      <c r="I1056" s="163" t="s">
        <v>3253</v>
      </c>
      <c r="J1056" s="168">
        <v>1</v>
      </c>
      <c r="K1056" s="193">
        <v>45323</v>
      </c>
      <c r="L1056" s="193">
        <v>45747</v>
      </c>
      <c r="M1056" s="165">
        <f t="shared" si="36"/>
        <v>60.571428571428569</v>
      </c>
      <c r="N1056" s="192">
        <v>0</v>
      </c>
      <c r="O1056" s="176" t="s">
        <v>3805</v>
      </c>
      <c r="P1056" s="53">
        <f t="shared" si="37"/>
        <v>0</v>
      </c>
      <c r="Q1056" s="166" t="str">
        <f>IF(ISNUMBER(P1056),IF(P1056=100%,"CUMPLIDA",IF(AND(ISNUMBER(L1056),ISNUMBER(CGR!$P$4)), IF(L1056&lt;CGR!$P$4,"INCUMPLIDA","PROCESO"), "VERIFICAR FECHA")),"SIN VALOR AVANCE")</f>
        <v>PROCESO</v>
      </c>
    </row>
    <row r="1057" spans="1:17" ht="135.75">
      <c r="A1057" s="169" t="s">
        <v>19</v>
      </c>
      <c r="B1057" s="467" t="s">
        <v>13</v>
      </c>
      <c r="C1057" s="782"/>
      <c r="D1057" s="782"/>
      <c r="E1057" s="783"/>
      <c r="F1057" s="783"/>
      <c r="G1057" s="52" t="s">
        <v>3715</v>
      </c>
      <c r="H1057" s="163" t="s">
        <v>3715</v>
      </c>
      <c r="I1057" s="163" t="s">
        <v>252</v>
      </c>
      <c r="J1057" s="168">
        <v>1</v>
      </c>
      <c r="K1057" s="193">
        <v>45231</v>
      </c>
      <c r="L1057" s="193">
        <v>45747</v>
      </c>
      <c r="M1057" s="165">
        <f t="shared" si="36"/>
        <v>73.714285714285708</v>
      </c>
      <c r="N1057" s="192">
        <v>0</v>
      </c>
      <c r="O1057" s="176" t="s">
        <v>3806</v>
      </c>
      <c r="P1057" s="53">
        <f t="shared" si="37"/>
        <v>0</v>
      </c>
      <c r="Q1057" s="166" t="str">
        <f>IF(ISNUMBER(P1057),IF(P1057=100%,"CUMPLIDA",IF(AND(ISNUMBER(L1057),ISNUMBER(CGR!$P$4)), IF(L1057&lt;CGR!$P$4,"INCUMPLIDA","PROCESO"), "VERIFICAR FECHA")),"SIN VALOR AVANCE")</f>
        <v>PROCESO</v>
      </c>
    </row>
    <row r="1058" spans="1:17" ht="345.75">
      <c r="A1058" s="169" t="s">
        <v>19</v>
      </c>
      <c r="B1058" s="467" t="s">
        <v>13</v>
      </c>
      <c r="C1058" s="782"/>
      <c r="D1058" s="782"/>
      <c r="E1058" s="783"/>
      <c r="F1058" s="783"/>
      <c r="G1058" s="52" t="s">
        <v>3716</v>
      </c>
      <c r="H1058" s="163" t="s">
        <v>3716</v>
      </c>
      <c r="I1058" s="163" t="s">
        <v>2560</v>
      </c>
      <c r="J1058" s="168">
        <v>1</v>
      </c>
      <c r="K1058" s="193">
        <v>45231</v>
      </c>
      <c r="L1058" s="193">
        <v>45808</v>
      </c>
      <c r="M1058" s="165">
        <f t="shared" si="36"/>
        <v>82.428571428571431</v>
      </c>
      <c r="N1058" s="192">
        <v>0</v>
      </c>
      <c r="O1058" s="176" t="s">
        <v>3916</v>
      </c>
      <c r="P1058" s="53">
        <f t="shared" si="37"/>
        <v>0</v>
      </c>
      <c r="Q1058" s="166" t="str">
        <f>IF(ISNUMBER(P1058),IF(P1058=100%,"CUMPLIDA",IF(AND(ISNUMBER(L1058),ISNUMBER(CGR!$P$4)), IF(L1058&lt;CGR!$P$4,"INCUMPLIDA","PROCESO"), "VERIFICAR FECHA")),"SIN VALOR AVANCE")</f>
        <v>PROCESO</v>
      </c>
    </row>
    <row r="1059" spans="1:17" ht="240.75">
      <c r="A1059" s="169" t="s">
        <v>19</v>
      </c>
      <c r="B1059" s="467" t="s">
        <v>13</v>
      </c>
      <c r="C1059" s="782"/>
      <c r="D1059" s="782"/>
      <c r="E1059" s="783"/>
      <c r="F1059" s="783"/>
      <c r="G1059" s="52" t="s">
        <v>1363</v>
      </c>
      <c r="H1059" s="163" t="s">
        <v>258</v>
      </c>
      <c r="I1059" s="163" t="s">
        <v>259</v>
      </c>
      <c r="J1059" s="168">
        <v>10</v>
      </c>
      <c r="K1059" s="193">
        <v>45809</v>
      </c>
      <c r="L1059" s="193">
        <v>46568</v>
      </c>
      <c r="M1059" s="165">
        <f t="shared" si="36"/>
        <v>108.42857142857143</v>
      </c>
      <c r="N1059" s="192">
        <v>0</v>
      </c>
      <c r="O1059" s="176" t="s">
        <v>3752</v>
      </c>
      <c r="P1059" s="53">
        <f t="shared" si="37"/>
        <v>0</v>
      </c>
      <c r="Q1059" s="166" t="str">
        <f>IF(ISNUMBER(P1059),IF(P1059=100%,"CUMPLIDA",IF(AND(ISNUMBER(L1059),ISNUMBER(CGR!$P$4)), IF(L1059&lt;CGR!$P$4,"INCUMPLIDA","PROCESO"), "VERIFICAR FECHA")),"SIN VALOR AVANCE")</f>
        <v>PROCESO</v>
      </c>
    </row>
    <row r="1060" spans="1:17" ht="240.75">
      <c r="A1060" s="169" t="s">
        <v>19</v>
      </c>
      <c r="B1060" s="467" t="s">
        <v>13</v>
      </c>
      <c r="C1060" s="782"/>
      <c r="D1060" s="782"/>
      <c r="E1060" s="783"/>
      <c r="F1060" s="783"/>
      <c r="G1060" s="52" t="s">
        <v>1364</v>
      </c>
      <c r="H1060" s="163" t="s">
        <v>261</v>
      </c>
      <c r="I1060" s="163" t="s">
        <v>262</v>
      </c>
      <c r="J1060" s="168">
        <v>1</v>
      </c>
      <c r="K1060" s="193">
        <v>45809</v>
      </c>
      <c r="L1060" s="193">
        <v>46568</v>
      </c>
      <c r="M1060" s="165">
        <f t="shared" si="36"/>
        <v>108.42857142857143</v>
      </c>
      <c r="N1060" s="192">
        <v>0</v>
      </c>
      <c r="O1060" s="176" t="s">
        <v>3729</v>
      </c>
      <c r="P1060" s="53">
        <f t="shared" si="37"/>
        <v>0</v>
      </c>
      <c r="Q1060" s="166" t="str">
        <f>IF(ISNUMBER(P1060),IF(P1060=100%,"CUMPLIDA",IF(AND(ISNUMBER(L1060),ISNUMBER(CGR!$P$4)), IF(L1060&lt;CGR!$P$4,"INCUMPLIDA","PROCESO"), "VERIFICAR FECHA")),"SIN VALOR AVANCE")</f>
        <v>PROCESO</v>
      </c>
    </row>
    <row r="1061" spans="1:17" ht="409.5">
      <c r="A1061" s="169" t="s">
        <v>19</v>
      </c>
      <c r="B1061" s="467" t="s">
        <v>13</v>
      </c>
      <c r="C1061" s="782"/>
      <c r="D1061" s="782"/>
      <c r="E1061" s="783"/>
      <c r="F1061" s="783"/>
      <c r="G1061" s="52" t="s">
        <v>1365</v>
      </c>
      <c r="H1061" s="163" t="s">
        <v>264</v>
      </c>
      <c r="I1061" s="163" t="s">
        <v>265</v>
      </c>
      <c r="J1061" s="168">
        <v>2</v>
      </c>
      <c r="K1061" s="193">
        <v>45809</v>
      </c>
      <c r="L1061" s="193">
        <v>46568</v>
      </c>
      <c r="M1061" s="165">
        <f t="shared" si="36"/>
        <v>108.42857142857143</v>
      </c>
      <c r="N1061" s="192">
        <v>0</v>
      </c>
      <c r="O1061" s="176" t="s">
        <v>3719</v>
      </c>
      <c r="P1061" s="53">
        <f t="shared" si="37"/>
        <v>0</v>
      </c>
      <c r="Q1061" s="166" t="str">
        <f>IF(ISNUMBER(P1061),IF(P1061=100%,"CUMPLIDA",IF(AND(ISNUMBER(L1061),ISNUMBER(CGR!$P$4)), IF(L1061&lt;CGR!$P$4,"INCUMPLIDA","PROCESO"), "VERIFICAR FECHA")),"SIN VALOR AVANCE")</f>
        <v>PROCESO</v>
      </c>
    </row>
    <row r="1062" spans="1:17" ht="195.75">
      <c r="A1062" s="169" t="s">
        <v>19</v>
      </c>
      <c r="B1062" s="467" t="s">
        <v>13</v>
      </c>
      <c r="C1062" s="782" t="s">
        <v>3917</v>
      </c>
      <c r="D1062" s="782" t="s">
        <v>3707</v>
      </c>
      <c r="E1062" s="783" t="s">
        <v>3918</v>
      </c>
      <c r="F1062" s="783" t="s">
        <v>3919</v>
      </c>
      <c r="G1062" s="783" t="s">
        <v>3913</v>
      </c>
      <c r="H1062" s="694" t="s">
        <v>3626</v>
      </c>
      <c r="I1062" s="163" t="s">
        <v>1097</v>
      </c>
      <c r="J1062" s="164">
        <v>1</v>
      </c>
      <c r="K1062" s="191">
        <v>44013</v>
      </c>
      <c r="L1062" s="191">
        <v>44042</v>
      </c>
      <c r="M1062" s="165">
        <f t="shared" si="36"/>
        <v>4.1428571428571432</v>
      </c>
      <c r="N1062" s="192">
        <v>1</v>
      </c>
      <c r="O1062" s="163" t="s">
        <v>3920</v>
      </c>
      <c r="P1062" s="53">
        <f t="shared" si="37"/>
        <v>1</v>
      </c>
      <c r="Q1062" s="166" t="str">
        <f>IF(ISNUMBER(P1062),IF(P1062=100%,"CUMPLIDA",IF(AND(ISNUMBER(L1062),ISNUMBER(CGR!$P$4)), IF(L1062&lt;CGR!$P$4,"INCUMPLIDA","PROCESO"), "VERIFICAR FECHA")),"SIN VALOR AVANCE")</f>
        <v>CUMPLIDA</v>
      </c>
    </row>
    <row r="1063" spans="1:17" ht="285.75">
      <c r="A1063" s="169" t="s">
        <v>19</v>
      </c>
      <c r="B1063" s="467" t="s">
        <v>13</v>
      </c>
      <c r="C1063" s="782"/>
      <c r="D1063" s="782"/>
      <c r="E1063" s="783"/>
      <c r="F1063" s="783"/>
      <c r="G1063" s="783"/>
      <c r="H1063" s="694" t="s">
        <v>3628</v>
      </c>
      <c r="I1063" s="163" t="s">
        <v>3174</v>
      </c>
      <c r="J1063" s="164">
        <v>1</v>
      </c>
      <c r="K1063" s="191">
        <v>44044</v>
      </c>
      <c r="L1063" s="191">
        <v>44196</v>
      </c>
      <c r="M1063" s="165">
        <f t="shared" si="36"/>
        <v>21.714285714285715</v>
      </c>
      <c r="N1063" s="192">
        <v>1</v>
      </c>
      <c r="O1063" s="163" t="s">
        <v>3921</v>
      </c>
      <c r="P1063" s="53">
        <f t="shared" si="37"/>
        <v>1</v>
      </c>
      <c r="Q1063" s="166" t="str">
        <f>IF(ISNUMBER(P1063),IF(P1063=100%,"CUMPLIDA",IF(AND(ISNUMBER(L1063),ISNUMBER(CGR!$P$4)), IF(L1063&lt;CGR!$P$4,"INCUMPLIDA","PROCESO"), "VERIFICAR FECHA")),"SIN VALOR AVANCE")</f>
        <v>CUMPLIDA</v>
      </c>
    </row>
    <row r="1064" spans="1:17" ht="135.75">
      <c r="A1064" s="169" t="s">
        <v>19</v>
      </c>
      <c r="B1064" s="467" t="s">
        <v>13</v>
      </c>
      <c r="C1064" s="782"/>
      <c r="D1064" s="782"/>
      <c r="E1064" s="783"/>
      <c r="F1064" s="783"/>
      <c r="G1064" s="783"/>
      <c r="H1064" s="694" t="s">
        <v>2433</v>
      </c>
      <c r="I1064" s="163" t="s">
        <v>969</v>
      </c>
      <c r="J1064" s="164">
        <v>1</v>
      </c>
      <c r="K1064" s="191">
        <v>45231</v>
      </c>
      <c r="L1064" s="191">
        <v>45504</v>
      </c>
      <c r="M1064" s="165">
        <f t="shared" si="36"/>
        <v>39</v>
      </c>
      <c r="N1064" s="192">
        <v>1</v>
      </c>
      <c r="O1064" s="176" t="s">
        <v>3711</v>
      </c>
      <c r="P1064" s="53">
        <f t="shared" si="37"/>
        <v>1</v>
      </c>
      <c r="Q1064" s="166" t="str">
        <f>IF(ISNUMBER(P1064),IF(P1064=100%,"CUMPLIDA",IF(AND(ISNUMBER(L1064),ISNUMBER(CGR!$P$4)), IF(L1064&lt;CGR!$P$4,"INCUMPLIDA","PROCESO"), "VERIFICAR FECHA")),"SIN VALOR AVANCE")</f>
        <v>CUMPLIDA</v>
      </c>
    </row>
    <row r="1065" spans="1:17" ht="409.5">
      <c r="A1065" s="169" t="s">
        <v>19</v>
      </c>
      <c r="B1065" s="467" t="s">
        <v>13</v>
      </c>
      <c r="C1065" s="782"/>
      <c r="D1065" s="782"/>
      <c r="E1065" s="783"/>
      <c r="F1065" s="783"/>
      <c r="G1065" s="783"/>
      <c r="H1065" s="694" t="s">
        <v>2435</v>
      </c>
      <c r="I1065" s="163" t="s">
        <v>2436</v>
      </c>
      <c r="J1065" s="164">
        <v>1</v>
      </c>
      <c r="K1065" s="191">
        <v>45231</v>
      </c>
      <c r="L1065" s="191">
        <v>45504</v>
      </c>
      <c r="M1065" s="165">
        <f t="shared" si="36"/>
        <v>39</v>
      </c>
      <c r="N1065" s="192">
        <v>1</v>
      </c>
      <c r="O1065" s="176" t="s">
        <v>3749</v>
      </c>
      <c r="P1065" s="53">
        <f t="shared" si="37"/>
        <v>1</v>
      </c>
      <c r="Q1065" s="166" t="str">
        <f>IF(ISNUMBER(P1065),IF(P1065=100%,"CUMPLIDA",IF(AND(ISNUMBER(L1065),ISNUMBER(CGR!$P$4)), IF(L1065&lt;CGR!$P$4,"INCUMPLIDA","PROCESO"), "VERIFICAR FECHA")),"SIN VALOR AVANCE")</f>
        <v>CUMPLIDA</v>
      </c>
    </row>
    <row r="1066" spans="1:17" ht="210.75">
      <c r="A1066" s="169" t="s">
        <v>19</v>
      </c>
      <c r="B1066" s="467" t="s">
        <v>13</v>
      </c>
      <c r="C1066" s="782"/>
      <c r="D1066" s="782"/>
      <c r="E1066" s="783"/>
      <c r="F1066" s="783"/>
      <c r="G1066" s="52" t="s">
        <v>2438</v>
      </c>
      <c r="H1066" s="163" t="s">
        <v>1614</v>
      </c>
      <c r="I1066" s="163" t="s">
        <v>238</v>
      </c>
      <c r="J1066" s="168">
        <v>1</v>
      </c>
      <c r="K1066" s="193">
        <v>45323</v>
      </c>
      <c r="L1066" s="193">
        <v>45747</v>
      </c>
      <c r="M1066" s="165">
        <f t="shared" si="36"/>
        <v>60.571428571428569</v>
      </c>
      <c r="N1066" s="192">
        <v>0</v>
      </c>
      <c r="O1066" s="176" t="s">
        <v>3713</v>
      </c>
      <c r="P1066" s="53">
        <f t="shared" si="37"/>
        <v>0</v>
      </c>
      <c r="Q1066" s="166" t="str">
        <f>IF(ISNUMBER(P1066),IF(P1066=100%,"CUMPLIDA",IF(AND(ISNUMBER(L1066),ISNUMBER(CGR!$P$4)), IF(L1066&lt;CGR!$P$4,"INCUMPLIDA","PROCESO"), "VERIFICAR FECHA")),"SIN VALOR AVANCE")</f>
        <v>PROCESO</v>
      </c>
    </row>
    <row r="1067" spans="1:17" ht="135.75">
      <c r="A1067" s="169" t="s">
        <v>19</v>
      </c>
      <c r="B1067" s="467" t="s">
        <v>13</v>
      </c>
      <c r="C1067" s="782"/>
      <c r="D1067" s="782"/>
      <c r="E1067" s="783"/>
      <c r="F1067" s="783"/>
      <c r="G1067" s="52" t="s">
        <v>241</v>
      </c>
      <c r="H1067" s="163" t="s">
        <v>241</v>
      </c>
      <c r="I1067" s="163" t="s">
        <v>242</v>
      </c>
      <c r="J1067" s="168">
        <v>1</v>
      </c>
      <c r="K1067" s="193">
        <v>45323</v>
      </c>
      <c r="L1067" s="193">
        <v>45747</v>
      </c>
      <c r="M1067" s="165">
        <f t="shared" si="36"/>
        <v>60.571428571428569</v>
      </c>
      <c r="N1067" s="192">
        <v>0</v>
      </c>
      <c r="O1067" s="176" t="s">
        <v>3806</v>
      </c>
      <c r="P1067" s="53">
        <f t="shared" si="37"/>
        <v>0</v>
      </c>
      <c r="Q1067" s="166" t="str">
        <f>IF(ISNUMBER(P1067),IF(P1067=100%,"CUMPLIDA",IF(AND(ISNUMBER(L1067),ISNUMBER(CGR!$P$4)), IF(L1067&lt;CGR!$P$4,"INCUMPLIDA","PROCESO"), "VERIFICAR FECHA")),"SIN VALOR AVANCE")</f>
        <v>PROCESO</v>
      </c>
    </row>
    <row r="1068" spans="1:17" ht="135.75">
      <c r="A1068" s="169" t="s">
        <v>19</v>
      </c>
      <c r="B1068" s="467" t="s">
        <v>13</v>
      </c>
      <c r="C1068" s="782"/>
      <c r="D1068" s="782"/>
      <c r="E1068" s="783"/>
      <c r="F1068" s="783"/>
      <c r="G1068" s="52" t="s">
        <v>1361</v>
      </c>
      <c r="H1068" s="163" t="s">
        <v>245</v>
      </c>
      <c r="I1068" s="163" t="s">
        <v>246</v>
      </c>
      <c r="J1068" s="168">
        <v>1</v>
      </c>
      <c r="K1068" s="193">
        <v>45231</v>
      </c>
      <c r="L1068" s="193">
        <v>45747</v>
      </c>
      <c r="M1068" s="165">
        <f t="shared" si="36"/>
        <v>73.714285714285708</v>
      </c>
      <c r="N1068" s="192">
        <v>0</v>
      </c>
      <c r="O1068" s="176" t="s">
        <v>3806</v>
      </c>
      <c r="P1068" s="53">
        <f t="shared" si="37"/>
        <v>0</v>
      </c>
      <c r="Q1068" s="166" t="str">
        <f>IF(ISNUMBER(P1068),IF(P1068=100%,"CUMPLIDA",IF(AND(ISNUMBER(L1068),ISNUMBER(CGR!$P$4)), IF(L1068&lt;CGR!$P$4,"INCUMPLIDA","PROCESO"), "VERIFICAR FECHA")),"SIN VALOR AVANCE")</f>
        <v>PROCESO</v>
      </c>
    </row>
    <row r="1069" spans="1:17" ht="210.75">
      <c r="A1069" s="169" t="s">
        <v>19</v>
      </c>
      <c r="B1069" s="467" t="s">
        <v>13</v>
      </c>
      <c r="C1069" s="782"/>
      <c r="D1069" s="782"/>
      <c r="E1069" s="783"/>
      <c r="F1069" s="783"/>
      <c r="G1069" s="52" t="s">
        <v>248</v>
      </c>
      <c r="H1069" s="163" t="s">
        <v>248</v>
      </c>
      <c r="I1069" s="163" t="s">
        <v>3253</v>
      </c>
      <c r="J1069" s="168">
        <v>1</v>
      </c>
      <c r="K1069" s="193">
        <v>45323</v>
      </c>
      <c r="L1069" s="193">
        <v>45747</v>
      </c>
      <c r="M1069" s="165">
        <f t="shared" si="36"/>
        <v>60.571428571428569</v>
      </c>
      <c r="N1069" s="192">
        <v>0</v>
      </c>
      <c r="O1069" s="176" t="s">
        <v>3713</v>
      </c>
      <c r="P1069" s="53">
        <f t="shared" si="37"/>
        <v>0</v>
      </c>
      <c r="Q1069" s="166" t="str">
        <f>IF(ISNUMBER(P1069),IF(P1069=100%,"CUMPLIDA",IF(AND(ISNUMBER(L1069),ISNUMBER(CGR!$P$4)), IF(L1069&lt;CGR!$P$4,"INCUMPLIDA","PROCESO"), "VERIFICAR FECHA")),"SIN VALOR AVANCE")</f>
        <v>PROCESO</v>
      </c>
    </row>
    <row r="1070" spans="1:17" ht="135.75">
      <c r="A1070" s="169" t="s">
        <v>19</v>
      </c>
      <c r="B1070" s="467" t="s">
        <v>13</v>
      </c>
      <c r="C1070" s="782"/>
      <c r="D1070" s="782"/>
      <c r="E1070" s="783"/>
      <c r="F1070" s="783"/>
      <c r="G1070" s="52" t="s">
        <v>3715</v>
      </c>
      <c r="H1070" s="163" t="s">
        <v>3715</v>
      </c>
      <c r="I1070" s="163" t="s">
        <v>252</v>
      </c>
      <c r="J1070" s="168">
        <v>1</v>
      </c>
      <c r="K1070" s="193">
        <v>45231</v>
      </c>
      <c r="L1070" s="193">
        <v>45747</v>
      </c>
      <c r="M1070" s="165">
        <f t="shared" si="36"/>
        <v>73.714285714285708</v>
      </c>
      <c r="N1070" s="192">
        <v>0</v>
      </c>
      <c r="O1070" s="176" t="s">
        <v>3806</v>
      </c>
      <c r="P1070" s="53">
        <f t="shared" si="37"/>
        <v>0</v>
      </c>
      <c r="Q1070" s="166" t="str">
        <f>IF(ISNUMBER(P1070),IF(P1070=100%,"CUMPLIDA",IF(AND(ISNUMBER(L1070),ISNUMBER(CGR!$P$4)), IF(L1070&lt;CGR!$P$4,"INCUMPLIDA","PROCESO"), "VERIFICAR FECHA")),"SIN VALOR AVANCE")</f>
        <v>PROCESO</v>
      </c>
    </row>
    <row r="1071" spans="1:17" ht="345.75">
      <c r="A1071" s="169" t="s">
        <v>19</v>
      </c>
      <c r="B1071" s="467" t="s">
        <v>13</v>
      </c>
      <c r="C1071" s="782"/>
      <c r="D1071" s="782"/>
      <c r="E1071" s="783"/>
      <c r="F1071" s="783"/>
      <c r="G1071" s="52" t="s">
        <v>3716</v>
      </c>
      <c r="H1071" s="163" t="s">
        <v>3716</v>
      </c>
      <c r="I1071" s="163" t="s">
        <v>2560</v>
      </c>
      <c r="J1071" s="168">
        <v>1</v>
      </c>
      <c r="K1071" s="193">
        <v>45231</v>
      </c>
      <c r="L1071" s="193">
        <v>45808</v>
      </c>
      <c r="M1071" s="165">
        <f t="shared" si="36"/>
        <v>82.428571428571431</v>
      </c>
      <c r="N1071" s="192">
        <v>0</v>
      </c>
      <c r="O1071" s="176" t="s">
        <v>3712</v>
      </c>
      <c r="P1071" s="53">
        <f t="shared" si="37"/>
        <v>0</v>
      </c>
      <c r="Q1071" s="166" t="str">
        <f>IF(ISNUMBER(P1071),IF(P1071=100%,"CUMPLIDA",IF(AND(ISNUMBER(L1071),ISNUMBER(CGR!$P$4)), IF(L1071&lt;CGR!$P$4,"INCUMPLIDA","PROCESO"), "VERIFICAR FECHA")),"SIN VALOR AVANCE")</f>
        <v>PROCESO</v>
      </c>
    </row>
    <row r="1072" spans="1:17" ht="240.75">
      <c r="A1072" s="169" t="s">
        <v>19</v>
      </c>
      <c r="B1072" s="467" t="s">
        <v>13</v>
      </c>
      <c r="C1072" s="782"/>
      <c r="D1072" s="782"/>
      <c r="E1072" s="783"/>
      <c r="F1072" s="783"/>
      <c r="G1072" s="52" t="s">
        <v>1363</v>
      </c>
      <c r="H1072" s="163" t="s">
        <v>258</v>
      </c>
      <c r="I1072" s="163" t="s">
        <v>259</v>
      </c>
      <c r="J1072" s="168">
        <v>10</v>
      </c>
      <c r="K1072" s="193">
        <v>45809</v>
      </c>
      <c r="L1072" s="193">
        <v>46568</v>
      </c>
      <c r="M1072" s="165">
        <f t="shared" si="36"/>
        <v>108.42857142857143</v>
      </c>
      <c r="N1072" s="192">
        <v>0</v>
      </c>
      <c r="O1072" s="176" t="s">
        <v>3752</v>
      </c>
      <c r="P1072" s="53">
        <f t="shared" si="37"/>
        <v>0</v>
      </c>
      <c r="Q1072" s="166" t="str">
        <f>IF(ISNUMBER(P1072),IF(P1072=100%,"CUMPLIDA",IF(AND(ISNUMBER(L1072),ISNUMBER(CGR!$P$4)), IF(L1072&lt;CGR!$P$4,"INCUMPLIDA","PROCESO"), "VERIFICAR FECHA")),"SIN VALOR AVANCE")</f>
        <v>PROCESO</v>
      </c>
    </row>
    <row r="1073" spans="1:17" ht="225.75">
      <c r="A1073" s="169" t="s">
        <v>19</v>
      </c>
      <c r="B1073" s="467" t="s">
        <v>13</v>
      </c>
      <c r="C1073" s="782"/>
      <c r="D1073" s="782"/>
      <c r="E1073" s="783"/>
      <c r="F1073" s="783"/>
      <c r="G1073" s="52" t="s">
        <v>1364</v>
      </c>
      <c r="H1073" s="163" t="s">
        <v>261</v>
      </c>
      <c r="I1073" s="163" t="s">
        <v>262</v>
      </c>
      <c r="J1073" s="168">
        <v>1</v>
      </c>
      <c r="K1073" s="193">
        <v>45809</v>
      </c>
      <c r="L1073" s="193">
        <v>46568</v>
      </c>
      <c r="M1073" s="165">
        <f t="shared" si="36"/>
        <v>108.42857142857143</v>
      </c>
      <c r="N1073" s="192">
        <v>0</v>
      </c>
      <c r="O1073" s="176" t="s">
        <v>3718</v>
      </c>
      <c r="P1073" s="53">
        <f t="shared" si="37"/>
        <v>0</v>
      </c>
      <c r="Q1073" s="166" t="str">
        <f>IF(ISNUMBER(P1073),IF(P1073=100%,"CUMPLIDA",IF(AND(ISNUMBER(L1073),ISNUMBER(CGR!$P$4)), IF(L1073&lt;CGR!$P$4,"INCUMPLIDA","PROCESO"), "VERIFICAR FECHA")),"SIN VALOR AVANCE")</f>
        <v>PROCESO</v>
      </c>
    </row>
    <row r="1074" spans="1:17" ht="409.5">
      <c r="A1074" s="169" t="s">
        <v>19</v>
      </c>
      <c r="B1074" s="467" t="s">
        <v>13</v>
      </c>
      <c r="C1074" s="782"/>
      <c r="D1074" s="782"/>
      <c r="E1074" s="783"/>
      <c r="F1074" s="783"/>
      <c r="G1074" s="52" t="s">
        <v>1365</v>
      </c>
      <c r="H1074" s="163" t="s">
        <v>264</v>
      </c>
      <c r="I1074" s="163" t="s">
        <v>265</v>
      </c>
      <c r="J1074" s="168">
        <v>2</v>
      </c>
      <c r="K1074" s="193">
        <v>45809</v>
      </c>
      <c r="L1074" s="193">
        <v>46568</v>
      </c>
      <c r="M1074" s="165">
        <f t="shared" si="36"/>
        <v>108.42857142857143</v>
      </c>
      <c r="N1074" s="192">
        <v>0</v>
      </c>
      <c r="O1074" s="176" t="s">
        <v>3730</v>
      </c>
      <c r="P1074" s="53">
        <f t="shared" si="37"/>
        <v>0</v>
      </c>
      <c r="Q1074" s="166" t="str">
        <f>IF(ISNUMBER(P1074),IF(P1074=100%,"CUMPLIDA",IF(AND(ISNUMBER(L1074),ISNUMBER(CGR!$P$4)), IF(L1074&lt;CGR!$P$4,"INCUMPLIDA","PROCESO"), "VERIFICAR FECHA")),"SIN VALOR AVANCE")</f>
        <v>PROCESO</v>
      </c>
    </row>
    <row r="1075" spans="1:17" ht="135.75">
      <c r="A1075" s="169" t="s">
        <v>19</v>
      </c>
      <c r="B1075" s="467" t="s">
        <v>13</v>
      </c>
      <c r="C1075" s="782" t="s">
        <v>3922</v>
      </c>
      <c r="D1075" s="782" t="s">
        <v>3663</v>
      </c>
      <c r="E1075" s="783" t="s">
        <v>3923</v>
      </c>
      <c r="F1075" s="783" t="s">
        <v>3924</v>
      </c>
      <c r="G1075" s="783" t="s">
        <v>2485</v>
      </c>
      <c r="H1075" s="694" t="s">
        <v>2433</v>
      </c>
      <c r="I1075" s="163" t="s">
        <v>969</v>
      </c>
      <c r="J1075" s="164">
        <v>1</v>
      </c>
      <c r="K1075" s="191">
        <v>45231</v>
      </c>
      <c r="L1075" s="191">
        <v>45504</v>
      </c>
      <c r="M1075" s="165">
        <f t="shared" si="36"/>
        <v>39</v>
      </c>
      <c r="N1075" s="192">
        <v>1</v>
      </c>
      <c r="O1075" s="176" t="s">
        <v>3711</v>
      </c>
      <c r="P1075" s="53">
        <f t="shared" si="37"/>
        <v>1</v>
      </c>
      <c r="Q1075" s="166" t="str">
        <f>IF(ISNUMBER(P1075),IF(P1075=100%,"CUMPLIDA",IF(AND(ISNUMBER(L1075),ISNUMBER(CGR!$P$4)), IF(L1075&lt;CGR!$P$4,"INCUMPLIDA","PROCESO"), "VERIFICAR FECHA")),"SIN VALOR AVANCE")</f>
        <v>CUMPLIDA</v>
      </c>
    </row>
    <row r="1076" spans="1:17" ht="409.5">
      <c r="A1076" s="169" t="s">
        <v>19</v>
      </c>
      <c r="B1076" s="467" t="s">
        <v>13</v>
      </c>
      <c r="C1076" s="782"/>
      <c r="D1076" s="782"/>
      <c r="E1076" s="783"/>
      <c r="F1076" s="783"/>
      <c r="G1076" s="783"/>
      <c r="H1076" s="694" t="s">
        <v>2435</v>
      </c>
      <c r="I1076" s="163" t="s">
        <v>2436</v>
      </c>
      <c r="J1076" s="164">
        <v>1</v>
      </c>
      <c r="K1076" s="191">
        <v>45231</v>
      </c>
      <c r="L1076" s="191">
        <v>45504</v>
      </c>
      <c r="M1076" s="165">
        <f t="shared" si="36"/>
        <v>39</v>
      </c>
      <c r="N1076" s="192">
        <v>1</v>
      </c>
      <c r="O1076" s="176" t="s">
        <v>3749</v>
      </c>
      <c r="P1076" s="53">
        <f t="shared" si="37"/>
        <v>1</v>
      </c>
      <c r="Q1076" s="166" t="str">
        <f>IF(ISNUMBER(P1076),IF(P1076=100%,"CUMPLIDA",IF(AND(ISNUMBER(L1076),ISNUMBER(CGR!$P$4)), IF(L1076&lt;CGR!$P$4,"INCUMPLIDA","PROCESO"), "VERIFICAR FECHA")),"SIN VALOR AVANCE")</f>
        <v>CUMPLIDA</v>
      </c>
    </row>
    <row r="1077" spans="1:17" ht="240.75">
      <c r="A1077" s="169" t="s">
        <v>19</v>
      </c>
      <c r="B1077" s="467" t="s">
        <v>13</v>
      </c>
      <c r="C1077" s="782"/>
      <c r="D1077" s="782"/>
      <c r="E1077" s="783"/>
      <c r="F1077" s="783"/>
      <c r="G1077" s="52" t="s">
        <v>2438</v>
      </c>
      <c r="H1077" s="163" t="s">
        <v>1614</v>
      </c>
      <c r="I1077" s="163" t="s">
        <v>238</v>
      </c>
      <c r="J1077" s="168">
        <v>1</v>
      </c>
      <c r="K1077" s="193">
        <v>45323</v>
      </c>
      <c r="L1077" s="193">
        <v>45747</v>
      </c>
      <c r="M1077" s="165">
        <f t="shared" si="36"/>
        <v>60.571428571428569</v>
      </c>
      <c r="N1077" s="192">
        <v>0</v>
      </c>
      <c r="O1077" s="176" t="s">
        <v>3751</v>
      </c>
      <c r="P1077" s="53">
        <f t="shared" si="37"/>
        <v>0</v>
      </c>
      <c r="Q1077" s="166" t="str">
        <f>IF(ISNUMBER(P1077),IF(P1077=100%,"CUMPLIDA",IF(AND(ISNUMBER(L1077),ISNUMBER(CGR!$P$4)), IF(L1077&lt;CGR!$P$4,"INCUMPLIDA","PROCESO"), "VERIFICAR FECHA")),"SIN VALOR AVANCE")</f>
        <v>PROCESO</v>
      </c>
    </row>
    <row r="1078" spans="1:17" ht="165.75">
      <c r="A1078" s="169" t="s">
        <v>19</v>
      </c>
      <c r="B1078" s="467" t="s">
        <v>13</v>
      </c>
      <c r="C1078" s="782"/>
      <c r="D1078" s="782"/>
      <c r="E1078" s="783"/>
      <c r="F1078" s="783"/>
      <c r="G1078" s="52" t="s">
        <v>241</v>
      </c>
      <c r="H1078" s="163" t="s">
        <v>241</v>
      </c>
      <c r="I1078" s="163" t="s">
        <v>242</v>
      </c>
      <c r="J1078" s="168">
        <v>1</v>
      </c>
      <c r="K1078" s="193">
        <v>45323</v>
      </c>
      <c r="L1078" s="193">
        <v>45747</v>
      </c>
      <c r="M1078" s="165">
        <f t="shared" si="36"/>
        <v>60.571428571428569</v>
      </c>
      <c r="N1078" s="192">
        <v>0</v>
      </c>
      <c r="O1078" s="176" t="s">
        <v>3766</v>
      </c>
      <c r="P1078" s="53">
        <f t="shared" si="37"/>
        <v>0</v>
      </c>
      <c r="Q1078" s="166" t="str">
        <f>IF(ISNUMBER(P1078),IF(P1078=100%,"CUMPLIDA",IF(AND(ISNUMBER(L1078),ISNUMBER(CGR!$P$4)), IF(L1078&lt;CGR!$P$4,"INCUMPLIDA","PROCESO"), "VERIFICAR FECHA")),"SIN VALOR AVANCE")</f>
        <v>PROCESO</v>
      </c>
    </row>
    <row r="1079" spans="1:17" ht="165.75">
      <c r="A1079" s="169" t="s">
        <v>19</v>
      </c>
      <c r="B1079" s="467" t="s">
        <v>13</v>
      </c>
      <c r="C1079" s="782"/>
      <c r="D1079" s="782"/>
      <c r="E1079" s="783"/>
      <c r="F1079" s="783"/>
      <c r="G1079" s="52" t="s">
        <v>1361</v>
      </c>
      <c r="H1079" s="163" t="s">
        <v>245</v>
      </c>
      <c r="I1079" s="163" t="s">
        <v>246</v>
      </c>
      <c r="J1079" s="168">
        <v>1</v>
      </c>
      <c r="K1079" s="193">
        <v>45231</v>
      </c>
      <c r="L1079" s="193">
        <v>45747</v>
      </c>
      <c r="M1079" s="165">
        <f t="shared" si="36"/>
        <v>73.714285714285708</v>
      </c>
      <c r="N1079" s="192">
        <v>0</v>
      </c>
      <c r="O1079" s="176" t="s">
        <v>3766</v>
      </c>
      <c r="P1079" s="53">
        <f t="shared" si="37"/>
        <v>0</v>
      </c>
      <c r="Q1079" s="166" t="str">
        <f>IF(ISNUMBER(P1079),IF(P1079=100%,"CUMPLIDA",IF(AND(ISNUMBER(L1079),ISNUMBER(CGR!$P$4)), IF(L1079&lt;CGR!$P$4,"INCUMPLIDA","PROCESO"), "VERIFICAR FECHA")),"SIN VALOR AVANCE")</f>
        <v>PROCESO</v>
      </c>
    </row>
    <row r="1080" spans="1:17" ht="240.75">
      <c r="A1080" s="169" t="s">
        <v>19</v>
      </c>
      <c r="B1080" s="467" t="s">
        <v>13</v>
      </c>
      <c r="C1080" s="782"/>
      <c r="D1080" s="782"/>
      <c r="E1080" s="783"/>
      <c r="F1080" s="783"/>
      <c r="G1080" s="52" t="s">
        <v>248</v>
      </c>
      <c r="H1080" s="163" t="s">
        <v>248</v>
      </c>
      <c r="I1080" s="163" t="s">
        <v>3253</v>
      </c>
      <c r="J1080" s="168">
        <v>1</v>
      </c>
      <c r="K1080" s="193">
        <v>45323</v>
      </c>
      <c r="L1080" s="193">
        <v>45747</v>
      </c>
      <c r="M1080" s="165">
        <f t="shared" si="36"/>
        <v>60.571428571428569</v>
      </c>
      <c r="N1080" s="192">
        <v>0</v>
      </c>
      <c r="O1080" s="176" t="s">
        <v>3751</v>
      </c>
      <c r="P1080" s="53">
        <f t="shared" si="37"/>
        <v>0</v>
      </c>
      <c r="Q1080" s="166" t="str">
        <f>IF(ISNUMBER(P1080),IF(P1080=100%,"CUMPLIDA",IF(AND(ISNUMBER(L1080),ISNUMBER(CGR!$P$4)), IF(L1080&lt;CGR!$P$4,"INCUMPLIDA","PROCESO"), "VERIFICAR FECHA")),"SIN VALOR AVANCE")</f>
        <v>PROCESO</v>
      </c>
    </row>
    <row r="1081" spans="1:17" ht="165.75">
      <c r="A1081" s="169" t="s">
        <v>19</v>
      </c>
      <c r="B1081" s="467" t="s">
        <v>13</v>
      </c>
      <c r="C1081" s="782"/>
      <c r="D1081" s="782"/>
      <c r="E1081" s="783"/>
      <c r="F1081" s="783"/>
      <c r="G1081" s="52" t="s">
        <v>3715</v>
      </c>
      <c r="H1081" s="163" t="s">
        <v>3715</v>
      </c>
      <c r="I1081" s="163" t="s">
        <v>252</v>
      </c>
      <c r="J1081" s="168">
        <v>1</v>
      </c>
      <c r="K1081" s="193">
        <v>45231</v>
      </c>
      <c r="L1081" s="193">
        <v>45747</v>
      </c>
      <c r="M1081" s="165">
        <f t="shared" si="36"/>
        <v>73.714285714285708</v>
      </c>
      <c r="N1081" s="192">
        <v>0</v>
      </c>
      <c r="O1081" s="176" t="s">
        <v>3766</v>
      </c>
      <c r="P1081" s="53">
        <f t="shared" si="37"/>
        <v>0</v>
      </c>
      <c r="Q1081" s="166" t="str">
        <f>IF(ISNUMBER(P1081),IF(P1081=100%,"CUMPLIDA",IF(AND(ISNUMBER(L1081),ISNUMBER(CGR!$P$4)), IF(L1081&lt;CGR!$P$4,"INCUMPLIDA","PROCESO"), "VERIFICAR FECHA")),"SIN VALOR AVANCE")</f>
        <v>PROCESO</v>
      </c>
    </row>
    <row r="1082" spans="1:17" ht="375.75">
      <c r="A1082" s="169" t="s">
        <v>19</v>
      </c>
      <c r="B1082" s="467" t="s">
        <v>13</v>
      </c>
      <c r="C1082" s="782"/>
      <c r="D1082" s="782"/>
      <c r="E1082" s="783"/>
      <c r="F1082" s="783"/>
      <c r="G1082" s="52" t="s">
        <v>3716</v>
      </c>
      <c r="H1082" s="163" t="s">
        <v>3716</v>
      </c>
      <c r="I1082" s="163" t="s">
        <v>2560</v>
      </c>
      <c r="J1082" s="168">
        <v>1</v>
      </c>
      <c r="K1082" s="193">
        <v>45231</v>
      </c>
      <c r="L1082" s="193">
        <v>45808</v>
      </c>
      <c r="M1082" s="165">
        <f t="shared" si="36"/>
        <v>82.428571428571431</v>
      </c>
      <c r="N1082" s="192">
        <v>0</v>
      </c>
      <c r="O1082" s="176" t="s">
        <v>3727</v>
      </c>
      <c r="P1082" s="53">
        <f t="shared" si="37"/>
        <v>0</v>
      </c>
      <c r="Q1082" s="166" t="str">
        <f>IF(ISNUMBER(P1082),IF(P1082=100%,"CUMPLIDA",IF(AND(ISNUMBER(L1082),ISNUMBER(CGR!$P$4)), IF(L1082&lt;CGR!$P$4,"INCUMPLIDA","PROCESO"), "VERIFICAR FECHA")),"SIN VALOR AVANCE")</f>
        <v>PROCESO</v>
      </c>
    </row>
    <row r="1083" spans="1:17" ht="240.75">
      <c r="A1083" s="169" t="s">
        <v>19</v>
      </c>
      <c r="B1083" s="467" t="s">
        <v>13</v>
      </c>
      <c r="C1083" s="782"/>
      <c r="D1083" s="782"/>
      <c r="E1083" s="783"/>
      <c r="F1083" s="783"/>
      <c r="G1083" s="52" t="s">
        <v>1363</v>
      </c>
      <c r="H1083" s="163" t="s">
        <v>258</v>
      </c>
      <c r="I1083" s="163" t="s">
        <v>259</v>
      </c>
      <c r="J1083" s="168">
        <v>10</v>
      </c>
      <c r="K1083" s="193">
        <v>45809</v>
      </c>
      <c r="L1083" s="193">
        <v>46568</v>
      </c>
      <c r="M1083" s="165">
        <f t="shared" si="36"/>
        <v>108.42857142857143</v>
      </c>
      <c r="N1083" s="192">
        <v>0</v>
      </c>
      <c r="O1083" s="176" t="s">
        <v>3752</v>
      </c>
      <c r="P1083" s="53">
        <f t="shared" si="37"/>
        <v>0</v>
      </c>
      <c r="Q1083" s="166" t="str">
        <f>IF(ISNUMBER(P1083),IF(P1083=100%,"CUMPLIDA",IF(AND(ISNUMBER(L1083),ISNUMBER(CGR!$P$4)), IF(L1083&lt;CGR!$P$4,"INCUMPLIDA","PROCESO"), "VERIFICAR FECHA")),"SIN VALOR AVANCE")</f>
        <v>PROCESO</v>
      </c>
    </row>
    <row r="1084" spans="1:17" ht="225.75">
      <c r="A1084" s="169" t="s">
        <v>19</v>
      </c>
      <c r="B1084" s="467" t="s">
        <v>13</v>
      </c>
      <c r="C1084" s="782"/>
      <c r="D1084" s="782"/>
      <c r="E1084" s="783"/>
      <c r="F1084" s="783"/>
      <c r="G1084" s="52" t="s">
        <v>1364</v>
      </c>
      <c r="H1084" s="163" t="s">
        <v>261</v>
      </c>
      <c r="I1084" s="163" t="s">
        <v>262</v>
      </c>
      <c r="J1084" s="168">
        <v>1</v>
      </c>
      <c r="K1084" s="193">
        <v>45809</v>
      </c>
      <c r="L1084" s="193">
        <v>46568</v>
      </c>
      <c r="M1084" s="165">
        <f t="shared" si="36"/>
        <v>108.42857142857143</v>
      </c>
      <c r="N1084" s="192">
        <v>0</v>
      </c>
      <c r="O1084" s="176" t="s">
        <v>3759</v>
      </c>
      <c r="P1084" s="53">
        <f t="shared" si="37"/>
        <v>0</v>
      </c>
      <c r="Q1084" s="166" t="str">
        <f>IF(ISNUMBER(P1084),IF(P1084=100%,"CUMPLIDA",IF(AND(ISNUMBER(L1084),ISNUMBER(CGR!$P$4)), IF(L1084&lt;CGR!$P$4,"INCUMPLIDA","PROCESO"), "VERIFICAR FECHA")),"SIN VALOR AVANCE")</f>
        <v>PROCESO</v>
      </c>
    </row>
    <row r="1085" spans="1:17" ht="409.5">
      <c r="A1085" s="169" t="s">
        <v>19</v>
      </c>
      <c r="B1085" s="467" t="s">
        <v>13</v>
      </c>
      <c r="C1085" s="782"/>
      <c r="D1085" s="782"/>
      <c r="E1085" s="783"/>
      <c r="F1085" s="783"/>
      <c r="G1085" s="52" t="s">
        <v>1365</v>
      </c>
      <c r="H1085" s="163" t="s">
        <v>264</v>
      </c>
      <c r="I1085" s="163" t="s">
        <v>265</v>
      </c>
      <c r="J1085" s="168">
        <v>2</v>
      </c>
      <c r="K1085" s="193">
        <v>45809</v>
      </c>
      <c r="L1085" s="193">
        <v>46568</v>
      </c>
      <c r="M1085" s="165">
        <f t="shared" si="36"/>
        <v>108.42857142857143</v>
      </c>
      <c r="N1085" s="192">
        <v>0</v>
      </c>
      <c r="O1085" s="176" t="s">
        <v>3730</v>
      </c>
      <c r="P1085" s="53">
        <f t="shared" si="37"/>
        <v>0</v>
      </c>
      <c r="Q1085" s="166" t="str">
        <f>IF(ISNUMBER(P1085),IF(P1085=100%,"CUMPLIDA",IF(AND(ISNUMBER(L1085),ISNUMBER(CGR!$P$4)), IF(L1085&lt;CGR!$P$4,"INCUMPLIDA","PROCESO"), "VERIFICAR FECHA")),"SIN VALOR AVANCE")</f>
        <v>PROCESO</v>
      </c>
    </row>
    <row r="1086" spans="1:17" ht="135.75">
      <c r="A1086" s="169" t="s">
        <v>19</v>
      </c>
      <c r="B1086" s="467" t="s">
        <v>13</v>
      </c>
      <c r="C1086" s="782" t="s">
        <v>3925</v>
      </c>
      <c r="D1086" s="782" t="s">
        <v>3663</v>
      </c>
      <c r="E1086" s="783" t="s">
        <v>3926</v>
      </c>
      <c r="F1086" s="783" t="s">
        <v>3927</v>
      </c>
      <c r="G1086" s="783" t="s">
        <v>2485</v>
      </c>
      <c r="H1086" s="694" t="s">
        <v>2433</v>
      </c>
      <c r="I1086" s="163" t="s">
        <v>969</v>
      </c>
      <c r="J1086" s="164">
        <v>1</v>
      </c>
      <c r="K1086" s="191">
        <v>45231</v>
      </c>
      <c r="L1086" s="191">
        <v>45504</v>
      </c>
      <c r="M1086" s="165">
        <f t="shared" si="36"/>
        <v>39</v>
      </c>
      <c r="N1086" s="192">
        <v>1</v>
      </c>
      <c r="O1086" s="176" t="s">
        <v>3711</v>
      </c>
      <c r="P1086" s="53">
        <f t="shared" si="37"/>
        <v>1</v>
      </c>
      <c r="Q1086" s="166" t="str">
        <f>IF(ISNUMBER(P1086),IF(P1086=100%,"CUMPLIDA",IF(AND(ISNUMBER(L1086),ISNUMBER(CGR!$P$4)), IF(L1086&lt;CGR!$P$4,"INCUMPLIDA","PROCESO"), "VERIFICAR FECHA")),"SIN VALOR AVANCE")</f>
        <v>CUMPLIDA</v>
      </c>
    </row>
    <row r="1087" spans="1:17" ht="409.5">
      <c r="A1087" s="169" t="s">
        <v>19</v>
      </c>
      <c r="B1087" s="467" t="s">
        <v>13</v>
      </c>
      <c r="C1087" s="782"/>
      <c r="D1087" s="782"/>
      <c r="E1087" s="783"/>
      <c r="F1087" s="783"/>
      <c r="G1087" s="783"/>
      <c r="H1087" s="694" t="s">
        <v>2435</v>
      </c>
      <c r="I1087" s="163" t="s">
        <v>2436</v>
      </c>
      <c r="J1087" s="164">
        <v>1</v>
      </c>
      <c r="K1087" s="191">
        <v>45231</v>
      </c>
      <c r="L1087" s="191">
        <v>45504</v>
      </c>
      <c r="M1087" s="165">
        <f t="shared" si="36"/>
        <v>39</v>
      </c>
      <c r="N1087" s="192">
        <v>1</v>
      </c>
      <c r="O1087" s="176" t="s">
        <v>3749</v>
      </c>
      <c r="P1087" s="53">
        <f t="shared" si="37"/>
        <v>1</v>
      </c>
      <c r="Q1087" s="166" t="str">
        <f>IF(ISNUMBER(P1087),IF(P1087=100%,"CUMPLIDA",IF(AND(ISNUMBER(L1087),ISNUMBER(CGR!$P$4)), IF(L1087&lt;CGR!$P$4,"INCUMPLIDA","PROCESO"), "VERIFICAR FECHA")),"SIN VALOR AVANCE")</f>
        <v>CUMPLIDA</v>
      </c>
    </row>
    <row r="1088" spans="1:17" ht="225.75">
      <c r="A1088" s="169" t="s">
        <v>19</v>
      </c>
      <c r="B1088" s="467" t="s">
        <v>13</v>
      </c>
      <c r="C1088" s="782"/>
      <c r="D1088" s="782"/>
      <c r="E1088" s="783"/>
      <c r="F1088" s="783"/>
      <c r="G1088" s="52" t="s">
        <v>2438</v>
      </c>
      <c r="H1088" s="163" t="s">
        <v>1614</v>
      </c>
      <c r="I1088" s="163" t="s">
        <v>238</v>
      </c>
      <c r="J1088" s="168">
        <v>1</v>
      </c>
      <c r="K1088" s="193">
        <v>45323</v>
      </c>
      <c r="L1088" s="193">
        <v>45747</v>
      </c>
      <c r="M1088" s="165">
        <f t="shared" si="36"/>
        <v>60.571428571428569</v>
      </c>
      <c r="N1088" s="192">
        <v>0</v>
      </c>
      <c r="O1088" s="176" t="s">
        <v>3750</v>
      </c>
      <c r="P1088" s="53">
        <f t="shared" si="37"/>
        <v>0</v>
      </c>
      <c r="Q1088" s="166" t="str">
        <f>IF(ISNUMBER(P1088),IF(P1088=100%,"CUMPLIDA",IF(AND(ISNUMBER(L1088),ISNUMBER(CGR!$P$4)), IF(L1088&lt;CGR!$P$4,"INCUMPLIDA","PROCESO"), "VERIFICAR FECHA")),"SIN VALOR AVANCE")</f>
        <v>PROCESO</v>
      </c>
    </row>
    <row r="1089" spans="1:17" ht="150.75">
      <c r="A1089" s="169" t="s">
        <v>19</v>
      </c>
      <c r="B1089" s="467" t="s">
        <v>13</v>
      </c>
      <c r="C1089" s="782"/>
      <c r="D1089" s="782"/>
      <c r="E1089" s="783"/>
      <c r="F1089" s="783"/>
      <c r="G1089" s="52" t="s">
        <v>241</v>
      </c>
      <c r="H1089" s="163" t="s">
        <v>241</v>
      </c>
      <c r="I1089" s="163" t="s">
        <v>242</v>
      </c>
      <c r="J1089" s="168">
        <v>1</v>
      </c>
      <c r="K1089" s="193">
        <v>45323</v>
      </c>
      <c r="L1089" s="193">
        <v>45747</v>
      </c>
      <c r="M1089" s="165">
        <f t="shared" si="36"/>
        <v>60.571428571428569</v>
      </c>
      <c r="N1089" s="192">
        <v>0</v>
      </c>
      <c r="O1089" s="176" t="s">
        <v>3773</v>
      </c>
      <c r="P1089" s="53">
        <f t="shared" si="37"/>
        <v>0</v>
      </c>
      <c r="Q1089" s="166" t="str">
        <f>IF(ISNUMBER(P1089),IF(P1089=100%,"CUMPLIDA",IF(AND(ISNUMBER(L1089),ISNUMBER(CGR!$P$4)), IF(L1089&lt;CGR!$P$4,"INCUMPLIDA","PROCESO"), "VERIFICAR FECHA")),"SIN VALOR AVANCE")</f>
        <v>PROCESO</v>
      </c>
    </row>
    <row r="1090" spans="1:17" ht="150.75">
      <c r="A1090" s="169" t="s">
        <v>19</v>
      </c>
      <c r="B1090" s="467" t="s">
        <v>13</v>
      </c>
      <c r="C1090" s="782"/>
      <c r="D1090" s="782"/>
      <c r="E1090" s="783"/>
      <c r="F1090" s="783"/>
      <c r="G1090" s="52" t="s">
        <v>1361</v>
      </c>
      <c r="H1090" s="163" t="s">
        <v>245</v>
      </c>
      <c r="I1090" s="163" t="s">
        <v>246</v>
      </c>
      <c r="J1090" s="168">
        <v>1</v>
      </c>
      <c r="K1090" s="193">
        <v>45231</v>
      </c>
      <c r="L1090" s="193">
        <v>45747</v>
      </c>
      <c r="M1090" s="165">
        <f t="shared" si="36"/>
        <v>73.714285714285708</v>
      </c>
      <c r="N1090" s="192">
        <v>0</v>
      </c>
      <c r="O1090" s="176" t="s">
        <v>3773</v>
      </c>
      <c r="P1090" s="53">
        <f t="shared" si="37"/>
        <v>0</v>
      </c>
      <c r="Q1090" s="166" t="str">
        <f>IF(ISNUMBER(P1090),IF(P1090=100%,"CUMPLIDA",IF(AND(ISNUMBER(L1090),ISNUMBER(CGR!$P$4)), IF(L1090&lt;CGR!$P$4,"INCUMPLIDA","PROCESO"), "VERIFICAR FECHA")),"SIN VALOR AVANCE")</f>
        <v>PROCESO</v>
      </c>
    </row>
    <row r="1091" spans="1:17" ht="225.75">
      <c r="A1091" s="169" t="s">
        <v>19</v>
      </c>
      <c r="B1091" s="467" t="s">
        <v>13</v>
      </c>
      <c r="C1091" s="782"/>
      <c r="D1091" s="782"/>
      <c r="E1091" s="783"/>
      <c r="F1091" s="783"/>
      <c r="G1091" s="52" t="s">
        <v>248</v>
      </c>
      <c r="H1091" s="163" t="s">
        <v>248</v>
      </c>
      <c r="I1091" s="163" t="s">
        <v>3253</v>
      </c>
      <c r="J1091" s="168">
        <v>1</v>
      </c>
      <c r="K1091" s="193">
        <v>45323</v>
      </c>
      <c r="L1091" s="193">
        <v>45747</v>
      </c>
      <c r="M1091" s="165">
        <f t="shared" si="36"/>
        <v>60.571428571428569</v>
      </c>
      <c r="N1091" s="192">
        <v>0</v>
      </c>
      <c r="O1091" s="176" t="s">
        <v>3750</v>
      </c>
      <c r="P1091" s="53">
        <f t="shared" si="37"/>
        <v>0</v>
      </c>
      <c r="Q1091" s="166" t="str">
        <f>IF(ISNUMBER(P1091),IF(P1091=100%,"CUMPLIDA",IF(AND(ISNUMBER(L1091),ISNUMBER(CGR!$P$4)), IF(L1091&lt;CGR!$P$4,"INCUMPLIDA","PROCESO"), "VERIFICAR FECHA")),"SIN VALOR AVANCE")</f>
        <v>PROCESO</v>
      </c>
    </row>
    <row r="1092" spans="1:17" ht="150.75">
      <c r="A1092" s="169" t="s">
        <v>19</v>
      </c>
      <c r="B1092" s="467" t="s">
        <v>13</v>
      </c>
      <c r="C1092" s="782"/>
      <c r="D1092" s="782"/>
      <c r="E1092" s="783"/>
      <c r="F1092" s="783"/>
      <c r="G1092" s="52" t="s">
        <v>3715</v>
      </c>
      <c r="H1092" s="163" t="s">
        <v>3715</v>
      </c>
      <c r="I1092" s="163" t="s">
        <v>252</v>
      </c>
      <c r="J1092" s="168">
        <v>1</v>
      </c>
      <c r="K1092" s="193">
        <v>45231</v>
      </c>
      <c r="L1092" s="193">
        <v>45747</v>
      </c>
      <c r="M1092" s="165">
        <f t="shared" ref="M1092:M1155" si="38">(L1092-K1092)/7</f>
        <v>73.714285714285708</v>
      </c>
      <c r="N1092" s="192">
        <v>0</v>
      </c>
      <c r="O1092" s="176" t="s">
        <v>3773</v>
      </c>
      <c r="P1092" s="53">
        <f t="shared" si="37"/>
        <v>0</v>
      </c>
      <c r="Q1092" s="166" t="str">
        <f>IF(ISNUMBER(P1092),IF(P1092=100%,"CUMPLIDA",IF(AND(ISNUMBER(L1092),ISNUMBER(CGR!$P$4)), IF(L1092&lt;CGR!$P$4,"INCUMPLIDA","PROCESO"), "VERIFICAR FECHA")),"SIN VALOR AVANCE")</f>
        <v>PROCESO</v>
      </c>
    </row>
    <row r="1093" spans="1:17" ht="345.75">
      <c r="A1093" s="169" t="s">
        <v>19</v>
      </c>
      <c r="B1093" s="467" t="s">
        <v>13</v>
      </c>
      <c r="C1093" s="782"/>
      <c r="D1093" s="782"/>
      <c r="E1093" s="783"/>
      <c r="F1093" s="783"/>
      <c r="G1093" s="52" t="s">
        <v>3716</v>
      </c>
      <c r="H1093" s="163" t="s">
        <v>3716</v>
      </c>
      <c r="I1093" s="163" t="s">
        <v>2560</v>
      </c>
      <c r="J1093" s="168">
        <v>1</v>
      </c>
      <c r="K1093" s="193">
        <v>45231</v>
      </c>
      <c r="L1093" s="193">
        <v>45808</v>
      </c>
      <c r="M1093" s="165">
        <f t="shared" si="38"/>
        <v>82.428571428571431</v>
      </c>
      <c r="N1093" s="192">
        <v>0</v>
      </c>
      <c r="O1093" s="176" t="s">
        <v>3916</v>
      </c>
      <c r="P1093" s="53">
        <f t="shared" si="37"/>
        <v>0</v>
      </c>
      <c r="Q1093" s="166" t="str">
        <f>IF(ISNUMBER(P1093),IF(P1093=100%,"CUMPLIDA",IF(AND(ISNUMBER(L1093),ISNUMBER(CGR!$P$4)), IF(L1093&lt;CGR!$P$4,"INCUMPLIDA","PROCESO"), "VERIFICAR FECHA")),"SIN VALOR AVANCE")</f>
        <v>PROCESO</v>
      </c>
    </row>
    <row r="1094" spans="1:17" ht="240.75">
      <c r="A1094" s="169" t="s">
        <v>19</v>
      </c>
      <c r="B1094" s="467" t="s">
        <v>13</v>
      </c>
      <c r="C1094" s="782"/>
      <c r="D1094" s="782"/>
      <c r="E1094" s="783"/>
      <c r="F1094" s="783"/>
      <c r="G1094" s="52" t="s">
        <v>1363</v>
      </c>
      <c r="H1094" s="163" t="s">
        <v>258</v>
      </c>
      <c r="I1094" s="163" t="s">
        <v>259</v>
      </c>
      <c r="J1094" s="168">
        <v>10</v>
      </c>
      <c r="K1094" s="193">
        <v>45809</v>
      </c>
      <c r="L1094" s="193">
        <v>46568</v>
      </c>
      <c r="M1094" s="165">
        <f t="shared" si="38"/>
        <v>108.42857142857143</v>
      </c>
      <c r="N1094" s="192">
        <v>0</v>
      </c>
      <c r="O1094" s="176" t="s">
        <v>3752</v>
      </c>
      <c r="P1094" s="53">
        <f t="shared" si="37"/>
        <v>0</v>
      </c>
      <c r="Q1094" s="166" t="str">
        <f>IF(ISNUMBER(P1094),IF(P1094=100%,"CUMPLIDA",IF(AND(ISNUMBER(L1094),ISNUMBER(CGR!$P$4)), IF(L1094&lt;CGR!$P$4,"INCUMPLIDA","PROCESO"), "VERIFICAR FECHA")),"SIN VALOR AVANCE")</f>
        <v>PROCESO</v>
      </c>
    </row>
    <row r="1095" spans="1:17" ht="240.75">
      <c r="A1095" s="169" t="s">
        <v>19</v>
      </c>
      <c r="B1095" s="467" t="s">
        <v>13</v>
      </c>
      <c r="C1095" s="782"/>
      <c r="D1095" s="782"/>
      <c r="E1095" s="783"/>
      <c r="F1095" s="783"/>
      <c r="G1095" s="52" t="s">
        <v>1364</v>
      </c>
      <c r="H1095" s="163" t="s">
        <v>261</v>
      </c>
      <c r="I1095" s="163" t="s">
        <v>262</v>
      </c>
      <c r="J1095" s="168">
        <v>1</v>
      </c>
      <c r="K1095" s="193">
        <v>45809</v>
      </c>
      <c r="L1095" s="193">
        <v>46568</v>
      </c>
      <c r="M1095" s="165">
        <f t="shared" si="38"/>
        <v>108.42857142857143</v>
      </c>
      <c r="N1095" s="192">
        <v>0</v>
      </c>
      <c r="O1095" s="176" t="s">
        <v>3729</v>
      </c>
      <c r="P1095" s="53">
        <f t="shared" si="37"/>
        <v>0</v>
      </c>
      <c r="Q1095" s="166" t="str">
        <f>IF(ISNUMBER(P1095),IF(P1095=100%,"CUMPLIDA",IF(AND(ISNUMBER(L1095),ISNUMBER(CGR!$P$4)), IF(L1095&lt;CGR!$P$4,"INCUMPLIDA","PROCESO"), "VERIFICAR FECHA")),"SIN VALOR AVANCE")</f>
        <v>PROCESO</v>
      </c>
    </row>
    <row r="1096" spans="1:17" ht="409.5">
      <c r="A1096" s="169" t="s">
        <v>19</v>
      </c>
      <c r="B1096" s="467" t="s">
        <v>13</v>
      </c>
      <c r="C1096" s="782"/>
      <c r="D1096" s="782" t="s">
        <v>3663</v>
      </c>
      <c r="E1096" s="783" t="s">
        <v>3926</v>
      </c>
      <c r="F1096" s="783" t="s">
        <v>3927</v>
      </c>
      <c r="G1096" s="52" t="s">
        <v>1365</v>
      </c>
      <c r="H1096" s="163" t="s">
        <v>264</v>
      </c>
      <c r="I1096" s="163" t="s">
        <v>265</v>
      </c>
      <c r="J1096" s="168">
        <v>2</v>
      </c>
      <c r="K1096" s="193">
        <v>45809</v>
      </c>
      <c r="L1096" s="193">
        <v>46568</v>
      </c>
      <c r="M1096" s="165">
        <f t="shared" si="38"/>
        <v>108.42857142857143</v>
      </c>
      <c r="N1096" s="192">
        <v>0</v>
      </c>
      <c r="O1096" s="176" t="s">
        <v>3730</v>
      </c>
      <c r="P1096" s="53">
        <f t="shared" si="37"/>
        <v>0</v>
      </c>
      <c r="Q1096" s="166" t="str">
        <f>IF(ISNUMBER(P1096),IF(P1096=100%,"CUMPLIDA",IF(AND(ISNUMBER(L1096),ISNUMBER(CGR!$P$4)), IF(L1096&lt;CGR!$P$4,"INCUMPLIDA","PROCESO"), "VERIFICAR FECHA")),"SIN VALOR AVANCE")</f>
        <v>PROCESO</v>
      </c>
    </row>
    <row r="1097" spans="1:17" ht="135.75">
      <c r="A1097" s="169" t="s">
        <v>19</v>
      </c>
      <c r="B1097" s="467" t="s">
        <v>13</v>
      </c>
      <c r="C1097" s="782" t="s">
        <v>3928</v>
      </c>
      <c r="D1097" s="782" t="s">
        <v>3663</v>
      </c>
      <c r="E1097" s="783" t="s">
        <v>3929</v>
      </c>
      <c r="F1097" s="783" t="s">
        <v>3930</v>
      </c>
      <c r="G1097" s="783" t="s">
        <v>2485</v>
      </c>
      <c r="H1097" s="694" t="s">
        <v>2433</v>
      </c>
      <c r="I1097" s="163" t="s">
        <v>969</v>
      </c>
      <c r="J1097" s="164">
        <v>1</v>
      </c>
      <c r="K1097" s="191">
        <v>45231</v>
      </c>
      <c r="L1097" s="191">
        <v>45504</v>
      </c>
      <c r="M1097" s="165">
        <f t="shared" si="38"/>
        <v>39</v>
      </c>
      <c r="N1097" s="192">
        <v>1</v>
      </c>
      <c r="O1097" s="176" t="s">
        <v>3711</v>
      </c>
      <c r="P1097" s="53">
        <f t="shared" si="37"/>
        <v>1</v>
      </c>
      <c r="Q1097" s="166" t="str">
        <f>IF(ISNUMBER(P1097),IF(P1097=100%,"CUMPLIDA",IF(AND(ISNUMBER(L1097),ISNUMBER(CGR!$P$4)), IF(L1097&lt;CGR!$P$4,"INCUMPLIDA","PROCESO"), "VERIFICAR FECHA")),"SIN VALOR AVANCE")</f>
        <v>CUMPLIDA</v>
      </c>
    </row>
    <row r="1098" spans="1:17" ht="409.5">
      <c r="A1098" s="169" t="s">
        <v>19</v>
      </c>
      <c r="B1098" s="467" t="s">
        <v>13</v>
      </c>
      <c r="C1098" s="782"/>
      <c r="D1098" s="782"/>
      <c r="E1098" s="783"/>
      <c r="F1098" s="783"/>
      <c r="G1098" s="783"/>
      <c r="H1098" s="694" t="s">
        <v>2435</v>
      </c>
      <c r="I1098" s="163" t="s">
        <v>2436</v>
      </c>
      <c r="J1098" s="164">
        <v>1</v>
      </c>
      <c r="K1098" s="191">
        <v>45231</v>
      </c>
      <c r="L1098" s="191">
        <v>45504</v>
      </c>
      <c r="M1098" s="165">
        <f t="shared" si="38"/>
        <v>39</v>
      </c>
      <c r="N1098" s="192">
        <v>1</v>
      </c>
      <c r="O1098" s="176" t="s">
        <v>3749</v>
      </c>
      <c r="P1098" s="53">
        <f t="shared" si="37"/>
        <v>1</v>
      </c>
      <c r="Q1098" s="166" t="str">
        <f>IF(ISNUMBER(P1098),IF(P1098=100%,"CUMPLIDA",IF(AND(ISNUMBER(L1098),ISNUMBER(CGR!$P$4)), IF(L1098&lt;CGR!$P$4,"INCUMPLIDA","PROCESO"), "VERIFICAR FECHA")),"SIN VALOR AVANCE")</f>
        <v>CUMPLIDA</v>
      </c>
    </row>
    <row r="1099" spans="1:17" ht="225.75">
      <c r="A1099" s="169" t="s">
        <v>19</v>
      </c>
      <c r="B1099" s="467" t="s">
        <v>13</v>
      </c>
      <c r="C1099" s="782"/>
      <c r="D1099" s="782"/>
      <c r="E1099" s="783"/>
      <c r="F1099" s="783"/>
      <c r="G1099" s="52" t="s">
        <v>2438</v>
      </c>
      <c r="H1099" s="163" t="s">
        <v>1614</v>
      </c>
      <c r="I1099" s="163" t="s">
        <v>238</v>
      </c>
      <c r="J1099" s="168">
        <v>1</v>
      </c>
      <c r="K1099" s="193">
        <v>45323</v>
      </c>
      <c r="L1099" s="193">
        <v>45747</v>
      </c>
      <c r="M1099" s="165">
        <f t="shared" si="38"/>
        <v>60.571428571428569</v>
      </c>
      <c r="N1099" s="192">
        <v>0</v>
      </c>
      <c r="O1099" s="176" t="s">
        <v>3750</v>
      </c>
      <c r="P1099" s="53">
        <f t="shared" si="37"/>
        <v>0</v>
      </c>
      <c r="Q1099" s="166" t="str">
        <f>IF(ISNUMBER(P1099),IF(P1099=100%,"CUMPLIDA",IF(AND(ISNUMBER(L1099),ISNUMBER(CGR!$P$4)), IF(L1099&lt;CGR!$P$4,"INCUMPLIDA","PROCESO"), "VERIFICAR FECHA")),"SIN VALOR AVANCE")</f>
        <v>PROCESO</v>
      </c>
    </row>
    <row r="1100" spans="1:17" ht="135.75">
      <c r="A1100" s="169" t="s">
        <v>19</v>
      </c>
      <c r="B1100" s="467" t="s">
        <v>13</v>
      </c>
      <c r="C1100" s="782"/>
      <c r="D1100" s="782"/>
      <c r="E1100" s="783"/>
      <c r="F1100" s="783"/>
      <c r="G1100" s="52" t="s">
        <v>241</v>
      </c>
      <c r="H1100" s="163" t="s">
        <v>241</v>
      </c>
      <c r="I1100" s="163" t="s">
        <v>242</v>
      </c>
      <c r="J1100" s="168">
        <v>1</v>
      </c>
      <c r="K1100" s="193">
        <v>45323</v>
      </c>
      <c r="L1100" s="193">
        <v>45747</v>
      </c>
      <c r="M1100" s="165">
        <f t="shared" si="38"/>
        <v>60.571428571428569</v>
      </c>
      <c r="N1100" s="192">
        <v>0</v>
      </c>
      <c r="O1100" s="176" t="s">
        <v>3824</v>
      </c>
      <c r="P1100" s="53">
        <f t="shared" si="37"/>
        <v>0</v>
      </c>
      <c r="Q1100" s="166" t="str">
        <f>IF(ISNUMBER(P1100),IF(P1100=100%,"CUMPLIDA",IF(AND(ISNUMBER(L1100),ISNUMBER(CGR!$P$4)), IF(L1100&lt;CGR!$P$4,"INCUMPLIDA","PROCESO"), "VERIFICAR FECHA")),"SIN VALOR AVANCE")</f>
        <v>PROCESO</v>
      </c>
    </row>
    <row r="1101" spans="1:17" ht="135.75">
      <c r="A1101" s="169" t="s">
        <v>19</v>
      </c>
      <c r="B1101" s="467" t="s">
        <v>13</v>
      </c>
      <c r="C1101" s="782"/>
      <c r="D1101" s="782"/>
      <c r="E1101" s="783"/>
      <c r="F1101" s="783"/>
      <c r="G1101" s="52" t="s">
        <v>1361</v>
      </c>
      <c r="H1101" s="163" t="s">
        <v>245</v>
      </c>
      <c r="I1101" s="163" t="s">
        <v>246</v>
      </c>
      <c r="J1101" s="168">
        <v>1</v>
      </c>
      <c r="K1101" s="193">
        <v>45231</v>
      </c>
      <c r="L1101" s="193">
        <v>45747</v>
      </c>
      <c r="M1101" s="165">
        <f t="shared" si="38"/>
        <v>73.714285714285708</v>
      </c>
      <c r="N1101" s="192">
        <v>0</v>
      </c>
      <c r="O1101" s="176" t="s">
        <v>3824</v>
      </c>
      <c r="P1101" s="53">
        <f t="shared" si="37"/>
        <v>0</v>
      </c>
      <c r="Q1101" s="166" t="str">
        <f>IF(ISNUMBER(P1101),IF(P1101=100%,"CUMPLIDA",IF(AND(ISNUMBER(L1101),ISNUMBER(CGR!$P$4)), IF(L1101&lt;CGR!$P$4,"INCUMPLIDA","PROCESO"), "VERIFICAR FECHA")),"SIN VALOR AVANCE")</f>
        <v>PROCESO</v>
      </c>
    </row>
    <row r="1102" spans="1:17" ht="225.75">
      <c r="A1102" s="169" t="s">
        <v>19</v>
      </c>
      <c r="B1102" s="467" t="s">
        <v>13</v>
      </c>
      <c r="C1102" s="782"/>
      <c r="D1102" s="782"/>
      <c r="E1102" s="783"/>
      <c r="F1102" s="783"/>
      <c r="G1102" s="52" t="s">
        <v>248</v>
      </c>
      <c r="H1102" s="163" t="s">
        <v>248</v>
      </c>
      <c r="I1102" s="163" t="s">
        <v>3253</v>
      </c>
      <c r="J1102" s="168">
        <v>1</v>
      </c>
      <c r="K1102" s="193">
        <v>45323</v>
      </c>
      <c r="L1102" s="193">
        <v>45747</v>
      </c>
      <c r="M1102" s="165">
        <f t="shared" si="38"/>
        <v>60.571428571428569</v>
      </c>
      <c r="N1102" s="192">
        <v>0</v>
      </c>
      <c r="O1102" s="176" t="s">
        <v>3750</v>
      </c>
      <c r="P1102" s="53">
        <f t="shared" si="37"/>
        <v>0</v>
      </c>
      <c r="Q1102" s="166" t="str">
        <f>IF(ISNUMBER(P1102),IF(P1102=100%,"CUMPLIDA",IF(AND(ISNUMBER(L1102),ISNUMBER(CGR!$P$4)), IF(L1102&lt;CGR!$P$4,"INCUMPLIDA","PROCESO"), "VERIFICAR FECHA")),"SIN VALOR AVANCE")</f>
        <v>PROCESO</v>
      </c>
    </row>
    <row r="1103" spans="1:17" ht="135.75">
      <c r="A1103" s="169" t="s">
        <v>19</v>
      </c>
      <c r="B1103" s="467" t="s">
        <v>13</v>
      </c>
      <c r="C1103" s="782"/>
      <c r="D1103" s="782"/>
      <c r="E1103" s="783"/>
      <c r="F1103" s="783"/>
      <c r="G1103" s="52" t="s">
        <v>3715</v>
      </c>
      <c r="H1103" s="163" t="s">
        <v>3715</v>
      </c>
      <c r="I1103" s="163" t="s">
        <v>252</v>
      </c>
      <c r="J1103" s="168">
        <v>1</v>
      </c>
      <c r="K1103" s="193">
        <v>45231</v>
      </c>
      <c r="L1103" s="193">
        <v>45747</v>
      </c>
      <c r="M1103" s="165">
        <f t="shared" si="38"/>
        <v>73.714285714285708</v>
      </c>
      <c r="N1103" s="192">
        <v>0</v>
      </c>
      <c r="O1103" s="176" t="s">
        <v>3824</v>
      </c>
      <c r="P1103" s="53">
        <f t="shared" si="37"/>
        <v>0</v>
      </c>
      <c r="Q1103" s="166" t="str">
        <f>IF(ISNUMBER(P1103),IF(P1103=100%,"CUMPLIDA",IF(AND(ISNUMBER(L1103),ISNUMBER(CGR!$P$4)), IF(L1103&lt;CGR!$P$4,"INCUMPLIDA","PROCESO"), "VERIFICAR FECHA")),"SIN VALOR AVANCE")</f>
        <v>PROCESO</v>
      </c>
    </row>
    <row r="1104" spans="1:17" ht="360.75">
      <c r="A1104" s="169" t="s">
        <v>19</v>
      </c>
      <c r="B1104" s="467" t="s">
        <v>13</v>
      </c>
      <c r="C1104" s="782"/>
      <c r="D1104" s="782"/>
      <c r="E1104" s="783"/>
      <c r="F1104" s="783"/>
      <c r="G1104" s="52" t="s">
        <v>3716</v>
      </c>
      <c r="H1104" s="163" t="s">
        <v>3716</v>
      </c>
      <c r="I1104" s="163" t="s">
        <v>2560</v>
      </c>
      <c r="J1104" s="168">
        <v>1</v>
      </c>
      <c r="K1104" s="193">
        <v>45231</v>
      </c>
      <c r="L1104" s="193">
        <v>45808</v>
      </c>
      <c r="M1104" s="165">
        <f t="shared" si="38"/>
        <v>82.428571428571431</v>
      </c>
      <c r="N1104" s="192">
        <v>0</v>
      </c>
      <c r="O1104" s="176" t="s">
        <v>3758</v>
      </c>
      <c r="P1104" s="53">
        <f t="shared" ref="P1104:P1167" si="39">N1104/J1104</f>
        <v>0</v>
      </c>
      <c r="Q1104" s="166" t="str">
        <f>IF(ISNUMBER(P1104),IF(P1104=100%,"CUMPLIDA",IF(AND(ISNUMBER(L1104),ISNUMBER(CGR!$P$4)), IF(L1104&lt;CGR!$P$4,"INCUMPLIDA","PROCESO"), "VERIFICAR FECHA")),"SIN VALOR AVANCE")</f>
        <v>PROCESO</v>
      </c>
    </row>
    <row r="1105" spans="1:17" ht="270.75">
      <c r="A1105" s="169" t="s">
        <v>19</v>
      </c>
      <c r="B1105" s="467" t="s">
        <v>13</v>
      </c>
      <c r="C1105" s="782"/>
      <c r="D1105" s="782"/>
      <c r="E1105" s="783"/>
      <c r="F1105" s="783"/>
      <c r="G1105" s="52" t="s">
        <v>1363</v>
      </c>
      <c r="H1105" s="163" t="s">
        <v>258</v>
      </c>
      <c r="I1105" s="163" t="s">
        <v>259</v>
      </c>
      <c r="J1105" s="168">
        <v>10</v>
      </c>
      <c r="K1105" s="193">
        <v>45809</v>
      </c>
      <c r="L1105" s="193">
        <v>46568</v>
      </c>
      <c r="M1105" s="165">
        <f t="shared" si="38"/>
        <v>108.42857142857143</v>
      </c>
      <c r="N1105" s="192">
        <v>0</v>
      </c>
      <c r="O1105" s="176" t="s">
        <v>3931</v>
      </c>
      <c r="P1105" s="53">
        <f t="shared" si="39"/>
        <v>0</v>
      </c>
      <c r="Q1105" s="166" t="str">
        <f>IF(ISNUMBER(P1105),IF(P1105=100%,"CUMPLIDA",IF(AND(ISNUMBER(L1105),ISNUMBER(CGR!$P$4)), IF(L1105&lt;CGR!$P$4,"INCUMPLIDA","PROCESO"), "VERIFICAR FECHA")),"SIN VALOR AVANCE")</f>
        <v>PROCESO</v>
      </c>
    </row>
    <row r="1106" spans="1:17" ht="225.75">
      <c r="A1106" s="169" t="s">
        <v>19</v>
      </c>
      <c r="B1106" s="467" t="s">
        <v>13</v>
      </c>
      <c r="C1106" s="782"/>
      <c r="D1106" s="782"/>
      <c r="E1106" s="783"/>
      <c r="F1106" s="783"/>
      <c r="G1106" s="52" t="s">
        <v>1364</v>
      </c>
      <c r="H1106" s="163" t="s">
        <v>261</v>
      </c>
      <c r="I1106" s="163" t="s">
        <v>262</v>
      </c>
      <c r="J1106" s="168">
        <v>1</v>
      </c>
      <c r="K1106" s="193">
        <v>45809</v>
      </c>
      <c r="L1106" s="193">
        <v>46568</v>
      </c>
      <c r="M1106" s="165">
        <f t="shared" si="38"/>
        <v>108.42857142857143</v>
      </c>
      <c r="N1106" s="192">
        <v>0</v>
      </c>
      <c r="O1106" s="176" t="s">
        <v>3932</v>
      </c>
      <c r="P1106" s="53">
        <f t="shared" si="39"/>
        <v>0</v>
      </c>
      <c r="Q1106" s="166" t="str">
        <f>IF(ISNUMBER(P1106),IF(P1106=100%,"CUMPLIDA",IF(AND(ISNUMBER(L1106),ISNUMBER(CGR!$P$4)), IF(L1106&lt;CGR!$P$4,"INCUMPLIDA","PROCESO"), "VERIFICAR FECHA")),"SIN VALOR AVANCE")</f>
        <v>PROCESO</v>
      </c>
    </row>
    <row r="1107" spans="1:17" ht="409.5">
      <c r="A1107" s="169" t="s">
        <v>19</v>
      </c>
      <c r="B1107" s="467" t="s">
        <v>13</v>
      </c>
      <c r="C1107" s="782"/>
      <c r="D1107" s="782" t="s">
        <v>3663</v>
      </c>
      <c r="E1107" s="783" t="s">
        <v>3929</v>
      </c>
      <c r="F1107" s="783" t="s">
        <v>3930</v>
      </c>
      <c r="G1107" s="52" t="s">
        <v>1365</v>
      </c>
      <c r="H1107" s="163" t="s">
        <v>264</v>
      </c>
      <c r="I1107" s="163" t="s">
        <v>265</v>
      </c>
      <c r="J1107" s="168">
        <v>2</v>
      </c>
      <c r="K1107" s="193">
        <v>45809</v>
      </c>
      <c r="L1107" s="193">
        <v>46568</v>
      </c>
      <c r="M1107" s="165">
        <f t="shared" si="38"/>
        <v>108.42857142857143</v>
      </c>
      <c r="N1107" s="192">
        <v>0</v>
      </c>
      <c r="O1107" s="176" t="s">
        <v>3730</v>
      </c>
      <c r="P1107" s="53">
        <f t="shared" si="39"/>
        <v>0</v>
      </c>
      <c r="Q1107" s="166" t="str">
        <f>IF(ISNUMBER(P1107),IF(P1107=100%,"CUMPLIDA",IF(AND(ISNUMBER(L1107),ISNUMBER(CGR!$P$4)), IF(L1107&lt;CGR!$P$4,"INCUMPLIDA","PROCESO"), "VERIFICAR FECHA")),"SIN VALOR AVANCE")</f>
        <v>PROCESO</v>
      </c>
    </row>
    <row r="1108" spans="1:17" ht="180">
      <c r="A1108" s="169" t="s">
        <v>19</v>
      </c>
      <c r="B1108" s="467" t="s">
        <v>13</v>
      </c>
      <c r="C1108" s="782" t="s">
        <v>3933</v>
      </c>
      <c r="D1108" s="782" t="s">
        <v>3663</v>
      </c>
      <c r="E1108" s="783" t="s">
        <v>3934</v>
      </c>
      <c r="F1108" s="783" t="s">
        <v>3935</v>
      </c>
      <c r="G1108" s="52" t="s">
        <v>3936</v>
      </c>
      <c r="H1108" s="163" t="s">
        <v>3937</v>
      </c>
      <c r="I1108" s="163" t="s">
        <v>3938</v>
      </c>
      <c r="J1108" s="164">
        <v>2</v>
      </c>
      <c r="K1108" s="191">
        <v>44378</v>
      </c>
      <c r="L1108" s="191">
        <v>44561</v>
      </c>
      <c r="M1108" s="165">
        <f t="shared" si="38"/>
        <v>26.142857142857142</v>
      </c>
      <c r="N1108" s="192">
        <v>2</v>
      </c>
      <c r="O1108" s="163" t="s">
        <v>3939</v>
      </c>
      <c r="P1108" s="53">
        <f t="shared" si="39"/>
        <v>1</v>
      </c>
      <c r="Q1108" s="166" t="str">
        <f>IF(ISNUMBER(P1108),IF(P1108=100%,"CUMPLIDA",IF(AND(ISNUMBER(L1108),ISNUMBER(CGR!$P$4)), IF(L1108&lt;CGR!$P$4,"INCUMPLIDA","PROCESO"), "VERIFICAR FECHA")),"SIN VALOR AVANCE")</f>
        <v>CUMPLIDA</v>
      </c>
    </row>
    <row r="1109" spans="1:17" ht="330.75">
      <c r="A1109" s="169" t="s">
        <v>19</v>
      </c>
      <c r="B1109" s="467" t="s">
        <v>13</v>
      </c>
      <c r="C1109" s="782"/>
      <c r="D1109" s="782" t="s">
        <v>3663</v>
      </c>
      <c r="E1109" s="783" t="s">
        <v>3934</v>
      </c>
      <c r="F1109" s="783" t="s">
        <v>3935</v>
      </c>
      <c r="G1109" s="52" t="s">
        <v>3936</v>
      </c>
      <c r="H1109" s="163" t="s">
        <v>3940</v>
      </c>
      <c r="I1109" s="163" t="s">
        <v>3941</v>
      </c>
      <c r="J1109" s="164">
        <v>2</v>
      </c>
      <c r="K1109" s="191">
        <v>45292</v>
      </c>
      <c r="L1109" s="191">
        <v>46022</v>
      </c>
      <c r="M1109" s="165">
        <f t="shared" si="38"/>
        <v>104.28571428571429</v>
      </c>
      <c r="N1109" s="192">
        <v>0</v>
      </c>
      <c r="O1109" s="176" t="s">
        <v>3942</v>
      </c>
      <c r="P1109" s="53">
        <f t="shared" si="39"/>
        <v>0</v>
      </c>
      <c r="Q1109" s="166" t="str">
        <f>IF(ISNUMBER(P1109),IF(P1109=100%,"CUMPLIDA",IF(AND(ISNUMBER(L1109),ISNUMBER(CGR!$P$4)), IF(L1109&lt;CGR!$P$4,"INCUMPLIDA","PROCESO"), "VERIFICAR FECHA")),"SIN VALOR AVANCE")</f>
        <v>PROCESO</v>
      </c>
    </row>
    <row r="1110" spans="1:17" ht="135.75">
      <c r="A1110" s="169" t="s">
        <v>19</v>
      </c>
      <c r="B1110" s="467" t="s">
        <v>13</v>
      </c>
      <c r="C1110" s="782" t="s">
        <v>3943</v>
      </c>
      <c r="D1110" s="782" t="s">
        <v>3663</v>
      </c>
      <c r="E1110" s="783" t="s">
        <v>3944</v>
      </c>
      <c r="F1110" s="783" t="s">
        <v>3945</v>
      </c>
      <c r="G1110" s="783" t="s">
        <v>2485</v>
      </c>
      <c r="H1110" s="694" t="s">
        <v>2433</v>
      </c>
      <c r="I1110" s="163" t="s">
        <v>969</v>
      </c>
      <c r="J1110" s="164">
        <v>1</v>
      </c>
      <c r="K1110" s="191">
        <v>45231</v>
      </c>
      <c r="L1110" s="191">
        <v>45504</v>
      </c>
      <c r="M1110" s="165">
        <f t="shared" si="38"/>
        <v>39</v>
      </c>
      <c r="N1110" s="192">
        <v>1</v>
      </c>
      <c r="O1110" s="176" t="s">
        <v>3711</v>
      </c>
      <c r="P1110" s="53">
        <f t="shared" si="39"/>
        <v>1</v>
      </c>
      <c r="Q1110" s="166" t="str">
        <f>IF(ISNUMBER(P1110),IF(P1110=100%,"CUMPLIDA",IF(AND(ISNUMBER(L1110),ISNUMBER(CGR!$P$4)), IF(L1110&lt;CGR!$P$4,"INCUMPLIDA","PROCESO"), "VERIFICAR FECHA")),"SIN VALOR AVANCE")</f>
        <v>CUMPLIDA</v>
      </c>
    </row>
    <row r="1111" spans="1:17" ht="409.5">
      <c r="A1111" s="169" t="s">
        <v>19</v>
      </c>
      <c r="B1111" s="467" t="s">
        <v>13</v>
      </c>
      <c r="C1111" s="782"/>
      <c r="D1111" s="782"/>
      <c r="E1111" s="783"/>
      <c r="F1111" s="783"/>
      <c r="G1111" s="783"/>
      <c r="H1111" s="694" t="s">
        <v>2435</v>
      </c>
      <c r="I1111" s="163" t="s">
        <v>2436</v>
      </c>
      <c r="J1111" s="164">
        <v>1</v>
      </c>
      <c r="K1111" s="191">
        <v>45231</v>
      </c>
      <c r="L1111" s="191">
        <v>45504</v>
      </c>
      <c r="M1111" s="165">
        <f t="shared" si="38"/>
        <v>39</v>
      </c>
      <c r="N1111" s="192">
        <v>1</v>
      </c>
      <c r="O1111" s="176" t="s">
        <v>3749</v>
      </c>
      <c r="P1111" s="53">
        <f t="shared" si="39"/>
        <v>1</v>
      </c>
      <c r="Q1111" s="166" t="str">
        <f>IF(ISNUMBER(P1111),IF(P1111=100%,"CUMPLIDA",IF(AND(ISNUMBER(L1111),ISNUMBER(CGR!$P$4)), IF(L1111&lt;CGR!$P$4,"INCUMPLIDA","PROCESO"), "VERIFICAR FECHA")),"SIN VALOR AVANCE")</f>
        <v>CUMPLIDA</v>
      </c>
    </row>
    <row r="1112" spans="1:17" ht="225.75">
      <c r="A1112" s="169" t="s">
        <v>19</v>
      </c>
      <c r="B1112" s="467" t="s">
        <v>13</v>
      </c>
      <c r="C1112" s="782"/>
      <c r="D1112" s="782"/>
      <c r="E1112" s="783"/>
      <c r="F1112" s="783"/>
      <c r="G1112" s="52" t="s">
        <v>2438</v>
      </c>
      <c r="H1112" s="163" t="s">
        <v>1614</v>
      </c>
      <c r="I1112" s="163" t="s">
        <v>238</v>
      </c>
      <c r="J1112" s="168">
        <v>1</v>
      </c>
      <c r="K1112" s="193">
        <v>45323</v>
      </c>
      <c r="L1112" s="193">
        <v>45747</v>
      </c>
      <c r="M1112" s="165">
        <f t="shared" si="38"/>
        <v>60.571428571428569</v>
      </c>
      <c r="N1112" s="192">
        <v>0</v>
      </c>
      <c r="O1112" s="176" t="s">
        <v>3750</v>
      </c>
      <c r="P1112" s="53">
        <f t="shared" si="39"/>
        <v>0</v>
      </c>
      <c r="Q1112" s="166" t="str">
        <f>IF(ISNUMBER(P1112),IF(P1112=100%,"CUMPLIDA",IF(AND(ISNUMBER(L1112),ISNUMBER(CGR!$P$4)), IF(L1112&lt;CGR!$P$4,"INCUMPLIDA","PROCESO"), "VERIFICAR FECHA")),"SIN VALOR AVANCE")</f>
        <v>PROCESO</v>
      </c>
    </row>
    <row r="1113" spans="1:17" ht="150.75">
      <c r="A1113" s="169" t="s">
        <v>19</v>
      </c>
      <c r="B1113" s="467" t="s">
        <v>13</v>
      </c>
      <c r="C1113" s="782"/>
      <c r="D1113" s="782"/>
      <c r="E1113" s="783"/>
      <c r="F1113" s="783"/>
      <c r="G1113" s="52" t="s">
        <v>241</v>
      </c>
      <c r="H1113" s="163" t="s">
        <v>241</v>
      </c>
      <c r="I1113" s="163" t="s">
        <v>242</v>
      </c>
      <c r="J1113" s="168">
        <v>1</v>
      </c>
      <c r="K1113" s="193">
        <v>45323</v>
      </c>
      <c r="L1113" s="193">
        <v>45747</v>
      </c>
      <c r="M1113" s="165">
        <f t="shared" si="38"/>
        <v>60.571428571428569</v>
      </c>
      <c r="N1113" s="192">
        <v>0</v>
      </c>
      <c r="O1113" s="176" t="s">
        <v>3773</v>
      </c>
      <c r="P1113" s="53">
        <f t="shared" si="39"/>
        <v>0</v>
      </c>
      <c r="Q1113" s="166" t="str">
        <f>IF(ISNUMBER(P1113),IF(P1113=100%,"CUMPLIDA",IF(AND(ISNUMBER(L1113),ISNUMBER(CGR!$P$4)), IF(L1113&lt;CGR!$P$4,"INCUMPLIDA","PROCESO"), "VERIFICAR FECHA")),"SIN VALOR AVANCE")</f>
        <v>PROCESO</v>
      </c>
    </row>
    <row r="1114" spans="1:17" ht="150.75">
      <c r="A1114" s="169" t="s">
        <v>19</v>
      </c>
      <c r="B1114" s="467" t="s">
        <v>13</v>
      </c>
      <c r="C1114" s="782"/>
      <c r="D1114" s="782"/>
      <c r="E1114" s="783"/>
      <c r="F1114" s="783"/>
      <c r="G1114" s="52" t="s">
        <v>1361</v>
      </c>
      <c r="H1114" s="163" t="s">
        <v>245</v>
      </c>
      <c r="I1114" s="163" t="s">
        <v>246</v>
      </c>
      <c r="J1114" s="168">
        <v>1</v>
      </c>
      <c r="K1114" s="193">
        <v>45231</v>
      </c>
      <c r="L1114" s="193">
        <v>45747</v>
      </c>
      <c r="M1114" s="165">
        <f t="shared" si="38"/>
        <v>73.714285714285708</v>
      </c>
      <c r="N1114" s="192">
        <v>0</v>
      </c>
      <c r="O1114" s="176" t="s">
        <v>3773</v>
      </c>
      <c r="P1114" s="53">
        <f t="shared" si="39"/>
        <v>0</v>
      </c>
      <c r="Q1114" s="166" t="str">
        <f>IF(ISNUMBER(P1114),IF(P1114=100%,"CUMPLIDA",IF(AND(ISNUMBER(L1114),ISNUMBER(CGR!$P$4)), IF(L1114&lt;CGR!$P$4,"INCUMPLIDA","PROCESO"), "VERIFICAR FECHA")),"SIN VALOR AVANCE")</f>
        <v>PROCESO</v>
      </c>
    </row>
    <row r="1115" spans="1:17" ht="225.75">
      <c r="A1115" s="169" t="s">
        <v>19</v>
      </c>
      <c r="B1115" s="467" t="s">
        <v>13</v>
      </c>
      <c r="C1115" s="782"/>
      <c r="D1115" s="782"/>
      <c r="E1115" s="783"/>
      <c r="F1115" s="783"/>
      <c r="G1115" s="52" t="s">
        <v>248</v>
      </c>
      <c r="H1115" s="163" t="s">
        <v>248</v>
      </c>
      <c r="I1115" s="163" t="s">
        <v>3253</v>
      </c>
      <c r="J1115" s="168">
        <v>1</v>
      </c>
      <c r="K1115" s="193">
        <v>45323</v>
      </c>
      <c r="L1115" s="193">
        <v>45747</v>
      </c>
      <c r="M1115" s="165">
        <f t="shared" si="38"/>
        <v>60.571428571428569</v>
      </c>
      <c r="N1115" s="192">
        <v>0</v>
      </c>
      <c r="O1115" s="176" t="s">
        <v>3750</v>
      </c>
      <c r="P1115" s="53">
        <f t="shared" si="39"/>
        <v>0</v>
      </c>
      <c r="Q1115" s="166" t="str">
        <f>IF(ISNUMBER(P1115),IF(P1115=100%,"CUMPLIDA",IF(AND(ISNUMBER(L1115),ISNUMBER(CGR!$P$4)), IF(L1115&lt;CGR!$P$4,"INCUMPLIDA","PROCESO"), "VERIFICAR FECHA")),"SIN VALOR AVANCE")</f>
        <v>PROCESO</v>
      </c>
    </row>
    <row r="1116" spans="1:17" ht="150.75">
      <c r="A1116" s="169" t="s">
        <v>19</v>
      </c>
      <c r="B1116" s="467" t="s">
        <v>13</v>
      </c>
      <c r="C1116" s="782"/>
      <c r="D1116" s="782"/>
      <c r="E1116" s="783"/>
      <c r="F1116" s="783"/>
      <c r="G1116" s="52" t="s">
        <v>3715</v>
      </c>
      <c r="H1116" s="163" t="s">
        <v>3715</v>
      </c>
      <c r="I1116" s="163" t="s">
        <v>252</v>
      </c>
      <c r="J1116" s="168">
        <v>1</v>
      </c>
      <c r="K1116" s="193">
        <v>45231</v>
      </c>
      <c r="L1116" s="193">
        <v>45747</v>
      </c>
      <c r="M1116" s="165">
        <f t="shared" si="38"/>
        <v>73.714285714285708</v>
      </c>
      <c r="N1116" s="192">
        <v>0</v>
      </c>
      <c r="O1116" s="176" t="s">
        <v>3773</v>
      </c>
      <c r="P1116" s="53">
        <f t="shared" si="39"/>
        <v>0</v>
      </c>
      <c r="Q1116" s="166" t="str">
        <f>IF(ISNUMBER(P1116),IF(P1116=100%,"CUMPLIDA",IF(AND(ISNUMBER(L1116),ISNUMBER(CGR!$P$4)), IF(L1116&lt;CGR!$P$4,"INCUMPLIDA","PROCESO"), "VERIFICAR FECHA")),"SIN VALOR AVANCE")</f>
        <v>PROCESO</v>
      </c>
    </row>
    <row r="1117" spans="1:17" ht="375.75">
      <c r="A1117" s="169" t="s">
        <v>19</v>
      </c>
      <c r="B1117" s="467" t="s">
        <v>13</v>
      </c>
      <c r="C1117" s="782"/>
      <c r="D1117" s="782"/>
      <c r="E1117" s="783"/>
      <c r="F1117" s="783"/>
      <c r="G1117" s="52" t="s">
        <v>3716</v>
      </c>
      <c r="H1117" s="163" t="s">
        <v>3716</v>
      </c>
      <c r="I1117" s="163" t="s">
        <v>2560</v>
      </c>
      <c r="J1117" s="168">
        <v>1</v>
      </c>
      <c r="K1117" s="193">
        <v>45231</v>
      </c>
      <c r="L1117" s="193">
        <v>45808</v>
      </c>
      <c r="M1117" s="165">
        <f t="shared" si="38"/>
        <v>82.428571428571431</v>
      </c>
      <c r="N1117" s="192">
        <v>0</v>
      </c>
      <c r="O1117" s="176" t="s">
        <v>3727</v>
      </c>
      <c r="P1117" s="53">
        <f t="shared" si="39"/>
        <v>0</v>
      </c>
      <c r="Q1117" s="166" t="str">
        <f>IF(ISNUMBER(P1117),IF(P1117=100%,"CUMPLIDA",IF(AND(ISNUMBER(L1117),ISNUMBER(CGR!$P$4)), IF(L1117&lt;CGR!$P$4,"INCUMPLIDA","PROCESO"), "VERIFICAR FECHA")),"SIN VALOR AVANCE")</f>
        <v>PROCESO</v>
      </c>
    </row>
    <row r="1118" spans="1:17" ht="240.75">
      <c r="A1118" s="169" t="s">
        <v>19</v>
      </c>
      <c r="B1118" s="467" t="s">
        <v>13</v>
      </c>
      <c r="C1118" s="782"/>
      <c r="D1118" s="782"/>
      <c r="E1118" s="783"/>
      <c r="F1118" s="783"/>
      <c r="G1118" s="52" t="s">
        <v>1363</v>
      </c>
      <c r="H1118" s="163" t="s">
        <v>258</v>
      </c>
      <c r="I1118" s="163" t="s">
        <v>259</v>
      </c>
      <c r="J1118" s="168">
        <v>10</v>
      </c>
      <c r="K1118" s="193">
        <v>45809</v>
      </c>
      <c r="L1118" s="193">
        <v>46568</v>
      </c>
      <c r="M1118" s="165">
        <f t="shared" si="38"/>
        <v>108.42857142857143</v>
      </c>
      <c r="N1118" s="192">
        <v>0</v>
      </c>
      <c r="O1118" s="176" t="s">
        <v>3752</v>
      </c>
      <c r="P1118" s="53">
        <f t="shared" si="39"/>
        <v>0</v>
      </c>
      <c r="Q1118" s="166" t="str">
        <f>IF(ISNUMBER(P1118),IF(P1118=100%,"CUMPLIDA",IF(AND(ISNUMBER(L1118),ISNUMBER(CGR!$P$4)), IF(L1118&lt;CGR!$P$4,"INCUMPLIDA","PROCESO"), "VERIFICAR FECHA")),"SIN VALOR AVANCE")</f>
        <v>PROCESO</v>
      </c>
    </row>
    <row r="1119" spans="1:17" ht="240.75">
      <c r="A1119" s="169" t="s">
        <v>19</v>
      </c>
      <c r="B1119" s="467" t="s">
        <v>13</v>
      </c>
      <c r="C1119" s="782"/>
      <c r="D1119" s="782"/>
      <c r="E1119" s="783"/>
      <c r="F1119" s="783"/>
      <c r="G1119" s="52" t="s">
        <v>1364</v>
      </c>
      <c r="H1119" s="163" t="s">
        <v>261</v>
      </c>
      <c r="I1119" s="163" t="s">
        <v>262</v>
      </c>
      <c r="J1119" s="168">
        <v>1</v>
      </c>
      <c r="K1119" s="193">
        <v>45809</v>
      </c>
      <c r="L1119" s="193">
        <v>46568</v>
      </c>
      <c r="M1119" s="165">
        <f t="shared" si="38"/>
        <v>108.42857142857143</v>
      </c>
      <c r="N1119" s="192">
        <v>0</v>
      </c>
      <c r="O1119" s="176" t="s">
        <v>3729</v>
      </c>
      <c r="P1119" s="53">
        <f t="shared" si="39"/>
        <v>0</v>
      </c>
      <c r="Q1119" s="166" t="str">
        <f>IF(ISNUMBER(P1119),IF(P1119=100%,"CUMPLIDA",IF(AND(ISNUMBER(L1119),ISNUMBER(CGR!$P$4)), IF(L1119&lt;CGR!$P$4,"INCUMPLIDA","PROCESO"), "VERIFICAR FECHA")),"SIN VALOR AVANCE")</f>
        <v>PROCESO</v>
      </c>
    </row>
    <row r="1120" spans="1:17" ht="409.5">
      <c r="A1120" s="169" t="s">
        <v>19</v>
      </c>
      <c r="B1120" s="467" t="s">
        <v>13</v>
      </c>
      <c r="C1120" s="782"/>
      <c r="D1120" s="782" t="s">
        <v>3663</v>
      </c>
      <c r="E1120" s="783" t="s">
        <v>3944</v>
      </c>
      <c r="F1120" s="783" t="s">
        <v>3945</v>
      </c>
      <c r="G1120" s="52" t="s">
        <v>1365</v>
      </c>
      <c r="H1120" s="163" t="s">
        <v>264</v>
      </c>
      <c r="I1120" s="163" t="s">
        <v>265</v>
      </c>
      <c r="J1120" s="168">
        <v>2</v>
      </c>
      <c r="K1120" s="193">
        <v>45809</v>
      </c>
      <c r="L1120" s="193">
        <v>46568</v>
      </c>
      <c r="M1120" s="165">
        <f t="shared" si="38"/>
        <v>108.42857142857143</v>
      </c>
      <c r="N1120" s="192">
        <v>0</v>
      </c>
      <c r="O1120" s="176" t="s">
        <v>3730</v>
      </c>
      <c r="P1120" s="53">
        <f t="shared" si="39"/>
        <v>0</v>
      </c>
      <c r="Q1120" s="166" t="str">
        <f>IF(ISNUMBER(P1120),IF(P1120=100%,"CUMPLIDA",IF(AND(ISNUMBER(L1120),ISNUMBER(CGR!$P$4)), IF(L1120&lt;CGR!$P$4,"INCUMPLIDA","PROCESO"), "VERIFICAR FECHA")),"SIN VALOR AVANCE")</f>
        <v>PROCESO</v>
      </c>
    </row>
    <row r="1121" spans="1:17" ht="270.75">
      <c r="A1121" s="169" t="s">
        <v>19</v>
      </c>
      <c r="B1121" s="467" t="s">
        <v>13</v>
      </c>
      <c r="C1121" s="782" t="s">
        <v>3946</v>
      </c>
      <c r="D1121" s="782" t="s">
        <v>3947</v>
      </c>
      <c r="E1121" s="797" t="s">
        <v>3948</v>
      </c>
      <c r="F1121" s="783" t="s">
        <v>3949</v>
      </c>
      <c r="G1121" s="783" t="s">
        <v>2551</v>
      </c>
      <c r="H1121" s="163" t="s">
        <v>3950</v>
      </c>
      <c r="I1121" s="163" t="s">
        <v>2504</v>
      </c>
      <c r="J1121" s="164">
        <v>1</v>
      </c>
      <c r="K1121" s="191">
        <v>44743</v>
      </c>
      <c r="L1121" s="191">
        <v>44834</v>
      </c>
      <c r="M1121" s="165">
        <f t="shared" si="38"/>
        <v>13</v>
      </c>
      <c r="N1121" s="192">
        <v>1</v>
      </c>
      <c r="O1121" s="163" t="s">
        <v>3951</v>
      </c>
      <c r="P1121" s="53">
        <f t="shared" si="39"/>
        <v>1</v>
      </c>
      <c r="Q1121" s="166" t="str">
        <f>IF(ISNUMBER(P1121),IF(P1121=100%,"CUMPLIDA",IF(AND(ISNUMBER(L1121),ISNUMBER(CGR!$P$4)), IF(L1121&lt;CGR!$P$4,"INCUMPLIDA","PROCESO"), "VERIFICAR FECHA")),"SIN VALOR AVANCE")</f>
        <v>CUMPLIDA</v>
      </c>
    </row>
    <row r="1122" spans="1:17" ht="409.5">
      <c r="A1122" s="169" t="s">
        <v>19</v>
      </c>
      <c r="B1122" s="467" t="s">
        <v>13</v>
      </c>
      <c r="C1122" s="782"/>
      <c r="D1122" s="782"/>
      <c r="E1122" s="797"/>
      <c r="F1122" s="783"/>
      <c r="G1122" s="783"/>
      <c r="H1122" s="163" t="s">
        <v>3952</v>
      </c>
      <c r="I1122" s="163" t="s">
        <v>2552</v>
      </c>
      <c r="J1122" s="468">
        <v>1</v>
      </c>
      <c r="K1122" s="191">
        <v>45078</v>
      </c>
      <c r="L1122" s="486">
        <v>46081</v>
      </c>
      <c r="M1122" s="165">
        <f t="shared" si="38"/>
        <v>143.28571428571428</v>
      </c>
      <c r="N1122" s="469">
        <v>0.6</v>
      </c>
      <c r="O1122" s="163" t="s">
        <v>3953</v>
      </c>
      <c r="P1122" s="53">
        <f t="shared" si="39"/>
        <v>0.6</v>
      </c>
      <c r="Q1122" s="166" t="str">
        <f>IF(ISNUMBER(P1122),IF(P1122=100%,"CUMPLIDA",IF(AND(ISNUMBER(L1122),ISNUMBER(CGR!$P$4)), IF(L1122&lt;CGR!$P$4,"INCUMPLIDA","PROCESO"), "VERIFICAR FECHA")),"SIN VALOR AVANCE")</f>
        <v>PROCESO</v>
      </c>
    </row>
    <row r="1123" spans="1:17" ht="135.75">
      <c r="A1123" s="169" t="s">
        <v>19</v>
      </c>
      <c r="B1123" s="467" t="s">
        <v>13</v>
      </c>
      <c r="C1123" s="782" t="s">
        <v>3946</v>
      </c>
      <c r="D1123" s="782" t="s">
        <v>3954</v>
      </c>
      <c r="E1123" s="783" t="s">
        <v>3955</v>
      </c>
      <c r="F1123" s="797" t="s">
        <v>3956</v>
      </c>
      <c r="G1123" s="783" t="s">
        <v>2485</v>
      </c>
      <c r="H1123" s="694" t="s">
        <v>2433</v>
      </c>
      <c r="I1123" s="163" t="s">
        <v>969</v>
      </c>
      <c r="J1123" s="164">
        <v>1</v>
      </c>
      <c r="K1123" s="191">
        <v>45231</v>
      </c>
      <c r="L1123" s="191">
        <v>45504</v>
      </c>
      <c r="M1123" s="165">
        <f t="shared" si="38"/>
        <v>39</v>
      </c>
      <c r="N1123" s="192">
        <v>1</v>
      </c>
      <c r="O1123" s="176" t="s">
        <v>3711</v>
      </c>
      <c r="P1123" s="53">
        <f t="shared" si="39"/>
        <v>1</v>
      </c>
      <c r="Q1123" s="166" t="str">
        <f>IF(ISNUMBER(P1123),IF(P1123=100%,"CUMPLIDA",IF(AND(ISNUMBER(L1123),ISNUMBER(CGR!$P$4)), IF(L1123&lt;CGR!$P$4,"INCUMPLIDA","PROCESO"), "VERIFICAR FECHA")),"SIN VALOR AVANCE")</f>
        <v>CUMPLIDA</v>
      </c>
    </row>
    <row r="1124" spans="1:17" ht="409.5">
      <c r="A1124" s="169" t="s">
        <v>19</v>
      </c>
      <c r="B1124" s="467" t="s">
        <v>13</v>
      </c>
      <c r="C1124" s="782"/>
      <c r="D1124" s="782"/>
      <c r="E1124" s="783"/>
      <c r="F1124" s="797"/>
      <c r="G1124" s="783"/>
      <c r="H1124" s="694" t="s">
        <v>2435</v>
      </c>
      <c r="I1124" s="163" t="s">
        <v>2436</v>
      </c>
      <c r="J1124" s="164">
        <v>1</v>
      </c>
      <c r="K1124" s="191">
        <v>45231</v>
      </c>
      <c r="L1124" s="191">
        <v>45504</v>
      </c>
      <c r="M1124" s="165">
        <f t="shared" si="38"/>
        <v>39</v>
      </c>
      <c r="N1124" s="192">
        <v>1</v>
      </c>
      <c r="O1124" s="176" t="s">
        <v>3749</v>
      </c>
      <c r="P1124" s="53">
        <f t="shared" si="39"/>
        <v>1</v>
      </c>
      <c r="Q1124" s="166" t="str">
        <f>IF(ISNUMBER(P1124),IF(P1124=100%,"CUMPLIDA",IF(AND(ISNUMBER(L1124),ISNUMBER(CGR!$P$4)), IF(L1124&lt;CGR!$P$4,"INCUMPLIDA","PROCESO"), "VERIFICAR FECHA")),"SIN VALOR AVANCE")</f>
        <v>CUMPLIDA</v>
      </c>
    </row>
    <row r="1125" spans="1:17" ht="225.75">
      <c r="A1125" s="169" t="s">
        <v>19</v>
      </c>
      <c r="B1125" s="467" t="s">
        <v>13</v>
      </c>
      <c r="C1125" s="782"/>
      <c r="D1125" s="782"/>
      <c r="E1125" s="783"/>
      <c r="F1125" s="797"/>
      <c r="G1125" s="52" t="s">
        <v>2438</v>
      </c>
      <c r="H1125" s="163" t="s">
        <v>1614</v>
      </c>
      <c r="I1125" s="163" t="s">
        <v>238</v>
      </c>
      <c r="J1125" s="168">
        <v>1</v>
      </c>
      <c r="K1125" s="193">
        <v>45323</v>
      </c>
      <c r="L1125" s="193">
        <v>45747</v>
      </c>
      <c r="M1125" s="165">
        <f t="shared" si="38"/>
        <v>60.571428571428569</v>
      </c>
      <c r="N1125" s="192">
        <v>0</v>
      </c>
      <c r="O1125" s="176" t="s">
        <v>3750</v>
      </c>
      <c r="P1125" s="53">
        <f t="shared" si="39"/>
        <v>0</v>
      </c>
      <c r="Q1125" s="166" t="str">
        <f>IF(ISNUMBER(P1125),IF(P1125=100%,"CUMPLIDA",IF(AND(ISNUMBER(L1125),ISNUMBER(CGR!$P$4)), IF(L1125&lt;CGR!$P$4,"INCUMPLIDA","PROCESO"), "VERIFICAR FECHA")),"SIN VALOR AVANCE")</f>
        <v>PROCESO</v>
      </c>
    </row>
    <row r="1126" spans="1:17" ht="150.75">
      <c r="A1126" s="169" t="s">
        <v>19</v>
      </c>
      <c r="B1126" s="467" t="s">
        <v>13</v>
      </c>
      <c r="C1126" s="782"/>
      <c r="D1126" s="782"/>
      <c r="E1126" s="783"/>
      <c r="F1126" s="797"/>
      <c r="G1126" s="52" t="s">
        <v>241</v>
      </c>
      <c r="H1126" s="163" t="s">
        <v>241</v>
      </c>
      <c r="I1126" s="163" t="s">
        <v>242</v>
      </c>
      <c r="J1126" s="168">
        <v>1</v>
      </c>
      <c r="K1126" s="193">
        <v>45323</v>
      </c>
      <c r="L1126" s="193">
        <v>45747</v>
      </c>
      <c r="M1126" s="165">
        <f t="shared" si="38"/>
        <v>60.571428571428569</v>
      </c>
      <c r="N1126" s="192">
        <v>0</v>
      </c>
      <c r="O1126" s="176" t="s">
        <v>3773</v>
      </c>
      <c r="P1126" s="53">
        <f t="shared" si="39"/>
        <v>0</v>
      </c>
      <c r="Q1126" s="166" t="str">
        <f>IF(ISNUMBER(P1126),IF(P1126=100%,"CUMPLIDA",IF(AND(ISNUMBER(L1126),ISNUMBER(CGR!$P$4)), IF(L1126&lt;CGR!$P$4,"INCUMPLIDA","PROCESO"), "VERIFICAR FECHA")),"SIN VALOR AVANCE")</f>
        <v>PROCESO</v>
      </c>
    </row>
    <row r="1127" spans="1:17" ht="150.75">
      <c r="A1127" s="169" t="s">
        <v>19</v>
      </c>
      <c r="B1127" s="467" t="s">
        <v>13</v>
      </c>
      <c r="C1127" s="782"/>
      <c r="D1127" s="782"/>
      <c r="E1127" s="783"/>
      <c r="F1127" s="797"/>
      <c r="G1127" s="52" t="s">
        <v>1361</v>
      </c>
      <c r="H1127" s="163" t="s">
        <v>245</v>
      </c>
      <c r="I1127" s="163" t="s">
        <v>246</v>
      </c>
      <c r="J1127" s="168">
        <v>1</v>
      </c>
      <c r="K1127" s="193">
        <v>45231</v>
      </c>
      <c r="L1127" s="193">
        <v>45747</v>
      </c>
      <c r="M1127" s="165">
        <f t="shared" si="38"/>
        <v>73.714285714285708</v>
      </c>
      <c r="N1127" s="192">
        <v>0</v>
      </c>
      <c r="O1127" s="176" t="s">
        <v>3773</v>
      </c>
      <c r="P1127" s="53">
        <f t="shared" si="39"/>
        <v>0</v>
      </c>
      <c r="Q1127" s="166" t="str">
        <f>IF(ISNUMBER(P1127),IF(P1127=100%,"CUMPLIDA",IF(AND(ISNUMBER(L1127),ISNUMBER(CGR!$P$4)), IF(L1127&lt;CGR!$P$4,"INCUMPLIDA","PROCESO"), "VERIFICAR FECHA")),"SIN VALOR AVANCE")</f>
        <v>PROCESO</v>
      </c>
    </row>
    <row r="1128" spans="1:17" ht="225.75">
      <c r="A1128" s="169" t="s">
        <v>19</v>
      </c>
      <c r="B1128" s="467" t="s">
        <v>13</v>
      </c>
      <c r="C1128" s="782"/>
      <c r="D1128" s="782"/>
      <c r="E1128" s="783"/>
      <c r="F1128" s="797"/>
      <c r="G1128" s="52" t="s">
        <v>248</v>
      </c>
      <c r="H1128" s="163" t="s">
        <v>248</v>
      </c>
      <c r="I1128" s="163" t="s">
        <v>3253</v>
      </c>
      <c r="J1128" s="168">
        <v>1</v>
      </c>
      <c r="K1128" s="193">
        <v>45323</v>
      </c>
      <c r="L1128" s="193">
        <v>45747</v>
      </c>
      <c r="M1128" s="165">
        <f t="shared" si="38"/>
        <v>60.571428571428569</v>
      </c>
      <c r="N1128" s="192">
        <v>0</v>
      </c>
      <c r="O1128" s="176" t="s">
        <v>3750</v>
      </c>
      <c r="P1128" s="53">
        <f t="shared" si="39"/>
        <v>0</v>
      </c>
      <c r="Q1128" s="166" t="str">
        <f>IF(ISNUMBER(P1128),IF(P1128=100%,"CUMPLIDA",IF(AND(ISNUMBER(L1128),ISNUMBER(CGR!$P$4)), IF(L1128&lt;CGR!$P$4,"INCUMPLIDA","PROCESO"), "VERIFICAR FECHA")),"SIN VALOR AVANCE")</f>
        <v>PROCESO</v>
      </c>
    </row>
    <row r="1129" spans="1:17" ht="150.75">
      <c r="A1129" s="169" t="s">
        <v>19</v>
      </c>
      <c r="B1129" s="467" t="s">
        <v>13</v>
      </c>
      <c r="C1129" s="782"/>
      <c r="D1129" s="782"/>
      <c r="E1129" s="783"/>
      <c r="F1129" s="797"/>
      <c r="G1129" s="52" t="s">
        <v>3715</v>
      </c>
      <c r="H1129" s="163" t="s">
        <v>3715</v>
      </c>
      <c r="I1129" s="163" t="s">
        <v>252</v>
      </c>
      <c r="J1129" s="168">
        <v>1</v>
      </c>
      <c r="K1129" s="193">
        <v>45231</v>
      </c>
      <c r="L1129" s="193">
        <v>45747</v>
      </c>
      <c r="M1129" s="165">
        <f t="shared" si="38"/>
        <v>73.714285714285708</v>
      </c>
      <c r="N1129" s="192">
        <v>0</v>
      </c>
      <c r="O1129" s="176" t="s">
        <v>3773</v>
      </c>
      <c r="P1129" s="53">
        <f t="shared" si="39"/>
        <v>0</v>
      </c>
      <c r="Q1129" s="166" t="str">
        <f>IF(ISNUMBER(P1129),IF(P1129=100%,"CUMPLIDA",IF(AND(ISNUMBER(L1129),ISNUMBER(CGR!$P$4)), IF(L1129&lt;CGR!$P$4,"INCUMPLIDA","PROCESO"), "VERIFICAR FECHA")),"SIN VALOR AVANCE")</f>
        <v>PROCESO</v>
      </c>
    </row>
    <row r="1130" spans="1:17" ht="345.75">
      <c r="A1130" s="169" t="s">
        <v>19</v>
      </c>
      <c r="B1130" s="467" t="s">
        <v>13</v>
      </c>
      <c r="C1130" s="782"/>
      <c r="D1130" s="782"/>
      <c r="E1130" s="783"/>
      <c r="F1130" s="797"/>
      <c r="G1130" s="52" t="s">
        <v>3716</v>
      </c>
      <c r="H1130" s="163" t="s">
        <v>3716</v>
      </c>
      <c r="I1130" s="163" t="s">
        <v>2560</v>
      </c>
      <c r="J1130" s="168">
        <v>1</v>
      </c>
      <c r="K1130" s="193">
        <v>45231</v>
      </c>
      <c r="L1130" s="193">
        <v>45808</v>
      </c>
      <c r="M1130" s="165">
        <f t="shared" si="38"/>
        <v>82.428571428571431</v>
      </c>
      <c r="N1130" s="192">
        <v>0</v>
      </c>
      <c r="O1130" s="176" t="s">
        <v>3712</v>
      </c>
      <c r="P1130" s="53">
        <f t="shared" si="39"/>
        <v>0</v>
      </c>
      <c r="Q1130" s="166" t="str">
        <f>IF(ISNUMBER(P1130),IF(P1130=100%,"CUMPLIDA",IF(AND(ISNUMBER(L1130),ISNUMBER(CGR!$P$4)), IF(L1130&lt;CGR!$P$4,"INCUMPLIDA","PROCESO"), "VERIFICAR FECHA")),"SIN VALOR AVANCE")</f>
        <v>PROCESO</v>
      </c>
    </row>
    <row r="1131" spans="1:17" ht="240.75">
      <c r="A1131" s="169" t="s">
        <v>19</v>
      </c>
      <c r="B1131" s="467" t="s">
        <v>13</v>
      </c>
      <c r="C1131" s="782"/>
      <c r="D1131" s="782"/>
      <c r="E1131" s="783"/>
      <c r="F1131" s="797"/>
      <c r="G1131" s="52" t="s">
        <v>1363</v>
      </c>
      <c r="H1131" s="163" t="s">
        <v>258</v>
      </c>
      <c r="I1131" s="163" t="s">
        <v>259</v>
      </c>
      <c r="J1131" s="168">
        <v>7</v>
      </c>
      <c r="K1131" s="193">
        <v>46024</v>
      </c>
      <c r="L1131" s="193">
        <v>46660</v>
      </c>
      <c r="M1131" s="165">
        <f t="shared" si="38"/>
        <v>90.857142857142861</v>
      </c>
      <c r="N1131" s="192">
        <v>0</v>
      </c>
      <c r="O1131" s="176" t="s">
        <v>3752</v>
      </c>
      <c r="P1131" s="53">
        <f t="shared" si="39"/>
        <v>0</v>
      </c>
      <c r="Q1131" s="166" t="str">
        <f>IF(ISNUMBER(P1131),IF(P1131=100%,"CUMPLIDA",IF(AND(ISNUMBER(L1131),ISNUMBER(CGR!$P$4)), IF(L1131&lt;CGR!$P$4,"INCUMPLIDA","PROCESO"), "VERIFICAR FECHA")),"SIN VALOR AVANCE")</f>
        <v>PROCESO</v>
      </c>
    </row>
    <row r="1132" spans="1:17" ht="210.75">
      <c r="A1132" s="169" t="s">
        <v>19</v>
      </c>
      <c r="B1132" s="467" t="s">
        <v>13</v>
      </c>
      <c r="C1132" s="782"/>
      <c r="D1132" s="782"/>
      <c r="E1132" s="783"/>
      <c r="F1132" s="797"/>
      <c r="G1132" s="52" t="s">
        <v>1364</v>
      </c>
      <c r="H1132" s="163" t="s">
        <v>261</v>
      </c>
      <c r="I1132" s="163" t="s">
        <v>262</v>
      </c>
      <c r="J1132" s="168">
        <v>1</v>
      </c>
      <c r="K1132" s="193">
        <v>46024</v>
      </c>
      <c r="L1132" s="193">
        <v>46660</v>
      </c>
      <c r="M1132" s="165">
        <f t="shared" si="38"/>
        <v>90.857142857142861</v>
      </c>
      <c r="N1132" s="192">
        <v>0</v>
      </c>
      <c r="O1132" s="176" t="s">
        <v>3818</v>
      </c>
      <c r="P1132" s="53">
        <f t="shared" si="39"/>
        <v>0</v>
      </c>
      <c r="Q1132" s="166" t="str">
        <f>IF(ISNUMBER(P1132),IF(P1132=100%,"CUMPLIDA",IF(AND(ISNUMBER(L1132),ISNUMBER(CGR!$P$4)), IF(L1132&lt;CGR!$P$4,"INCUMPLIDA","PROCESO"), "VERIFICAR FECHA")),"SIN VALOR AVANCE")</f>
        <v>PROCESO</v>
      </c>
    </row>
    <row r="1133" spans="1:17" ht="409.5">
      <c r="A1133" s="169" t="s">
        <v>19</v>
      </c>
      <c r="B1133" s="467" t="s">
        <v>13</v>
      </c>
      <c r="C1133" s="782"/>
      <c r="D1133" s="782"/>
      <c r="E1133" s="783"/>
      <c r="F1133" s="797"/>
      <c r="G1133" s="52" t="s">
        <v>1365</v>
      </c>
      <c r="H1133" s="163" t="s">
        <v>264</v>
      </c>
      <c r="I1133" s="163" t="s">
        <v>265</v>
      </c>
      <c r="J1133" s="168">
        <v>2</v>
      </c>
      <c r="K1133" s="193">
        <v>46024</v>
      </c>
      <c r="L1133" s="193">
        <v>46660</v>
      </c>
      <c r="M1133" s="165">
        <f t="shared" si="38"/>
        <v>90.857142857142861</v>
      </c>
      <c r="N1133" s="192">
        <v>0</v>
      </c>
      <c r="O1133" s="176" t="s">
        <v>3730</v>
      </c>
      <c r="P1133" s="53">
        <f t="shared" si="39"/>
        <v>0</v>
      </c>
      <c r="Q1133" s="166" t="str">
        <f>IF(ISNUMBER(P1133),IF(P1133=100%,"CUMPLIDA",IF(AND(ISNUMBER(L1133),ISNUMBER(CGR!$P$4)), IF(L1133&lt;CGR!$P$4,"INCUMPLIDA","PROCESO"), "VERIFICAR FECHA")),"SIN VALOR AVANCE")</f>
        <v>PROCESO</v>
      </c>
    </row>
    <row r="1134" spans="1:17" ht="409.5">
      <c r="A1134" s="169" t="s">
        <v>19</v>
      </c>
      <c r="B1134" s="467" t="s">
        <v>13</v>
      </c>
      <c r="C1134" s="167" t="s">
        <v>3946</v>
      </c>
      <c r="D1134" s="167" t="s">
        <v>3947</v>
      </c>
      <c r="E1134" s="178" t="s">
        <v>3957</v>
      </c>
      <c r="F1134" s="178" t="s">
        <v>3958</v>
      </c>
      <c r="G1134" s="178" t="s">
        <v>3959</v>
      </c>
      <c r="H1134" s="671" t="s">
        <v>3960</v>
      </c>
      <c r="I1134" s="163" t="s">
        <v>3961</v>
      </c>
      <c r="J1134" s="168">
        <v>1</v>
      </c>
      <c r="K1134" s="191">
        <v>45078</v>
      </c>
      <c r="L1134" s="191">
        <v>45716</v>
      </c>
      <c r="M1134" s="165">
        <f t="shared" si="38"/>
        <v>91.142857142857139</v>
      </c>
      <c r="N1134" s="192">
        <v>0.5</v>
      </c>
      <c r="O1134" s="163" t="s">
        <v>3962</v>
      </c>
      <c r="P1134" s="53">
        <f t="shared" si="39"/>
        <v>0.5</v>
      </c>
      <c r="Q1134" s="166" t="str">
        <f>IF(ISNUMBER(P1134),IF(P1134=100%,"CUMPLIDA",IF(AND(ISNUMBER(L1134),ISNUMBER(CGR!$P$4)), IF(L1134&lt;CGR!$P$4,"INCUMPLIDA","PROCESO"), "VERIFICAR FECHA")),"SIN VALOR AVANCE")</f>
        <v>PROCESO</v>
      </c>
    </row>
    <row r="1135" spans="1:17" ht="165.75">
      <c r="A1135" s="169" t="s">
        <v>19</v>
      </c>
      <c r="B1135" s="467" t="s">
        <v>13</v>
      </c>
      <c r="C1135" s="782" t="s">
        <v>3963</v>
      </c>
      <c r="D1135" s="782" t="s">
        <v>3964</v>
      </c>
      <c r="E1135" s="783" t="s">
        <v>3965</v>
      </c>
      <c r="F1135" s="783" t="s">
        <v>3966</v>
      </c>
      <c r="G1135" s="52" t="s">
        <v>3967</v>
      </c>
      <c r="H1135" s="163" t="s">
        <v>3968</v>
      </c>
      <c r="I1135" s="163" t="s">
        <v>3969</v>
      </c>
      <c r="J1135" s="168">
        <v>3</v>
      </c>
      <c r="K1135" s="191">
        <v>44958</v>
      </c>
      <c r="L1135" s="191">
        <v>45016</v>
      </c>
      <c r="M1135" s="165">
        <f t="shared" si="38"/>
        <v>8.2857142857142865</v>
      </c>
      <c r="N1135" s="192">
        <v>3</v>
      </c>
      <c r="O1135" s="163" t="s">
        <v>3970</v>
      </c>
      <c r="P1135" s="53">
        <f t="shared" si="39"/>
        <v>1</v>
      </c>
      <c r="Q1135" s="166" t="str">
        <f>IF(ISNUMBER(P1135),IF(P1135=100%,"CUMPLIDA",IF(AND(ISNUMBER(L1135),ISNUMBER(CGR!$P$4)), IF(L1135&lt;CGR!$P$4,"INCUMPLIDA","PROCESO"), "VERIFICAR FECHA")),"SIN VALOR AVANCE")</f>
        <v>CUMPLIDA</v>
      </c>
    </row>
    <row r="1136" spans="1:17" ht="255.75">
      <c r="A1136" s="169" t="s">
        <v>19</v>
      </c>
      <c r="B1136" s="467" t="s">
        <v>13</v>
      </c>
      <c r="C1136" s="782" t="s">
        <v>3963</v>
      </c>
      <c r="D1136" s="782" t="s">
        <v>3964</v>
      </c>
      <c r="E1136" s="783"/>
      <c r="F1136" s="783" t="s">
        <v>3966</v>
      </c>
      <c r="G1136" s="52" t="s">
        <v>3971</v>
      </c>
      <c r="H1136" s="163" t="s">
        <v>3972</v>
      </c>
      <c r="I1136" s="163" t="s">
        <v>3973</v>
      </c>
      <c r="J1136" s="168">
        <v>3</v>
      </c>
      <c r="K1136" s="191">
        <v>44958</v>
      </c>
      <c r="L1136" s="191">
        <v>45323</v>
      </c>
      <c r="M1136" s="165">
        <f t="shared" si="38"/>
        <v>52.142857142857146</v>
      </c>
      <c r="N1136" s="192">
        <v>3</v>
      </c>
      <c r="O1136" s="163" t="s">
        <v>3974</v>
      </c>
      <c r="P1136" s="53">
        <f t="shared" si="39"/>
        <v>1</v>
      </c>
      <c r="Q1136" s="166" t="str">
        <f>IF(ISNUMBER(P1136),IF(P1136=100%,"CUMPLIDA",IF(AND(ISNUMBER(L1136),ISNUMBER(CGR!$P$4)), IF(L1136&lt;CGR!$P$4,"INCUMPLIDA","PROCESO"), "VERIFICAR FECHA")),"SIN VALOR AVANCE")</f>
        <v>CUMPLIDA</v>
      </c>
    </row>
    <row r="1137" spans="1:17" ht="135.75">
      <c r="A1137" s="169" t="s">
        <v>19</v>
      </c>
      <c r="B1137" s="467" t="s">
        <v>13</v>
      </c>
      <c r="C1137" s="782"/>
      <c r="D1137" s="782"/>
      <c r="E1137" s="783"/>
      <c r="F1137" s="783" t="s">
        <v>3966</v>
      </c>
      <c r="G1137" s="783" t="s">
        <v>3975</v>
      </c>
      <c r="H1137" s="694" t="s">
        <v>2433</v>
      </c>
      <c r="I1137" s="163" t="s">
        <v>969</v>
      </c>
      <c r="J1137" s="168">
        <v>1</v>
      </c>
      <c r="K1137" s="191">
        <v>45231</v>
      </c>
      <c r="L1137" s="191">
        <v>45504</v>
      </c>
      <c r="M1137" s="165">
        <f t="shared" si="38"/>
        <v>39</v>
      </c>
      <c r="N1137" s="192">
        <v>1</v>
      </c>
      <c r="O1137" s="176" t="s">
        <v>3711</v>
      </c>
      <c r="P1137" s="53">
        <f t="shared" si="39"/>
        <v>1</v>
      </c>
      <c r="Q1137" s="166" t="str">
        <f>IF(ISNUMBER(P1137),IF(P1137=100%,"CUMPLIDA",IF(AND(ISNUMBER(L1137),ISNUMBER(CGR!$P$4)), IF(L1137&lt;CGR!$P$4,"INCUMPLIDA","PROCESO"), "VERIFICAR FECHA")),"SIN VALOR AVANCE")</f>
        <v>CUMPLIDA</v>
      </c>
    </row>
    <row r="1138" spans="1:17" ht="330.75">
      <c r="A1138" s="169" t="s">
        <v>19</v>
      </c>
      <c r="B1138" s="467" t="s">
        <v>13</v>
      </c>
      <c r="C1138" s="782"/>
      <c r="D1138" s="782"/>
      <c r="E1138" s="783"/>
      <c r="F1138" s="783" t="s">
        <v>3966</v>
      </c>
      <c r="G1138" s="783"/>
      <c r="H1138" s="694" t="s">
        <v>2435</v>
      </c>
      <c r="I1138" s="163" t="s">
        <v>2436</v>
      </c>
      <c r="J1138" s="168">
        <v>1</v>
      </c>
      <c r="K1138" s="191">
        <v>45231</v>
      </c>
      <c r="L1138" s="191">
        <v>45504</v>
      </c>
      <c r="M1138" s="165">
        <f t="shared" si="38"/>
        <v>39</v>
      </c>
      <c r="N1138" s="192">
        <v>1</v>
      </c>
      <c r="O1138" s="176" t="s">
        <v>3976</v>
      </c>
      <c r="P1138" s="53">
        <f t="shared" si="39"/>
        <v>1</v>
      </c>
      <c r="Q1138" s="166" t="str">
        <f>IF(ISNUMBER(P1138),IF(P1138=100%,"CUMPLIDA",IF(AND(ISNUMBER(L1138),ISNUMBER(CGR!$P$4)), IF(L1138&lt;CGR!$P$4,"INCUMPLIDA","PROCESO"), "VERIFICAR FECHA")),"SIN VALOR AVANCE")</f>
        <v>CUMPLIDA</v>
      </c>
    </row>
    <row r="1139" spans="1:17" ht="195.75">
      <c r="A1139" s="169" t="s">
        <v>19</v>
      </c>
      <c r="B1139" s="467" t="s">
        <v>13</v>
      </c>
      <c r="C1139" s="782"/>
      <c r="D1139" s="782"/>
      <c r="E1139" s="783"/>
      <c r="F1139" s="783" t="s">
        <v>3966</v>
      </c>
      <c r="G1139" s="52" t="s">
        <v>2438</v>
      </c>
      <c r="H1139" s="163" t="s">
        <v>1614</v>
      </c>
      <c r="I1139" s="163" t="s">
        <v>238</v>
      </c>
      <c r="J1139" s="168">
        <v>1</v>
      </c>
      <c r="K1139" s="193">
        <v>45323</v>
      </c>
      <c r="L1139" s="193">
        <v>45747</v>
      </c>
      <c r="M1139" s="165">
        <f t="shared" si="38"/>
        <v>60.571428571428569</v>
      </c>
      <c r="N1139" s="192">
        <v>0</v>
      </c>
      <c r="O1139" s="176" t="s">
        <v>3977</v>
      </c>
      <c r="P1139" s="53">
        <f t="shared" si="39"/>
        <v>0</v>
      </c>
      <c r="Q1139" s="166" t="str">
        <f>IF(ISNUMBER(P1139),IF(P1139=100%,"CUMPLIDA",IF(AND(ISNUMBER(L1139),ISNUMBER(CGR!$P$4)), IF(L1139&lt;CGR!$P$4,"INCUMPLIDA","PROCESO"), "VERIFICAR FECHA")),"SIN VALOR AVANCE")</f>
        <v>PROCESO</v>
      </c>
    </row>
    <row r="1140" spans="1:17" ht="135.75">
      <c r="A1140" s="169" t="s">
        <v>19</v>
      </c>
      <c r="B1140" s="467" t="s">
        <v>13</v>
      </c>
      <c r="C1140" s="782" t="s">
        <v>3963</v>
      </c>
      <c r="D1140" s="782" t="s">
        <v>3964</v>
      </c>
      <c r="E1140" s="783"/>
      <c r="F1140" s="783" t="s">
        <v>3966</v>
      </c>
      <c r="G1140" s="52" t="s">
        <v>241</v>
      </c>
      <c r="H1140" s="163" t="s">
        <v>241</v>
      </c>
      <c r="I1140" s="163" t="s">
        <v>242</v>
      </c>
      <c r="J1140" s="168">
        <v>1</v>
      </c>
      <c r="K1140" s="193">
        <v>45323</v>
      </c>
      <c r="L1140" s="193">
        <v>45747</v>
      </c>
      <c r="M1140" s="165">
        <f t="shared" si="38"/>
        <v>60.571428571428569</v>
      </c>
      <c r="N1140" s="192">
        <v>0</v>
      </c>
      <c r="O1140" s="176" t="s">
        <v>3806</v>
      </c>
      <c r="P1140" s="53">
        <f t="shared" si="39"/>
        <v>0</v>
      </c>
      <c r="Q1140" s="166" t="str">
        <f>IF(ISNUMBER(P1140),IF(P1140=100%,"CUMPLIDA",IF(AND(ISNUMBER(L1140),ISNUMBER(CGR!$P$4)), IF(L1140&lt;CGR!$P$4,"INCUMPLIDA","PROCESO"), "VERIFICAR FECHA")),"SIN VALOR AVANCE")</f>
        <v>PROCESO</v>
      </c>
    </row>
    <row r="1141" spans="1:17" ht="135.75">
      <c r="A1141" s="169" t="s">
        <v>19</v>
      </c>
      <c r="B1141" s="467" t="s">
        <v>13</v>
      </c>
      <c r="C1141" s="782" t="s">
        <v>3963</v>
      </c>
      <c r="D1141" s="782" t="s">
        <v>3964</v>
      </c>
      <c r="E1141" s="783"/>
      <c r="F1141" s="783" t="s">
        <v>3966</v>
      </c>
      <c r="G1141" s="52" t="s">
        <v>1361</v>
      </c>
      <c r="H1141" s="163" t="s">
        <v>245</v>
      </c>
      <c r="I1141" s="163" t="s">
        <v>246</v>
      </c>
      <c r="J1141" s="168">
        <v>1</v>
      </c>
      <c r="K1141" s="193">
        <v>45231</v>
      </c>
      <c r="L1141" s="193">
        <v>45747</v>
      </c>
      <c r="M1141" s="165">
        <f t="shared" si="38"/>
        <v>73.714285714285708</v>
      </c>
      <c r="N1141" s="192">
        <v>0</v>
      </c>
      <c r="O1141" s="176" t="s">
        <v>3806</v>
      </c>
      <c r="P1141" s="53">
        <f t="shared" si="39"/>
        <v>0</v>
      </c>
      <c r="Q1141" s="166" t="str">
        <f>IF(ISNUMBER(P1141),IF(P1141=100%,"CUMPLIDA",IF(AND(ISNUMBER(L1141),ISNUMBER(CGR!$P$4)), IF(L1141&lt;CGR!$P$4,"INCUMPLIDA","PROCESO"), "VERIFICAR FECHA")),"SIN VALOR AVANCE")</f>
        <v>PROCESO</v>
      </c>
    </row>
    <row r="1142" spans="1:17" ht="195.75">
      <c r="A1142" s="169" t="s">
        <v>19</v>
      </c>
      <c r="B1142" s="467" t="s">
        <v>13</v>
      </c>
      <c r="C1142" s="782"/>
      <c r="D1142" s="782"/>
      <c r="E1142" s="783"/>
      <c r="F1142" s="783" t="s">
        <v>3966</v>
      </c>
      <c r="G1142" s="52" t="s">
        <v>248</v>
      </c>
      <c r="H1142" s="163" t="s">
        <v>248</v>
      </c>
      <c r="I1142" s="163" t="s">
        <v>3253</v>
      </c>
      <c r="J1142" s="168">
        <v>1</v>
      </c>
      <c r="K1142" s="193">
        <v>45323</v>
      </c>
      <c r="L1142" s="193">
        <v>45747</v>
      </c>
      <c r="M1142" s="165">
        <f t="shared" si="38"/>
        <v>60.571428571428569</v>
      </c>
      <c r="N1142" s="192">
        <v>0</v>
      </c>
      <c r="O1142" s="176" t="s">
        <v>3977</v>
      </c>
      <c r="P1142" s="53">
        <f t="shared" si="39"/>
        <v>0</v>
      </c>
      <c r="Q1142" s="166" t="str">
        <f>IF(ISNUMBER(P1142),IF(P1142=100%,"CUMPLIDA",IF(AND(ISNUMBER(L1142),ISNUMBER(CGR!$P$4)), IF(L1142&lt;CGR!$P$4,"INCUMPLIDA","PROCESO"), "VERIFICAR FECHA")),"SIN VALOR AVANCE")</f>
        <v>PROCESO</v>
      </c>
    </row>
    <row r="1143" spans="1:17" ht="135.75">
      <c r="A1143" s="169" t="s">
        <v>19</v>
      </c>
      <c r="B1143" s="467" t="s">
        <v>13</v>
      </c>
      <c r="C1143" s="782"/>
      <c r="D1143" s="782"/>
      <c r="E1143" s="783"/>
      <c r="F1143" s="783" t="s">
        <v>3966</v>
      </c>
      <c r="G1143" s="52" t="s">
        <v>3715</v>
      </c>
      <c r="H1143" s="163" t="s">
        <v>3715</v>
      </c>
      <c r="I1143" s="163" t="s">
        <v>252</v>
      </c>
      <c r="J1143" s="168">
        <v>1</v>
      </c>
      <c r="K1143" s="193">
        <v>45231</v>
      </c>
      <c r="L1143" s="193">
        <v>45747</v>
      </c>
      <c r="M1143" s="165">
        <f t="shared" si="38"/>
        <v>73.714285714285708</v>
      </c>
      <c r="N1143" s="192">
        <v>0</v>
      </c>
      <c r="O1143" s="176" t="s">
        <v>3806</v>
      </c>
      <c r="P1143" s="53">
        <f t="shared" si="39"/>
        <v>0</v>
      </c>
      <c r="Q1143" s="166" t="str">
        <f>IF(ISNUMBER(P1143),IF(P1143=100%,"CUMPLIDA",IF(AND(ISNUMBER(L1143),ISNUMBER(CGR!$P$4)), IF(L1143&lt;CGR!$P$4,"INCUMPLIDA","PROCESO"), "VERIFICAR FECHA")),"SIN VALOR AVANCE")</f>
        <v>PROCESO</v>
      </c>
    </row>
    <row r="1144" spans="1:17" ht="330.75">
      <c r="A1144" s="169" t="s">
        <v>19</v>
      </c>
      <c r="B1144" s="467" t="s">
        <v>13</v>
      </c>
      <c r="C1144" s="782"/>
      <c r="D1144" s="782"/>
      <c r="E1144" s="783"/>
      <c r="F1144" s="783" t="s">
        <v>3966</v>
      </c>
      <c r="G1144" s="52" t="s">
        <v>3716</v>
      </c>
      <c r="H1144" s="163" t="s">
        <v>3716</v>
      </c>
      <c r="I1144" s="163" t="s">
        <v>2560</v>
      </c>
      <c r="J1144" s="168">
        <v>1</v>
      </c>
      <c r="K1144" s="193">
        <v>45231</v>
      </c>
      <c r="L1144" s="193">
        <v>45808</v>
      </c>
      <c r="M1144" s="165">
        <f t="shared" si="38"/>
        <v>82.428571428571431</v>
      </c>
      <c r="N1144" s="192">
        <v>0</v>
      </c>
      <c r="O1144" s="176" t="s">
        <v>3976</v>
      </c>
      <c r="P1144" s="53">
        <f t="shared" si="39"/>
        <v>0</v>
      </c>
      <c r="Q1144" s="166" t="str">
        <f>IF(ISNUMBER(P1144),IF(P1144=100%,"CUMPLIDA",IF(AND(ISNUMBER(L1144),ISNUMBER(CGR!$P$4)), IF(L1144&lt;CGR!$P$4,"INCUMPLIDA","PROCESO"), "VERIFICAR FECHA")),"SIN VALOR AVANCE")</f>
        <v>PROCESO</v>
      </c>
    </row>
    <row r="1145" spans="1:17" ht="135.75">
      <c r="A1145" s="169" t="s">
        <v>19</v>
      </c>
      <c r="B1145" s="467" t="s">
        <v>13</v>
      </c>
      <c r="C1145" s="782"/>
      <c r="D1145" s="782"/>
      <c r="E1145" s="783"/>
      <c r="F1145" s="783" t="s">
        <v>3966</v>
      </c>
      <c r="G1145" s="52" t="s">
        <v>1363</v>
      </c>
      <c r="H1145" s="163" t="s">
        <v>258</v>
      </c>
      <c r="I1145" s="163" t="s">
        <v>259</v>
      </c>
      <c r="J1145" s="168">
        <v>7</v>
      </c>
      <c r="K1145" s="193">
        <v>46024</v>
      </c>
      <c r="L1145" s="193">
        <v>46660</v>
      </c>
      <c r="M1145" s="165">
        <f t="shared" si="38"/>
        <v>90.857142857142861</v>
      </c>
      <c r="N1145" s="192">
        <v>0</v>
      </c>
      <c r="O1145" s="176" t="s">
        <v>3806</v>
      </c>
      <c r="P1145" s="53">
        <f t="shared" si="39"/>
        <v>0</v>
      </c>
      <c r="Q1145" s="166" t="str">
        <f>IF(ISNUMBER(P1145),IF(P1145=100%,"CUMPLIDA",IF(AND(ISNUMBER(L1145),ISNUMBER(CGR!$P$4)), IF(L1145&lt;CGR!$P$4,"INCUMPLIDA","PROCESO"), "VERIFICAR FECHA")),"SIN VALOR AVANCE")</f>
        <v>PROCESO</v>
      </c>
    </row>
    <row r="1146" spans="1:17" ht="195.75">
      <c r="A1146" s="169" t="s">
        <v>19</v>
      </c>
      <c r="B1146" s="467" t="s">
        <v>13</v>
      </c>
      <c r="C1146" s="782"/>
      <c r="D1146" s="782"/>
      <c r="E1146" s="783"/>
      <c r="F1146" s="783" t="s">
        <v>3966</v>
      </c>
      <c r="G1146" s="52" t="s">
        <v>1364</v>
      </c>
      <c r="H1146" s="163" t="s">
        <v>261</v>
      </c>
      <c r="I1146" s="163" t="s">
        <v>262</v>
      </c>
      <c r="J1146" s="168">
        <v>1</v>
      </c>
      <c r="K1146" s="193">
        <v>46024</v>
      </c>
      <c r="L1146" s="193">
        <v>46660</v>
      </c>
      <c r="M1146" s="165">
        <f t="shared" si="38"/>
        <v>90.857142857142861</v>
      </c>
      <c r="N1146" s="192">
        <v>0</v>
      </c>
      <c r="O1146" s="176" t="s">
        <v>3977</v>
      </c>
      <c r="P1146" s="53">
        <f t="shared" si="39"/>
        <v>0</v>
      </c>
      <c r="Q1146" s="166" t="str">
        <f>IF(ISNUMBER(P1146),IF(P1146=100%,"CUMPLIDA",IF(AND(ISNUMBER(L1146),ISNUMBER(CGR!$P$4)), IF(L1146&lt;CGR!$P$4,"INCUMPLIDA","PROCESO"), "VERIFICAR FECHA")),"SIN VALOR AVANCE")</f>
        <v>PROCESO</v>
      </c>
    </row>
    <row r="1147" spans="1:17" ht="330.75">
      <c r="A1147" s="169" t="s">
        <v>19</v>
      </c>
      <c r="B1147" s="467" t="s">
        <v>13</v>
      </c>
      <c r="C1147" s="782" t="s">
        <v>3963</v>
      </c>
      <c r="D1147" s="782" t="s">
        <v>3964</v>
      </c>
      <c r="E1147" s="783"/>
      <c r="F1147" s="783" t="s">
        <v>3966</v>
      </c>
      <c r="G1147" s="52" t="s">
        <v>1365</v>
      </c>
      <c r="H1147" s="163" t="s">
        <v>264</v>
      </c>
      <c r="I1147" s="163" t="s">
        <v>265</v>
      </c>
      <c r="J1147" s="168">
        <v>2</v>
      </c>
      <c r="K1147" s="193">
        <v>46024</v>
      </c>
      <c r="L1147" s="193">
        <v>46660</v>
      </c>
      <c r="M1147" s="165">
        <f t="shared" si="38"/>
        <v>90.857142857142861</v>
      </c>
      <c r="N1147" s="192">
        <v>0</v>
      </c>
      <c r="O1147" s="176" t="s">
        <v>3976</v>
      </c>
      <c r="P1147" s="53">
        <f t="shared" si="39"/>
        <v>0</v>
      </c>
      <c r="Q1147" s="166" t="str">
        <f>IF(ISNUMBER(P1147),IF(P1147=100%,"CUMPLIDA",IF(AND(ISNUMBER(L1147),ISNUMBER(CGR!$P$4)), IF(L1147&lt;CGR!$P$4,"INCUMPLIDA","PROCESO"), "VERIFICAR FECHA")),"SIN VALOR AVANCE")</f>
        <v>PROCESO</v>
      </c>
    </row>
    <row r="1148" spans="1:17" ht="135.75">
      <c r="A1148" s="169" t="s">
        <v>19</v>
      </c>
      <c r="B1148" s="467" t="s">
        <v>13</v>
      </c>
      <c r="C1148" s="782" t="s">
        <v>3963</v>
      </c>
      <c r="D1148" s="782" t="s">
        <v>3964</v>
      </c>
      <c r="E1148" s="783"/>
      <c r="F1148" s="783" t="s">
        <v>3966</v>
      </c>
      <c r="G1148" s="52" t="s">
        <v>3978</v>
      </c>
      <c r="H1148" s="163" t="s">
        <v>3979</v>
      </c>
      <c r="I1148" s="163" t="s">
        <v>3980</v>
      </c>
      <c r="J1148" s="164">
        <v>1</v>
      </c>
      <c r="K1148" s="191">
        <v>44927</v>
      </c>
      <c r="L1148" s="191">
        <v>45016</v>
      </c>
      <c r="M1148" s="165">
        <f t="shared" si="38"/>
        <v>12.714285714285714</v>
      </c>
      <c r="N1148" s="192">
        <v>1</v>
      </c>
      <c r="O1148" s="163" t="s">
        <v>3981</v>
      </c>
      <c r="P1148" s="53">
        <f t="shared" si="39"/>
        <v>1</v>
      </c>
      <c r="Q1148" s="166" t="str">
        <f>IF(ISNUMBER(P1148),IF(P1148=100%,"CUMPLIDA",IF(AND(ISNUMBER(L1148),ISNUMBER(CGR!$P$4)), IF(L1148&lt;CGR!$P$4,"INCUMPLIDA","PROCESO"), "VERIFICAR FECHA")),"SIN VALOR AVANCE")</f>
        <v>CUMPLIDA</v>
      </c>
    </row>
    <row r="1149" spans="1:17" ht="225.75">
      <c r="A1149" s="169" t="s">
        <v>19</v>
      </c>
      <c r="B1149" s="467" t="s">
        <v>13</v>
      </c>
      <c r="C1149" s="782" t="s">
        <v>3963</v>
      </c>
      <c r="D1149" s="782" t="s">
        <v>3964</v>
      </c>
      <c r="E1149" s="783"/>
      <c r="F1149" s="783" t="s">
        <v>3966</v>
      </c>
      <c r="G1149" s="52" t="s">
        <v>3978</v>
      </c>
      <c r="H1149" s="163" t="s">
        <v>3982</v>
      </c>
      <c r="I1149" s="163" t="s">
        <v>1097</v>
      </c>
      <c r="J1149" s="164">
        <v>1</v>
      </c>
      <c r="K1149" s="191">
        <v>45017</v>
      </c>
      <c r="L1149" s="191">
        <v>45138</v>
      </c>
      <c r="M1149" s="165">
        <f t="shared" si="38"/>
        <v>17.285714285714285</v>
      </c>
      <c r="N1149" s="192">
        <v>1</v>
      </c>
      <c r="O1149" s="163" t="s">
        <v>3983</v>
      </c>
      <c r="P1149" s="53">
        <f t="shared" si="39"/>
        <v>1</v>
      </c>
      <c r="Q1149" s="166" t="str">
        <f>IF(ISNUMBER(P1149),IF(P1149=100%,"CUMPLIDA",IF(AND(ISNUMBER(L1149),ISNUMBER(CGR!$P$4)), IF(L1149&lt;CGR!$P$4,"INCUMPLIDA","PROCESO"), "VERIFICAR FECHA")),"SIN VALOR AVANCE")</f>
        <v>CUMPLIDA</v>
      </c>
    </row>
    <row r="1150" spans="1:17" ht="135.75">
      <c r="A1150" s="169" t="s">
        <v>19</v>
      </c>
      <c r="B1150" s="467" t="s">
        <v>13</v>
      </c>
      <c r="C1150" s="782" t="s">
        <v>3963</v>
      </c>
      <c r="D1150" s="782" t="s">
        <v>3964</v>
      </c>
      <c r="E1150" s="783"/>
      <c r="F1150" s="783" t="s">
        <v>3966</v>
      </c>
      <c r="G1150" s="52" t="s">
        <v>3984</v>
      </c>
      <c r="H1150" s="163" t="s">
        <v>3985</v>
      </c>
      <c r="I1150" s="163" t="s">
        <v>1097</v>
      </c>
      <c r="J1150" s="164">
        <v>12</v>
      </c>
      <c r="K1150" s="191">
        <v>44958</v>
      </c>
      <c r="L1150" s="191">
        <v>45323</v>
      </c>
      <c r="M1150" s="165">
        <f t="shared" si="38"/>
        <v>52.142857142857146</v>
      </c>
      <c r="N1150" s="192">
        <v>12</v>
      </c>
      <c r="O1150" s="163" t="s">
        <v>3986</v>
      </c>
      <c r="P1150" s="53">
        <f t="shared" si="39"/>
        <v>1</v>
      </c>
      <c r="Q1150" s="166" t="str">
        <f>IF(ISNUMBER(P1150),IF(P1150=100%,"CUMPLIDA",IF(AND(ISNUMBER(L1150),ISNUMBER(CGR!$P$4)), IF(L1150&lt;CGR!$P$4,"INCUMPLIDA","PROCESO"), "VERIFICAR FECHA")),"SIN VALOR AVANCE")</f>
        <v>CUMPLIDA</v>
      </c>
    </row>
    <row r="1151" spans="1:17" ht="135.75">
      <c r="A1151" s="169" t="s">
        <v>19</v>
      </c>
      <c r="B1151" s="467" t="s">
        <v>13</v>
      </c>
      <c r="C1151" s="782" t="s">
        <v>3963</v>
      </c>
      <c r="D1151" s="782" t="s">
        <v>3964</v>
      </c>
      <c r="E1151" s="783"/>
      <c r="F1151" s="783" t="s">
        <v>3966</v>
      </c>
      <c r="G1151" s="52" t="s">
        <v>3987</v>
      </c>
      <c r="H1151" s="163" t="s">
        <v>3988</v>
      </c>
      <c r="I1151" s="163" t="s">
        <v>1097</v>
      </c>
      <c r="J1151" s="164">
        <v>4</v>
      </c>
      <c r="K1151" s="191">
        <v>44958</v>
      </c>
      <c r="L1151" s="191">
        <v>45323</v>
      </c>
      <c r="M1151" s="165">
        <f t="shared" si="38"/>
        <v>52.142857142857146</v>
      </c>
      <c r="N1151" s="192">
        <v>4</v>
      </c>
      <c r="O1151" s="163" t="s">
        <v>3986</v>
      </c>
      <c r="P1151" s="53">
        <f t="shared" si="39"/>
        <v>1</v>
      </c>
      <c r="Q1151" s="166" t="str">
        <f>IF(ISNUMBER(P1151),IF(P1151=100%,"CUMPLIDA",IF(AND(ISNUMBER(L1151),ISNUMBER(CGR!$P$4)), IF(L1151&lt;CGR!$P$4,"INCUMPLIDA","PROCESO"), "VERIFICAR FECHA")),"SIN VALOR AVANCE")</f>
        <v>CUMPLIDA</v>
      </c>
    </row>
    <row r="1152" spans="1:17" ht="150">
      <c r="A1152" s="169" t="s">
        <v>19</v>
      </c>
      <c r="B1152" s="467" t="s">
        <v>13</v>
      </c>
      <c r="C1152" s="782" t="s">
        <v>3963</v>
      </c>
      <c r="D1152" s="782" t="s">
        <v>3964</v>
      </c>
      <c r="E1152" s="783"/>
      <c r="F1152" s="783" t="s">
        <v>3966</v>
      </c>
      <c r="G1152" s="52" t="s">
        <v>3989</v>
      </c>
      <c r="H1152" s="163" t="s">
        <v>3990</v>
      </c>
      <c r="I1152" s="163" t="s">
        <v>1097</v>
      </c>
      <c r="J1152" s="164">
        <v>1</v>
      </c>
      <c r="K1152" s="191">
        <v>44958</v>
      </c>
      <c r="L1152" s="191">
        <v>44985</v>
      </c>
      <c r="M1152" s="165">
        <f t="shared" si="38"/>
        <v>3.8571428571428572</v>
      </c>
      <c r="N1152" s="192">
        <v>1</v>
      </c>
      <c r="O1152" s="163" t="s">
        <v>3986</v>
      </c>
      <c r="P1152" s="53">
        <f t="shared" si="39"/>
        <v>1</v>
      </c>
      <c r="Q1152" s="166" t="str">
        <f>IF(ISNUMBER(P1152),IF(P1152=100%,"CUMPLIDA",IF(AND(ISNUMBER(L1152),ISNUMBER(CGR!$P$4)), IF(L1152&lt;CGR!$P$4,"INCUMPLIDA","PROCESO"), "VERIFICAR FECHA")),"SIN VALOR AVANCE")</f>
        <v>CUMPLIDA</v>
      </c>
    </row>
    <row r="1153" spans="1:17" ht="255.75">
      <c r="A1153" s="169" t="s">
        <v>19</v>
      </c>
      <c r="B1153" s="467" t="s">
        <v>13</v>
      </c>
      <c r="C1153" s="782" t="s">
        <v>3963</v>
      </c>
      <c r="D1153" s="782" t="s">
        <v>3964</v>
      </c>
      <c r="E1153" s="783" t="s">
        <v>3991</v>
      </c>
      <c r="F1153" s="783" t="s">
        <v>3992</v>
      </c>
      <c r="G1153" s="52" t="s">
        <v>3971</v>
      </c>
      <c r="H1153" s="163" t="s">
        <v>3972</v>
      </c>
      <c r="I1153" s="163" t="s">
        <v>3973</v>
      </c>
      <c r="J1153" s="164">
        <v>3</v>
      </c>
      <c r="K1153" s="191">
        <v>44958</v>
      </c>
      <c r="L1153" s="191">
        <v>45323</v>
      </c>
      <c r="M1153" s="165">
        <f t="shared" si="38"/>
        <v>52.142857142857146</v>
      </c>
      <c r="N1153" s="192">
        <v>3</v>
      </c>
      <c r="O1153" s="163" t="s">
        <v>3993</v>
      </c>
      <c r="P1153" s="53">
        <f t="shared" si="39"/>
        <v>1</v>
      </c>
      <c r="Q1153" s="166" t="str">
        <f>IF(ISNUMBER(P1153),IF(P1153=100%,"CUMPLIDA",IF(AND(ISNUMBER(L1153),ISNUMBER(CGR!$P$4)), IF(L1153&lt;CGR!$P$4,"INCUMPLIDA","PROCESO"), "VERIFICAR FECHA")),"SIN VALOR AVANCE")</f>
        <v>CUMPLIDA</v>
      </c>
    </row>
    <row r="1154" spans="1:17" ht="135.75">
      <c r="A1154" s="169" t="s">
        <v>19</v>
      </c>
      <c r="B1154" s="467" t="s">
        <v>13</v>
      </c>
      <c r="C1154" s="782"/>
      <c r="D1154" s="782"/>
      <c r="E1154" s="783"/>
      <c r="F1154" s="783" t="s">
        <v>3992</v>
      </c>
      <c r="G1154" s="783" t="s">
        <v>3975</v>
      </c>
      <c r="H1154" s="694" t="s">
        <v>2433</v>
      </c>
      <c r="I1154" s="163" t="s">
        <v>969</v>
      </c>
      <c r="J1154" s="164">
        <v>1</v>
      </c>
      <c r="K1154" s="191">
        <v>45231</v>
      </c>
      <c r="L1154" s="191">
        <v>45504</v>
      </c>
      <c r="M1154" s="165">
        <f t="shared" si="38"/>
        <v>39</v>
      </c>
      <c r="N1154" s="192">
        <v>1</v>
      </c>
      <c r="O1154" s="176" t="s">
        <v>3711</v>
      </c>
      <c r="P1154" s="53">
        <f t="shared" si="39"/>
        <v>1</v>
      </c>
      <c r="Q1154" s="166" t="str">
        <f>IF(ISNUMBER(P1154),IF(P1154=100%,"CUMPLIDA",IF(AND(ISNUMBER(L1154),ISNUMBER(CGR!$P$4)), IF(L1154&lt;CGR!$P$4,"INCUMPLIDA","PROCESO"), "VERIFICAR FECHA")),"SIN VALOR AVANCE")</f>
        <v>CUMPLIDA</v>
      </c>
    </row>
    <row r="1155" spans="1:17" ht="330.75">
      <c r="A1155" s="169" t="s">
        <v>19</v>
      </c>
      <c r="B1155" s="467" t="s">
        <v>13</v>
      </c>
      <c r="C1155" s="782"/>
      <c r="D1155" s="782"/>
      <c r="E1155" s="783"/>
      <c r="F1155" s="783" t="s">
        <v>3992</v>
      </c>
      <c r="G1155" s="783"/>
      <c r="H1155" s="694" t="s">
        <v>2435</v>
      </c>
      <c r="I1155" s="163" t="s">
        <v>2436</v>
      </c>
      <c r="J1155" s="164">
        <v>1</v>
      </c>
      <c r="K1155" s="191">
        <v>45231</v>
      </c>
      <c r="L1155" s="191">
        <v>45504</v>
      </c>
      <c r="M1155" s="165">
        <f t="shared" si="38"/>
        <v>39</v>
      </c>
      <c r="N1155" s="192">
        <v>1</v>
      </c>
      <c r="O1155" s="176" t="s">
        <v>3976</v>
      </c>
      <c r="P1155" s="53">
        <f t="shared" si="39"/>
        <v>1</v>
      </c>
      <c r="Q1155" s="166" t="str">
        <f>IF(ISNUMBER(P1155),IF(P1155=100%,"CUMPLIDA",IF(AND(ISNUMBER(L1155),ISNUMBER(CGR!$P$4)), IF(L1155&lt;CGR!$P$4,"INCUMPLIDA","PROCESO"), "VERIFICAR FECHA")),"SIN VALOR AVANCE")</f>
        <v>CUMPLIDA</v>
      </c>
    </row>
    <row r="1156" spans="1:17" ht="195.75">
      <c r="A1156" s="169" t="s">
        <v>19</v>
      </c>
      <c r="B1156" s="467" t="s">
        <v>13</v>
      </c>
      <c r="C1156" s="782"/>
      <c r="D1156" s="782"/>
      <c r="E1156" s="783"/>
      <c r="F1156" s="783" t="s">
        <v>3992</v>
      </c>
      <c r="G1156" s="52" t="s">
        <v>2438</v>
      </c>
      <c r="H1156" s="163" t="s">
        <v>1614</v>
      </c>
      <c r="I1156" s="163" t="s">
        <v>238</v>
      </c>
      <c r="J1156" s="168">
        <v>1</v>
      </c>
      <c r="K1156" s="193">
        <v>45323</v>
      </c>
      <c r="L1156" s="193">
        <v>45747</v>
      </c>
      <c r="M1156" s="165">
        <f t="shared" ref="M1156:M1219" si="40">(L1156-K1156)/7</f>
        <v>60.571428571428569</v>
      </c>
      <c r="N1156" s="192">
        <v>0</v>
      </c>
      <c r="O1156" s="176" t="s">
        <v>3977</v>
      </c>
      <c r="P1156" s="53">
        <f t="shared" si="39"/>
        <v>0</v>
      </c>
      <c r="Q1156" s="166" t="str">
        <f>IF(ISNUMBER(P1156),IF(P1156=100%,"CUMPLIDA",IF(AND(ISNUMBER(L1156),ISNUMBER(CGR!$P$4)), IF(L1156&lt;CGR!$P$4,"INCUMPLIDA","PROCESO"), "VERIFICAR FECHA")),"SIN VALOR AVANCE")</f>
        <v>PROCESO</v>
      </c>
    </row>
    <row r="1157" spans="1:17" ht="135.75">
      <c r="A1157" s="169" t="s">
        <v>19</v>
      </c>
      <c r="B1157" s="467" t="s">
        <v>13</v>
      </c>
      <c r="C1157" s="782"/>
      <c r="D1157" s="782"/>
      <c r="E1157" s="783"/>
      <c r="F1157" s="783" t="s">
        <v>3992</v>
      </c>
      <c r="G1157" s="52" t="s">
        <v>241</v>
      </c>
      <c r="H1157" s="163" t="s">
        <v>241</v>
      </c>
      <c r="I1157" s="163" t="s">
        <v>242</v>
      </c>
      <c r="J1157" s="168">
        <v>1</v>
      </c>
      <c r="K1157" s="193">
        <v>45323</v>
      </c>
      <c r="L1157" s="193">
        <v>45747</v>
      </c>
      <c r="M1157" s="165">
        <f t="shared" si="40"/>
        <v>60.571428571428569</v>
      </c>
      <c r="N1157" s="192">
        <v>0</v>
      </c>
      <c r="O1157" s="176" t="s">
        <v>3806</v>
      </c>
      <c r="P1157" s="53">
        <f t="shared" si="39"/>
        <v>0</v>
      </c>
      <c r="Q1157" s="166" t="str">
        <f>IF(ISNUMBER(P1157),IF(P1157=100%,"CUMPLIDA",IF(AND(ISNUMBER(L1157),ISNUMBER(CGR!$P$4)), IF(L1157&lt;CGR!$P$4,"INCUMPLIDA","PROCESO"), "VERIFICAR FECHA")),"SIN VALOR AVANCE")</f>
        <v>PROCESO</v>
      </c>
    </row>
    <row r="1158" spans="1:17" ht="135.75">
      <c r="A1158" s="169" t="s">
        <v>19</v>
      </c>
      <c r="B1158" s="467" t="s">
        <v>13</v>
      </c>
      <c r="C1158" s="782"/>
      <c r="D1158" s="782"/>
      <c r="E1158" s="783"/>
      <c r="F1158" s="783" t="s">
        <v>3992</v>
      </c>
      <c r="G1158" s="52" t="s">
        <v>1361</v>
      </c>
      <c r="H1158" s="163" t="s">
        <v>245</v>
      </c>
      <c r="I1158" s="163" t="s">
        <v>246</v>
      </c>
      <c r="J1158" s="168">
        <v>1</v>
      </c>
      <c r="K1158" s="193">
        <v>45231</v>
      </c>
      <c r="L1158" s="193">
        <v>45747</v>
      </c>
      <c r="M1158" s="165">
        <f t="shared" si="40"/>
        <v>73.714285714285708</v>
      </c>
      <c r="N1158" s="192">
        <v>0</v>
      </c>
      <c r="O1158" s="176" t="s">
        <v>3806</v>
      </c>
      <c r="P1158" s="53">
        <f t="shared" si="39"/>
        <v>0</v>
      </c>
      <c r="Q1158" s="166" t="str">
        <f>IF(ISNUMBER(P1158),IF(P1158=100%,"CUMPLIDA",IF(AND(ISNUMBER(L1158),ISNUMBER(CGR!$P$4)), IF(L1158&lt;CGR!$P$4,"INCUMPLIDA","PROCESO"), "VERIFICAR FECHA")),"SIN VALOR AVANCE")</f>
        <v>PROCESO</v>
      </c>
    </row>
    <row r="1159" spans="1:17" ht="195.75">
      <c r="A1159" s="169" t="s">
        <v>19</v>
      </c>
      <c r="B1159" s="467" t="s">
        <v>13</v>
      </c>
      <c r="C1159" s="782"/>
      <c r="D1159" s="782"/>
      <c r="E1159" s="783"/>
      <c r="F1159" s="783" t="s">
        <v>3992</v>
      </c>
      <c r="G1159" s="52" t="s">
        <v>248</v>
      </c>
      <c r="H1159" s="163" t="s">
        <v>248</v>
      </c>
      <c r="I1159" s="163" t="s">
        <v>3253</v>
      </c>
      <c r="J1159" s="168">
        <v>1</v>
      </c>
      <c r="K1159" s="193">
        <v>45323</v>
      </c>
      <c r="L1159" s="193">
        <v>45747</v>
      </c>
      <c r="M1159" s="165">
        <f t="shared" si="40"/>
        <v>60.571428571428569</v>
      </c>
      <c r="N1159" s="192">
        <v>0</v>
      </c>
      <c r="O1159" s="176" t="s">
        <v>3977</v>
      </c>
      <c r="P1159" s="53">
        <f t="shared" si="39"/>
        <v>0</v>
      </c>
      <c r="Q1159" s="166" t="str">
        <f>IF(ISNUMBER(P1159),IF(P1159=100%,"CUMPLIDA",IF(AND(ISNUMBER(L1159),ISNUMBER(CGR!$P$4)), IF(L1159&lt;CGR!$P$4,"INCUMPLIDA","PROCESO"), "VERIFICAR FECHA")),"SIN VALOR AVANCE")</f>
        <v>PROCESO</v>
      </c>
    </row>
    <row r="1160" spans="1:17" ht="135.75">
      <c r="A1160" s="169" t="s">
        <v>19</v>
      </c>
      <c r="B1160" s="467" t="s">
        <v>13</v>
      </c>
      <c r="C1160" s="782"/>
      <c r="D1160" s="782"/>
      <c r="E1160" s="783"/>
      <c r="F1160" s="783" t="s">
        <v>3992</v>
      </c>
      <c r="G1160" s="52" t="s">
        <v>3715</v>
      </c>
      <c r="H1160" s="163" t="s">
        <v>3715</v>
      </c>
      <c r="I1160" s="163" t="s">
        <v>252</v>
      </c>
      <c r="J1160" s="168">
        <v>1</v>
      </c>
      <c r="K1160" s="193">
        <v>45231</v>
      </c>
      <c r="L1160" s="193">
        <v>45747</v>
      </c>
      <c r="M1160" s="165">
        <f t="shared" si="40"/>
        <v>73.714285714285708</v>
      </c>
      <c r="N1160" s="192">
        <v>0</v>
      </c>
      <c r="O1160" s="176" t="s">
        <v>3806</v>
      </c>
      <c r="P1160" s="53">
        <f t="shared" si="39"/>
        <v>0</v>
      </c>
      <c r="Q1160" s="166" t="str">
        <f>IF(ISNUMBER(P1160),IF(P1160=100%,"CUMPLIDA",IF(AND(ISNUMBER(L1160),ISNUMBER(CGR!$P$4)), IF(L1160&lt;CGR!$P$4,"INCUMPLIDA","PROCESO"), "VERIFICAR FECHA")),"SIN VALOR AVANCE")</f>
        <v>PROCESO</v>
      </c>
    </row>
    <row r="1161" spans="1:17" ht="330.75">
      <c r="A1161" s="169" t="s">
        <v>19</v>
      </c>
      <c r="B1161" s="467" t="s">
        <v>13</v>
      </c>
      <c r="C1161" s="782"/>
      <c r="D1161" s="782"/>
      <c r="E1161" s="783"/>
      <c r="F1161" s="783" t="s">
        <v>3992</v>
      </c>
      <c r="G1161" s="52" t="s">
        <v>3716</v>
      </c>
      <c r="H1161" s="163" t="s">
        <v>3716</v>
      </c>
      <c r="I1161" s="163" t="s">
        <v>2560</v>
      </c>
      <c r="J1161" s="168">
        <v>1</v>
      </c>
      <c r="K1161" s="193">
        <v>45231</v>
      </c>
      <c r="L1161" s="193">
        <v>45808</v>
      </c>
      <c r="M1161" s="165">
        <f t="shared" si="40"/>
        <v>82.428571428571431</v>
      </c>
      <c r="N1161" s="192">
        <v>0</v>
      </c>
      <c r="O1161" s="176" t="s">
        <v>3976</v>
      </c>
      <c r="P1161" s="53">
        <f t="shared" si="39"/>
        <v>0</v>
      </c>
      <c r="Q1161" s="166" t="str">
        <f>IF(ISNUMBER(P1161),IF(P1161=100%,"CUMPLIDA",IF(AND(ISNUMBER(L1161),ISNUMBER(CGR!$P$4)), IF(L1161&lt;CGR!$P$4,"INCUMPLIDA","PROCESO"), "VERIFICAR FECHA")),"SIN VALOR AVANCE")</f>
        <v>PROCESO</v>
      </c>
    </row>
    <row r="1162" spans="1:17" ht="135.75">
      <c r="A1162" s="169" t="s">
        <v>19</v>
      </c>
      <c r="B1162" s="467" t="s">
        <v>13</v>
      </c>
      <c r="C1162" s="782" t="s">
        <v>3963</v>
      </c>
      <c r="D1162" s="782" t="s">
        <v>3964</v>
      </c>
      <c r="E1162" s="783"/>
      <c r="F1162" s="783" t="s">
        <v>3992</v>
      </c>
      <c r="G1162" s="52" t="s">
        <v>1363</v>
      </c>
      <c r="H1162" s="163" t="s">
        <v>258</v>
      </c>
      <c r="I1162" s="163" t="s">
        <v>259</v>
      </c>
      <c r="J1162" s="168">
        <v>7</v>
      </c>
      <c r="K1162" s="193">
        <v>46024</v>
      </c>
      <c r="L1162" s="193">
        <v>46660</v>
      </c>
      <c r="M1162" s="165">
        <f t="shared" si="40"/>
        <v>90.857142857142861</v>
      </c>
      <c r="N1162" s="192">
        <v>0</v>
      </c>
      <c r="O1162" s="176" t="s">
        <v>3806</v>
      </c>
      <c r="P1162" s="53">
        <f t="shared" si="39"/>
        <v>0</v>
      </c>
      <c r="Q1162" s="166" t="str">
        <f>IF(ISNUMBER(P1162),IF(P1162=100%,"CUMPLIDA",IF(AND(ISNUMBER(L1162),ISNUMBER(CGR!$P$4)), IF(L1162&lt;CGR!$P$4,"INCUMPLIDA","PROCESO"), "VERIFICAR FECHA")),"SIN VALOR AVANCE")</f>
        <v>PROCESO</v>
      </c>
    </row>
    <row r="1163" spans="1:17" ht="195.75">
      <c r="A1163" s="169" t="s">
        <v>19</v>
      </c>
      <c r="B1163" s="467" t="s">
        <v>13</v>
      </c>
      <c r="C1163" s="782" t="s">
        <v>3963</v>
      </c>
      <c r="D1163" s="782" t="s">
        <v>3964</v>
      </c>
      <c r="E1163" s="783"/>
      <c r="F1163" s="783" t="s">
        <v>3992</v>
      </c>
      <c r="G1163" s="52" t="s">
        <v>1364</v>
      </c>
      <c r="H1163" s="163" t="s">
        <v>261</v>
      </c>
      <c r="I1163" s="163" t="s">
        <v>262</v>
      </c>
      <c r="J1163" s="168">
        <v>1</v>
      </c>
      <c r="K1163" s="193">
        <v>46024</v>
      </c>
      <c r="L1163" s="193">
        <v>46660</v>
      </c>
      <c r="M1163" s="165">
        <f t="shared" si="40"/>
        <v>90.857142857142861</v>
      </c>
      <c r="N1163" s="192">
        <v>0</v>
      </c>
      <c r="O1163" s="176" t="s">
        <v>3977</v>
      </c>
      <c r="P1163" s="53">
        <f t="shared" si="39"/>
        <v>0</v>
      </c>
      <c r="Q1163" s="166" t="str">
        <f>IF(ISNUMBER(P1163),IF(P1163=100%,"CUMPLIDA",IF(AND(ISNUMBER(L1163),ISNUMBER(CGR!$P$4)), IF(L1163&lt;CGR!$P$4,"INCUMPLIDA","PROCESO"), "VERIFICAR FECHA")),"SIN VALOR AVANCE")</f>
        <v>PROCESO</v>
      </c>
    </row>
    <row r="1164" spans="1:17" ht="330.75">
      <c r="A1164" s="169" t="s">
        <v>19</v>
      </c>
      <c r="B1164" s="467" t="s">
        <v>13</v>
      </c>
      <c r="C1164" s="782" t="s">
        <v>3963</v>
      </c>
      <c r="D1164" s="782" t="s">
        <v>3964</v>
      </c>
      <c r="E1164" s="783"/>
      <c r="F1164" s="783" t="s">
        <v>3992</v>
      </c>
      <c r="G1164" s="52" t="s">
        <v>1365</v>
      </c>
      <c r="H1164" s="163" t="s">
        <v>264</v>
      </c>
      <c r="I1164" s="163" t="s">
        <v>265</v>
      </c>
      <c r="J1164" s="168">
        <v>2</v>
      </c>
      <c r="K1164" s="193">
        <v>46024</v>
      </c>
      <c r="L1164" s="193">
        <v>46660</v>
      </c>
      <c r="M1164" s="165">
        <f t="shared" si="40"/>
        <v>90.857142857142861</v>
      </c>
      <c r="N1164" s="192">
        <v>0</v>
      </c>
      <c r="O1164" s="176" t="s">
        <v>3976</v>
      </c>
      <c r="P1164" s="53">
        <f t="shared" si="39"/>
        <v>0</v>
      </c>
      <c r="Q1164" s="166" t="str">
        <f>IF(ISNUMBER(P1164),IF(P1164=100%,"CUMPLIDA",IF(AND(ISNUMBER(L1164),ISNUMBER(CGR!$P$4)), IF(L1164&lt;CGR!$P$4,"INCUMPLIDA","PROCESO"), "VERIFICAR FECHA")),"SIN VALOR AVANCE")</f>
        <v>PROCESO</v>
      </c>
    </row>
    <row r="1165" spans="1:17" ht="150">
      <c r="A1165" s="169" t="s">
        <v>19</v>
      </c>
      <c r="B1165" s="467" t="s">
        <v>13</v>
      </c>
      <c r="C1165" s="782" t="s">
        <v>3963</v>
      </c>
      <c r="D1165" s="782" t="s">
        <v>3964</v>
      </c>
      <c r="E1165" s="783"/>
      <c r="F1165" s="783" t="s">
        <v>3992</v>
      </c>
      <c r="G1165" s="52" t="s">
        <v>3994</v>
      </c>
      <c r="H1165" s="163" t="s">
        <v>3995</v>
      </c>
      <c r="I1165" s="163" t="s">
        <v>1097</v>
      </c>
      <c r="J1165" s="164">
        <v>12</v>
      </c>
      <c r="K1165" s="191">
        <v>44958</v>
      </c>
      <c r="L1165" s="191">
        <v>45323</v>
      </c>
      <c r="M1165" s="165">
        <f t="shared" si="40"/>
        <v>52.142857142857146</v>
      </c>
      <c r="N1165" s="192">
        <v>12</v>
      </c>
      <c r="O1165" s="163" t="s">
        <v>3986</v>
      </c>
      <c r="P1165" s="53">
        <f t="shared" si="39"/>
        <v>1</v>
      </c>
      <c r="Q1165" s="166" t="str">
        <f>IF(ISNUMBER(P1165),IF(P1165=100%,"CUMPLIDA",IF(AND(ISNUMBER(L1165),ISNUMBER(CGR!$P$4)), IF(L1165&lt;CGR!$P$4,"INCUMPLIDA","PROCESO"), "VERIFICAR FECHA")),"SIN VALOR AVANCE")</f>
        <v>CUMPLIDA</v>
      </c>
    </row>
    <row r="1166" spans="1:17" ht="165">
      <c r="A1166" s="169" t="s">
        <v>19</v>
      </c>
      <c r="B1166" s="467" t="s">
        <v>13</v>
      </c>
      <c r="C1166" s="782" t="s">
        <v>3963</v>
      </c>
      <c r="D1166" s="782" t="s">
        <v>3964</v>
      </c>
      <c r="E1166" s="783"/>
      <c r="F1166" s="783" t="s">
        <v>3992</v>
      </c>
      <c r="G1166" s="52" t="s">
        <v>3996</v>
      </c>
      <c r="H1166" s="163" t="s">
        <v>3997</v>
      </c>
      <c r="I1166" s="163" t="s">
        <v>1097</v>
      </c>
      <c r="J1166" s="164">
        <v>4</v>
      </c>
      <c r="K1166" s="191">
        <v>44958</v>
      </c>
      <c r="L1166" s="191">
        <v>45323</v>
      </c>
      <c r="M1166" s="165">
        <f t="shared" si="40"/>
        <v>52.142857142857146</v>
      </c>
      <c r="N1166" s="192">
        <v>4</v>
      </c>
      <c r="O1166" s="163" t="s">
        <v>3986</v>
      </c>
      <c r="P1166" s="53">
        <f t="shared" si="39"/>
        <v>1</v>
      </c>
      <c r="Q1166" s="166" t="str">
        <f>IF(ISNUMBER(P1166),IF(P1166=100%,"CUMPLIDA",IF(AND(ISNUMBER(L1166),ISNUMBER(CGR!$P$4)), IF(L1166&lt;CGR!$P$4,"INCUMPLIDA","PROCESO"), "VERIFICAR FECHA")),"SIN VALOR AVANCE")</f>
        <v>CUMPLIDA</v>
      </c>
    </row>
    <row r="1167" spans="1:17" ht="150">
      <c r="A1167" s="169" t="s">
        <v>19</v>
      </c>
      <c r="B1167" s="467" t="s">
        <v>13</v>
      </c>
      <c r="C1167" s="782" t="s">
        <v>3963</v>
      </c>
      <c r="D1167" s="782" t="s">
        <v>3964</v>
      </c>
      <c r="E1167" s="783"/>
      <c r="F1167" s="783" t="s">
        <v>3992</v>
      </c>
      <c r="G1167" s="52" t="s">
        <v>3989</v>
      </c>
      <c r="H1167" s="163" t="s">
        <v>3990</v>
      </c>
      <c r="I1167" s="163" t="s">
        <v>1097</v>
      </c>
      <c r="J1167" s="164">
        <v>1</v>
      </c>
      <c r="K1167" s="191">
        <v>44958</v>
      </c>
      <c r="L1167" s="191">
        <v>44985</v>
      </c>
      <c r="M1167" s="165">
        <f t="shared" si="40"/>
        <v>3.8571428571428572</v>
      </c>
      <c r="N1167" s="192">
        <v>1</v>
      </c>
      <c r="O1167" s="163" t="s">
        <v>3986</v>
      </c>
      <c r="P1167" s="53">
        <f t="shared" si="39"/>
        <v>1</v>
      </c>
      <c r="Q1167" s="166" t="str">
        <f>IF(ISNUMBER(P1167),IF(P1167=100%,"CUMPLIDA",IF(AND(ISNUMBER(L1167),ISNUMBER(CGR!$P$4)), IF(L1167&lt;CGR!$P$4,"INCUMPLIDA","PROCESO"), "VERIFICAR FECHA")),"SIN VALOR AVANCE")</f>
        <v>CUMPLIDA</v>
      </c>
    </row>
    <row r="1168" spans="1:17" ht="135.75">
      <c r="A1168" s="169" t="s">
        <v>19</v>
      </c>
      <c r="B1168" s="467" t="s">
        <v>13</v>
      </c>
      <c r="C1168" s="782" t="s">
        <v>3963</v>
      </c>
      <c r="D1168" s="782" t="s">
        <v>3964</v>
      </c>
      <c r="E1168" s="783" t="s">
        <v>3998</v>
      </c>
      <c r="F1168" s="783" t="s">
        <v>3999</v>
      </c>
      <c r="G1168" s="783" t="s">
        <v>3975</v>
      </c>
      <c r="H1168" s="694" t="s">
        <v>2433</v>
      </c>
      <c r="I1168" s="163" t="s">
        <v>969</v>
      </c>
      <c r="J1168" s="164">
        <v>1</v>
      </c>
      <c r="K1168" s="191">
        <v>45231</v>
      </c>
      <c r="L1168" s="191">
        <v>45504</v>
      </c>
      <c r="M1168" s="165">
        <f t="shared" si="40"/>
        <v>39</v>
      </c>
      <c r="N1168" s="192">
        <v>1</v>
      </c>
      <c r="O1168" s="176" t="s">
        <v>3711</v>
      </c>
      <c r="P1168" s="53">
        <f t="shared" ref="P1168:P1231" si="41">N1168/J1168</f>
        <v>1</v>
      </c>
      <c r="Q1168" s="166" t="str">
        <f>IF(ISNUMBER(P1168),IF(P1168=100%,"CUMPLIDA",IF(AND(ISNUMBER(L1168),ISNUMBER(CGR!$P$4)), IF(L1168&lt;CGR!$P$4,"INCUMPLIDA","PROCESO"), "VERIFICAR FECHA")),"SIN VALOR AVANCE")</f>
        <v>CUMPLIDA</v>
      </c>
    </row>
    <row r="1169" spans="1:17" ht="330.75">
      <c r="A1169" s="169" t="s">
        <v>19</v>
      </c>
      <c r="B1169" s="467" t="s">
        <v>13</v>
      </c>
      <c r="C1169" s="782"/>
      <c r="D1169" s="782"/>
      <c r="E1169" s="783"/>
      <c r="F1169" s="783" t="s">
        <v>3999</v>
      </c>
      <c r="G1169" s="783"/>
      <c r="H1169" s="694" t="s">
        <v>2435</v>
      </c>
      <c r="I1169" s="163" t="s">
        <v>2436</v>
      </c>
      <c r="J1169" s="164">
        <v>1</v>
      </c>
      <c r="K1169" s="191">
        <v>45231</v>
      </c>
      <c r="L1169" s="191">
        <v>45504</v>
      </c>
      <c r="M1169" s="165">
        <f t="shared" si="40"/>
        <v>39</v>
      </c>
      <c r="N1169" s="192">
        <v>1</v>
      </c>
      <c r="O1169" s="176" t="s">
        <v>3976</v>
      </c>
      <c r="P1169" s="53">
        <f t="shared" si="41"/>
        <v>1</v>
      </c>
      <c r="Q1169" s="166" t="str">
        <f>IF(ISNUMBER(P1169),IF(P1169=100%,"CUMPLIDA",IF(AND(ISNUMBER(L1169),ISNUMBER(CGR!$P$4)), IF(L1169&lt;CGR!$P$4,"INCUMPLIDA","PROCESO"), "VERIFICAR FECHA")),"SIN VALOR AVANCE")</f>
        <v>CUMPLIDA</v>
      </c>
    </row>
    <row r="1170" spans="1:17" ht="195.75">
      <c r="A1170" s="169" t="s">
        <v>19</v>
      </c>
      <c r="B1170" s="467" t="s">
        <v>13</v>
      </c>
      <c r="C1170" s="782"/>
      <c r="D1170" s="782"/>
      <c r="E1170" s="783"/>
      <c r="F1170" s="783" t="s">
        <v>3999</v>
      </c>
      <c r="G1170" s="52" t="s">
        <v>2438</v>
      </c>
      <c r="H1170" s="163" t="s">
        <v>1614</v>
      </c>
      <c r="I1170" s="163" t="s">
        <v>238</v>
      </c>
      <c r="J1170" s="168">
        <v>1</v>
      </c>
      <c r="K1170" s="193">
        <v>45323</v>
      </c>
      <c r="L1170" s="193">
        <v>45747</v>
      </c>
      <c r="M1170" s="165">
        <f t="shared" si="40"/>
        <v>60.571428571428569</v>
      </c>
      <c r="N1170" s="192">
        <v>0</v>
      </c>
      <c r="O1170" s="176" t="s">
        <v>3977</v>
      </c>
      <c r="P1170" s="53">
        <f t="shared" si="41"/>
        <v>0</v>
      </c>
      <c r="Q1170" s="166" t="str">
        <f>IF(ISNUMBER(P1170),IF(P1170=100%,"CUMPLIDA",IF(AND(ISNUMBER(L1170),ISNUMBER(CGR!$P$4)), IF(L1170&lt;CGR!$P$4,"INCUMPLIDA","PROCESO"), "VERIFICAR FECHA")),"SIN VALOR AVANCE")</f>
        <v>PROCESO</v>
      </c>
    </row>
    <row r="1171" spans="1:17" ht="135.75">
      <c r="A1171" s="169" t="s">
        <v>19</v>
      </c>
      <c r="B1171" s="467" t="s">
        <v>13</v>
      </c>
      <c r="C1171" s="782"/>
      <c r="D1171" s="782"/>
      <c r="E1171" s="783"/>
      <c r="F1171" s="783" t="s">
        <v>3999</v>
      </c>
      <c r="G1171" s="52" t="s">
        <v>241</v>
      </c>
      <c r="H1171" s="163" t="s">
        <v>241</v>
      </c>
      <c r="I1171" s="163" t="s">
        <v>242</v>
      </c>
      <c r="J1171" s="168">
        <v>1</v>
      </c>
      <c r="K1171" s="193">
        <v>45323</v>
      </c>
      <c r="L1171" s="193">
        <v>45747</v>
      </c>
      <c r="M1171" s="165">
        <f t="shared" si="40"/>
        <v>60.571428571428569</v>
      </c>
      <c r="N1171" s="192">
        <v>0</v>
      </c>
      <c r="O1171" s="176" t="s">
        <v>3806</v>
      </c>
      <c r="P1171" s="53">
        <f t="shared" si="41"/>
        <v>0</v>
      </c>
      <c r="Q1171" s="166" t="str">
        <f>IF(ISNUMBER(P1171),IF(P1171=100%,"CUMPLIDA",IF(AND(ISNUMBER(L1171),ISNUMBER(CGR!$P$4)), IF(L1171&lt;CGR!$P$4,"INCUMPLIDA","PROCESO"), "VERIFICAR FECHA")),"SIN VALOR AVANCE")</f>
        <v>PROCESO</v>
      </c>
    </row>
    <row r="1172" spans="1:17" ht="135.75">
      <c r="A1172" s="169" t="s">
        <v>19</v>
      </c>
      <c r="B1172" s="467" t="s">
        <v>13</v>
      </c>
      <c r="C1172" s="782" t="s">
        <v>3963</v>
      </c>
      <c r="D1172" s="782" t="s">
        <v>3964</v>
      </c>
      <c r="E1172" s="783"/>
      <c r="F1172" s="783" t="s">
        <v>3999</v>
      </c>
      <c r="G1172" s="52" t="s">
        <v>1361</v>
      </c>
      <c r="H1172" s="163" t="s">
        <v>245</v>
      </c>
      <c r="I1172" s="163" t="s">
        <v>246</v>
      </c>
      <c r="J1172" s="168">
        <v>1</v>
      </c>
      <c r="K1172" s="193">
        <v>45231</v>
      </c>
      <c r="L1172" s="193">
        <v>45747</v>
      </c>
      <c r="M1172" s="165">
        <f t="shared" si="40"/>
        <v>73.714285714285708</v>
      </c>
      <c r="N1172" s="192">
        <v>0</v>
      </c>
      <c r="O1172" s="176" t="s">
        <v>3806</v>
      </c>
      <c r="P1172" s="53">
        <f t="shared" si="41"/>
        <v>0</v>
      </c>
      <c r="Q1172" s="166" t="str">
        <f>IF(ISNUMBER(P1172),IF(P1172=100%,"CUMPLIDA",IF(AND(ISNUMBER(L1172),ISNUMBER(CGR!$P$4)), IF(L1172&lt;CGR!$P$4,"INCUMPLIDA","PROCESO"), "VERIFICAR FECHA")),"SIN VALOR AVANCE")</f>
        <v>PROCESO</v>
      </c>
    </row>
    <row r="1173" spans="1:17" ht="195.75">
      <c r="A1173" s="169" t="s">
        <v>19</v>
      </c>
      <c r="B1173" s="467" t="s">
        <v>13</v>
      </c>
      <c r="C1173" s="782"/>
      <c r="D1173" s="782"/>
      <c r="E1173" s="783"/>
      <c r="F1173" s="783" t="s">
        <v>3999</v>
      </c>
      <c r="G1173" s="52" t="s">
        <v>248</v>
      </c>
      <c r="H1173" s="163" t="s">
        <v>248</v>
      </c>
      <c r="I1173" s="163" t="s">
        <v>3253</v>
      </c>
      <c r="J1173" s="168">
        <v>1</v>
      </c>
      <c r="K1173" s="193">
        <v>45323</v>
      </c>
      <c r="L1173" s="193">
        <v>45747</v>
      </c>
      <c r="M1173" s="165">
        <f t="shared" si="40"/>
        <v>60.571428571428569</v>
      </c>
      <c r="N1173" s="192">
        <v>0</v>
      </c>
      <c r="O1173" s="176" t="s">
        <v>3977</v>
      </c>
      <c r="P1173" s="53">
        <f t="shared" si="41"/>
        <v>0</v>
      </c>
      <c r="Q1173" s="166" t="str">
        <f>IF(ISNUMBER(P1173),IF(P1173=100%,"CUMPLIDA",IF(AND(ISNUMBER(L1173),ISNUMBER(CGR!$P$4)), IF(L1173&lt;CGR!$P$4,"INCUMPLIDA","PROCESO"), "VERIFICAR FECHA")),"SIN VALOR AVANCE")</f>
        <v>PROCESO</v>
      </c>
    </row>
    <row r="1174" spans="1:17" ht="135.75">
      <c r="A1174" s="169" t="s">
        <v>19</v>
      </c>
      <c r="B1174" s="467" t="s">
        <v>13</v>
      </c>
      <c r="C1174" s="782"/>
      <c r="D1174" s="782"/>
      <c r="E1174" s="783"/>
      <c r="F1174" s="783" t="s">
        <v>3999</v>
      </c>
      <c r="G1174" s="52" t="s">
        <v>3715</v>
      </c>
      <c r="H1174" s="163" t="s">
        <v>3715</v>
      </c>
      <c r="I1174" s="163" t="s">
        <v>252</v>
      </c>
      <c r="J1174" s="168">
        <v>1</v>
      </c>
      <c r="K1174" s="193">
        <v>45231</v>
      </c>
      <c r="L1174" s="193">
        <v>45747</v>
      </c>
      <c r="M1174" s="165">
        <f t="shared" si="40"/>
        <v>73.714285714285708</v>
      </c>
      <c r="N1174" s="192">
        <v>0</v>
      </c>
      <c r="O1174" s="176" t="s">
        <v>3806</v>
      </c>
      <c r="P1174" s="53">
        <f t="shared" si="41"/>
        <v>0</v>
      </c>
      <c r="Q1174" s="166" t="str">
        <f>IF(ISNUMBER(P1174),IF(P1174=100%,"CUMPLIDA",IF(AND(ISNUMBER(L1174),ISNUMBER(CGR!$P$4)), IF(L1174&lt;CGR!$P$4,"INCUMPLIDA","PROCESO"), "VERIFICAR FECHA")),"SIN VALOR AVANCE")</f>
        <v>PROCESO</v>
      </c>
    </row>
    <row r="1175" spans="1:17" ht="330.75">
      <c r="A1175" s="169" t="s">
        <v>19</v>
      </c>
      <c r="B1175" s="467" t="s">
        <v>13</v>
      </c>
      <c r="C1175" s="782"/>
      <c r="D1175" s="782"/>
      <c r="E1175" s="783"/>
      <c r="F1175" s="783" t="s">
        <v>3999</v>
      </c>
      <c r="G1175" s="52" t="s">
        <v>3716</v>
      </c>
      <c r="H1175" s="163" t="s">
        <v>3716</v>
      </c>
      <c r="I1175" s="163" t="s">
        <v>2560</v>
      </c>
      <c r="J1175" s="168">
        <v>1</v>
      </c>
      <c r="K1175" s="193">
        <v>45231</v>
      </c>
      <c r="L1175" s="193">
        <v>45808</v>
      </c>
      <c r="M1175" s="165">
        <f t="shared" si="40"/>
        <v>82.428571428571431</v>
      </c>
      <c r="N1175" s="192">
        <v>0</v>
      </c>
      <c r="O1175" s="176" t="s">
        <v>3976</v>
      </c>
      <c r="P1175" s="53">
        <f t="shared" si="41"/>
        <v>0</v>
      </c>
      <c r="Q1175" s="166" t="str">
        <f>IF(ISNUMBER(P1175),IF(P1175=100%,"CUMPLIDA",IF(AND(ISNUMBER(L1175),ISNUMBER(CGR!$P$4)), IF(L1175&lt;CGR!$P$4,"INCUMPLIDA","PROCESO"), "VERIFICAR FECHA")),"SIN VALOR AVANCE")</f>
        <v>PROCESO</v>
      </c>
    </row>
    <row r="1176" spans="1:17" ht="135.75">
      <c r="A1176" s="169" t="s">
        <v>19</v>
      </c>
      <c r="B1176" s="467" t="s">
        <v>13</v>
      </c>
      <c r="C1176" s="782"/>
      <c r="D1176" s="782"/>
      <c r="E1176" s="783"/>
      <c r="F1176" s="783" t="s">
        <v>3999</v>
      </c>
      <c r="G1176" s="52" t="s">
        <v>1363</v>
      </c>
      <c r="H1176" s="163" t="s">
        <v>258</v>
      </c>
      <c r="I1176" s="163" t="s">
        <v>259</v>
      </c>
      <c r="J1176" s="168">
        <v>12</v>
      </c>
      <c r="K1176" s="193">
        <v>46024</v>
      </c>
      <c r="L1176" s="193">
        <v>47118</v>
      </c>
      <c r="M1176" s="165">
        <f t="shared" si="40"/>
        <v>156.28571428571428</v>
      </c>
      <c r="N1176" s="192">
        <v>0</v>
      </c>
      <c r="O1176" s="176" t="s">
        <v>3806</v>
      </c>
      <c r="P1176" s="53">
        <f t="shared" si="41"/>
        <v>0</v>
      </c>
      <c r="Q1176" s="166" t="str">
        <f>IF(ISNUMBER(P1176),IF(P1176=100%,"CUMPLIDA",IF(AND(ISNUMBER(L1176),ISNUMBER(CGR!$P$4)), IF(L1176&lt;CGR!$P$4,"INCUMPLIDA","PROCESO"), "VERIFICAR FECHA")),"SIN VALOR AVANCE")</f>
        <v>PROCESO</v>
      </c>
    </row>
    <row r="1177" spans="1:17" ht="180.75">
      <c r="A1177" s="169" t="s">
        <v>19</v>
      </c>
      <c r="B1177" s="467" t="s">
        <v>13</v>
      </c>
      <c r="C1177" s="782"/>
      <c r="D1177" s="782"/>
      <c r="E1177" s="783"/>
      <c r="F1177" s="783" t="s">
        <v>3999</v>
      </c>
      <c r="G1177" s="52" t="s">
        <v>1364</v>
      </c>
      <c r="H1177" s="163" t="s">
        <v>261</v>
      </c>
      <c r="I1177" s="163" t="s">
        <v>262</v>
      </c>
      <c r="J1177" s="168">
        <v>1</v>
      </c>
      <c r="K1177" s="193">
        <v>46024</v>
      </c>
      <c r="L1177" s="193">
        <v>47118</v>
      </c>
      <c r="M1177" s="165">
        <f t="shared" si="40"/>
        <v>156.28571428571428</v>
      </c>
      <c r="N1177" s="192">
        <v>0</v>
      </c>
      <c r="O1177" s="176" t="s">
        <v>4000</v>
      </c>
      <c r="P1177" s="53">
        <f t="shared" si="41"/>
        <v>0</v>
      </c>
      <c r="Q1177" s="166" t="str">
        <f>IF(ISNUMBER(P1177),IF(P1177=100%,"CUMPLIDA",IF(AND(ISNUMBER(L1177),ISNUMBER(CGR!$P$4)), IF(L1177&lt;CGR!$P$4,"INCUMPLIDA","PROCESO"), "VERIFICAR FECHA")),"SIN VALOR AVANCE")</f>
        <v>PROCESO</v>
      </c>
    </row>
    <row r="1178" spans="1:17" ht="330.75">
      <c r="A1178" s="169" t="s">
        <v>19</v>
      </c>
      <c r="B1178" s="467" t="s">
        <v>13</v>
      </c>
      <c r="C1178" s="782" t="s">
        <v>3963</v>
      </c>
      <c r="D1178" s="782" t="s">
        <v>3964</v>
      </c>
      <c r="E1178" s="783"/>
      <c r="F1178" s="783" t="s">
        <v>3999</v>
      </c>
      <c r="G1178" s="52" t="s">
        <v>1365</v>
      </c>
      <c r="H1178" s="163" t="s">
        <v>264</v>
      </c>
      <c r="I1178" s="163" t="s">
        <v>265</v>
      </c>
      <c r="J1178" s="168">
        <v>2</v>
      </c>
      <c r="K1178" s="193">
        <v>46024</v>
      </c>
      <c r="L1178" s="193">
        <v>47118</v>
      </c>
      <c r="M1178" s="165">
        <f t="shared" si="40"/>
        <v>156.28571428571428</v>
      </c>
      <c r="N1178" s="192">
        <v>0</v>
      </c>
      <c r="O1178" s="176" t="s">
        <v>3976</v>
      </c>
      <c r="P1178" s="53">
        <f t="shared" si="41"/>
        <v>0</v>
      </c>
      <c r="Q1178" s="166" t="str">
        <f>IF(ISNUMBER(P1178),IF(P1178=100%,"CUMPLIDA",IF(AND(ISNUMBER(L1178),ISNUMBER(CGR!$P$4)), IF(L1178&lt;CGR!$P$4,"INCUMPLIDA","PROCESO"), "VERIFICAR FECHA")),"SIN VALOR AVANCE")</f>
        <v>PROCESO</v>
      </c>
    </row>
    <row r="1179" spans="1:17" ht="150.75">
      <c r="A1179" s="169" t="s">
        <v>19</v>
      </c>
      <c r="B1179" s="467" t="s">
        <v>13</v>
      </c>
      <c r="C1179" s="782" t="s">
        <v>3963</v>
      </c>
      <c r="D1179" s="782" t="s">
        <v>3964</v>
      </c>
      <c r="E1179" s="783"/>
      <c r="F1179" s="783" t="s">
        <v>3999</v>
      </c>
      <c r="G1179" s="52" t="s">
        <v>1037</v>
      </c>
      <c r="H1179" s="163" t="s">
        <v>4001</v>
      </c>
      <c r="I1179" s="163" t="s">
        <v>1038</v>
      </c>
      <c r="J1179" s="164">
        <v>6</v>
      </c>
      <c r="K1179" s="191">
        <v>44927</v>
      </c>
      <c r="L1179" s="191">
        <v>45565</v>
      </c>
      <c r="M1179" s="165">
        <f t="shared" si="40"/>
        <v>91.142857142857139</v>
      </c>
      <c r="N1179" s="192">
        <v>6</v>
      </c>
      <c r="O1179" s="163" t="s">
        <v>4002</v>
      </c>
      <c r="P1179" s="53">
        <f t="shared" si="41"/>
        <v>1</v>
      </c>
      <c r="Q1179" s="166" t="str">
        <f>IF(ISNUMBER(P1179),IF(P1179=100%,"CUMPLIDA",IF(AND(ISNUMBER(L1179),ISNUMBER(CGR!$P$4)), IF(L1179&lt;CGR!$P$4,"INCUMPLIDA","PROCESO"), "VERIFICAR FECHA")),"SIN VALOR AVANCE")</f>
        <v>CUMPLIDA</v>
      </c>
    </row>
    <row r="1180" spans="1:17" ht="150.75">
      <c r="A1180" s="169" t="s">
        <v>19</v>
      </c>
      <c r="B1180" s="467" t="s">
        <v>13</v>
      </c>
      <c r="C1180" s="782" t="s">
        <v>3963</v>
      </c>
      <c r="D1180" s="782" t="s">
        <v>3964</v>
      </c>
      <c r="E1180" s="783"/>
      <c r="F1180" s="783" t="s">
        <v>3999</v>
      </c>
      <c r="G1180" s="52" t="s">
        <v>4003</v>
      </c>
      <c r="H1180" s="163" t="s">
        <v>4004</v>
      </c>
      <c r="I1180" s="163" t="s">
        <v>4005</v>
      </c>
      <c r="J1180" s="164">
        <v>1</v>
      </c>
      <c r="K1180" s="191">
        <v>44927</v>
      </c>
      <c r="L1180" s="191">
        <v>44972</v>
      </c>
      <c r="M1180" s="165">
        <f t="shared" si="40"/>
        <v>6.4285714285714288</v>
      </c>
      <c r="N1180" s="192">
        <v>1</v>
      </c>
      <c r="O1180" s="163" t="s">
        <v>4006</v>
      </c>
      <c r="P1180" s="53">
        <f t="shared" si="41"/>
        <v>1</v>
      </c>
      <c r="Q1180" s="166" t="str">
        <f>IF(ISNUMBER(P1180),IF(P1180=100%,"CUMPLIDA",IF(AND(ISNUMBER(L1180),ISNUMBER(CGR!$P$4)), IF(L1180&lt;CGR!$P$4,"INCUMPLIDA","PROCESO"), "VERIFICAR FECHA")),"SIN VALOR AVANCE")</f>
        <v>CUMPLIDA</v>
      </c>
    </row>
    <row r="1181" spans="1:17" ht="285.75">
      <c r="A1181" s="169" t="s">
        <v>19</v>
      </c>
      <c r="B1181" s="467" t="s">
        <v>13</v>
      </c>
      <c r="C1181" s="782" t="s">
        <v>3963</v>
      </c>
      <c r="D1181" s="782" t="s">
        <v>3964</v>
      </c>
      <c r="E1181" s="783"/>
      <c r="F1181" s="783" t="s">
        <v>3999</v>
      </c>
      <c r="G1181" s="52" t="s">
        <v>4003</v>
      </c>
      <c r="H1181" s="163" t="s">
        <v>4007</v>
      </c>
      <c r="I1181" s="163" t="s">
        <v>4008</v>
      </c>
      <c r="J1181" s="164">
        <v>1</v>
      </c>
      <c r="K1181" s="191">
        <v>44973</v>
      </c>
      <c r="L1181" s="191">
        <v>45000</v>
      </c>
      <c r="M1181" s="165">
        <f t="shared" si="40"/>
        <v>3.8571428571428572</v>
      </c>
      <c r="N1181" s="192">
        <v>1</v>
      </c>
      <c r="O1181" s="163" t="s">
        <v>4009</v>
      </c>
      <c r="P1181" s="53">
        <f t="shared" si="41"/>
        <v>1</v>
      </c>
      <c r="Q1181" s="166" t="str">
        <f>IF(ISNUMBER(P1181),IF(P1181=100%,"CUMPLIDA",IF(AND(ISNUMBER(L1181),ISNUMBER(CGR!$P$4)), IF(L1181&lt;CGR!$P$4,"INCUMPLIDA","PROCESO"), "VERIFICAR FECHA")),"SIN VALOR AVANCE")</f>
        <v>CUMPLIDA</v>
      </c>
    </row>
    <row r="1182" spans="1:17" ht="285.75">
      <c r="A1182" s="169" t="s">
        <v>19</v>
      </c>
      <c r="B1182" s="467" t="s">
        <v>13</v>
      </c>
      <c r="C1182" s="782" t="s">
        <v>3963</v>
      </c>
      <c r="D1182" s="782" t="s">
        <v>3964</v>
      </c>
      <c r="E1182" s="783"/>
      <c r="F1182" s="783" t="s">
        <v>3999</v>
      </c>
      <c r="G1182" s="52" t="s">
        <v>4003</v>
      </c>
      <c r="H1182" s="163" t="s">
        <v>4010</v>
      </c>
      <c r="I1182" s="163" t="s">
        <v>4011</v>
      </c>
      <c r="J1182" s="164">
        <v>1</v>
      </c>
      <c r="K1182" s="191">
        <v>45001</v>
      </c>
      <c r="L1182" s="191">
        <v>45412</v>
      </c>
      <c r="M1182" s="165">
        <f t="shared" si="40"/>
        <v>58.714285714285715</v>
      </c>
      <c r="N1182" s="192">
        <v>1</v>
      </c>
      <c r="O1182" s="163" t="s">
        <v>4009</v>
      </c>
      <c r="P1182" s="53">
        <f t="shared" si="41"/>
        <v>1</v>
      </c>
      <c r="Q1182" s="166" t="str">
        <f>IF(ISNUMBER(P1182),IF(P1182=100%,"CUMPLIDA",IF(AND(ISNUMBER(L1182),ISNUMBER(CGR!$P$4)), IF(L1182&lt;CGR!$P$4,"INCUMPLIDA","PROCESO"), "VERIFICAR FECHA")),"SIN VALOR AVANCE")</f>
        <v>CUMPLIDA</v>
      </c>
    </row>
    <row r="1183" spans="1:17" ht="255.75">
      <c r="A1183" s="169" t="s">
        <v>19</v>
      </c>
      <c r="B1183" s="467" t="s">
        <v>13</v>
      </c>
      <c r="C1183" s="782" t="s">
        <v>3963</v>
      </c>
      <c r="D1183" s="782" t="s">
        <v>3964</v>
      </c>
      <c r="E1183" s="783" t="s">
        <v>4012</v>
      </c>
      <c r="F1183" s="783" t="s">
        <v>4013</v>
      </c>
      <c r="G1183" s="52" t="s">
        <v>4014</v>
      </c>
      <c r="H1183" s="163" t="s">
        <v>3972</v>
      </c>
      <c r="I1183" s="163" t="s">
        <v>3973</v>
      </c>
      <c r="J1183" s="164">
        <v>3</v>
      </c>
      <c r="K1183" s="191">
        <v>44958</v>
      </c>
      <c r="L1183" s="191">
        <v>45323</v>
      </c>
      <c r="M1183" s="165">
        <f t="shared" si="40"/>
        <v>52.142857142857146</v>
      </c>
      <c r="N1183" s="192">
        <v>3</v>
      </c>
      <c r="O1183" s="163" t="s">
        <v>4015</v>
      </c>
      <c r="P1183" s="53">
        <f t="shared" si="41"/>
        <v>1</v>
      </c>
      <c r="Q1183" s="166" t="str">
        <f>IF(ISNUMBER(P1183),IF(P1183=100%,"CUMPLIDA",IF(AND(ISNUMBER(L1183),ISNUMBER(CGR!$P$4)), IF(L1183&lt;CGR!$P$4,"INCUMPLIDA","PROCESO"), "VERIFICAR FECHA")),"SIN VALOR AVANCE")</f>
        <v>CUMPLIDA</v>
      </c>
    </row>
    <row r="1184" spans="1:17" ht="135.75">
      <c r="A1184" s="169" t="s">
        <v>19</v>
      </c>
      <c r="B1184" s="467" t="s">
        <v>13</v>
      </c>
      <c r="C1184" s="782"/>
      <c r="D1184" s="782"/>
      <c r="E1184" s="783"/>
      <c r="F1184" s="783" t="s">
        <v>4013</v>
      </c>
      <c r="G1184" s="52" t="s">
        <v>3975</v>
      </c>
      <c r="H1184" s="694" t="s">
        <v>2433</v>
      </c>
      <c r="I1184" s="163" t="s">
        <v>969</v>
      </c>
      <c r="J1184" s="164">
        <v>1</v>
      </c>
      <c r="K1184" s="191">
        <v>45231</v>
      </c>
      <c r="L1184" s="191">
        <v>45504</v>
      </c>
      <c r="M1184" s="165">
        <f t="shared" si="40"/>
        <v>39</v>
      </c>
      <c r="N1184" s="192">
        <v>1</v>
      </c>
      <c r="O1184" s="176" t="s">
        <v>3711</v>
      </c>
      <c r="P1184" s="53">
        <f t="shared" si="41"/>
        <v>1</v>
      </c>
      <c r="Q1184" s="166" t="str">
        <f>IF(ISNUMBER(P1184),IF(P1184=100%,"CUMPLIDA",IF(AND(ISNUMBER(L1184),ISNUMBER(CGR!$P$4)), IF(L1184&lt;CGR!$P$4,"INCUMPLIDA","PROCESO"), "VERIFICAR FECHA")),"SIN VALOR AVANCE")</f>
        <v>CUMPLIDA</v>
      </c>
    </row>
    <row r="1185" spans="1:17" ht="330.75">
      <c r="A1185" s="169" t="s">
        <v>19</v>
      </c>
      <c r="B1185" s="467" t="s">
        <v>13</v>
      </c>
      <c r="C1185" s="782"/>
      <c r="D1185" s="782"/>
      <c r="E1185" s="783"/>
      <c r="F1185" s="783" t="s">
        <v>4013</v>
      </c>
      <c r="G1185" s="52" t="s">
        <v>3975</v>
      </c>
      <c r="H1185" s="694" t="s">
        <v>2435</v>
      </c>
      <c r="I1185" s="163" t="s">
        <v>2436</v>
      </c>
      <c r="J1185" s="164">
        <v>1</v>
      </c>
      <c r="K1185" s="191">
        <v>45231</v>
      </c>
      <c r="L1185" s="191">
        <v>45504</v>
      </c>
      <c r="M1185" s="165">
        <f t="shared" si="40"/>
        <v>39</v>
      </c>
      <c r="N1185" s="192">
        <v>1</v>
      </c>
      <c r="O1185" s="176" t="s">
        <v>3976</v>
      </c>
      <c r="P1185" s="53">
        <f t="shared" si="41"/>
        <v>1</v>
      </c>
      <c r="Q1185" s="166" t="str">
        <f>IF(ISNUMBER(P1185),IF(P1185=100%,"CUMPLIDA",IF(AND(ISNUMBER(L1185),ISNUMBER(CGR!$P$4)), IF(L1185&lt;CGR!$P$4,"INCUMPLIDA","PROCESO"), "VERIFICAR FECHA")),"SIN VALOR AVANCE")</f>
        <v>CUMPLIDA</v>
      </c>
    </row>
    <row r="1186" spans="1:17" ht="210.75">
      <c r="A1186" s="169" t="s">
        <v>19</v>
      </c>
      <c r="B1186" s="467" t="s">
        <v>13</v>
      </c>
      <c r="C1186" s="782"/>
      <c r="D1186" s="782"/>
      <c r="E1186" s="783"/>
      <c r="F1186" s="783" t="s">
        <v>4013</v>
      </c>
      <c r="G1186" s="52" t="s">
        <v>2438</v>
      </c>
      <c r="H1186" s="163" t="s">
        <v>1614</v>
      </c>
      <c r="I1186" s="163" t="s">
        <v>238</v>
      </c>
      <c r="J1186" s="168">
        <v>1</v>
      </c>
      <c r="K1186" s="193">
        <v>45323</v>
      </c>
      <c r="L1186" s="193">
        <v>45747</v>
      </c>
      <c r="M1186" s="165">
        <f t="shared" si="40"/>
        <v>60.571428571428569</v>
      </c>
      <c r="N1186" s="192">
        <v>0</v>
      </c>
      <c r="O1186" s="176" t="s">
        <v>4016</v>
      </c>
      <c r="P1186" s="53">
        <f t="shared" si="41"/>
        <v>0</v>
      </c>
      <c r="Q1186" s="166" t="str">
        <f>IF(ISNUMBER(P1186),IF(P1186=100%,"CUMPLIDA",IF(AND(ISNUMBER(L1186),ISNUMBER(CGR!$P$4)), IF(L1186&lt;CGR!$P$4,"INCUMPLIDA","PROCESO"), "VERIFICAR FECHA")),"SIN VALOR AVANCE")</f>
        <v>PROCESO</v>
      </c>
    </row>
    <row r="1187" spans="1:17" ht="135.75">
      <c r="A1187" s="169" t="s">
        <v>19</v>
      </c>
      <c r="B1187" s="467" t="s">
        <v>13</v>
      </c>
      <c r="C1187" s="782" t="s">
        <v>3963</v>
      </c>
      <c r="D1187" s="782" t="s">
        <v>3964</v>
      </c>
      <c r="E1187" s="783"/>
      <c r="F1187" s="783" t="s">
        <v>4013</v>
      </c>
      <c r="G1187" s="52" t="s">
        <v>241</v>
      </c>
      <c r="H1187" s="163" t="s">
        <v>241</v>
      </c>
      <c r="I1187" s="163" t="s">
        <v>242</v>
      </c>
      <c r="J1187" s="168">
        <v>1</v>
      </c>
      <c r="K1187" s="193">
        <v>45323</v>
      </c>
      <c r="L1187" s="193">
        <v>45747</v>
      </c>
      <c r="M1187" s="165">
        <f t="shared" si="40"/>
        <v>60.571428571428569</v>
      </c>
      <c r="N1187" s="192">
        <v>0</v>
      </c>
      <c r="O1187" s="176" t="s">
        <v>3806</v>
      </c>
      <c r="P1187" s="53">
        <f t="shared" si="41"/>
        <v>0</v>
      </c>
      <c r="Q1187" s="166" t="str">
        <f>IF(ISNUMBER(P1187),IF(P1187=100%,"CUMPLIDA",IF(AND(ISNUMBER(L1187),ISNUMBER(CGR!$P$4)), IF(L1187&lt;CGR!$P$4,"INCUMPLIDA","PROCESO"), "VERIFICAR FECHA")),"SIN VALOR AVANCE")</f>
        <v>PROCESO</v>
      </c>
    </row>
    <row r="1188" spans="1:17" ht="135.75">
      <c r="A1188" s="169" t="s">
        <v>19</v>
      </c>
      <c r="B1188" s="467" t="s">
        <v>13</v>
      </c>
      <c r="C1188" s="782"/>
      <c r="D1188" s="782"/>
      <c r="E1188" s="783"/>
      <c r="F1188" s="783" t="s">
        <v>4013</v>
      </c>
      <c r="G1188" s="52" t="s">
        <v>1361</v>
      </c>
      <c r="H1188" s="163" t="s">
        <v>245</v>
      </c>
      <c r="I1188" s="163" t="s">
        <v>246</v>
      </c>
      <c r="J1188" s="168">
        <v>1</v>
      </c>
      <c r="K1188" s="193">
        <v>45231</v>
      </c>
      <c r="L1188" s="193">
        <v>45747</v>
      </c>
      <c r="M1188" s="165">
        <f t="shared" si="40"/>
        <v>73.714285714285708</v>
      </c>
      <c r="N1188" s="192">
        <v>0</v>
      </c>
      <c r="O1188" s="176" t="s">
        <v>3806</v>
      </c>
      <c r="P1188" s="53">
        <f t="shared" si="41"/>
        <v>0</v>
      </c>
      <c r="Q1188" s="166" t="str">
        <f>IF(ISNUMBER(P1188),IF(P1188=100%,"CUMPLIDA",IF(AND(ISNUMBER(L1188),ISNUMBER(CGR!$P$4)), IF(L1188&lt;CGR!$P$4,"INCUMPLIDA","PROCESO"), "VERIFICAR FECHA")),"SIN VALOR AVANCE")</f>
        <v>PROCESO</v>
      </c>
    </row>
    <row r="1189" spans="1:17" ht="210.75">
      <c r="A1189" s="169" t="s">
        <v>19</v>
      </c>
      <c r="B1189" s="467" t="s">
        <v>13</v>
      </c>
      <c r="C1189" s="782"/>
      <c r="D1189" s="782"/>
      <c r="E1189" s="783"/>
      <c r="F1189" s="783" t="s">
        <v>4013</v>
      </c>
      <c r="G1189" s="52" t="s">
        <v>248</v>
      </c>
      <c r="H1189" s="163" t="s">
        <v>248</v>
      </c>
      <c r="I1189" s="163" t="s">
        <v>3253</v>
      </c>
      <c r="J1189" s="168">
        <v>1</v>
      </c>
      <c r="K1189" s="193">
        <v>45323</v>
      </c>
      <c r="L1189" s="193">
        <v>45747</v>
      </c>
      <c r="M1189" s="165">
        <f t="shared" si="40"/>
        <v>60.571428571428569</v>
      </c>
      <c r="N1189" s="192">
        <v>0</v>
      </c>
      <c r="O1189" s="176" t="s">
        <v>4016</v>
      </c>
      <c r="P1189" s="53">
        <f t="shared" si="41"/>
        <v>0</v>
      </c>
      <c r="Q1189" s="166" t="str">
        <f>IF(ISNUMBER(P1189),IF(P1189=100%,"CUMPLIDA",IF(AND(ISNUMBER(L1189),ISNUMBER(CGR!$P$4)), IF(L1189&lt;CGR!$P$4,"INCUMPLIDA","PROCESO"), "VERIFICAR FECHA")),"SIN VALOR AVANCE")</f>
        <v>PROCESO</v>
      </c>
    </row>
    <row r="1190" spans="1:17" ht="135.75">
      <c r="A1190" s="169" t="s">
        <v>19</v>
      </c>
      <c r="B1190" s="467" t="s">
        <v>13</v>
      </c>
      <c r="C1190" s="782"/>
      <c r="D1190" s="782"/>
      <c r="E1190" s="783"/>
      <c r="F1190" s="783" t="s">
        <v>4013</v>
      </c>
      <c r="G1190" s="52" t="s">
        <v>3715</v>
      </c>
      <c r="H1190" s="163" t="s">
        <v>3715</v>
      </c>
      <c r="I1190" s="163" t="s">
        <v>252</v>
      </c>
      <c r="J1190" s="168">
        <v>1</v>
      </c>
      <c r="K1190" s="193">
        <v>45231</v>
      </c>
      <c r="L1190" s="193">
        <v>45747</v>
      </c>
      <c r="M1190" s="165">
        <f t="shared" si="40"/>
        <v>73.714285714285708</v>
      </c>
      <c r="N1190" s="192">
        <v>0</v>
      </c>
      <c r="O1190" s="176" t="s">
        <v>3806</v>
      </c>
      <c r="P1190" s="53">
        <f t="shared" si="41"/>
        <v>0</v>
      </c>
      <c r="Q1190" s="166" t="str">
        <f>IF(ISNUMBER(P1190),IF(P1190=100%,"CUMPLIDA",IF(AND(ISNUMBER(L1190),ISNUMBER(CGR!$P$4)), IF(L1190&lt;CGR!$P$4,"INCUMPLIDA","PROCESO"), "VERIFICAR FECHA")),"SIN VALOR AVANCE")</f>
        <v>PROCESO</v>
      </c>
    </row>
    <row r="1191" spans="1:17" ht="330.75">
      <c r="A1191" s="169" t="s">
        <v>19</v>
      </c>
      <c r="B1191" s="467" t="s">
        <v>13</v>
      </c>
      <c r="C1191" s="782"/>
      <c r="D1191" s="782"/>
      <c r="E1191" s="783"/>
      <c r="F1191" s="783" t="s">
        <v>4013</v>
      </c>
      <c r="G1191" s="52" t="s">
        <v>3716</v>
      </c>
      <c r="H1191" s="163" t="s">
        <v>3716</v>
      </c>
      <c r="I1191" s="163" t="s">
        <v>2560</v>
      </c>
      <c r="J1191" s="168">
        <v>1</v>
      </c>
      <c r="K1191" s="193">
        <v>45231</v>
      </c>
      <c r="L1191" s="193">
        <v>45808</v>
      </c>
      <c r="M1191" s="165">
        <f t="shared" si="40"/>
        <v>82.428571428571431</v>
      </c>
      <c r="N1191" s="192">
        <v>0</v>
      </c>
      <c r="O1191" s="176" t="s">
        <v>3976</v>
      </c>
      <c r="P1191" s="53">
        <f t="shared" si="41"/>
        <v>0</v>
      </c>
      <c r="Q1191" s="166" t="str">
        <f>IF(ISNUMBER(P1191),IF(P1191=100%,"CUMPLIDA",IF(AND(ISNUMBER(L1191),ISNUMBER(CGR!$P$4)), IF(L1191&lt;CGR!$P$4,"INCUMPLIDA","PROCESO"), "VERIFICAR FECHA")),"SIN VALOR AVANCE")</f>
        <v>PROCESO</v>
      </c>
    </row>
    <row r="1192" spans="1:17" ht="135.75">
      <c r="A1192" s="169" t="s">
        <v>19</v>
      </c>
      <c r="B1192" s="467" t="s">
        <v>13</v>
      </c>
      <c r="C1192" s="782"/>
      <c r="D1192" s="782"/>
      <c r="E1192" s="783"/>
      <c r="F1192" s="783" t="s">
        <v>4013</v>
      </c>
      <c r="G1192" s="52" t="s">
        <v>1363</v>
      </c>
      <c r="H1192" s="163" t="s">
        <v>258</v>
      </c>
      <c r="I1192" s="163" t="s">
        <v>259</v>
      </c>
      <c r="J1192" s="168">
        <v>12</v>
      </c>
      <c r="K1192" s="193">
        <v>46024</v>
      </c>
      <c r="L1192" s="193">
        <v>47118</v>
      </c>
      <c r="M1192" s="165">
        <f t="shared" si="40"/>
        <v>156.28571428571428</v>
      </c>
      <c r="N1192" s="192">
        <v>0</v>
      </c>
      <c r="O1192" s="176" t="s">
        <v>3806</v>
      </c>
      <c r="P1192" s="53">
        <f t="shared" si="41"/>
        <v>0</v>
      </c>
      <c r="Q1192" s="166" t="str">
        <f>IF(ISNUMBER(P1192),IF(P1192=100%,"CUMPLIDA",IF(AND(ISNUMBER(L1192),ISNUMBER(CGR!$P$4)), IF(L1192&lt;CGR!$P$4,"INCUMPLIDA","PROCESO"), "VERIFICAR FECHA")),"SIN VALOR AVANCE")</f>
        <v>PROCESO</v>
      </c>
    </row>
    <row r="1193" spans="1:17" ht="210.75">
      <c r="A1193" s="169" t="s">
        <v>19</v>
      </c>
      <c r="B1193" s="467" t="s">
        <v>13</v>
      </c>
      <c r="C1193" s="782" t="s">
        <v>3963</v>
      </c>
      <c r="D1193" s="782" t="s">
        <v>3964</v>
      </c>
      <c r="E1193" s="783"/>
      <c r="F1193" s="783" t="s">
        <v>4013</v>
      </c>
      <c r="G1193" s="52" t="s">
        <v>1364</v>
      </c>
      <c r="H1193" s="163" t="s">
        <v>261</v>
      </c>
      <c r="I1193" s="163" t="s">
        <v>262</v>
      </c>
      <c r="J1193" s="168">
        <v>1</v>
      </c>
      <c r="K1193" s="193">
        <v>46024</v>
      </c>
      <c r="L1193" s="193">
        <v>47118</v>
      </c>
      <c r="M1193" s="165">
        <f t="shared" si="40"/>
        <v>156.28571428571428</v>
      </c>
      <c r="N1193" s="192">
        <v>0</v>
      </c>
      <c r="O1193" s="176" t="s">
        <v>4016</v>
      </c>
      <c r="P1193" s="53">
        <f t="shared" si="41"/>
        <v>0</v>
      </c>
      <c r="Q1193" s="166" t="str">
        <f>IF(ISNUMBER(P1193),IF(P1193=100%,"CUMPLIDA",IF(AND(ISNUMBER(L1193),ISNUMBER(CGR!$P$4)), IF(L1193&lt;CGR!$P$4,"INCUMPLIDA","PROCESO"), "VERIFICAR FECHA")),"SIN VALOR AVANCE")</f>
        <v>PROCESO</v>
      </c>
    </row>
    <row r="1194" spans="1:17" ht="330.75">
      <c r="A1194" s="169" t="s">
        <v>19</v>
      </c>
      <c r="B1194" s="467" t="s">
        <v>13</v>
      </c>
      <c r="C1194" s="782" t="s">
        <v>3963</v>
      </c>
      <c r="D1194" s="782" t="s">
        <v>3964</v>
      </c>
      <c r="E1194" s="783"/>
      <c r="F1194" s="783" t="s">
        <v>4013</v>
      </c>
      <c r="G1194" s="52" t="s">
        <v>1365</v>
      </c>
      <c r="H1194" s="163" t="s">
        <v>264</v>
      </c>
      <c r="I1194" s="163" t="s">
        <v>265</v>
      </c>
      <c r="J1194" s="168">
        <v>2</v>
      </c>
      <c r="K1194" s="193">
        <v>46024</v>
      </c>
      <c r="L1194" s="193">
        <v>47118</v>
      </c>
      <c r="M1194" s="165">
        <f t="shared" si="40"/>
        <v>156.28571428571428</v>
      </c>
      <c r="N1194" s="192">
        <v>0</v>
      </c>
      <c r="O1194" s="176" t="s">
        <v>3976</v>
      </c>
      <c r="P1194" s="53">
        <f t="shared" si="41"/>
        <v>0</v>
      </c>
      <c r="Q1194" s="166" t="str">
        <f>IF(ISNUMBER(P1194),IF(P1194=100%,"CUMPLIDA",IF(AND(ISNUMBER(L1194),ISNUMBER(CGR!$P$4)), IF(L1194&lt;CGR!$P$4,"INCUMPLIDA","PROCESO"), "VERIFICAR FECHA")),"SIN VALOR AVANCE")</f>
        <v>PROCESO</v>
      </c>
    </row>
    <row r="1195" spans="1:17" ht="135.75">
      <c r="A1195" s="169" t="s">
        <v>19</v>
      </c>
      <c r="B1195" s="467" t="s">
        <v>13</v>
      </c>
      <c r="C1195" s="782" t="s">
        <v>3963</v>
      </c>
      <c r="D1195" s="782" t="s">
        <v>3964</v>
      </c>
      <c r="E1195" s="783"/>
      <c r="F1195" s="783" t="s">
        <v>4013</v>
      </c>
      <c r="G1195" s="52" t="s">
        <v>3978</v>
      </c>
      <c r="H1195" s="163" t="s">
        <v>3979</v>
      </c>
      <c r="I1195" s="163" t="s">
        <v>3980</v>
      </c>
      <c r="J1195" s="164">
        <v>1</v>
      </c>
      <c r="K1195" s="191">
        <v>44927</v>
      </c>
      <c r="L1195" s="191">
        <v>45016</v>
      </c>
      <c r="M1195" s="165">
        <f t="shared" si="40"/>
        <v>12.714285714285714</v>
      </c>
      <c r="N1195" s="192">
        <v>1</v>
      </c>
      <c r="O1195" s="163" t="s">
        <v>3981</v>
      </c>
      <c r="P1195" s="53">
        <f t="shared" si="41"/>
        <v>1</v>
      </c>
      <c r="Q1195" s="166" t="str">
        <f>IF(ISNUMBER(P1195),IF(P1195=100%,"CUMPLIDA",IF(AND(ISNUMBER(L1195),ISNUMBER(CGR!$P$4)), IF(L1195&lt;CGR!$P$4,"INCUMPLIDA","PROCESO"), "VERIFICAR FECHA")),"SIN VALOR AVANCE")</f>
        <v>CUMPLIDA</v>
      </c>
    </row>
    <row r="1196" spans="1:17" ht="225.75">
      <c r="A1196" s="169" t="s">
        <v>19</v>
      </c>
      <c r="B1196" s="467" t="s">
        <v>13</v>
      </c>
      <c r="C1196" s="782" t="s">
        <v>3963</v>
      </c>
      <c r="D1196" s="782" t="s">
        <v>3964</v>
      </c>
      <c r="E1196" s="783"/>
      <c r="F1196" s="783" t="s">
        <v>4013</v>
      </c>
      <c r="G1196" s="52" t="s">
        <v>3978</v>
      </c>
      <c r="H1196" s="163" t="s">
        <v>4017</v>
      </c>
      <c r="I1196" s="163" t="s">
        <v>1097</v>
      </c>
      <c r="J1196" s="164">
        <v>1</v>
      </c>
      <c r="K1196" s="191">
        <v>45017</v>
      </c>
      <c r="L1196" s="191">
        <v>45138</v>
      </c>
      <c r="M1196" s="165">
        <f t="shared" si="40"/>
        <v>17.285714285714285</v>
      </c>
      <c r="N1196" s="192">
        <v>1</v>
      </c>
      <c r="O1196" s="163" t="s">
        <v>4018</v>
      </c>
      <c r="P1196" s="53">
        <f t="shared" si="41"/>
        <v>1</v>
      </c>
      <c r="Q1196" s="166" t="str">
        <f>IF(ISNUMBER(P1196),IF(P1196=100%,"CUMPLIDA",IF(AND(ISNUMBER(L1196),ISNUMBER(CGR!$P$4)), IF(L1196&lt;CGR!$P$4,"INCUMPLIDA","PROCESO"), "VERIFICAR FECHA")),"SIN VALOR AVANCE")</f>
        <v>CUMPLIDA</v>
      </c>
    </row>
    <row r="1197" spans="1:17" ht="135.75">
      <c r="A1197" s="169" t="s">
        <v>19</v>
      </c>
      <c r="B1197" s="467" t="s">
        <v>13</v>
      </c>
      <c r="C1197" s="782" t="s">
        <v>3963</v>
      </c>
      <c r="D1197" s="782" t="s">
        <v>3964</v>
      </c>
      <c r="E1197" s="783"/>
      <c r="F1197" s="783" t="s">
        <v>4013</v>
      </c>
      <c r="G1197" s="52" t="s">
        <v>4019</v>
      </c>
      <c r="H1197" s="163" t="s">
        <v>4020</v>
      </c>
      <c r="I1197" s="163" t="s">
        <v>1097</v>
      </c>
      <c r="J1197" s="164">
        <v>12</v>
      </c>
      <c r="K1197" s="191">
        <v>44958</v>
      </c>
      <c r="L1197" s="191">
        <v>45323</v>
      </c>
      <c r="M1197" s="165">
        <f t="shared" si="40"/>
        <v>52.142857142857146</v>
      </c>
      <c r="N1197" s="192">
        <v>12</v>
      </c>
      <c r="O1197" s="163" t="s">
        <v>4021</v>
      </c>
      <c r="P1197" s="53">
        <f t="shared" si="41"/>
        <v>1</v>
      </c>
      <c r="Q1197" s="166" t="str">
        <f>IF(ISNUMBER(P1197),IF(P1197=100%,"CUMPLIDA",IF(AND(ISNUMBER(L1197),ISNUMBER(CGR!$P$4)), IF(L1197&lt;CGR!$P$4,"INCUMPLIDA","PROCESO"), "VERIFICAR FECHA")),"SIN VALOR AVANCE")</f>
        <v>CUMPLIDA</v>
      </c>
    </row>
    <row r="1198" spans="1:17" ht="135.75">
      <c r="A1198" s="169" t="s">
        <v>19</v>
      </c>
      <c r="B1198" s="467" t="s">
        <v>13</v>
      </c>
      <c r="C1198" s="782" t="s">
        <v>3963</v>
      </c>
      <c r="D1198" s="782" t="s">
        <v>3964</v>
      </c>
      <c r="E1198" s="783"/>
      <c r="F1198" s="783" t="s">
        <v>4013</v>
      </c>
      <c r="G1198" s="52" t="s">
        <v>4022</v>
      </c>
      <c r="H1198" s="163" t="s">
        <v>4023</v>
      </c>
      <c r="I1198" s="163" t="s">
        <v>1097</v>
      </c>
      <c r="J1198" s="164">
        <v>4</v>
      </c>
      <c r="K1198" s="191">
        <v>44958</v>
      </c>
      <c r="L1198" s="191">
        <v>45323</v>
      </c>
      <c r="M1198" s="165">
        <f t="shared" si="40"/>
        <v>52.142857142857146</v>
      </c>
      <c r="N1198" s="192">
        <v>4</v>
      </c>
      <c r="O1198" s="163" t="s">
        <v>3986</v>
      </c>
      <c r="P1198" s="53">
        <f t="shared" si="41"/>
        <v>1</v>
      </c>
      <c r="Q1198" s="166" t="str">
        <f>IF(ISNUMBER(P1198),IF(P1198=100%,"CUMPLIDA",IF(AND(ISNUMBER(L1198),ISNUMBER(CGR!$P$4)), IF(L1198&lt;CGR!$P$4,"INCUMPLIDA","PROCESO"), "VERIFICAR FECHA")),"SIN VALOR AVANCE")</f>
        <v>CUMPLIDA</v>
      </c>
    </row>
    <row r="1199" spans="1:17" ht="150">
      <c r="A1199" s="169" t="s">
        <v>19</v>
      </c>
      <c r="B1199" s="467" t="s">
        <v>13</v>
      </c>
      <c r="C1199" s="782" t="s">
        <v>3963</v>
      </c>
      <c r="D1199" s="782" t="s">
        <v>3964</v>
      </c>
      <c r="E1199" s="783"/>
      <c r="F1199" s="783" t="s">
        <v>4013</v>
      </c>
      <c r="G1199" s="52" t="s">
        <v>3989</v>
      </c>
      <c r="H1199" s="163" t="s">
        <v>3990</v>
      </c>
      <c r="I1199" s="163" t="s">
        <v>1097</v>
      </c>
      <c r="J1199" s="164">
        <v>1</v>
      </c>
      <c r="K1199" s="191">
        <v>44958</v>
      </c>
      <c r="L1199" s="191">
        <v>44985</v>
      </c>
      <c r="M1199" s="165">
        <f t="shared" si="40"/>
        <v>3.8571428571428572</v>
      </c>
      <c r="N1199" s="192">
        <v>1</v>
      </c>
      <c r="O1199" s="163" t="s">
        <v>3986</v>
      </c>
      <c r="P1199" s="53">
        <f t="shared" si="41"/>
        <v>1</v>
      </c>
      <c r="Q1199" s="166" t="str">
        <f>IF(ISNUMBER(P1199),IF(P1199=100%,"CUMPLIDA",IF(AND(ISNUMBER(L1199),ISNUMBER(CGR!$P$4)), IF(L1199&lt;CGR!$P$4,"INCUMPLIDA","PROCESO"), "VERIFICAR FECHA")),"SIN VALOR AVANCE")</f>
        <v>CUMPLIDA</v>
      </c>
    </row>
    <row r="1200" spans="1:17" ht="255.75">
      <c r="A1200" s="169" t="s">
        <v>19</v>
      </c>
      <c r="B1200" s="467" t="s">
        <v>13</v>
      </c>
      <c r="C1200" s="782" t="s">
        <v>3963</v>
      </c>
      <c r="D1200" s="782" t="s">
        <v>3964</v>
      </c>
      <c r="E1200" s="783" t="s">
        <v>4024</v>
      </c>
      <c r="F1200" s="783" t="s">
        <v>4025</v>
      </c>
      <c r="G1200" s="52" t="s">
        <v>4014</v>
      </c>
      <c r="H1200" s="163" t="s">
        <v>3972</v>
      </c>
      <c r="I1200" s="163" t="s">
        <v>3973</v>
      </c>
      <c r="J1200" s="164">
        <v>3</v>
      </c>
      <c r="K1200" s="191">
        <v>44958</v>
      </c>
      <c r="L1200" s="191">
        <v>45323</v>
      </c>
      <c r="M1200" s="165">
        <f t="shared" si="40"/>
        <v>52.142857142857146</v>
      </c>
      <c r="N1200" s="192">
        <v>3</v>
      </c>
      <c r="O1200" s="163" t="s">
        <v>4026</v>
      </c>
      <c r="P1200" s="53">
        <f t="shared" si="41"/>
        <v>1</v>
      </c>
      <c r="Q1200" s="166" t="str">
        <f>IF(ISNUMBER(P1200),IF(P1200=100%,"CUMPLIDA",IF(AND(ISNUMBER(L1200),ISNUMBER(CGR!$P$4)), IF(L1200&lt;CGR!$P$4,"INCUMPLIDA","PROCESO"), "VERIFICAR FECHA")),"SIN VALOR AVANCE")</f>
        <v>CUMPLIDA</v>
      </c>
    </row>
    <row r="1201" spans="1:17" ht="135.75">
      <c r="A1201" s="169" t="s">
        <v>19</v>
      </c>
      <c r="B1201" s="467" t="s">
        <v>13</v>
      </c>
      <c r="C1201" s="782"/>
      <c r="D1201" s="782"/>
      <c r="E1201" s="783"/>
      <c r="F1201" s="783" t="s">
        <v>4025</v>
      </c>
      <c r="G1201" s="783" t="s">
        <v>3975</v>
      </c>
      <c r="H1201" s="694" t="s">
        <v>2433</v>
      </c>
      <c r="I1201" s="163" t="s">
        <v>969</v>
      </c>
      <c r="J1201" s="164">
        <v>1</v>
      </c>
      <c r="K1201" s="191">
        <v>45231</v>
      </c>
      <c r="L1201" s="191">
        <v>45504</v>
      </c>
      <c r="M1201" s="165">
        <f t="shared" si="40"/>
        <v>39</v>
      </c>
      <c r="N1201" s="192">
        <v>1</v>
      </c>
      <c r="O1201" s="176" t="s">
        <v>3711</v>
      </c>
      <c r="P1201" s="53">
        <f t="shared" si="41"/>
        <v>1</v>
      </c>
      <c r="Q1201" s="166" t="str">
        <f>IF(ISNUMBER(P1201),IF(P1201=100%,"CUMPLIDA",IF(AND(ISNUMBER(L1201),ISNUMBER(CGR!$P$4)), IF(L1201&lt;CGR!$P$4,"INCUMPLIDA","PROCESO"), "VERIFICAR FECHA")),"SIN VALOR AVANCE")</f>
        <v>CUMPLIDA</v>
      </c>
    </row>
    <row r="1202" spans="1:17" ht="330.75">
      <c r="A1202" s="169" t="s">
        <v>19</v>
      </c>
      <c r="B1202" s="467" t="s">
        <v>13</v>
      </c>
      <c r="C1202" s="782"/>
      <c r="D1202" s="782"/>
      <c r="E1202" s="783"/>
      <c r="F1202" s="783" t="s">
        <v>4025</v>
      </c>
      <c r="G1202" s="783"/>
      <c r="H1202" s="694" t="s">
        <v>2435</v>
      </c>
      <c r="I1202" s="163" t="s">
        <v>2436</v>
      </c>
      <c r="J1202" s="164">
        <v>1</v>
      </c>
      <c r="K1202" s="191">
        <v>45231</v>
      </c>
      <c r="L1202" s="191">
        <v>45504</v>
      </c>
      <c r="M1202" s="165">
        <f t="shared" si="40"/>
        <v>39</v>
      </c>
      <c r="N1202" s="192">
        <v>1</v>
      </c>
      <c r="O1202" s="176" t="s">
        <v>3976</v>
      </c>
      <c r="P1202" s="53">
        <f t="shared" si="41"/>
        <v>1</v>
      </c>
      <c r="Q1202" s="166" t="str">
        <f>IF(ISNUMBER(P1202),IF(P1202=100%,"CUMPLIDA",IF(AND(ISNUMBER(L1202),ISNUMBER(CGR!$P$4)), IF(L1202&lt;CGR!$P$4,"INCUMPLIDA","PROCESO"), "VERIFICAR FECHA")),"SIN VALOR AVANCE")</f>
        <v>CUMPLIDA</v>
      </c>
    </row>
    <row r="1203" spans="1:17" ht="195.75">
      <c r="A1203" s="169" t="s">
        <v>19</v>
      </c>
      <c r="B1203" s="467" t="s">
        <v>13</v>
      </c>
      <c r="C1203" s="782"/>
      <c r="D1203" s="782"/>
      <c r="E1203" s="783"/>
      <c r="F1203" s="783" t="s">
        <v>4025</v>
      </c>
      <c r="G1203" s="52" t="s">
        <v>2438</v>
      </c>
      <c r="H1203" s="163" t="s">
        <v>1614</v>
      </c>
      <c r="I1203" s="163" t="s">
        <v>238</v>
      </c>
      <c r="J1203" s="168">
        <v>1</v>
      </c>
      <c r="K1203" s="193">
        <v>45323</v>
      </c>
      <c r="L1203" s="193">
        <v>45747</v>
      </c>
      <c r="M1203" s="165">
        <f t="shared" si="40"/>
        <v>60.571428571428569</v>
      </c>
      <c r="N1203" s="192">
        <v>0</v>
      </c>
      <c r="O1203" s="176" t="s">
        <v>3977</v>
      </c>
      <c r="P1203" s="53">
        <f t="shared" si="41"/>
        <v>0</v>
      </c>
      <c r="Q1203" s="166" t="str">
        <f>IF(ISNUMBER(P1203),IF(P1203=100%,"CUMPLIDA",IF(AND(ISNUMBER(L1203),ISNUMBER(CGR!$P$4)), IF(L1203&lt;CGR!$P$4,"INCUMPLIDA","PROCESO"), "VERIFICAR FECHA")),"SIN VALOR AVANCE")</f>
        <v>PROCESO</v>
      </c>
    </row>
    <row r="1204" spans="1:17" ht="135.75">
      <c r="A1204" s="169" t="s">
        <v>19</v>
      </c>
      <c r="B1204" s="467" t="s">
        <v>13</v>
      </c>
      <c r="C1204" s="782" t="s">
        <v>3963</v>
      </c>
      <c r="D1204" s="782" t="s">
        <v>3964</v>
      </c>
      <c r="E1204" s="783"/>
      <c r="F1204" s="783" t="s">
        <v>4025</v>
      </c>
      <c r="G1204" s="52" t="s">
        <v>241</v>
      </c>
      <c r="H1204" s="163" t="s">
        <v>241</v>
      </c>
      <c r="I1204" s="163" t="s">
        <v>242</v>
      </c>
      <c r="J1204" s="168">
        <v>1</v>
      </c>
      <c r="K1204" s="193">
        <v>45323</v>
      </c>
      <c r="L1204" s="193">
        <v>45747</v>
      </c>
      <c r="M1204" s="165">
        <f t="shared" si="40"/>
        <v>60.571428571428569</v>
      </c>
      <c r="N1204" s="192">
        <v>0</v>
      </c>
      <c r="O1204" s="176" t="s">
        <v>3806</v>
      </c>
      <c r="P1204" s="53">
        <f t="shared" si="41"/>
        <v>0</v>
      </c>
      <c r="Q1204" s="166" t="str">
        <f>IF(ISNUMBER(P1204),IF(P1204=100%,"CUMPLIDA",IF(AND(ISNUMBER(L1204),ISNUMBER(CGR!$P$4)), IF(L1204&lt;CGR!$P$4,"INCUMPLIDA","PROCESO"), "VERIFICAR FECHA")),"SIN VALOR AVANCE")</f>
        <v>PROCESO</v>
      </c>
    </row>
    <row r="1205" spans="1:17" ht="135.75">
      <c r="A1205" s="169" t="s">
        <v>19</v>
      </c>
      <c r="B1205" s="467" t="s">
        <v>13</v>
      </c>
      <c r="C1205" s="782"/>
      <c r="D1205" s="782"/>
      <c r="E1205" s="783"/>
      <c r="F1205" s="783" t="s">
        <v>4025</v>
      </c>
      <c r="G1205" s="52" t="s">
        <v>1361</v>
      </c>
      <c r="H1205" s="163" t="s">
        <v>245</v>
      </c>
      <c r="I1205" s="163" t="s">
        <v>246</v>
      </c>
      <c r="J1205" s="168">
        <v>1</v>
      </c>
      <c r="K1205" s="193">
        <v>45231</v>
      </c>
      <c r="L1205" s="193">
        <v>45747</v>
      </c>
      <c r="M1205" s="165">
        <f t="shared" si="40"/>
        <v>73.714285714285708</v>
      </c>
      <c r="N1205" s="192">
        <v>0</v>
      </c>
      <c r="O1205" s="176" t="s">
        <v>3806</v>
      </c>
      <c r="P1205" s="53">
        <f t="shared" si="41"/>
        <v>0</v>
      </c>
      <c r="Q1205" s="166" t="str">
        <f>IF(ISNUMBER(P1205),IF(P1205=100%,"CUMPLIDA",IF(AND(ISNUMBER(L1205),ISNUMBER(CGR!$P$4)), IF(L1205&lt;CGR!$P$4,"INCUMPLIDA","PROCESO"), "VERIFICAR FECHA")),"SIN VALOR AVANCE")</f>
        <v>PROCESO</v>
      </c>
    </row>
    <row r="1206" spans="1:17" ht="195.75">
      <c r="A1206" s="169" t="s">
        <v>19</v>
      </c>
      <c r="B1206" s="467" t="s">
        <v>13</v>
      </c>
      <c r="C1206" s="782"/>
      <c r="D1206" s="782"/>
      <c r="E1206" s="783"/>
      <c r="F1206" s="783" t="s">
        <v>4025</v>
      </c>
      <c r="G1206" s="52" t="s">
        <v>248</v>
      </c>
      <c r="H1206" s="163" t="s">
        <v>248</v>
      </c>
      <c r="I1206" s="163" t="s">
        <v>3253</v>
      </c>
      <c r="J1206" s="168">
        <v>1</v>
      </c>
      <c r="K1206" s="193">
        <v>45323</v>
      </c>
      <c r="L1206" s="193">
        <v>45747</v>
      </c>
      <c r="M1206" s="165">
        <f t="shared" si="40"/>
        <v>60.571428571428569</v>
      </c>
      <c r="N1206" s="192">
        <v>0</v>
      </c>
      <c r="O1206" s="176" t="s">
        <v>3977</v>
      </c>
      <c r="P1206" s="53">
        <f t="shared" si="41"/>
        <v>0</v>
      </c>
      <c r="Q1206" s="166" t="str">
        <f>IF(ISNUMBER(P1206),IF(P1206=100%,"CUMPLIDA",IF(AND(ISNUMBER(L1206),ISNUMBER(CGR!$P$4)), IF(L1206&lt;CGR!$P$4,"INCUMPLIDA","PROCESO"), "VERIFICAR FECHA")),"SIN VALOR AVANCE")</f>
        <v>PROCESO</v>
      </c>
    </row>
    <row r="1207" spans="1:17" ht="135.75">
      <c r="A1207" s="169" t="s">
        <v>19</v>
      </c>
      <c r="B1207" s="467" t="s">
        <v>13</v>
      </c>
      <c r="C1207" s="782"/>
      <c r="D1207" s="782"/>
      <c r="E1207" s="783"/>
      <c r="F1207" s="783" t="s">
        <v>4025</v>
      </c>
      <c r="G1207" s="52" t="s">
        <v>3715</v>
      </c>
      <c r="H1207" s="163" t="s">
        <v>3715</v>
      </c>
      <c r="I1207" s="163" t="s">
        <v>252</v>
      </c>
      <c r="J1207" s="168">
        <v>1</v>
      </c>
      <c r="K1207" s="193">
        <v>45231</v>
      </c>
      <c r="L1207" s="193">
        <v>45747</v>
      </c>
      <c r="M1207" s="165">
        <f t="shared" si="40"/>
        <v>73.714285714285708</v>
      </c>
      <c r="N1207" s="192">
        <v>0</v>
      </c>
      <c r="O1207" s="176" t="s">
        <v>3806</v>
      </c>
      <c r="P1207" s="53">
        <f t="shared" si="41"/>
        <v>0</v>
      </c>
      <c r="Q1207" s="166" t="str">
        <f>IF(ISNUMBER(P1207),IF(P1207=100%,"CUMPLIDA",IF(AND(ISNUMBER(L1207),ISNUMBER(CGR!$P$4)), IF(L1207&lt;CGR!$P$4,"INCUMPLIDA","PROCESO"), "VERIFICAR FECHA")),"SIN VALOR AVANCE")</f>
        <v>PROCESO</v>
      </c>
    </row>
    <row r="1208" spans="1:17" ht="330.75">
      <c r="A1208" s="169" t="s">
        <v>19</v>
      </c>
      <c r="B1208" s="467" t="s">
        <v>13</v>
      </c>
      <c r="C1208" s="782"/>
      <c r="D1208" s="782"/>
      <c r="E1208" s="783"/>
      <c r="F1208" s="783" t="s">
        <v>4025</v>
      </c>
      <c r="G1208" s="52" t="s">
        <v>3716</v>
      </c>
      <c r="H1208" s="163" t="s">
        <v>3716</v>
      </c>
      <c r="I1208" s="163" t="s">
        <v>2560</v>
      </c>
      <c r="J1208" s="168">
        <v>1</v>
      </c>
      <c r="K1208" s="193">
        <v>45231</v>
      </c>
      <c r="L1208" s="193">
        <v>45808</v>
      </c>
      <c r="M1208" s="165">
        <f t="shared" si="40"/>
        <v>82.428571428571431</v>
      </c>
      <c r="N1208" s="192">
        <v>0</v>
      </c>
      <c r="O1208" s="176" t="s">
        <v>3976</v>
      </c>
      <c r="P1208" s="53">
        <f t="shared" si="41"/>
        <v>0</v>
      </c>
      <c r="Q1208" s="166" t="str">
        <f>IF(ISNUMBER(P1208),IF(P1208=100%,"CUMPLIDA",IF(AND(ISNUMBER(L1208),ISNUMBER(CGR!$P$4)), IF(L1208&lt;CGR!$P$4,"INCUMPLIDA","PROCESO"), "VERIFICAR FECHA")),"SIN VALOR AVANCE")</f>
        <v>PROCESO</v>
      </c>
    </row>
    <row r="1209" spans="1:17" ht="135.75">
      <c r="A1209" s="169" t="s">
        <v>19</v>
      </c>
      <c r="B1209" s="467" t="s">
        <v>13</v>
      </c>
      <c r="C1209" s="782"/>
      <c r="D1209" s="782"/>
      <c r="E1209" s="783"/>
      <c r="F1209" s="783" t="s">
        <v>4025</v>
      </c>
      <c r="G1209" s="52" t="s">
        <v>1363</v>
      </c>
      <c r="H1209" s="163" t="s">
        <v>258</v>
      </c>
      <c r="I1209" s="163" t="s">
        <v>259</v>
      </c>
      <c r="J1209" s="168">
        <v>12</v>
      </c>
      <c r="K1209" s="193">
        <v>46024</v>
      </c>
      <c r="L1209" s="193">
        <v>47118</v>
      </c>
      <c r="M1209" s="165">
        <f t="shared" si="40"/>
        <v>156.28571428571428</v>
      </c>
      <c r="N1209" s="192">
        <v>0</v>
      </c>
      <c r="O1209" s="176" t="s">
        <v>3806</v>
      </c>
      <c r="P1209" s="53">
        <f t="shared" si="41"/>
        <v>0</v>
      </c>
      <c r="Q1209" s="166" t="str">
        <f>IF(ISNUMBER(P1209),IF(P1209=100%,"CUMPLIDA",IF(AND(ISNUMBER(L1209),ISNUMBER(CGR!$P$4)), IF(L1209&lt;CGR!$P$4,"INCUMPLIDA","PROCESO"), "VERIFICAR FECHA")),"SIN VALOR AVANCE")</f>
        <v>PROCESO</v>
      </c>
    </row>
    <row r="1210" spans="1:17" ht="195.75">
      <c r="A1210" s="169" t="s">
        <v>19</v>
      </c>
      <c r="B1210" s="467" t="s">
        <v>13</v>
      </c>
      <c r="C1210" s="782" t="s">
        <v>3963</v>
      </c>
      <c r="D1210" s="782" t="s">
        <v>3964</v>
      </c>
      <c r="E1210" s="783"/>
      <c r="F1210" s="783" t="s">
        <v>4025</v>
      </c>
      <c r="G1210" s="52" t="s">
        <v>1364</v>
      </c>
      <c r="H1210" s="163" t="s">
        <v>261</v>
      </c>
      <c r="I1210" s="163" t="s">
        <v>262</v>
      </c>
      <c r="J1210" s="168">
        <v>1</v>
      </c>
      <c r="K1210" s="193">
        <v>46024</v>
      </c>
      <c r="L1210" s="193">
        <v>47118</v>
      </c>
      <c r="M1210" s="165">
        <f t="shared" si="40"/>
        <v>156.28571428571428</v>
      </c>
      <c r="N1210" s="192">
        <v>0</v>
      </c>
      <c r="O1210" s="176" t="s">
        <v>3977</v>
      </c>
      <c r="P1210" s="53">
        <f t="shared" si="41"/>
        <v>0</v>
      </c>
      <c r="Q1210" s="166" t="str">
        <f>IF(ISNUMBER(P1210),IF(P1210=100%,"CUMPLIDA",IF(AND(ISNUMBER(L1210),ISNUMBER(CGR!$P$4)), IF(L1210&lt;CGR!$P$4,"INCUMPLIDA","PROCESO"), "VERIFICAR FECHA")),"SIN VALOR AVANCE")</f>
        <v>PROCESO</v>
      </c>
    </row>
    <row r="1211" spans="1:17" ht="330.75">
      <c r="A1211" s="169" t="s">
        <v>19</v>
      </c>
      <c r="B1211" s="467" t="s">
        <v>13</v>
      </c>
      <c r="C1211" s="782" t="s">
        <v>3963</v>
      </c>
      <c r="D1211" s="782" t="s">
        <v>3964</v>
      </c>
      <c r="E1211" s="783"/>
      <c r="F1211" s="783"/>
      <c r="G1211" s="52" t="s">
        <v>1365</v>
      </c>
      <c r="H1211" s="163" t="s">
        <v>264</v>
      </c>
      <c r="I1211" s="163" t="s">
        <v>265</v>
      </c>
      <c r="J1211" s="168">
        <v>2</v>
      </c>
      <c r="K1211" s="193">
        <v>46024</v>
      </c>
      <c r="L1211" s="193">
        <v>47118</v>
      </c>
      <c r="M1211" s="165">
        <f t="shared" si="40"/>
        <v>156.28571428571428</v>
      </c>
      <c r="N1211" s="192">
        <v>0</v>
      </c>
      <c r="O1211" s="176" t="s">
        <v>3976</v>
      </c>
      <c r="P1211" s="53">
        <f t="shared" si="41"/>
        <v>0</v>
      </c>
      <c r="Q1211" s="166" t="str">
        <f>IF(ISNUMBER(P1211),IF(P1211=100%,"CUMPLIDA",IF(AND(ISNUMBER(L1211),ISNUMBER(CGR!$P$4)), IF(L1211&lt;CGR!$P$4,"INCUMPLIDA","PROCESO"), "VERIFICAR FECHA")),"SIN VALOR AVANCE")</f>
        <v>PROCESO</v>
      </c>
    </row>
    <row r="1212" spans="1:17" ht="135.75">
      <c r="A1212" s="169" t="s">
        <v>19</v>
      </c>
      <c r="B1212" s="467" t="s">
        <v>13</v>
      </c>
      <c r="C1212" s="782" t="s">
        <v>3963</v>
      </c>
      <c r="D1212" s="782" t="s">
        <v>3964</v>
      </c>
      <c r="E1212" s="783"/>
      <c r="F1212" s="783"/>
      <c r="G1212" s="52" t="s">
        <v>3978</v>
      </c>
      <c r="H1212" s="163" t="s">
        <v>3979</v>
      </c>
      <c r="I1212" s="163" t="s">
        <v>3980</v>
      </c>
      <c r="J1212" s="164">
        <v>1</v>
      </c>
      <c r="K1212" s="191">
        <v>44927</v>
      </c>
      <c r="L1212" s="191">
        <v>45016</v>
      </c>
      <c r="M1212" s="165">
        <f t="shared" si="40"/>
        <v>12.714285714285714</v>
      </c>
      <c r="N1212" s="192">
        <v>1</v>
      </c>
      <c r="O1212" s="163" t="s">
        <v>3981</v>
      </c>
      <c r="P1212" s="53">
        <f t="shared" si="41"/>
        <v>1</v>
      </c>
      <c r="Q1212" s="166" t="str">
        <f>IF(ISNUMBER(P1212),IF(P1212=100%,"CUMPLIDA",IF(AND(ISNUMBER(L1212),ISNUMBER(CGR!$P$4)), IF(L1212&lt;CGR!$P$4,"INCUMPLIDA","PROCESO"), "VERIFICAR FECHA")),"SIN VALOR AVANCE")</f>
        <v>CUMPLIDA</v>
      </c>
    </row>
    <row r="1213" spans="1:17" ht="225.75">
      <c r="A1213" s="169" t="s">
        <v>19</v>
      </c>
      <c r="B1213" s="467" t="s">
        <v>13</v>
      </c>
      <c r="C1213" s="782" t="s">
        <v>3963</v>
      </c>
      <c r="D1213" s="782" t="s">
        <v>3964</v>
      </c>
      <c r="E1213" s="783"/>
      <c r="F1213" s="783" t="s">
        <v>4025</v>
      </c>
      <c r="G1213" s="52" t="s">
        <v>3978</v>
      </c>
      <c r="H1213" s="163" t="s">
        <v>4017</v>
      </c>
      <c r="I1213" s="163" t="s">
        <v>1097</v>
      </c>
      <c r="J1213" s="164">
        <v>1</v>
      </c>
      <c r="K1213" s="191">
        <v>45017</v>
      </c>
      <c r="L1213" s="191">
        <v>45138</v>
      </c>
      <c r="M1213" s="165">
        <f t="shared" si="40"/>
        <v>17.285714285714285</v>
      </c>
      <c r="N1213" s="192">
        <v>1</v>
      </c>
      <c r="O1213" s="163" t="s">
        <v>4027</v>
      </c>
      <c r="P1213" s="53">
        <f t="shared" si="41"/>
        <v>1</v>
      </c>
      <c r="Q1213" s="166" t="str">
        <f>IF(ISNUMBER(P1213),IF(P1213=100%,"CUMPLIDA",IF(AND(ISNUMBER(L1213),ISNUMBER(CGR!$P$4)), IF(L1213&lt;CGR!$P$4,"INCUMPLIDA","PROCESO"), "VERIFICAR FECHA")),"SIN VALOR AVANCE")</f>
        <v>CUMPLIDA</v>
      </c>
    </row>
    <row r="1214" spans="1:17" ht="105.75">
      <c r="A1214" s="169" t="s">
        <v>19</v>
      </c>
      <c r="B1214" s="467" t="s">
        <v>13</v>
      </c>
      <c r="C1214" s="782" t="s">
        <v>3963</v>
      </c>
      <c r="D1214" s="782" t="s">
        <v>3964</v>
      </c>
      <c r="E1214" s="783"/>
      <c r="F1214" s="783" t="s">
        <v>4025</v>
      </c>
      <c r="G1214" s="52" t="s">
        <v>4028</v>
      </c>
      <c r="H1214" s="163" t="s">
        <v>4029</v>
      </c>
      <c r="I1214" s="163" t="s">
        <v>3969</v>
      </c>
      <c r="J1214" s="164">
        <v>1</v>
      </c>
      <c r="K1214" s="191">
        <v>44958</v>
      </c>
      <c r="L1214" s="191">
        <v>44985</v>
      </c>
      <c r="M1214" s="165">
        <f t="shared" si="40"/>
        <v>3.8571428571428572</v>
      </c>
      <c r="N1214" s="192">
        <v>1</v>
      </c>
      <c r="O1214" s="163" t="s">
        <v>4030</v>
      </c>
      <c r="P1214" s="53">
        <f t="shared" si="41"/>
        <v>1</v>
      </c>
      <c r="Q1214" s="166" t="str">
        <f>IF(ISNUMBER(P1214),IF(P1214=100%,"CUMPLIDA",IF(AND(ISNUMBER(L1214),ISNUMBER(CGR!$P$4)), IF(L1214&lt;CGR!$P$4,"INCUMPLIDA","PROCESO"), "VERIFICAR FECHA")),"SIN VALOR AVANCE")</f>
        <v>CUMPLIDA</v>
      </c>
    </row>
    <row r="1215" spans="1:17" ht="135.75">
      <c r="A1215" s="169" t="s">
        <v>19</v>
      </c>
      <c r="B1215" s="467" t="s">
        <v>13</v>
      </c>
      <c r="C1215" s="782" t="s">
        <v>3963</v>
      </c>
      <c r="D1215" s="782" t="s">
        <v>3964</v>
      </c>
      <c r="E1215" s="783"/>
      <c r="F1215" s="783" t="s">
        <v>4025</v>
      </c>
      <c r="G1215" s="52" t="s">
        <v>4031</v>
      </c>
      <c r="H1215" s="163" t="s">
        <v>4032</v>
      </c>
      <c r="I1215" s="163" t="s">
        <v>1097</v>
      </c>
      <c r="J1215" s="164">
        <v>1</v>
      </c>
      <c r="K1215" s="191">
        <v>44958</v>
      </c>
      <c r="L1215" s="191">
        <v>44985</v>
      </c>
      <c r="M1215" s="165">
        <f t="shared" si="40"/>
        <v>3.8571428571428572</v>
      </c>
      <c r="N1215" s="192">
        <v>1</v>
      </c>
      <c r="O1215" s="163" t="s">
        <v>4033</v>
      </c>
      <c r="P1215" s="53">
        <f t="shared" si="41"/>
        <v>1</v>
      </c>
      <c r="Q1215" s="166" t="str">
        <f>IF(ISNUMBER(P1215),IF(P1215=100%,"CUMPLIDA",IF(AND(ISNUMBER(L1215),ISNUMBER(CGR!$P$4)), IF(L1215&lt;CGR!$P$4,"INCUMPLIDA","PROCESO"), "VERIFICAR FECHA")),"SIN VALOR AVANCE")</f>
        <v>CUMPLIDA</v>
      </c>
    </row>
    <row r="1216" spans="1:17" ht="135.75">
      <c r="A1216" s="169" t="s">
        <v>19</v>
      </c>
      <c r="B1216" s="467" t="s">
        <v>13</v>
      </c>
      <c r="C1216" s="782" t="s">
        <v>3963</v>
      </c>
      <c r="D1216" s="782" t="s">
        <v>3964</v>
      </c>
      <c r="E1216" s="783"/>
      <c r="F1216" s="783" t="s">
        <v>4025</v>
      </c>
      <c r="G1216" s="52" t="s">
        <v>4034</v>
      </c>
      <c r="H1216" s="163" t="s">
        <v>4035</v>
      </c>
      <c r="I1216" s="163" t="s">
        <v>1097</v>
      </c>
      <c r="J1216" s="164">
        <v>12</v>
      </c>
      <c r="K1216" s="191">
        <v>44958</v>
      </c>
      <c r="L1216" s="191">
        <v>45323</v>
      </c>
      <c r="M1216" s="165">
        <f t="shared" si="40"/>
        <v>52.142857142857146</v>
      </c>
      <c r="N1216" s="192">
        <v>12</v>
      </c>
      <c r="O1216" s="163" t="s">
        <v>4021</v>
      </c>
      <c r="P1216" s="53">
        <f t="shared" si="41"/>
        <v>1</v>
      </c>
      <c r="Q1216" s="166" t="str">
        <f>IF(ISNUMBER(P1216),IF(P1216=100%,"CUMPLIDA",IF(AND(ISNUMBER(L1216),ISNUMBER(CGR!$P$4)), IF(L1216&lt;CGR!$P$4,"INCUMPLIDA","PROCESO"), "VERIFICAR FECHA")),"SIN VALOR AVANCE")</f>
        <v>CUMPLIDA</v>
      </c>
    </row>
    <row r="1217" spans="1:17" ht="150">
      <c r="A1217" s="169" t="s">
        <v>19</v>
      </c>
      <c r="B1217" s="467" t="s">
        <v>13</v>
      </c>
      <c r="C1217" s="782" t="s">
        <v>3963</v>
      </c>
      <c r="D1217" s="782" t="s">
        <v>3964</v>
      </c>
      <c r="E1217" s="783"/>
      <c r="F1217" s="783" t="s">
        <v>4025</v>
      </c>
      <c r="G1217" s="52" t="s">
        <v>4036</v>
      </c>
      <c r="H1217" s="163" t="s">
        <v>4037</v>
      </c>
      <c r="I1217" s="163" t="s">
        <v>1097</v>
      </c>
      <c r="J1217" s="164">
        <v>4</v>
      </c>
      <c r="K1217" s="191">
        <v>44958</v>
      </c>
      <c r="L1217" s="191">
        <v>45323</v>
      </c>
      <c r="M1217" s="165">
        <f t="shared" si="40"/>
        <v>52.142857142857146</v>
      </c>
      <c r="N1217" s="192">
        <v>4</v>
      </c>
      <c r="O1217" s="163" t="s">
        <v>3986</v>
      </c>
      <c r="P1217" s="53">
        <f t="shared" si="41"/>
        <v>1</v>
      </c>
      <c r="Q1217" s="166" t="str">
        <f>IF(ISNUMBER(P1217),IF(P1217=100%,"CUMPLIDA",IF(AND(ISNUMBER(L1217),ISNUMBER(CGR!$P$4)), IF(L1217&lt;CGR!$P$4,"INCUMPLIDA","PROCESO"), "VERIFICAR FECHA")),"SIN VALOR AVANCE")</f>
        <v>CUMPLIDA</v>
      </c>
    </row>
    <row r="1218" spans="1:17" ht="150">
      <c r="A1218" s="169" t="s">
        <v>19</v>
      </c>
      <c r="B1218" s="467" t="s">
        <v>13</v>
      </c>
      <c r="C1218" s="782" t="s">
        <v>3963</v>
      </c>
      <c r="D1218" s="782" t="s">
        <v>3964</v>
      </c>
      <c r="E1218" s="783"/>
      <c r="F1218" s="783" t="s">
        <v>4025</v>
      </c>
      <c r="G1218" s="52" t="s">
        <v>3989</v>
      </c>
      <c r="H1218" s="163" t="s">
        <v>3990</v>
      </c>
      <c r="I1218" s="163" t="s">
        <v>1097</v>
      </c>
      <c r="J1218" s="164">
        <v>1</v>
      </c>
      <c r="K1218" s="191">
        <v>44958</v>
      </c>
      <c r="L1218" s="191">
        <v>44985</v>
      </c>
      <c r="M1218" s="165">
        <f t="shared" si="40"/>
        <v>3.8571428571428572</v>
      </c>
      <c r="N1218" s="192">
        <v>1</v>
      </c>
      <c r="O1218" s="163" t="s">
        <v>4021</v>
      </c>
      <c r="P1218" s="53">
        <f t="shared" si="41"/>
        <v>1</v>
      </c>
      <c r="Q1218" s="166" t="str">
        <f>IF(ISNUMBER(P1218),IF(P1218=100%,"CUMPLIDA",IF(AND(ISNUMBER(L1218),ISNUMBER(CGR!$P$4)), IF(L1218&lt;CGR!$P$4,"INCUMPLIDA","PROCESO"), "VERIFICAR FECHA")),"SIN VALOR AVANCE")</f>
        <v>CUMPLIDA</v>
      </c>
    </row>
    <row r="1219" spans="1:17" ht="255.75">
      <c r="A1219" s="169" t="s">
        <v>19</v>
      </c>
      <c r="B1219" s="467" t="s">
        <v>13</v>
      </c>
      <c r="C1219" s="782" t="s">
        <v>3963</v>
      </c>
      <c r="D1219" s="782" t="s">
        <v>3964</v>
      </c>
      <c r="E1219" s="783" t="s">
        <v>4038</v>
      </c>
      <c r="F1219" s="783" t="s">
        <v>4039</v>
      </c>
      <c r="G1219" s="52" t="s">
        <v>4014</v>
      </c>
      <c r="H1219" s="163" t="s">
        <v>3972</v>
      </c>
      <c r="I1219" s="163" t="s">
        <v>3973</v>
      </c>
      <c r="J1219" s="164">
        <v>3</v>
      </c>
      <c r="K1219" s="191">
        <v>44958</v>
      </c>
      <c r="L1219" s="191">
        <v>45323</v>
      </c>
      <c r="M1219" s="165">
        <f t="shared" si="40"/>
        <v>52.142857142857146</v>
      </c>
      <c r="N1219" s="192">
        <v>3</v>
      </c>
      <c r="O1219" s="163" t="s">
        <v>4040</v>
      </c>
      <c r="P1219" s="53">
        <f t="shared" si="41"/>
        <v>1</v>
      </c>
      <c r="Q1219" s="166" t="str">
        <f>IF(ISNUMBER(P1219),IF(P1219=100%,"CUMPLIDA",IF(AND(ISNUMBER(L1219),ISNUMBER(CGR!$P$4)), IF(L1219&lt;CGR!$P$4,"INCUMPLIDA","PROCESO"), "VERIFICAR FECHA")),"SIN VALOR AVANCE")</f>
        <v>CUMPLIDA</v>
      </c>
    </row>
    <row r="1220" spans="1:17" ht="135.75">
      <c r="A1220" s="169" t="s">
        <v>19</v>
      </c>
      <c r="B1220" s="467" t="s">
        <v>13</v>
      </c>
      <c r="C1220" s="782"/>
      <c r="D1220" s="782"/>
      <c r="E1220" s="783"/>
      <c r="F1220" s="783" t="s">
        <v>4039</v>
      </c>
      <c r="G1220" s="783" t="s">
        <v>3975</v>
      </c>
      <c r="H1220" s="694" t="s">
        <v>2433</v>
      </c>
      <c r="I1220" s="163" t="s">
        <v>969</v>
      </c>
      <c r="J1220" s="164">
        <v>1</v>
      </c>
      <c r="K1220" s="191">
        <v>45231</v>
      </c>
      <c r="L1220" s="191">
        <v>45504</v>
      </c>
      <c r="M1220" s="165">
        <f t="shared" ref="M1220:M1283" si="42">(L1220-K1220)/7</f>
        <v>39</v>
      </c>
      <c r="N1220" s="192">
        <v>1</v>
      </c>
      <c r="O1220" s="176" t="s">
        <v>3711</v>
      </c>
      <c r="P1220" s="53">
        <f t="shared" si="41"/>
        <v>1</v>
      </c>
      <c r="Q1220" s="166" t="str">
        <f>IF(ISNUMBER(P1220),IF(P1220=100%,"CUMPLIDA",IF(AND(ISNUMBER(L1220),ISNUMBER(CGR!$P$4)), IF(L1220&lt;CGR!$P$4,"INCUMPLIDA","PROCESO"), "VERIFICAR FECHA")),"SIN VALOR AVANCE")</f>
        <v>CUMPLIDA</v>
      </c>
    </row>
    <row r="1221" spans="1:17" ht="330.75">
      <c r="A1221" s="169" t="s">
        <v>19</v>
      </c>
      <c r="B1221" s="467" t="s">
        <v>13</v>
      </c>
      <c r="C1221" s="782"/>
      <c r="D1221" s="782"/>
      <c r="E1221" s="783"/>
      <c r="F1221" s="783" t="s">
        <v>4039</v>
      </c>
      <c r="G1221" s="783"/>
      <c r="H1221" s="694" t="s">
        <v>2435</v>
      </c>
      <c r="I1221" s="163" t="s">
        <v>2436</v>
      </c>
      <c r="J1221" s="164">
        <v>1</v>
      </c>
      <c r="K1221" s="191">
        <v>45231</v>
      </c>
      <c r="L1221" s="191">
        <v>45504</v>
      </c>
      <c r="M1221" s="165">
        <f t="shared" si="42"/>
        <v>39</v>
      </c>
      <c r="N1221" s="192">
        <v>1</v>
      </c>
      <c r="O1221" s="176" t="s">
        <v>3976</v>
      </c>
      <c r="P1221" s="53">
        <f t="shared" si="41"/>
        <v>1</v>
      </c>
      <c r="Q1221" s="166" t="str">
        <f>IF(ISNUMBER(P1221),IF(P1221=100%,"CUMPLIDA",IF(AND(ISNUMBER(L1221),ISNUMBER(CGR!$P$4)), IF(L1221&lt;CGR!$P$4,"INCUMPLIDA","PROCESO"), "VERIFICAR FECHA")),"SIN VALOR AVANCE")</f>
        <v>CUMPLIDA</v>
      </c>
    </row>
    <row r="1222" spans="1:17" ht="195.75">
      <c r="A1222" s="169" t="s">
        <v>19</v>
      </c>
      <c r="B1222" s="467" t="s">
        <v>13</v>
      </c>
      <c r="C1222" s="782"/>
      <c r="D1222" s="782"/>
      <c r="E1222" s="783"/>
      <c r="F1222" s="783" t="s">
        <v>4039</v>
      </c>
      <c r="G1222" s="52" t="s">
        <v>2438</v>
      </c>
      <c r="H1222" s="163" t="s">
        <v>1614</v>
      </c>
      <c r="I1222" s="163" t="s">
        <v>238</v>
      </c>
      <c r="J1222" s="168">
        <v>1</v>
      </c>
      <c r="K1222" s="193">
        <v>45323</v>
      </c>
      <c r="L1222" s="193">
        <v>45747</v>
      </c>
      <c r="M1222" s="165">
        <f t="shared" si="42"/>
        <v>60.571428571428569</v>
      </c>
      <c r="N1222" s="192">
        <v>0</v>
      </c>
      <c r="O1222" s="176" t="s">
        <v>3977</v>
      </c>
      <c r="P1222" s="53">
        <f t="shared" si="41"/>
        <v>0</v>
      </c>
      <c r="Q1222" s="166" t="str">
        <f>IF(ISNUMBER(P1222),IF(P1222=100%,"CUMPLIDA",IF(AND(ISNUMBER(L1222),ISNUMBER(CGR!$P$4)), IF(L1222&lt;CGR!$P$4,"INCUMPLIDA","PROCESO"), "VERIFICAR FECHA")),"SIN VALOR AVANCE")</f>
        <v>PROCESO</v>
      </c>
    </row>
    <row r="1223" spans="1:17" ht="135.75">
      <c r="A1223" s="169" t="s">
        <v>19</v>
      </c>
      <c r="B1223" s="467" t="s">
        <v>13</v>
      </c>
      <c r="C1223" s="782" t="s">
        <v>3963</v>
      </c>
      <c r="D1223" s="782" t="s">
        <v>3964</v>
      </c>
      <c r="E1223" s="783"/>
      <c r="F1223" s="783" t="s">
        <v>4039</v>
      </c>
      <c r="G1223" s="52" t="s">
        <v>241</v>
      </c>
      <c r="H1223" s="163" t="s">
        <v>241</v>
      </c>
      <c r="I1223" s="163" t="s">
        <v>242</v>
      </c>
      <c r="J1223" s="168">
        <v>1</v>
      </c>
      <c r="K1223" s="193">
        <v>45323</v>
      </c>
      <c r="L1223" s="193">
        <v>45747</v>
      </c>
      <c r="M1223" s="165">
        <f t="shared" si="42"/>
        <v>60.571428571428569</v>
      </c>
      <c r="N1223" s="192">
        <v>0</v>
      </c>
      <c r="O1223" s="176" t="s">
        <v>3806</v>
      </c>
      <c r="P1223" s="53">
        <f t="shared" si="41"/>
        <v>0</v>
      </c>
      <c r="Q1223" s="166" t="str">
        <f>IF(ISNUMBER(P1223),IF(P1223=100%,"CUMPLIDA",IF(AND(ISNUMBER(L1223),ISNUMBER(CGR!$P$4)), IF(L1223&lt;CGR!$P$4,"INCUMPLIDA","PROCESO"), "VERIFICAR FECHA")),"SIN VALOR AVANCE")</f>
        <v>PROCESO</v>
      </c>
    </row>
    <row r="1224" spans="1:17" ht="135.75">
      <c r="A1224" s="169" t="s">
        <v>19</v>
      </c>
      <c r="B1224" s="467" t="s">
        <v>13</v>
      </c>
      <c r="C1224" s="782"/>
      <c r="D1224" s="782"/>
      <c r="E1224" s="783"/>
      <c r="F1224" s="783" t="s">
        <v>4039</v>
      </c>
      <c r="G1224" s="52" t="s">
        <v>1361</v>
      </c>
      <c r="H1224" s="163" t="s">
        <v>245</v>
      </c>
      <c r="I1224" s="163" t="s">
        <v>246</v>
      </c>
      <c r="J1224" s="168">
        <v>1</v>
      </c>
      <c r="K1224" s="193">
        <v>45231</v>
      </c>
      <c r="L1224" s="193">
        <v>45747</v>
      </c>
      <c r="M1224" s="165">
        <f t="shared" si="42"/>
        <v>73.714285714285708</v>
      </c>
      <c r="N1224" s="192">
        <v>0</v>
      </c>
      <c r="O1224" s="176" t="s">
        <v>3806</v>
      </c>
      <c r="P1224" s="53">
        <f t="shared" si="41"/>
        <v>0</v>
      </c>
      <c r="Q1224" s="166" t="str">
        <f>IF(ISNUMBER(P1224),IF(P1224=100%,"CUMPLIDA",IF(AND(ISNUMBER(L1224),ISNUMBER(CGR!$P$4)), IF(L1224&lt;CGR!$P$4,"INCUMPLIDA","PROCESO"), "VERIFICAR FECHA")),"SIN VALOR AVANCE")</f>
        <v>PROCESO</v>
      </c>
    </row>
    <row r="1225" spans="1:17" ht="195.75">
      <c r="A1225" s="169" t="s">
        <v>19</v>
      </c>
      <c r="B1225" s="467" t="s">
        <v>13</v>
      </c>
      <c r="C1225" s="782"/>
      <c r="D1225" s="782"/>
      <c r="E1225" s="783"/>
      <c r="F1225" s="783" t="s">
        <v>4039</v>
      </c>
      <c r="G1225" s="52" t="s">
        <v>248</v>
      </c>
      <c r="H1225" s="163" t="s">
        <v>248</v>
      </c>
      <c r="I1225" s="163" t="s">
        <v>3253</v>
      </c>
      <c r="J1225" s="168">
        <v>1</v>
      </c>
      <c r="K1225" s="193">
        <v>45323</v>
      </c>
      <c r="L1225" s="193">
        <v>45747</v>
      </c>
      <c r="M1225" s="165">
        <f t="shared" si="42"/>
        <v>60.571428571428569</v>
      </c>
      <c r="N1225" s="192">
        <v>0</v>
      </c>
      <c r="O1225" s="176" t="s">
        <v>3977</v>
      </c>
      <c r="P1225" s="53">
        <f t="shared" si="41"/>
        <v>0</v>
      </c>
      <c r="Q1225" s="166" t="str">
        <f>IF(ISNUMBER(P1225),IF(P1225=100%,"CUMPLIDA",IF(AND(ISNUMBER(L1225),ISNUMBER(CGR!$P$4)), IF(L1225&lt;CGR!$P$4,"INCUMPLIDA","PROCESO"), "VERIFICAR FECHA")),"SIN VALOR AVANCE")</f>
        <v>PROCESO</v>
      </c>
    </row>
    <row r="1226" spans="1:17" ht="135.75">
      <c r="A1226" s="169" t="s">
        <v>19</v>
      </c>
      <c r="B1226" s="467" t="s">
        <v>13</v>
      </c>
      <c r="C1226" s="782"/>
      <c r="D1226" s="782"/>
      <c r="E1226" s="783"/>
      <c r="F1226" s="783" t="s">
        <v>4039</v>
      </c>
      <c r="G1226" s="52" t="s">
        <v>3715</v>
      </c>
      <c r="H1226" s="163" t="s">
        <v>3715</v>
      </c>
      <c r="I1226" s="163" t="s">
        <v>252</v>
      </c>
      <c r="J1226" s="168">
        <v>1</v>
      </c>
      <c r="K1226" s="193">
        <v>45231</v>
      </c>
      <c r="L1226" s="193">
        <v>45747</v>
      </c>
      <c r="M1226" s="165">
        <f t="shared" si="42"/>
        <v>73.714285714285708</v>
      </c>
      <c r="N1226" s="192">
        <v>0</v>
      </c>
      <c r="O1226" s="176" t="s">
        <v>3806</v>
      </c>
      <c r="P1226" s="53">
        <f t="shared" si="41"/>
        <v>0</v>
      </c>
      <c r="Q1226" s="166" t="str">
        <f>IF(ISNUMBER(P1226),IF(P1226=100%,"CUMPLIDA",IF(AND(ISNUMBER(L1226),ISNUMBER(CGR!$P$4)), IF(L1226&lt;CGR!$P$4,"INCUMPLIDA","PROCESO"), "VERIFICAR FECHA")),"SIN VALOR AVANCE")</f>
        <v>PROCESO</v>
      </c>
    </row>
    <row r="1227" spans="1:17" ht="330.75">
      <c r="A1227" s="169" t="s">
        <v>19</v>
      </c>
      <c r="B1227" s="467" t="s">
        <v>13</v>
      </c>
      <c r="C1227" s="782"/>
      <c r="D1227" s="782"/>
      <c r="E1227" s="783"/>
      <c r="F1227" s="783" t="s">
        <v>4039</v>
      </c>
      <c r="G1227" s="52" t="s">
        <v>3716</v>
      </c>
      <c r="H1227" s="163" t="s">
        <v>3716</v>
      </c>
      <c r="I1227" s="163" t="s">
        <v>2560</v>
      </c>
      <c r="J1227" s="168">
        <v>1</v>
      </c>
      <c r="K1227" s="193">
        <v>45231</v>
      </c>
      <c r="L1227" s="193">
        <v>45808</v>
      </c>
      <c r="M1227" s="165">
        <f t="shared" si="42"/>
        <v>82.428571428571431</v>
      </c>
      <c r="N1227" s="192">
        <v>0</v>
      </c>
      <c r="O1227" s="176" t="s">
        <v>3976</v>
      </c>
      <c r="P1227" s="53">
        <f t="shared" si="41"/>
        <v>0</v>
      </c>
      <c r="Q1227" s="166" t="str">
        <f>IF(ISNUMBER(P1227),IF(P1227=100%,"CUMPLIDA",IF(AND(ISNUMBER(L1227),ISNUMBER(CGR!$P$4)), IF(L1227&lt;CGR!$P$4,"INCUMPLIDA","PROCESO"), "VERIFICAR FECHA")),"SIN VALOR AVANCE")</f>
        <v>PROCESO</v>
      </c>
    </row>
    <row r="1228" spans="1:17" ht="135.75">
      <c r="A1228" s="169" t="s">
        <v>19</v>
      </c>
      <c r="B1228" s="467" t="s">
        <v>13</v>
      </c>
      <c r="C1228" s="782"/>
      <c r="D1228" s="782"/>
      <c r="E1228" s="783"/>
      <c r="F1228" s="783" t="s">
        <v>4039</v>
      </c>
      <c r="G1228" s="52" t="s">
        <v>1363</v>
      </c>
      <c r="H1228" s="163" t="s">
        <v>258</v>
      </c>
      <c r="I1228" s="163" t="s">
        <v>259</v>
      </c>
      <c r="J1228" s="168">
        <v>12</v>
      </c>
      <c r="K1228" s="193">
        <v>46024</v>
      </c>
      <c r="L1228" s="193">
        <v>47118</v>
      </c>
      <c r="M1228" s="165">
        <f t="shared" si="42"/>
        <v>156.28571428571428</v>
      </c>
      <c r="N1228" s="192">
        <v>0</v>
      </c>
      <c r="O1228" s="176" t="s">
        <v>3806</v>
      </c>
      <c r="P1228" s="53">
        <f t="shared" si="41"/>
        <v>0</v>
      </c>
      <c r="Q1228" s="166" t="str">
        <f>IF(ISNUMBER(P1228),IF(P1228=100%,"CUMPLIDA",IF(AND(ISNUMBER(L1228),ISNUMBER(CGR!$P$4)), IF(L1228&lt;CGR!$P$4,"INCUMPLIDA","PROCESO"), "VERIFICAR FECHA")),"SIN VALOR AVANCE")</f>
        <v>PROCESO</v>
      </c>
    </row>
    <row r="1229" spans="1:17" ht="195.75">
      <c r="A1229" s="169" t="s">
        <v>19</v>
      </c>
      <c r="B1229" s="467" t="s">
        <v>13</v>
      </c>
      <c r="C1229" s="782" t="s">
        <v>3963</v>
      </c>
      <c r="D1229" s="782" t="s">
        <v>3964</v>
      </c>
      <c r="E1229" s="783"/>
      <c r="F1229" s="783" t="s">
        <v>4039</v>
      </c>
      <c r="G1229" s="52" t="s">
        <v>1364</v>
      </c>
      <c r="H1229" s="163" t="s">
        <v>261</v>
      </c>
      <c r="I1229" s="163" t="s">
        <v>262</v>
      </c>
      <c r="J1229" s="168">
        <v>1</v>
      </c>
      <c r="K1229" s="193">
        <v>46024</v>
      </c>
      <c r="L1229" s="193">
        <v>47118</v>
      </c>
      <c r="M1229" s="165">
        <f t="shared" si="42"/>
        <v>156.28571428571428</v>
      </c>
      <c r="N1229" s="192">
        <v>0</v>
      </c>
      <c r="O1229" s="176" t="s">
        <v>3977</v>
      </c>
      <c r="P1229" s="53">
        <f t="shared" si="41"/>
        <v>0</v>
      </c>
      <c r="Q1229" s="166" t="str">
        <f>IF(ISNUMBER(P1229),IF(P1229=100%,"CUMPLIDA",IF(AND(ISNUMBER(L1229),ISNUMBER(CGR!$P$4)), IF(L1229&lt;CGR!$P$4,"INCUMPLIDA","PROCESO"), "VERIFICAR FECHA")),"SIN VALOR AVANCE")</f>
        <v>PROCESO</v>
      </c>
    </row>
    <row r="1230" spans="1:17" ht="330.75">
      <c r="A1230" s="169" t="s">
        <v>19</v>
      </c>
      <c r="B1230" s="467" t="s">
        <v>13</v>
      </c>
      <c r="C1230" s="782" t="s">
        <v>3963</v>
      </c>
      <c r="D1230" s="782" t="s">
        <v>3964</v>
      </c>
      <c r="E1230" s="783"/>
      <c r="F1230" s="783" t="s">
        <v>4039</v>
      </c>
      <c r="G1230" s="52" t="s">
        <v>1365</v>
      </c>
      <c r="H1230" s="163" t="s">
        <v>264</v>
      </c>
      <c r="I1230" s="163" t="s">
        <v>265</v>
      </c>
      <c r="J1230" s="168">
        <v>2</v>
      </c>
      <c r="K1230" s="193">
        <v>46024</v>
      </c>
      <c r="L1230" s="193">
        <v>47118</v>
      </c>
      <c r="M1230" s="165">
        <f t="shared" si="42"/>
        <v>156.28571428571428</v>
      </c>
      <c r="N1230" s="192">
        <v>0</v>
      </c>
      <c r="O1230" s="176" t="s">
        <v>3976</v>
      </c>
      <c r="P1230" s="53">
        <f t="shared" si="41"/>
        <v>0</v>
      </c>
      <c r="Q1230" s="166" t="str">
        <f>IF(ISNUMBER(P1230),IF(P1230=100%,"CUMPLIDA",IF(AND(ISNUMBER(L1230),ISNUMBER(CGR!$P$4)), IF(L1230&lt;CGR!$P$4,"INCUMPLIDA","PROCESO"), "VERIFICAR FECHA")),"SIN VALOR AVANCE")</f>
        <v>PROCESO</v>
      </c>
    </row>
    <row r="1231" spans="1:17" ht="135.75">
      <c r="A1231" s="169" t="s">
        <v>19</v>
      </c>
      <c r="B1231" s="467" t="s">
        <v>13</v>
      </c>
      <c r="C1231" s="782" t="s">
        <v>3963</v>
      </c>
      <c r="D1231" s="782" t="s">
        <v>3964</v>
      </c>
      <c r="E1231" s="783"/>
      <c r="F1231" s="783" t="s">
        <v>4039</v>
      </c>
      <c r="G1231" s="52" t="s">
        <v>3978</v>
      </c>
      <c r="H1231" s="163" t="s">
        <v>3979</v>
      </c>
      <c r="I1231" s="163" t="s">
        <v>3980</v>
      </c>
      <c r="J1231" s="164">
        <v>1</v>
      </c>
      <c r="K1231" s="191">
        <v>44927</v>
      </c>
      <c r="L1231" s="191">
        <v>45016</v>
      </c>
      <c r="M1231" s="165">
        <f t="shared" si="42"/>
        <v>12.714285714285714</v>
      </c>
      <c r="N1231" s="192">
        <v>1</v>
      </c>
      <c r="O1231" s="163" t="s">
        <v>4041</v>
      </c>
      <c r="P1231" s="53">
        <f t="shared" si="41"/>
        <v>1</v>
      </c>
      <c r="Q1231" s="166" t="str">
        <f>IF(ISNUMBER(P1231),IF(P1231=100%,"CUMPLIDA",IF(AND(ISNUMBER(L1231),ISNUMBER(CGR!$P$4)), IF(L1231&lt;CGR!$P$4,"INCUMPLIDA","PROCESO"), "VERIFICAR FECHA")),"SIN VALOR AVANCE")</f>
        <v>CUMPLIDA</v>
      </c>
    </row>
    <row r="1232" spans="1:17" ht="225.75">
      <c r="A1232" s="169" t="s">
        <v>19</v>
      </c>
      <c r="B1232" s="467" t="s">
        <v>13</v>
      </c>
      <c r="C1232" s="782" t="s">
        <v>3963</v>
      </c>
      <c r="D1232" s="782" t="s">
        <v>3964</v>
      </c>
      <c r="E1232" s="783"/>
      <c r="F1232" s="783" t="s">
        <v>4039</v>
      </c>
      <c r="G1232" s="52" t="s">
        <v>3978</v>
      </c>
      <c r="H1232" s="163" t="s">
        <v>4017</v>
      </c>
      <c r="I1232" s="163" t="s">
        <v>1097</v>
      </c>
      <c r="J1232" s="164">
        <v>1</v>
      </c>
      <c r="K1232" s="191">
        <v>45017</v>
      </c>
      <c r="L1232" s="191">
        <v>45138</v>
      </c>
      <c r="M1232" s="165">
        <f t="shared" si="42"/>
        <v>17.285714285714285</v>
      </c>
      <c r="N1232" s="192">
        <v>1</v>
      </c>
      <c r="O1232" s="163" t="s">
        <v>4042</v>
      </c>
      <c r="P1232" s="53">
        <f t="shared" ref="P1232:P1295" si="43">N1232/J1232</f>
        <v>1</v>
      </c>
      <c r="Q1232" s="166" t="str">
        <f>IF(ISNUMBER(P1232),IF(P1232=100%,"CUMPLIDA",IF(AND(ISNUMBER(L1232),ISNUMBER(CGR!$P$4)), IF(L1232&lt;CGR!$P$4,"INCUMPLIDA","PROCESO"), "VERIFICAR FECHA")),"SIN VALOR AVANCE")</f>
        <v>CUMPLIDA</v>
      </c>
    </row>
    <row r="1233" spans="1:17" ht="135.75">
      <c r="A1233" s="169" t="s">
        <v>19</v>
      </c>
      <c r="B1233" s="467" t="s">
        <v>13</v>
      </c>
      <c r="C1233" s="782" t="s">
        <v>3963</v>
      </c>
      <c r="D1233" s="782" t="s">
        <v>3964</v>
      </c>
      <c r="E1233" s="783"/>
      <c r="F1233" s="783" t="s">
        <v>4039</v>
      </c>
      <c r="G1233" s="52" t="s">
        <v>4019</v>
      </c>
      <c r="H1233" s="163" t="s">
        <v>4020</v>
      </c>
      <c r="I1233" s="163" t="s">
        <v>1097</v>
      </c>
      <c r="J1233" s="164">
        <v>12</v>
      </c>
      <c r="K1233" s="191">
        <v>44958</v>
      </c>
      <c r="L1233" s="191">
        <v>45323</v>
      </c>
      <c r="M1233" s="165">
        <f t="shared" si="42"/>
        <v>52.142857142857146</v>
      </c>
      <c r="N1233" s="192">
        <v>12</v>
      </c>
      <c r="O1233" s="163" t="s">
        <v>3986</v>
      </c>
      <c r="P1233" s="53">
        <f t="shared" si="43"/>
        <v>1</v>
      </c>
      <c r="Q1233" s="166" t="str">
        <f>IF(ISNUMBER(P1233),IF(P1233=100%,"CUMPLIDA",IF(AND(ISNUMBER(L1233),ISNUMBER(CGR!$P$4)), IF(L1233&lt;CGR!$P$4,"INCUMPLIDA","PROCESO"), "VERIFICAR FECHA")),"SIN VALOR AVANCE")</f>
        <v>CUMPLIDA</v>
      </c>
    </row>
    <row r="1234" spans="1:17" ht="135.75">
      <c r="A1234" s="169" t="s">
        <v>19</v>
      </c>
      <c r="B1234" s="467" t="s">
        <v>13</v>
      </c>
      <c r="C1234" s="782" t="s">
        <v>3963</v>
      </c>
      <c r="D1234" s="782" t="s">
        <v>3964</v>
      </c>
      <c r="E1234" s="783"/>
      <c r="F1234" s="783" t="s">
        <v>4039</v>
      </c>
      <c r="G1234" s="52" t="s">
        <v>4022</v>
      </c>
      <c r="H1234" s="163" t="s">
        <v>4023</v>
      </c>
      <c r="I1234" s="163" t="s">
        <v>1097</v>
      </c>
      <c r="J1234" s="164">
        <v>4</v>
      </c>
      <c r="K1234" s="191">
        <v>44958</v>
      </c>
      <c r="L1234" s="191">
        <v>45323</v>
      </c>
      <c r="M1234" s="165">
        <f t="shared" si="42"/>
        <v>52.142857142857146</v>
      </c>
      <c r="N1234" s="192">
        <v>4</v>
      </c>
      <c r="O1234" s="163" t="s">
        <v>4021</v>
      </c>
      <c r="P1234" s="53">
        <f t="shared" si="43"/>
        <v>1</v>
      </c>
      <c r="Q1234" s="166" t="str">
        <f>IF(ISNUMBER(P1234),IF(P1234=100%,"CUMPLIDA",IF(AND(ISNUMBER(L1234),ISNUMBER(CGR!$P$4)), IF(L1234&lt;CGR!$P$4,"INCUMPLIDA","PROCESO"), "VERIFICAR FECHA")),"SIN VALOR AVANCE")</f>
        <v>CUMPLIDA</v>
      </c>
    </row>
    <row r="1235" spans="1:17" ht="150">
      <c r="A1235" s="169" t="s">
        <v>19</v>
      </c>
      <c r="B1235" s="467" t="s">
        <v>13</v>
      </c>
      <c r="C1235" s="782" t="s">
        <v>3963</v>
      </c>
      <c r="D1235" s="782" t="s">
        <v>3964</v>
      </c>
      <c r="E1235" s="783"/>
      <c r="F1235" s="783" t="s">
        <v>4039</v>
      </c>
      <c r="G1235" s="52" t="s">
        <v>3989</v>
      </c>
      <c r="H1235" s="163" t="s">
        <v>3990</v>
      </c>
      <c r="I1235" s="163" t="s">
        <v>1097</v>
      </c>
      <c r="J1235" s="164">
        <v>1</v>
      </c>
      <c r="K1235" s="191">
        <v>44958</v>
      </c>
      <c r="L1235" s="191">
        <v>44985</v>
      </c>
      <c r="M1235" s="165">
        <f t="shared" si="42"/>
        <v>3.8571428571428572</v>
      </c>
      <c r="N1235" s="192">
        <v>1</v>
      </c>
      <c r="O1235" s="163" t="s">
        <v>4021</v>
      </c>
      <c r="P1235" s="53">
        <f t="shared" si="43"/>
        <v>1</v>
      </c>
      <c r="Q1235" s="166" t="str">
        <f>IF(ISNUMBER(P1235),IF(P1235=100%,"CUMPLIDA",IF(AND(ISNUMBER(L1235),ISNUMBER(CGR!$P$4)), IF(L1235&lt;CGR!$P$4,"INCUMPLIDA","PROCESO"), "VERIFICAR FECHA")),"SIN VALOR AVANCE")</f>
        <v>CUMPLIDA</v>
      </c>
    </row>
    <row r="1236" spans="1:17" ht="255.75">
      <c r="A1236" s="169" t="s">
        <v>19</v>
      </c>
      <c r="B1236" s="467" t="s">
        <v>13</v>
      </c>
      <c r="C1236" s="782" t="s">
        <v>3963</v>
      </c>
      <c r="D1236" s="782" t="s">
        <v>3964</v>
      </c>
      <c r="E1236" s="783" t="s">
        <v>4043</v>
      </c>
      <c r="F1236" s="783" t="s">
        <v>4044</v>
      </c>
      <c r="G1236" s="52" t="s">
        <v>4014</v>
      </c>
      <c r="H1236" s="163" t="s">
        <v>3972</v>
      </c>
      <c r="I1236" s="163" t="s">
        <v>3973</v>
      </c>
      <c r="J1236" s="164">
        <v>3</v>
      </c>
      <c r="K1236" s="191">
        <v>44958</v>
      </c>
      <c r="L1236" s="191">
        <v>45323</v>
      </c>
      <c r="M1236" s="165">
        <f t="shared" si="42"/>
        <v>52.142857142857146</v>
      </c>
      <c r="N1236" s="192">
        <v>3</v>
      </c>
      <c r="O1236" s="163" t="s">
        <v>4045</v>
      </c>
      <c r="P1236" s="53">
        <f t="shared" si="43"/>
        <v>1</v>
      </c>
      <c r="Q1236" s="166" t="str">
        <f>IF(ISNUMBER(P1236),IF(P1236=100%,"CUMPLIDA",IF(AND(ISNUMBER(L1236),ISNUMBER(CGR!$P$4)), IF(L1236&lt;CGR!$P$4,"INCUMPLIDA","PROCESO"), "VERIFICAR FECHA")),"SIN VALOR AVANCE")</f>
        <v>CUMPLIDA</v>
      </c>
    </row>
    <row r="1237" spans="1:17" ht="135.75">
      <c r="A1237" s="169" t="s">
        <v>19</v>
      </c>
      <c r="B1237" s="467" t="s">
        <v>13</v>
      </c>
      <c r="C1237" s="782"/>
      <c r="D1237" s="782"/>
      <c r="E1237" s="783"/>
      <c r="F1237" s="783" t="s">
        <v>4044</v>
      </c>
      <c r="G1237" s="783" t="s">
        <v>3975</v>
      </c>
      <c r="H1237" s="694" t="s">
        <v>2433</v>
      </c>
      <c r="I1237" s="163" t="s">
        <v>969</v>
      </c>
      <c r="J1237" s="164">
        <v>1</v>
      </c>
      <c r="K1237" s="191">
        <v>45231</v>
      </c>
      <c r="L1237" s="191">
        <v>45504</v>
      </c>
      <c r="M1237" s="165">
        <f t="shared" si="42"/>
        <v>39</v>
      </c>
      <c r="N1237" s="192">
        <v>1</v>
      </c>
      <c r="O1237" s="176" t="s">
        <v>3711</v>
      </c>
      <c r="P1237" s="53">
        <f t="shared" si="43"/>
        <v>1</v>
      </c>
      <c r="Q1237" s="166" t="str">
        <f>IF(ISNUMBER(P1237),IF(P1237=100%,"CUMPLIDA",IF(AND(ISNUMBER(L1237),ISNUMBER(CGR!$P$4)), IF(L1237&lt;CGR!$P$4,"INCUMPLIDA","PROCESO"), "VERIFICAR FECHA")),"SIN VALOR AVANCE")</f>
        <v>CUMPLIDA</v>
      </c>
    </row>
    <row r="1238" spans="1:17" ht="330.75">
      <c r="A1238" s="169" t="s">
        <v>19</v>
      </c>
      <c r="B1238" s="467" t="s">
        <v>13</v>
      </c>
      <c r="C1238" s="782"/>
      <c r="D1238" s="782"/>
      <c r="E1238" s="783"/>
      <c r="F1238" s="783" t="s">
        <v>4044</v>
      </c>
      <c r="G1238" s="783"/>
      <c r="H1238" s="694" t="s">
        <v>2435</v>
      </c>
      <c r="I1238" s="163" t="s">
        <v>2436</v>
      </c>
      <c r="J1238" s="164">
        <v>1</v>
      </c>
      <c r="K1238" s="191">
        <v>45231</v>
      </c>
      <c r="L1238" s="191">
        <v>45504</v>
      </c>
      <c r="M1238" s="165">
        <f t="shared" si="42"/>
        <v>39</v>
      </c>
      <c r="N1238" s="192">
        <v>1</v>
      </c>
      <c r="O1238" s="176" t="s">
        <v>3976</v>
      </c>
      <c r="P1238" s="53">
        <f t="shared" si="43"/>
        <v>1</v>
      </c>
      <c r="Q1238" s="166" t="str">
        <f>IF(ISNUMBER(P1238),IF(P1238=100%,"CUMPLIDA",IF(AND(ISNUMBER(L1238),ISNUMBER(CGR!$P$4)), IF(L1238&lt;CGR!$P$4,"INCUMPLIDA","PROCESO"), "VERIFICAR FECHA")),"SIN VALOR AVANCE")</f>
        <v>CUMPLIDA</v>
      </c>
    </row>
    <row r="1239" spans="1:17" ht="210.75">
      <c r="A1239" s="169" t="s">
        <v>19</v>
      </c>
      <c r="B1239" s="467" t="s">
        <v>13</v>
      </c>
      <c r="C1239" s="782"/>
      <c r="D1239" s="782"/>
      <c r="E1239" s="783"/>
      <c r="F1239" s="783" t="s">
        <v>4044</v>
      </c>
      <c r="G1239" s="52" t="s">
        <v>2438</v>
      </c>
      <c r="H1239" s="163" t="s">
        <v>1614</v>
      </c>
      <c r="I1239" s="163" t="s">
        <v>238</v>
      </c>
      <c r="J1239" s="168">
        <v>1</v>
      </c>
      <c r="K1239" s="193">
        <v>45323</v>
      </c>
      <c r="L1239" s="193">
        <v>45747</v>
      </c>
      <c r="M1239" s="165">
        <f t="shared" si="42"/>
        <v>60.571428571428569</v>
      </c>
      <c r="N1239" s="192">
        <v>0</v>
      </c>
      <c r="O1239" s="176" t="s">
        <v>4016</v>
      </c>
      <c r="P1239" s="53">
        <f t="shared" si="43"/>
        <v>0</v>
      </c>
      <c r="Q1239" s="166" t="str">
        <f>IF(ISNUMBER(P1239),IF(P1239=100%,"CUMPLIDA",IF(AND(ISNUMBER(L1239),ISNUMBER(CGR!$P$4)), IF(L1239&lt;CGR!$P$4,"INCUMPLIDA","PROCESO"), "VERIFICAR FECHA")),"SIN VALOR AVANCE")</f>
        <v>PROCESO</v>
      </c>
    </row>
    <row r="1240" spans="1:17" ht="135.75">
      <c r="A1240" s="169" t="s">
        <v>19</v>
      </c>
      <c r="B1240" s="467" t="s">
        <v>13</v>
      </c>
      <c r="C1240" s="782"/>
      <c r="D1240" s="782"/>
      <c r="E1240" s="783"/>
      <c r="F1240" s="783" t="s">
        <v>4044</v>
      </c>
      <c r="G1240" s="52" t="s">
        <v>241</v>
      </c>
      <c r="H1240" s="163" t="s">
        <v>241</v>
      </c>
      <c r="I1240" s="163" t="s">
        <v>242</v>
      </c>
      <c r="J1240" s="168">
        <v>1</v>
      </c>
      <c r="K1240" s="193">
        <v>45323</v>
      </c>
      <c r="L1240" s="193">
        <v>45747</v>
      </c>
      <c r="M1240" s="165">
        <f t="shared" si="42"/>
        <v>60.571428571428569</v>
      </c>
      <c r="N1240" s="192">
        <v>0</v>
      </c>
      <c r="O1240" s="176" t="s">
        <v>3806</v>
      </c>
      <c r="P1240" s="53">
        <f t="shared" si="43"/>
        <v>0</v>
      </c>
      <c r="Q1240" s="166" t="str">
        <f>IF(ISNUMBER(P1240),IF(P1240=100%,"CUMPLIDA",IF(AND(ISNUMBER(L1240),ISNUMBER(CGR!$P$4)), IF(L1240&lt;CGR!$P$4,"INCUMPLIDA","PROCESO"), "VERIFICAR FECHA")),"SIN VALOR AVANCE")</f>
        <v>PROCESO</v>
      </c>
    </row>
    <row r="1241" spans="1:17" ht="135.75">
      <c r="A1241" s="169" t="s">
        <v>19</v>
      </c>
      <c r="B1241" s="467" t="s">
        <v>13</v>
      </c>
      <c r="C1241" s="782"/>
      <c r="D1241" s="782"/>
      <c r="E1241" s="783"/>
      <c r="F1241" s="783" t="s">
        <v>4044</v>
      </c>
      <c r="G1241" s="52" t="s">
        <v>1361</v>
      </c>
      <c r="H1241" s="163" t="s">
        <v>245</v>
      </c>
      <c r="I1241" s="163" t="s">
        <v>246</v>
      </c>
      <c r="J1241" s="168">
        <v>1</v>
      </c>
      <c r="K1241" s="193">
        <v>45231</v>
      </c>
      <c r="L1241" s="193">
        <v>45747</v>
      </c>
      <c r="M1241" s="165">
        <f t="shared" si="42"/>
        <v>73.714285714285708</v>
      </c>
      <c r="N1241" s="192">
        <v>0</v>
      </c>
      <c r="O1241" s="176" t="s">
        <v>3806</v>
      </c>
      <c r="P1241" s="53">
        <f t="shared" si="43"/>
        <v>0</v>
      </c>
      <c r="Q1241" s="166" t="str">
        <f>IF(ISNUMBER(P1241),IF(P1241=100%,"CUMPLIDA",IF(AND(ISNUMBER(L1241),ISNUMBER(CGR!$P$4)), IF(L1241&lt;CGR!$P$4,"INCUMPLIDA","PROCESO"), "VERIFICAR FECHA")),"SIN VALOR AVANCE")</f>
        <v>PROCESO</v>
      </c>
    </row>
    <row r="1242" spans="1:17" ht="210.75">
      <c r="A1242" s="169" t="s">
        <v>19</v>
      </c>
      <c r="B1242" s="467" t="s">
        <v>13</v>
      </c>
      <c r="C1242" s="782"/>
      <c r="D1242" s="782"/>
      <c r="E1242" s="783"/>
      <c r="F1242" s="783" t="s">
        <v>4044</v>
      </c>
      <c r="G1242" s="52" t="s">
        <v>248</v>
      </c>
      <c r="H1242" s="163" t="s">
        <v>248</v>
      </c>
      <c r="I1242" s="163" t="s">
        <v>3253</v>
      </c>
      <c r="J1242" s="168">
        <v>1</v>
      </c>
      <c r="K1242" s="193">
        <v>45323</v>
      </c>
      <c r="L1242" s="193">
        <v>45747</v>
      </c>
      <c r="M1242" s="165">
        <f t="shared" si="42"/>
        <v>60.571428571428569</v>
      </c>
      <c r="N1242" s="192">
        <v>0</v>
      </c>
      <c r="O1242" s="176" t="s">
        <v>4016</v>
      </c>
      <c r="P1242" s="53">
        <f t="shared" si="43"/>
        <v>0</v>
      </c>
      <c r="Q1242" s="166" t="str">
        <f>IF(ISNUMBER(P1242),IF(P1242=100%,"CUMPLIDA",IF(AND(ISNUMBER(L1242),ISNUMBER(CGR!$P$4)), IF(L1242&lt;CGR!$P$4,"INCUMPLIDA","PROCESO"), "VERIFICAR FECHA")),"SIN VALOR AVANCE")</f>
        <v>PROCESO</v>
      </c>
    </row>
    <row r="1243" spans="1:17" ht="135.75">
      <c r="A1243" s="169" t="s">
        <v>19</v>
      </c>
      <c r="B1243" s="467" t="s">
        <v>13</v>
      </c>
      <c r="C1243" s="782"/>
      <c r="D1243" s="782"/>
      <c r="E1243" s="783"/>
      <c r="F1243" s="783" t="s">
        <v>4044</v>
      </c>
      <c r="G1243" s="52" t="s">
        <v>3715</v>
      </c>
      <c r="H1243" s="163" t="s">
        <v>3715</v>
      </c>
      <c r="I1243" s="163" t="s">
        <v>252</v>
      </c>
      <c r="J1243" s="168">
        <v>1</v>
      </c>
      <c r="K1243" s="193">
        <v>45231</v>
      </c>
      <c r="L1243" s="193">
        <v>45747</v>
      </c>
      <c r="M1243" s="165">
        <f t="shared" si="42"/>
        <v>73.714285714285708</v>
      </c>
      <c r="N1243" s="192">
        <v>0</v>
      </c>
      <c r="O1243" s="176" t="s">
        <v>3806</v>
      </c>
      <c r="P1243" s="53">
        <f t="shared" si="43"/>
        <v>0</v>
      </c>
      <c r="Q1243" s="166" t="str">
        <f>IF(ISNUMBER(P1243),IF(P1243=100%,"CUMPLIDA",IF(AND(ISNUMBER(L1243),ISNUMBER(CGR!$P$4)), IF(L1243&lt;CGR!$P$4,"INCUMPLIDA","PROCESO"), "VERIFICAR FECHA")),"SIN VALOR AVANCE")</f>
        <v>PROCESO</v>
      </c>
    </row>
    <row r="1244" spans="1:17" ht="330.75">
      <c r="A1244" s="169" t="s">
        <v>19</v>
      </c>
      <c r="B1244" s="467" t="s">
        <v>13</v>
      </c>
      <c r="C1244" s="782"/>
      <c r="D1244" s="782"/>
      <c r="E1244" s="783"/>
      <c r="F1244" s="783" t="s">
        <v>4044</v>
      </c>
      <c r="G1244" s="52" t="s">
        <v>3716</v>
      </c>
      <c r="H1244" s="163" t="s">
        <v>3716</v>
      </c>
      <c r="I1244" s="163" t="s">
        <v>2560</v>
      </c>
      <c r="J1244" s="168">
        <v>1</v>
      </c>
      <c r="K1244" s="193">
        <v>45231</v>
      </c>
      <c r="L1244" s="193">
        <v>45808</v>
      </c>
      <c r="M1244" s="165">
        <f t="shared" si="42"/>
        <v>82.428571428571431</v>
      </c>
      <c r="N1244" s="192">
        <v>0</v>
      </c>
      <c r="O1244" s="176" t="s">
        <v>3976</v>
      </c>
      <c r="P1244" s="53">
        <f t="shared" si="43"/>
        <v>0</v>
      </c>
      <c r="Q1244" s="166" t="str">
        <f>IF(ISNUMBER(P1244),IF(P1244=100%,"CUMPLIDA",IF(AND(ISNUMBER(L1244),ISNUMBER(CGR!$P$4)), IF(L1244&lt;CGR!$P$4,"INCUMPLIDA","PROCESO"), "VERIFICAR FECHA")),"SIN VALOR AVANCE")</f>
        <v>PROCESO</v>
      </c>
    </row>
    <row r="1245" spans="1:17" ht="135.75">
      <c r="A1245" s="169" t="s">
        <v>19</v>
      </c>
      <c r="B1245" s="467" t="s">
        <v>13</v>
      </c>
      <c r="C1245" s="782" t="s">
        <v>3963</v>
      </c>
      <c r="D1245" s="782" t="s">
        <v>3964</v>
      </c>
      <c r="E1245" s="783"/>
      <c r="F1245" s="783" t="s">
        <v>4044</v>
      </c>
      <c r="G1245" s="52" t="s">
        <v>1363</v>
      </c>
      <c r="H1245" s="163" t="s">
        <v>258</v>
      </c>
      <c r="I1245" s="163" t="s">
        <v>259</v>
      </c>
      <c r="J1245" s="168">
        <v>12</v>
      </c>
      <c r="K1245" s="193">
        <v>46024</v>
      </c>
      <c r="L1245" s="193">
        <v>47118</v>
      </c>
      <c r="M1245" s="165">
        <f t="shared" si="42"/>
        <v>156.28571428571428</v>
      </c>
      <c r="N1245" s="192">
        <v>0</v>
      </c>
      <c r="O1245" s="176" t="s">
        <v>3806</v>
      </c>
      <c r="P1245" s="53">
        <f t="shared" si="43"/>
        <v>0</v>
      </c>
      <c r="Q1245" s="166" t="str">
        <f>IF(ISNUMBER(P1245),IF(P1245=100%,"CUMPLIDA",IF(AND(ISNUMBER(L1245),ISNUMBER(CGR!$P$4)), IF(L1245&lt;CGR!$P$4,"INCUMPLIDA","PROCESO"), "VERIFICAR FECHA")),"SIN VALOR AVANCE")</f>
        <v>PROCESO</v>
      </c>
    </row>
    <row r="1246" spans="1:17" ht="210.75">
      <c r="A1246" s="169" t="s">
        <v>19</v>
      </c>
      <c r="B1246" s="467" t="s">
        <v>13</v>
      </c>
      <c r="C1246" s="782" t="s">
        <v>3963</v>
      </c>
      <c r="D1246" s="782" t="s">
        <v>3964</v>
      </c>
      <c r="E1246" s="783"/>
      <c r="F1246" s="783" t="s">
        <v>4044</v>
      </c>
      <c r="G1246" s="52" t="s">
        <v>1364</v>
      </c>
      <c r="H1246" s="163" t="s">
        <v>261</v>
      </c>
      <c r="I1246" s="163" t="s">
        <v>262</v>
      </c>
      <c r="J1246" s="168">
        <v>1</v>
      </c>
      <c r="K1246" s="193">
        <v>46024</v>
      </c>
      <c r="L1246" s="193">
        <v>47118</v>
      </c>
      <c r="M1246" s="165">
        <f t="shared" si="42"/>
        <v>156.28571428571428</v>
      </c>
      <c r="N1246" s="192">
        <v>0</v>
      </c>
      <c r="O1246" s="176" t="s">
        <v>4016</v>
      </c>
      <c r="P1246" s="53">
        <f t="shared" si="43"/>
        <v>0</v>
      </c>
      <c r="Q1246" s="166" t="str">
        <f>IF(ISNUMBER(P1246),IF(P1246=100%,"CUMPLIDA",IF(AND(ISNUMBER(L1246),ISNUMBER(CGR!$P$4)), IF(L1246&lt;CGR!$P$4,"INCUMPLIDA","PROCESO"), "VERIFICAR FECHA")),"SIN VALOR AVANCE")</f>
        <v>PROCESO</v>
      </c>
    </row>
    <row r="1247" spans="1:17" ht="330.75">
      <c r="A1247" s="169" t="s">
        <v>19</v>
      </c>
      <c r="B1247" s="467" t="s">
        <v>13</v>
      </c>
      <c r="C1247" s="782" t="s">
        <v>3963</v>
      </c>
      <c r="D1247" s="782" t="s">
        <v>3964</v>
      </c>
      <c r="E1247" s="783"/>
      <c r="F1247" s="783" t="s">
        <v>4044</v>
      </c>
      <c r="G1247" s="52" t="s">
        <v>1365</v>
      </c>
      <c r="H1247" s="163" t="s">
        <v>264</v>
      </c>
      <c r="I1247" s="163" t="s">
        <v>265</v>
      </c>
      <c r="J1247" s="168">
        <v>2</v>
      </c>
      <c r="K1247" s="193">
        <v>46024</v>
      </c>
      <c r="L1247" s="193">
        <v>47118</v>
      </c>
      <c r="M1247" s="165">
        <f t="shared" si="42"/>
        <v>156.28571428571428</v>
      </c>
      <c r="N1247" s="192">
        <v>0</v>
      </c>
      <c r="O1247" s="176" t="s">
        <v>3976</v>
      </c>
      <c r="P1247" s="53">
        <f t="shared" si="43"/>
        <v>0</v>
      </c>
      <c r="Q1247" s="166" t="str">
        <f>IF(ISNUMBER(P1247),IF(P1247=100%,"CUMPLIDA",IF(AND(ISNUMBER(L1247),ISNUMBER(CGR!$P$4)), IF(L1247&lt;CGR!$P$4,"INCUMPLIDA","PROCESO"), "VERIFICAR FECHA")),"SIN VALOR AVANCE")</f>
        <v>PROCESO</v>
      </c>
    </row>
    <row r="1248" spans="1:17" ht="135.75">
      <c r="A1248" s="169" t="s">
        <v>19</v>
      </c>
      <c r="B1248" s="467" t="s">
        <v>13</v>
      </c>
      <c r="C1248" s="782" t="s">
        <v>3963</v>
      </c>
      <c r="D1248" s="782" t="s">
        <v>3964</v>
      </c>
      <c r="E1248" s="783"/>
      <c r="F1248" s="783" t="s">
        <v>4044</v>
      </c>
      <c r="G1248" s="52" t="s">
        <v>4046</v>
      </c>
      <c r="H1248" s="163" t="s">
        <v>3979</v>
      </c>
      <c r="I1248" s="163" t="s">
        <v>3980</v>
      </c>
      <c r="J1248" s="164">
        <v>1</v>
      </c>
      <c r="K1248" s="191">
        <v>44927</v>
      </c>
      <c r="L1248" s="191">
        <v>45016</v>
      </c>
      <c r="M1248" s="165">
        <f t="shared" si="42"/>
        <v>12.714285714285714</v>
      </c>
      <c r="N1248" s="192">
        <v>1</v>
      </c>
      <c r="O1248" s="163" t="s">
        <v>3986</v>
      </c>
      <c r="P1248" s="53">
        <f t="shared" si="43"/>
        <v>1</v>
      </c>
      <c r="Q1248" s="166" t="str">
        <f>IF(ISNUMBER(P1248),IF(P1248=100%,"CUMPLIDA",IF(AND(ISNUMBER(L1248),ISNUMBER(CGR!$P$4)), IF(L1248&lt;CGR!$P$4,"INCUMPLIDA","PROCESO"), "VERIFICAR FECHA")),"SIN VALOR AVANCE")</f>
        <v>CUMPLIDA</v>
      </c>
    </row>
    <row r="1249" spans="1:17" ht="225.75">
      <c r="A1249" s="169" t="s">
        <v>19</v>
      </c>
      <c r="B1249" s="467" t="s">
        <v>13</v>
      </c>
      <c r="C1249" s="782" t="s">
        <v>3963</v>
      </c>
      <c r="D1249" s="782" t="s">
        <v>3964</v>
      </c>
      <c r="E1249" s="783"/>
      <c r="F1249" s="783" t="s">
        <v>4044</v>
      </c>
      <c r="G1249" s="52" t="s">
        <v>4046</v>
      </c>
      <c r="H1249" s="163" t="s">
        <v>4047</v>
      </c>
      <c r="I1249" s="163" t="s">
        <v>1097</v>
      </c>
      <c r="J1249" s="164">
        <v>1</v>
      </c>
      <c r="K1249" s="191">
        <v>45017</v>
      </c>
      <c r="L1249" s="191">
        <v>45138</v>
      </c>
      <c r="M1249" s="165">
        <f t="shared" si="42"/>
        <v>17.285714285714285</v>
      </c>
      <c r="N1249" s="192">
        <v>1</v>
      </c>
      <c r="O1249" s="163" t="s">
        <v>4048</v>
      </c>
      <c r="P1249" s="53">
        <f t="shared" si="43"/>
        <v>1</v>
      </c>
      <c r="Q1249" s="166" t="str">
        <f>IF(ISNUMBER(P1249),IF(P1249=100%,"CUMPLIDA",IF(AND(ISNUMBER(L1249),ISNUMBER(CGR!$P$4)), IF(L1249&lt;CGR!$P$4,"INCUMPLIDA","PROCESO"), "VERIFICAR FECHA")),"SIN VALOR AVANCE")</f>
        <v>CUMPLIDA</v>
      </c>
    </row>
    <row r="1250" spans="1:17" ht="150">
      <c r="A1250" s="169" t="s">
        <v>19</v>
      </c>
      <c r="B1250" s="467" t="s">
        <v>13</v>
      </c>
      <c r="C1250" s="782" t="s">
        <v>3963</v>
      </c>
      <c r="D1250" s="782" t="s">
        <v>3964</v>
      </c>
      <c r="E1250" s="783"/>
      <c r="F1250" s="783" t="s">
        <v>4044</v>
      </c>
      <c r="G1250" s="52" t="s">
        <v>3994</v>
      </c>
      <c r="H1250" s="163" t="s">
        <v>3995</v>
      </c>
      <c r="I1250" s="163" t="s">
        <v>1097</v>
      </c>
      <c r="J1250" s="164">
        <v>12</v>
      </c>
      <c r="K1250" s="191">
        <v>44958</v>
      </c>
      <c r="L1250" s="191">
        <v>45323</v>
      </c>
      <c r="M1250" s="165">
        <f t="shared" si="42"/>
        <v>52.142857142857146</v>
      </c>
      <c r="N1250" s="192">
        <v>12</v>
      </c>
      <c r="O1250" s="163" t="s">
        <v>4049</v>
      </c>
      <c r="P1250" s="53">
        <f t="shared" si="43"/>
        <v>1</v>
      </c>
      <c r="Q1250" s="166" t="str">
        <f>IF(ISNUMBER(P1250),IF(P1250=100%,"CUMPLIDA",IF(AND(ISNUMBER(L1250),ISNUMBER(CGR!$P$4)), IF(L1250&lt;CGR!$P$4,"INCUMPLIDA","PROCESO"), "VERIFICAR FECHA")),"SIN VALOR AVANCE")</f>
        <v>CUMPLIDA</v>
      </c>
    </row>
    <row r="1251" spans="1:17" ht="255.75">
      <c r="A1251" s="169" t="s">
        <v>19</v>
      </c>
      <c r="B1251" s="467" t="s">
        <v>13</v>
      </c>
      <c r="C1251" s="782" t="s">
        <v>3963</v>
      </c>
      <c r="D1251" s="782" t="s">
        <v>3964</v>
      </c>
      <c r="E1251" s="783" t="s">
        <v>4050</v>
      </c>
      <c r="F1251" s="783" t="s">
        <v>4051</v>
      </c>
      <c r="G1251" s="52" t="s">
        <v>4014</v>
      </c>
      <c r="H1251" s="163" t="s">
        <v>3972</v>
      </c>
      <c r="I1251" s="163" t="s">
        <v>3973</v>
      </c>
      <c r="J1251" s="164">
        <v>3</v>
      </c>
      <c r="K1251" s="191">
        <v>44958</v>
      </c>
      <c r="L1251" s="191">
        <v>45323</v>
      </c>
      <c r="M1251" s="165">
        <f t="shared" si="42"/>
        <v>52.142857142857146</v>
      </c>
      <c r="N1251" s="192">
        <v>3</v>
      </c>
      <c r="O1251" s="163" t="s">
        <v>4045</v>
      </c>
      <c r="P1251" s="53">
        <f t="shared" si="43"/>
        <v>1</v>
      </c>
      <c r="Q1251" s="166" t="str">
        <f>IF(ISNUMBER(P1251),IF(P1251=100%,"CUMPLIDA",IF(AND(ISNUMBER(L1251),ISNUMBER(CGR!$P$4)), IF(L1251&lt;CGR!$P$4,"INCUMPLIDA","PROCESO"), "VERIFICAR FECHA")),"SIN VALOR AVANCE")</f>
        <v>CUMPLIDA</v>
      </c>
    </row>
    <row r="1252" spans="1:17" ht="135.75">
      <c r="A1252" s="169" t="s">
        <v>19</v>
      </c>
      <c r="B1252" s="467" t="s">
        <v>13</v>
      </c>
      <c r="C1252" s="782"/>
      <c r="D1252" s="782"/>
      <c r="E1252" s="783"/>
      <c r="F1252" s="783" t="s">
        <v>4051</v>
      </c>
      <c r="G1252" s="783" t="s">
        <v>3975</v>
      </c>
      <c r="H1252" s="694" t="s">
        <v>2433</v>
      </c>
      <c r="I1252" s="163" t="s">
        <v>969</v>
      </c>
      <c r="J1252" s="164">
        <v>1</v>
      </c>
      <c r="K1252" s="191">
        <v>45231</v>
      </c>
      <c r="L1252" s="191">
        <v>45504</v>
      </c>
      <c r="M1252" s="165">
        <f t="shared" si="42"/>
        <v>39</v>
      </c>
      <c r="N1252" s="192">
        <v>1</v>
      </c>
      <c r="O1252" s="176" t="s">
        <v>3711</v>
      </c>
      <c r="P1252" s="53">
        <f t="shared" si="43"/>
        <v>1</v>
      </c>
      <c r="Q1252" s="166" t="str">
        <f>IF(ISNUMBER(P1252),IF(P1252=100%,"CUMPLIDA",IF(AND(ISNUMBER(L1252),ISNUMBER(CGR!$P$4)), IF(L1252&lt;CGR!$P$4,"INCUMPLIDA","PROCESO"), "VERIFICAR FECHA")),"SIN VALOR AVANCE")</f>
        <v>CUMPLIDA</v>
      </c>
    </row>
    <row r="1253" spans="1:17" ht="330.75">
      <c r="A1253" s="169" t="s">
        <v>19</v>
      </c>
      <c r="B1253" s="467" t="s">
        <v>13</v>
      </c>
      <c r="C1253" s="782"/>
      <c r="D1253" s="782"/>
      <c r="E1253" s="783"/>
      <c r="F1253" s="783" t="s">
        <v>4051</v>
      </c>
      <c r="G1253" s="783"/>
      <c r="H1253" s="694" t="s">
        <v>2435</v>
      </c>
      <c r="I1253" s="163" t="s">
        <v>2436</v>
      </c>
      <c r="J1253" s="164">
        <v>1</v>
      </c>
      <c r="K1253" s="191">
        <v>45231</v>
      </c>
      <c r="L1253" s="191">
        <v>45504</v>
      </c>
      <c r="M1253" s="165">
        <f t="shared" si="42"/>
        <v>39</v>
      </c>
      <c r="N1253" s="192">
        <v>1</v>
      </c>
      <c r="O1253" s="176" t="s">
        <v>3976</v>
      </c>
      <c r="P1253" s="53">
        <f t="shared" si="43"/>
        <v>1</v>
      </c>
      <c r="Q1253" s="166" t="str">
        <f>IF(ISNUMBER(P1253),IF(P1253=100%,"CUMPLIDA",IF(AND(ISNUMBER(L1253),ISNUMBER(CGR!$P$4)), IF(L1253&lt;CGR!$P$4,"INCUMPLIDA","PROCESO"), "VERIFICAR FECHA")),"SIN VALOR AVANCE")</f>
        <v>CUMPLIDA</v>
      </c>
    </row>
    <row r="1254" spans="1:17" ht="195.75">
      <c r="A1254" s="169" t="s">
        <v>19</v>
      </c>
      <c r="B1254" s="467" t="s">
        <v>13</v>
      </c>
      <c r="C1254" s="782"/>
      <c r="D1254" s="782"/>
      <c r="E1254" s="783"/>
      <c r="F1254" s="783" t="s">
        <v>4051</v>
      </c>
      <c r="G1254" s="52" t="s">
        <v>2438</v>
      </c>
      <c r="H1254" s="163" t="s">
        <v>1614</v>
      </c>
      <c r="I1254" s="163" t="s">
        <v>238</v>
      </c>
      <c r="J1254" s="168">
        <v>1</v>
      </c>
      <c r="K1254" s="193">
        <v>45323</v>
      </c>
      <c r="L1254" s="193">
        <v>45747</v>
      </c>
      <c r="M1254" s="165">
        <f t="shared" si="42"/>
        <v>60.571428571428569</v>
      </c>
      <c r="N1254" s="192">
        <v>0</v>
      </c>
      <c r="O1254" s="176" t="s">
        <v>3977</v>
      </c>
      <c r="P1254" s="53">
        <f t="shared" si="43"/>
        <v>0</v>
      </c>
      <c r="Q1254" s="166" t="str">
        <f>IF(ISNUMBER(P1254),IF(P1254=100%,"CUMPLIDA",IF(AND(ISNUMBER(L1254),ISNUMBER(CGR!$P$4)), IF(L1254&lt;CGR!$P$4,"INCUMPLIDA","PROCESO"), "VERIFICAR FECHA")),"SIN VALOR AVANCE")</f>
        <v>PROCESO</v>
      </c>
    </row>
    <row r="1255" spans="1:17" ht="135.75">
      <c r="A1255" s="169" t="s">
        <v>19</v>
      </c>
      <c r="B1255" s="467" t="s">
        <v>13</v>
      </c>
      <c r="C1255" s="782"/>
      <c r="D1255" s="782"/>
      <c r="E1255" s="783"/>
      <c r="F1255" s="783" t="s">
        <v>4051</v>
      </c>
      <c r="G1255" s="52" t="s">
        <v>241</v>
      </c>
      <c r="H1255" s="163" t="s">
        <v>241</v>
      </c>
      <c r="I1255" s="163" t="s">
        <v>242</v>
      </c>
      <c r="J1255" s="168">
        <v>1</v>
      </c>
      <c r="K1255" s="193">
        <v>45323</v>
      </c>
      <c r="L1255" s="193">
        <v>45747</v>
      </c>
      <c r="M1255" s="165">
        <f t="shared" si="42"/>
        <v>60.571428571428569</v>
      </c>
      <c r="N1255" s="192">
        <v>0</v>
      </c>
      <c r="O1255" s="176" t="s">
        <v>4052</v>
      </c>
      <c r="P1255" s="53">
        <f t="shared" si="43"/>
        <v>0</v>
      </c>
      <c r="Q1255" s="166" t="str">
        <f>IF(ISNUMBER(P1255),IF(P1255=100%,"CUMPLIDA",IF(AND(ISNUMBER(L1255),ISNUMBER(CGR!$P$4)), IF(L1255&lt;CGR!$P$4,"INCUMPLIDA","PROCESO"), "VERIFICAR FECHA")),"SIN VALOR AVANCE")</f>
        <v>PROCESO</v>
      </c>
    </row>
    <row r="1256" spans="1:17" ht="135.75">
      <c r="A1256" s="169" t="s">
        <v>19</v>
      </c>
      <c r="B1256" s="467" t="s">
        <v>13</v>
      </c>
      <c r="C1256" s="782"/>
      <c r="D1256" s="782"/>
      <c r="E1256" s="783"/>
      <c r="F1256" s="783" t="s">
        <v>4051</v>
      </c>
      <c r="G1256" s="52" t="s">
        <v>1361</v>
      </c>
      <c r="H1256" s="163" t="s">
        <v>245</v>
      </c>
      <c r="I1256" s="163" t="s">
        <v>246</v>
      </c>
      <c r="J1256" s="168">
        <v>1</v>
      </c>
      <c r="K1256" s="193">
        <v>45231</v>
      </c>
      <c r="L1256" s="193">
        <v>45747</v>
      </c>
      <c r="M1256" s="165">
        <f t="shared" si="42"/>
        <v>73.714285714285708</v>
      </c>
      <c r="N1256" s="192">
        <v>0</v>
      </c>
      <c r="O1256" s="176" t="s">
        <v>4052</v>
      </c>
      <c r="P1256" s="53">
        <f t="shared" si="43"/>
        <v>0</v>
      </c>
      <c r="Q1256" s="166" t="str">
        <f>IF(ISNUMBER(P1256),IF(P1256=100%,"CUMPLIDA",IF(AND(ISNUMBER(L1256),ISNUMBER(CGR!$P$4)), IF(L1256&lt;CGR!$P$4,"INCUMPLIDA","PROCESO"), "VERIFICAR FECHA")),"SIN VALOR AVANCE")</f>
        <v>PROCESO</v>
      </c>
    </row>
    <row r="1257" spans="1:17" ht="195.75">
      <c r="A1257" s="169" t="s">
        <v>19</v>
      </c>
      <c r="B1257" s="467" t="s">
        <v>13</v>
      </c>
      <c r="C1257" s="782"/>
      <c r="D1257" s="782"/>
      <c r="E1257" s="783"/>
      <c r="F1257" s="783" t="s">
        <v>4051</v>
      </c>
      <c r="G1257" s="52" t="s">
        <v>248</v>
      </c>
      <c r="H1257" s="163" t="s">
        <v>248</v>
      </c>
      <c r="I1257" s="163" t="s">
        <v>3253</v>
      </c>
      <c r="J1257" s="168">
        <v>1</v>
      </c>
      <c r="K1257" s="193">
        <v>45323</v>
      </c>
      <c r="L1257" s="193">
        <v>45747</v>
      </c>
      <c r="M1257" s="165">
        <f t="shared" si="42"/>
        <v>60.571428571428569</v>
      </c>
      <c r="N1257" s="192">
        <v>0</v>
      </c>
      <c r="O1257" s="176" t="s">
        <v>3977</v>
      </c>
      <c r="P1257" s="53">
        <f t="shared" si="43"/>
        <v>0</v>
      </c>
      <c r="Q1257" s="166" t="str">
        <f>IF(ISNUMBER(P1257),IF(P1257=100%,"CUMPLIDA",IF(AND(ISNUMBER(L1257),ISNUMBER(CGR!$P$4)), IF(L1257&lt;CGR!$P$4,"INCUMPLIDA","PROCESO"), "VERIFICAR FECHA")),"SIN VALOR AVANCE")</f>
        <v>PROCESO</v>
      </c>
    </row>
    <row r="1258" spans="1:17" ht="135.75">
      <c r="A1258" s="169" t="s">
        <v>19</v>
      </c>
      <c r="B1258" s="467" t="s">
        <v>13</v>
      </c>
      <c r="C1258" s="782"/>
      <c r="D1258" s="782"/>
      <c r="E1258" s="783"/>
      <c r="F1258" s="783" t="s">
        <v>4051</v>
      </c>
      <c r="G1258" s="52" t="s">
        <v>3715</v>
      </c>
      <c r="H1258" s="163" t="s">
        <v>3715</v>
      </c>
      <c r="I1258" s="163" t="s">
        <v>252</v>
      </c>
      <c r="J1258" s="168">
        <v>1</v>
      </c>
      <c r="K1258" s="193">
        <v>45231</v>
      </c>
      <c r="L1258" s="193">
        <v>45747</v>
      </c>
      <c r="M1258" s="165">
        <f t="shared" si="42"/>
        <v>73.714285714285708</v>
      </c>
      <c r="N1258" s="192">
        <v>0</v>
      </c>
      <c r="O1258" s="176" t="s">
        <v>4052</v>
      </c>
      <c r="P1258" s="53">
        <f t="shared" si="43"/>
        <v>0</v>
      </c>
      <c r="Q1258" s="166" t="str">
        <f>IF(ISNUMBER(P1258),IF(P1258=100%,"CUMPLIDA",IF(AND(ISNUMBER(L1258),ISNUMBER(CGR!$P$4)), IF(L1258&lt;CGR!$P$4,"INCUMPLIDA","PROCESO"), "VERIFICAR FECHA")),"SIN VALOR AVANCE")</f>
        <v>PROCESO</v>
      </c>
    </row>
    <row r="1259" spans="1:17" ht="330.75">
      <c r="A1259" s="169" t="s">
        <v>19</v>
      </c>
      <c r="B1259" s="467" t="s">
        <v>13</v>
      </c>
      <c r="C1259" s="782"/>
      <c r="D1259" s="782"/>
      <c r="E1259" s="783"/>
      <c r="F1259" s="783" t="s">
        <v>4051</v>
      </c>
      <c r="G1259" s="52" t="s">
        <v>3716</v>
      </c>
      <c r="H1259" s="163" t="s">
        <v>3716</v>
      </c>
      <c r="I1259" s="163" t="s">
        <v>2560</v>
      </c>
      <c r="J1259" s="168">
        <v>1</v>
      </c>
      <c r="K1259" s="193">
        <v>45231</v>
      </c>
      <c r="L1259" s="193">
        <v>45808</v>
      </c>
      <c r="M1259" s="165">
        <f t="shared" si="42"/>
        <v>82.428571428571431</v>
      </c>
      <c r="N1259" s="192">
        <v>0</v>
      </c>
      <c r="O1259" s="176" t="s">
        <v>3976</v>
      </c>
      <c r="P1259" s="53">
        <f t="shared" si="43"/>
        <v>0</v>
      </c>
      <c r="Q1259" s="166" t="str">
        <f>IF(ISNUMBER(P1259),IF(P1259=100%,"CUMPLIDA",IF(AND(ISNUMBER(L1259),ISNUMBER(CGR!$P$4)), IF(L1259&lt;CGR!$P$4,"INCUMPLIDA","PROCESO"), "VERIFICAR FECHA")),"SIN VALOR AVANCE")</f>
        <v>PROCESO</v>
      </c>
    </row>
    <row r="1260" spans="1:17" ht="135.75">
      <c r="A1260" s="169" t="s">
        <v>19</v>
      </c>
      <c r="B1260" s="467" t="s">
        <v>13</v>
      </c>
      <c r="C1260" s="782" t="s">
        <v>3963</v>
      </c>
      <c r="D1260" s="782" t="s">
        <v>3964</v>
      </c>
      <c r="E1260" s="783"/>
      <c r="F1260" s="783" t="s">
        <v>4051</v>
      </c>
      <c r="G1260" s="52" t="s">
        <v>1363</v>
      </c>
      <c r="H1260" s="163" t="s">
        <v>258</v>
      </c>
      <c r="I1260" s="163" t="s">
        <v>259</v>
      </c>
      <c r="J1260" s="168">
        <v>12</v>
      </c>
      <c r="K1260" s="193">
        <v>46024</v>
      </c>
      <c r="L1260" s="193">
        <v>47118</v>
      </c>
      <c r="M1260" s="165">
        <f t="shared" si="42"/>
        <v>156.28571428571428</v>
      </c>
      <c r="N1260" s="192">
        <v>0</v>
      </c>
      <c r="O1260" s="176" t="s">
        <v>4052</v>
      </c>
      <c r="P1260" s="53">
        <f t="shared" si="43"/>
        <v>0</v>
      </c>
      <c r="Q1260" s="166" t="str">
        <f>IF(ISNUMBER(P1260),IF(P1260=100%,"CUMPLIDA",IF(AND(ISNUMBER(L1260),ISNUMBER(CGR!$P$4)), IF(L1260&lt;CGR!$P$4,"INCUMPLIDA","PROCESO"), "VERIFICAR FECHA")),"SIN VALOR AVANCE")</f>
        <v>PROCESO</v>
      </c>
    </row>
    <row r="1261" spans="1:17" ht="195.75">
      <c r="A1261" s="169" t="s">
        <v>19</v>
      </c>
      <c r="B1261" s="467" t="s">
        <v>13</v>
      </c>
      <c r="C1261" s="782" t="s">
        <v>3963</v>
      </c>
      <c r="D1261" s="782" t="s">
        <v>3964</v>
      </c>
      <c r="E1261" s="783"/>
      <c r="F1261" s="783" t="s">
        <v>4051</v>
      </c>
      <c r="G1261" s="52" t="s">
        <v>1364</v>
      </c>
      <c r="H1261" s="163" t="s">
        <v>261</v>
      </c>
      <c r="I1261" s="163" t="s">
        <v>262</v>
      </c>
      <c r="J1261" s="168">
        <v>1</v>
      </c>
      <c r="K1261" s="193">
        <v>46024</v>
      </c>
      <c r="L1261" s="193">
        <v>47118</v>
      </c>
      <c r="M1261" s="165">
        <f t="shared" si="42"/>
        <v>156.28571428571428</v>
      </c>
      <c r="N1261" s="192">
        <v>0</v>
      </c>
      <c r="O1261" s="176" t="s">
        <v>3977</v>
      </c>
      <c r="P1261" s="53">
        <f t="shared" si="43"/>
        <v>0</v>
      </c>
      <c r="Q1261" s="166" t="str">
        <f>IF(ISNUMBER(P1261),IF(P1261=100%,"CUMPLIDA",IF(AND(ISNUMBER(L1261),ISNUMBER(CGR!$P$4)), IF(L1261&lt;CGR!$P$4,"INCUMPLIDA","PROCESO"), "VERIFICAR FECHA")),"SIN VALOR AVANCE")</f>
        <v>PROCESO</v>
      </c>
    </row>
    <row r="1262" spans="1:17" ht="330.75">
      <c r="A1262" s="169" t="s">
        <v>19</v>
      </c>
      <c r="B1262" s="467" t="s">
        <v>13</v>
      </c>
      <c r="C1262" s="782" t="s">
        <v>3963</v>
      </c>
      <c r="D1262" s="782" t="s">
        <v>3964</v>
      </c>
      <c r="E1262" s="783"/>
      <c r="F1262" s="783" t="s">
        <v>4051</v>
      </c>
      <c r="G1262" s="52" t="s">
        <v>1365</v>
      </c>
      <c r="H1262" s="163" t="s">
        <v>264</v>
      </c>
      <c r="I1262" s="163" t="s">
        <v>265</v>
      </c>
      <c r="J1262" s="168">
        <v>2</v>
      </c>
      <c r="K1262" s="193">
        <v>46024</v>
      </c>
      <c r="L1262" s="193">
        <v>47118</v>
      </c>
      <c r="M1262" s="165">
        <f t="shared" si="42"/>
        <v>156.28571428571428</v>
      </c>
      <c r="N1262" s="192">
        <v>0</v>
      </c>
      <c r="O1262" s="176" t="s">
        <v>3976</v>
      </c>
      <c r="P1262" s="53">
        <f t="shared" si="43"/>
        <v>0</v>
      </c>
      <c r="Q1262" s="166" t="str">
        <f>IF(ISNUMBER(P1262),IF(P1262=100%,"CUMPLIDA",IF(AND(ISNUMBER(L1262),ISNUMBER(CGR!$P$4)), IF(L1262&lt;CGR!$P$4,"INCUMPLIDA","PROCESO"), "VERIFICAR FECHA")),"SIN VALOR AVANCE")</f>
        <v>PROCESO</v>
      </c>
    </row>
    <row r="1263" spans="1:17" ht="105.75">
      <c r="A1263" s="169" t="s">
        <v>19</v>
      </c>
      <c r="B1263" s="467" t="s">
        <v>13</v>
      </c>
      <c r="C1263" s="782" t="s">
        <v>3963</v>
      </c>
      <c r="D1263" s="782" t="s">
        <v>3964</v>
      </c>
      <c r="E1263" s="783"/>
      <c r="F1263" s="783" t="s">
        <v>4051</v>
      </c>
      <c r="G1263" s="52" t="s">
        <v>4046</v>
      </c>
      <c r="H1263" s="163" t="s">
        <v>3979</v>
      </c>
      <c r="I1263" s="163" t="s">
        <v>3980</v>
      </c>
      <c r="J1263" s="164">
        <v>1</v>
      </c>
      <c r="K1263" s="191">
        <v>44927</v>
      </c>
      <c r="L1263" s="191">
        <v>45016</v>
      </c>
      <c r="M1263" s="165">
        <f t="shared" si="42"/>
        <v>12.714285714285714</v>
      </c>
      <c r="N1263" s="192">
        <v>1</v>
      </c>
      <c r="O1263" s="163" t="s">
        <v>4053</v>
      </c>
      <c r="P1263" s="53">
        <f t="shared" si="43"/>
        <v>1</v>
      </c>
      <c r="Q1263" s="166" t="str">
        <f>IF(ISNUMBER(P1263),IF(P1263=100%,"CUMPLIDA",IF(AND(ISNUMBER(L1263),ISNUMBER(CGR!$P$4)), IF(L1263&lt;CGR!$P$4,"INCUMPLIDA","PROCESO"), "VERIFICAR FECHA")),"SIN VALOR AVANCE")</f>
        <v>CUMPLIDA</v>
      </c>
    </row>
    <row r="1264" spans="1:17" ht="225.75">
      <c r="A1264" s="169" t="s">
        <v>19</v>
      </c>
      <c r="B1264" s="467" t="s">
        <v>13</v>
      </c>
      <c r="C1264" s="782" t="s">
        <v>3963</v>
      </c>
      <c r="D1264" s="782" t="s">
        <v>3964</v>
      </c>
      <c r="E1264" s="783"/>
      <c r="F1264" s="783" t="s">
        <v>4051</v>
      </c>
      <c r="G1264" s="52" t="s">
        <v>4046</v>
      </c>
      <c r="H1264" s="163" t="s">
        <v>4047</v>
      </c>
      <c r="I1264" s="163" t="s">
        <v>1097</v>
      </c>
      <c r="J1264" s="164">
        <v>1</v>
      </c>
      <c r="K1264" s="191">
        <v>45017</v>
      </c>
      <c r="L1264" s="191">
        <v>45138</v>
      </c>
      <c r="M1264" s="165">
        <f t="shared" si="42"/>
        <v>17.285714285714285</v>
      </c>
      <c r="N1264" s="192">
        <v>1</v>
      </c>
      <c r="O1264" s="163" t="s">
        <v>4054</v>
      </c>
      <c r="P1264" s="53">
        <f t="shared" si="43"/>
        <v>1</v>
      </c>
      <c r="Q1264" s="166" t="str">
        <f>IF(ISNUMBER(P1264),IF(P1264=100%,"CUMPLIDA",IF(AND(ISNUMBER(L1264),ISNUMBER(CGR!$P$4)), IF(L1264&lt;CGR!$P$4,"INCUMPLIDA","PROCESO"), "VERIFICAR FECHA")),"SIN VALOR AVANCE")</f>
        <v>CUMPLIDA</v>
      </c>
    </row>
    <row r="1265" spans="1:17" ht="150">
      <c r="A1265" s="169" t="s">
        <v>19</v>
      </c>
      <c r="B1265" s="467" t="s">
        <v>13</v>
      </c>
      <c r="C1265" s="782" t="s">
        <v>3963</v>
      </c>
      <c r="D1265" s="782" t="s">
        <v>3964</v>
      </c>
      <c r="E1265" s="783"/>
      <c r="F1265" s="783" t="s">
        <v>4051</v>
      </c>
      <c r="G1265" s="52" t="s">
        <v>3994</v>
      </c>
      <c r="H1265" s="163" t="s">
        <v>3995</v>
      </c>
      <c r="I1265" s="163" t="s">
        <v>671</v>
      </c>
      <c r="J1265" s="164">
        <v>12</v>
      </c>
      <c r="K1265" s="191">
        <v>44958</v>
      </c>
      <c r="L1265" s="191">
        <v>45323</v>
      </c>
      <c r="M1265" s="165">
        <f t="shared" si="42"/>
        <v>52.142857142857146</v>
      </c>
      <c r="N1265" s="192">
        <v>12</v>
      </c>
      <c r="O1265" s="163" t="s">
        <v>4055</v>
      </c>
      <c r="P1265" s="53">
        <f t="shared" si="43"/>
        <v>1</v>
      </c>
      <c r="Q1265" s="166" t="str">
        <f>IF(ISNUMBER(P1265),IF(P1265=100%,"CUMPLIDA",IF(AND(ISNUMBER(L1265),ISNUMBER(CGR!$P$4)), IF(L1265&lt;CGR!$P$4,"INCUMPLIDA","PROCESO"), "VERIFICAR FECHA")),"SIN VALOR AVANCE")</f>
        <v>CUMPLIDA</v>
      </c>
    </row>
    <row r="1266" spans="1:17" ht="301.5">
      <c r="A1266" s="169" t="s">
        <v>19</v>
      </c>
      <c r="B1266" s="467" t="s">
        <v>13</v>
      </c>
      <c r="C1266" s="167" t="s">
        <v>3963</v>
      </c>
      <c r="D1266" s="166" t="s">
        <v>3964</v>
      </c>
      <c r="E1266" s="52" t="s">
        <v>4056</v>
      </c>
      <c r="F1266" s="52" t="s">
        <v>4057</v>
      </c>
      <c r="G1266" s="52" t="s">
        <v>4058</v>
      </c>
      <c r="H1266" s="163" t="s">
        <v>4059</v>
      </c>
      <c r="I1266" s="163" t="s">
        <v>4060</v>
      </c>
      <c r="J1266" s="164">
        <v>3</v>
      </c>
      <c r="K1266" s="191">
        <v>45474</v>
      </c>
      <c r="L1266" s="191">
        <v>46022</v>
      </c>
      <c r="M1266" s="165">
        <f t="shared" si="42"/>
        <v>78.285714285714292</v>
      </c>
      <c r="N1266" s="192">
        <v>1</v>
      </c>
      <c r="O1266" s="163" t="s">
        <v>4061</v>
      </c>
      <c r="P1266" s="53">
        <f t="shared" si="43"/>
        <v>0.33333333333333331</v>
      </c>
      <c r="Q1266" s="166" t="str">
        <f>IF(ISNUMBER(P1266),IF(P1266=100%,"CUMPLIDA",IF(AND(ISNUMBER(L1266),ISNUMBER(CGR!$P$4)), IF(L1266&lt;CGR!$P$4,"INCUMPLIDA","PROCESO"), "VERIFICAR FECHA")),"SIN VALOR AVANCE")</f>
        <v>PROCESO</v>
      </c>
    </row>
    <row r="1267" spans="1:17" ht="255.75">
      <c r="A1267" s="169" t="s">
        <v>19</v>
      </c>
      <c r="B1267" s="467" t="s">
        <v>13</v>
      </c>
      <c r="C1267" s="782" t="s">
        <v>3963</v>
      </c>
      <c r="D1267" s="782" t="s">
        <v>3964</v>
      </c>
      <c r="E1267" s="783" t="s">
        <v>4062</v>
      </c>
      <c r="F1267" s="783" t="s">
        <v>4063</v>
      </c>
      <c r="G1267" s="52" t="s">
        <v>4014</v>
      </c>
      <c r="H1267" s="163" t="s">
        <v>3972</v>
      </c>
      <c r="I1267" s="163" t="s">
        <v>3973</v>
      </c>
      <c r="J1267" s="164">
        <v>3</v>
      </c>
      <c r="K1267" s="191">
        <v>44958</v>
      </c>
      <c r="L1267" s="191">
        <v>45323</v>
      </c>
      <c r="M1267" s="165">
        <f t="shared" si="42"/>
        <v>52.142857142857146</v>
      </c>
      <c r="N1267" s="192">
        <v>3</v>
      </c>
      <c r="O1267" s="163" t="s">
        <v>4064</v>
      </c>
      <c r="P1267" s="53">
        <f t="shared" si="43"/>
        <v>1</v>
      </c>
      <c r="Q1267" s="166" t="str">
        <f>IF(ISNUMBER(P1267),IF(P1267=100%,"CUMPLIDA",IF(AND(ISNUMBER(L1267),ISNUMBER(CGR!$P$4)), IF(L1267&lt;CGR!$P$4,"INCUMPLIDA","PROCESO"), "VERIFICAR FECHA")),"SIN VALOR AVANCE")</f>
        <v>CUMPLIDA</v>
      </c>
    </row>
    <row r="1268" spans="1:17" ht="135.75">
      <c r="A1268" s="169" t="s">
        <v>19</v>
      </c>
      <c r="B1268" s="467" t="s">
        <v>13</v>
      </c>
      <c r="C1268" s="782"/>
      <c r="D1268" s="782"/>
      <c r="E1268" s="783"/>
      <c r="F1268" s="783" t="s">
        <v>4063</v>
      </c>
      <c r="G1268" s="52" t="s">
        <v>3975</v>
      </c>
      <c r="H1268" s="694" t="s">
        <v>2433</v>
      </c>
      <c r="I1268" s="163" t="s">
        <v>969</v>
      </c>
      <c r="J1268" s="164">
        <v>1</v>
      </c>
      <c r="K1268" s="191">
        <v>45231</v>
      </c>
      <c r="L1268" s="191">
        <v>45504</v>
      </c>
      <c r="M1268" s="165">
        <f t="shared" si="42"/>
        <v>39</v>
      </c>
      <c r="N1268" s="192">
        <v>1</v>
      </c>
      <c r="O1268" s="176" t="s">
        <v>3711</v>
      </c>
      <c r="P1268" s="53">
        <f t="shared" si="43"/>
        <v>1</v>
      </c>
      <c r="Q1268" s="166" t="str">
        <f>IF(ISNUMBER(P1268),IF(P1268=100%,"CUMPLIDA",IF(AND(ISNUMBER(L1268),ISNUMBER(CGR!$P$4)), IF(L1268&lt;CGR!$P$4,"INCUMPLIDA","PROCESO"), "VERIFICAR FECHA")),"SIN VALOR AVANCE")</f>
        <v>CUMPLIDA</v>
      </c>
    </row>
    <row r="1269" spans="1:17" ht="330.75">
      <c r="A1269" s="169" t="s">
        <v>19</v>
      </c>
      <c r="B1269" s="467" t="s">
        <v>13</v>
      </c>
      <c r="C1269" s="782"/>
      <c r="D1269" s="782"/>
      <c r="E1269" s="783"/>
      <c r="F1269" s="783" t="s">
        <v>4063</v>
      </c>
      <c r="G1269" s="52" t="s">
        <v>3975</v>
      </c>
      <c r="H1269" s="694" t="s">
        <v>2435</v>
      </c>
      <c r="I1269" s="163" t="s">
        <v>2436</v>
      </c>
      <c r="J1269" s="164">
        <v>1</v>
      </c>
      <c r="K1269" s="191">
        <v>45231</v>
      </c>
      <c r="L1269" s="191">
        <v>45504</v>
      </c>
      <c r="M1269" s="165">
        <f t="shared" si="42"/>
        <v>39</v>
      </c>
      <c r="N1269" s="192">
        <v>1</v>
      </c>
      <c r="O1269" s="176" t="s">
        <v>3976</v>
      </c>
      <c r="P1269" s="53">
        <f t="shared" si="43"/>
        <v>1</v>
      </c>
      <c r="Q1269" s="166" t="str">
        <f>IF(ISNUMBER(P1269),IF(P1269=100%,"CUMPLIDA",IF(AND(ISNUMBER(L1269),ISNUMBER(CGR!$P$4)), IF(L1269&lt;CGR!$P$4,"INCUMPLIDA","PROCESO"), "VERIFICAR FECHA")),"SIN VALOR AVANCE")</f>
        <v>CUMPLIDA</v>
      </c>
    </row>
    <row r="1270" spans="1:17" ht="210.75">
      <c r="A1270" s="169" t="s">
        <v>19</v>
      </c>
      <c r="B1270" s="467" t="s">
        <v>13</v>
      </c>
      <c r="C1270" s="782"/>
      <c r="D1270" s="782"/>
      <c r="E1270" s="783"/>
      <c r="F1270" s="783" t="s">
        <v>4063</v>
      </c>
      <c r="G1270" s="52" t="s">
        <v>2438</v>
      </c>
      <c r="H1270" s="163" t="s">
        <v>1614</v>
      </c>
      <c r="I1270" s="163" t="s">
        <v>238</v>
      </c>
      <c r="J1270" s="168">
        <v>1</v>
      </c>
      <c r="K1270" s="193">
        <v>45323</v>
      </c>
      <c r="L1270" s="193">
        <v>45747</v>
      </c>
      <c r="M1270" s="165">
        <f t="shared" si="42"/>
        <v>60.571428571428569</v>
      </c>
      <c r="N1270" s="192">
        <v>0</v>
      </c>
      <c r="O1270" s="176" t="s">
        <v>4016</v>
      </c>
      <c r="P1270" s="53">
        <f t="shared" si="43"/>
        <v>0</v>
      </c>
      <c r="Q1270" s="166" t="str">
        <f>IF(ISNUMBER(P1270),IF(P1270=100%,"CUMPLIDA",IF(AND(ISNUMBER(L1270),ISNUMBER(CGR!$P$4)), IF(L1270&lt;CGR!$P$4,"INCUMPLIDA","PROCESO"), "VERIFICAR FECHA")),"SIN VALOR AVANCE")</f>
        <v>PROCESO</v>
      </c>
    </row>
    <row r="1271" spans="1:17" ht="135.75">
      <c r="A1271" s="169" t="s">
        <v>19</v>
      </c>
      <c r="B1271" s="467" t="s">
        <v>13</v>
      </c>
      <c r="C1271" s="782"/>
      <c r="D1271" s="782"/>
      <c r="E1271" s="783"/>
      <c r="F1271" s="783" t="s">
        <v>4063</v>
      </c>
      <c r="G1271" s="52" t="s">
        <v>241</v>
      </c>
      <c r="H1271" s="163" t="s">
        <v>241</v>
      </c>
      <c r="I1271" s="163" t="s">
        <v>242</v>
      </c>
      <c r="J1271" s="168">
        <v>1</v>
      </c>
      <c r="K1271" s="193">
        <v>45323</v>
      </c>
      <c r="L1271" s="193">
        <v>45747</v>
      </c>
      <c r="M1271" s="165">
        <f t="shared" si="42"/>
        <v>60.571428571428569</v>
      </c>
      <c r="N1271" s="192">
        <v>0</v>
      </c>
      <c r="O1271" s="176" t="s">
        <v>3806</v>
      </c>
      <c r="P1271" s="53">
        <f t="shared" si="43"/>
        <v>0</v>
      </c>
      <c r="Q1271" s="166" t="str">
        <f>IF(ISNUMBER(P1271),IF(P1271=100%,"CUMPLIDA",IF(AND(ISNUMBER(L1271),ISNUMBER(CGR!$P$4)), IF(L1271&lt;CGR!$P$4,"INCUMPLIDA","PROCESO"), "VERIFICAR FECHA")),"SIN VALOR AVANCE")</f>
        <v>PROCESO</v>
      </c>
    </row>
    <row r="1272" spans="1:17" ht="135.75">
      <c r="A1272" s="169" t="s">
        <v>19</v>
      </c>
      <c r="B1272" s="467" t="s">
        <v>13</v>
      </c>
      <c r="C1272" s="782"/>
      <c r="D1272" s="782"/>
      <c r="E1272" s="783"/>
      <c r="F1272" s="783" t="s">
        <v>4063</v>
      </c>
      <c r="G1272" s="52" t="s">
        <v>1361</v>
      </c>
      <c r="H1272" s="163" t="s">
        <v>245</v>
      </c>
      <c r="I1272" s="163" t="s">
        <v>246</v>
      </c>
      <c r="J1272" s="168">
        <v>1</v>
      </c>
      <c r="K1272" s="193">
        <v>45231</v>
      </c>
      <c r="L1272" s="193">
        <v>45747</v>
      </c>
      <c r="M1272" s="165">
        <f t="shared" si="42"/>
        <v>73.714285714285708</v>
      </c>
      <c r="N1272" s="192">
        <v>0</v>
      </c>
      <c r="O1272" s="176" t="s">
        <v>3806</v>
      </c>
      <c r="P1272" s="53">
        <f t="shared" si="43"/>
        <v>0</v>
      </c>
      <c r="Q1272" s="166" t="str">
        <f>IF(ISNUMBER(P1272),IF(P1272=100%,"CUMPLIDA",IF(AND(ISNUMBER(L1272),ISNUMBER(CGR!$P$4)), IF(L1272&lt;CGR!$P$4,"INCUMPLIDA","PROCESO"), "VERIFICAR FECHA")),"SIN VALOR AVANCE")</f>
        <v>PROCESO</v>
      </c>
    </row>
    <row r="1273" spans="1:17" ht="210.75">
      <c r="A1273" s="169" t="s">
        <v>19</v>
      </c>
      <c r="B1273" s="467" t="s">
        <v>13</v>
      </c>
      <c r="C1273" s="782"/>
      <c r="D1273" s="782"/>
      <c r="E1273" s="783"/>
      <c r="F1273" s="783" t="s">
        <v>4063</v>
      </c>
      <c r="G1273" s="52" t="s">
        <v>248</v>
      </c>
      <c r="H1273" s="163" t="s">
        <v>248</v>
      </c>
      <c r="I1273" s="163" t="s">
        <v>3253</v>
      </c>
      <c r="J1273" s="168">
        <v>1</v>
      </c>
      <c r="K1273" s="193">
        <v>45323</v>
      </c>
      <c r="L1273" s="193">
        <v>45747</v>
      </c>
      <c r="M1273" s="165">
        <f t="shared" si="42"/>
        <v>60.571428571428569</v>
      </c>
      <c r="N1273" s="192">
        <v>0</v>
      </c>
      <c r="O1273" s="176" t="s">
        <v>4016</v>
      </c>
      <c r="P1273" s="53">
        <f t="shared" si="43"/>
        <v>0</v>
      </c>
      <c r="Q1273" s="166" t="str">
        <f>IF(ISNUMBER(P1273),IF(P1273=100%,"CUMPLIDA",IF(AND(ISNUMBER(L1273),ISNUMBER(CGR!$P$4)), IF(L1273&lt;CGR!$P$4,"INCUMPLIDA","PROCESO"), "VERIFICAR FECHA")),"SIN VALOR AVANCE")</f>
        <v>PROCESO</v>
      </c>
    </row>
    <row r="1274" spans="1:17" ht="135.75">
      <c r="A1274" s="169" t="s">
        <v>19</v>
      </c>
      <c r="B1274" s="467" t="s">
        <v>13</v>
      </c>
      <c r="C1274" s="782"/>
      <c r="D1274" s="782"/>
      <c r="E1274" s="783"/>
      <c r="F1274" s="783" t="s">
        <v>4063</v>
      </c>
      <c r="G1274" s="52" t="s">
        <v>3715</v>
      </c>
      <c r="H1274" s="163" t="s">
        <v>3715</v>
      </c>
      <c r="I1274" s="163" t="s">
        <v>252</v>
      </c>
      <c r="J1274" s="168">
        <v>1</v>
      </c>
      <c r="K1274" s="193">
        <v>45231</v>
      </c>
      <c r="L1274" s="193">
        <v>45747</v>
      </c>
      <c r="M1274" s="165">
        <f t="shared" si="42"/>
        <v>73.714285714285708</v>
      </c>
      <c r="N1274" s="192">
        <v>0</v>
      </c>
      <c r="O1274" s="176" t="s">
        <v>3806</v>
      </c>
      <c r="P1274" s="53">
        <f t="shared" si="43"/>
        <v>0</v>
      </c>
      <c r="Q1274" s="166" t="str">
        <f>IF(ISNUMBER(P1274),IF(P1274=100%,"CUMPLIDA",IF(AND(ISNUMBER(L1274),ISNUMBER(CGR!$P$4)), IF(L1274&lt;CGR!$P$4,"INCUMPLIDA","PROCESO"), "VERIFICAR FECHA")),"SIN VALOR AVANCE")</f>
        <v>PROCESO</v>
      </c>
    </row>
    <row r="1275" spans="1:17" ht="330.75">
      <c r="A1275" s="169" t="s">
        <v>19</v>
      </c>
      <c r="B1275" s="467" t="s">
        <v>13</v>
      </c>
      <c r="C1275" s="782"/>
      <c r="D1275" s="782"/>
      <c r="E1275" s="783"/>
      <c r="F1275" s="783" t="s">
        <v>4063</v>
      </c>
      <c r="G1275" s="52" t="s">
        <v>3716</v>
      </c>
      <c r="H1275" s="163" t="s">
        <v>3716</v>
      </c>
      <c r="I1275" s="163" t="s">
        <v>2560</v>
      </c>
      <c r="J1275" s="168">
        <v>1</v>
      </c>
      <c r="K1275" s="193">
        <v>45231</v>
      </c>
      <c r="L1275" s="193">
        <v>45808</v>
      </c>
      <c r="M1275" s="165">
        <f t="shared" si="42"/>
        <v>82.428571428571431</v>
      </c>
      <c r="N1275" s="192">
        <v>0</v>
      </c>
      <c r="O1275" s="176" t="s">
        <v>3976</v>
      </c>
      <c r="P1275" s="53">
        <f t="shared" si="43"/>
        <v>0</v>
      </c>
      <c r="Q1275" s="166" t="str">
        <f>IF(ISNUMBER(P1275),IF(P1275=100%,"CUMPLIDA",IF(AND(ISNUMBER(L1275),ISNUMBER(CGR!$P$4)), IF(L1275&lt;CGR!$P$4,"INCUMPLIDA","PROCESO"), "VERIFICAR FECHA")),"SIN VALOR AVANCE")</f>
        <v>PROCESO</v>
      </c>
    </row>
    <row r="1276" spans="1:17" ht="135.75">
      <c r="A1276" s="169" t="s">
        <v>19</v>
      </c>
      <c r="B1276" s="467" t="s">
        <v>13</v>
      </c>
      <c r="C1276" s="782" t="s">
        <v>3963</v>
      </c>
      <c r="D1276" s="782" t="s">
        <v>3964</v>
      </c>
      <c r="E1276" s="783"/>
      <c r="F1276" s="783" t="s">
        <v>4063</v>
      </c>
      <c r="G1276" s="52" t="s">
        <v>1363</v>
      </c>
      <c r="H1276" s="163" t="s">
        <v>258</v>
      </c>
      <c r="I1276" s="163" t="s">
        <v>259</v>
      </c>
      <c r="J1276" s="168">
        <v>12</v>
      </c>
      <c r="K1276" s="193">
        <v>46024</v>
      </c>
      <c r="L1276" s="193">
        <v>47118</v>
      </c>
      <c r="M1276" s="165">
        <f t="shared" si="42"/>
        <v>156.28571428571428</v>
      </c>
      <c r="N1276" s="192">
        <v>0</v>
      </c>
      <c r="O1276" s="176" t="s">
        <v>3806</v>
      </c>
      <c r="P1276" s="53">
        <f t="shared" si="43"/>
        <v>0</v>
      </c>
      <c r="Q1276" s="166" t="str">
        <f>IF(ISNUMBER(P1276),IF(P1276=100%,"CUMPLIDA",IF(AND(ISNUMBER(L1276),ISNUMBER(CGR!$P$4)), IF(L1276&lt;CGR!$P$4,"INCUMPLIDA","PROCESO"), "VERIFICAR FECHA")),"SIN VALOR AVANCE")</f>
        <v>PROCESO</v>
      </c>
    </row>
    <row r="1277" spans="1:17" ht="210.75">
      <c r="A1277" s="169" t="s">
        <v>19</v>
      </c>
      <c r="B1277" s="467" t="s">
        <v>13</v>
      </c>
      <c r="C1277" s="782" t="s">
        <v>3963</v>
      </c>
      <c r="D1277" s="782" t="s">
        <v>3964</v>
      </c>
      <c r="E1277" s="783"/>
      <c r="F1277" s="783" t="s">
        <v>4063</v>
      </c>
      <c r="G1277" s="52" t="s">
        <v>1364</v>
      </c>
      <c r="H1277" s="163" t="s">
        <v>261</v>
      </c>
      <c r="I1277" s="163" t="s">
        <v>262</v>
      </c>
      <c r="J1277" s="168">
        <v>1</v>
      </c>
      <c r="K1277" s="193">
        <v>46024</v>
      </c>
      <c r="L1277" s="193">
        <v>47118</v>
      </c>
      <c r="M1277" s="165">
        <f t="shared" si="42"/>
        <v>156.28571428571428</v>
      </c>
      <c r="N1277" s="192">
        <v>0</v>
      </c>
      <c r="O1277" s="176" t="s">
        <v>4016</v>
      </c>
      <c r="P1277" s="53">
        <f t="shared" si="43"/>
        <v>0</v>
      </c>
      <c r="Q1277" s="166" t="str">
        <f>IF(ISNUMBER(P1277),IF(P1277=100%,"CUMPLIDA",IF(AND(ISNUMBER(L1277),ISNUMBER(CGR!$P$4)), IF(L1277&lt;CGR!$P$4,"INCUMPLIDA","PROCESO"), "VERIFICAR FECHA")),"SIN VALOR AVANCE")</f>
        <v>PROCESO</v>
      </c>
    </row>
    <row r="1278" spans="1:17" ht="330.75">
      <c r="A1278" s="169" t="s">
        <v>19</v>
      </c>
      <c r="B1278" s="467" t="s">
        <v>13</v>
      </c>
      <c r="C1278" s="782" t="s">
        <v>3963</v>
      </c>
      <c r="D1278" s="782" t="s">
        <v>3964</v>
      </c>
      <c r="E1278" s="783"/>
      <c r="F1278" s="783" t="s">
        <v>4063</v>
      </c>
      <c r="G1278" s="52" t="s">
        <v>1365</v>
      </c>
      <c r="H1278" s="163" t="s">
        <v>264</v>
      </c>
      <c r="I1278" s="163" t="s">
        <v>265</v>
      </c>
      <c r="J1278" s="168">
        <v>2</v>
      </c>
      <c r="K1278" s="193">
        <v>46024</v>
      </c>
      <c r="L1278" s="193">
        <v>47118</v>
      </c>
      <c r="M1278" s="165">
        <f t="shared" si="42"/>
        <v>156.28571428571428</v>
      </c>
      <c r="N1278" s="192">
        <v>0</v>
      </c>
      <c r="O1278" s="176" t="s">
        <v>3976</v>
      </c>
      <c r="P1278" s="53">
        <f t="shared" si="43"/>
        <v>0</v>
      </c>
      <c r="Q1278" s="166" t="str">
        <f>IF(ISNUMBER(P1278),IF(P1278=100%,"CUMPLIDA",IF(AND(ISNUMBER(L1278),ISNUMBER(CGR!$P$4)), IF(L1278&lt;CGR!$P$4,"INCUMPLIDA","PROCESO"), "VERIFICAR FECHA")),"SIN VALOR AVANCE")</f>
        <v>PROCESO</v>
      </c>
    </row>
    <row r="1279" spans="1:17" ht="135.75">
      <c r="A1279" s="169" t="s">
        <v>19</v>
      </c>
      <c r="B1279" s="467" t="s">
        <v>13</v>
      </c>
      <c r="C1279" s="782" t="s">
        <v>3963</v>
      </c>
      <c r="D1279" s="782" t="s">
        <v>3964</v>
      </c>
      <c r="E1279" s="783"/>
      <c r="F1279" s="783" t="s">
        <v>4063</v>
      </c>
      <c r="G1279" s="52" t="s">
        <v>3978</v>
      </c>
      <c r="H1279" s="163" t="s">
        <v>3979</v>
      </c>
      <c r="I1279" s="163" t="s">
        <v>3980</v>
      </c>
      <c r="J1279" s="164">
        <v>1</v>
      </c>
      <c r="K1279" s="191">
        <v>44927</v>
      </c>
      <c r="L1279" s="191">
        <v>45016</v>
      </c>
      <c r="M1279" s="165">
        <f t="shared" si="42"/>
        <v>12.714285714285714</v>
      </c>
      <c r="N1279" s="192">
        <v>1</v>
      </c>
      <c r="O1279" s="163" t="s">
        <v>4021</v>
      </c>
      <c r="P1279" s="53">
        <f t="shared" si="43"/>
        <v>1</v>
      </c>
      <c r="Q1279" s="166" t="str">
        <f>IF(ISNUMBER(P1279),IF(P1279=100%,"CUMPLIDA",IF(AND(ISNUMBER(L1279),ISNUMBER(CGR!$P$4)), IF(L1279&lt;CGR!$P$4,"INCUMPLIDA","PROCESO"), "VERIFICAR FECHA")),"SIN VALOR AVANCE")</f>
        <v>CUMPLIDA</v>
      </c>
    </row>
    <row r="1280" spans="1:17" ht="225.75">
      <c r="A1280" s="169" t="s">
        <v>19</v>
      </c>
      <c r="B1280" s="467" t="s">
        <v>13</v>
      </c>
      <c r="C1280" s="782" t="s">
        <v>3963</v>
      </c>
      <c r="D1280" s="782" t="s">
        <v>3964</v>
      </c>
      <c r="E1280" s="783"/>
      <c r="F1280" s="783" t="s">
        <v>4063</v>
      </c>
      <c r="G1280" s="52" t="s">
        <v>3978</v>
      </c>
      <c r="H1280" s="163" t="s">
        <v>4017</v>
      </c>
      <c r="I1280" s="163" t="s">
        <v>1097</v>
      </c>
      <c r="J1280" s="164">
        <v>1</v>
      </c>
      <c r="K1280" s="191">
        <v>45017</v>
      </c>
      <c r="L1280" s="191">
        <v>45138</v>
      </c>
      <c r="M1280" s="165">
        <f t="shared" si="42"/>
        <v>17.285714285714285</v>
      </c>
      <c r="N1280" s="192">
        <v>1</v>
      </c>
      <c r="O1280" s="163" t="s">
        <v>4065</v>
      </c>
      <c r="P1280" s="53">
        <f t="shared" si="43"/>
        <v>1</v>
      </c>
      <c r="Q1280" s="166" t="str">
        <f>IF(ISNUMBER(P1280),IF(P1280=100%,"CUMPLIDA",IF(AND(ISNUMBER(L1280),ISNUMBER(CGR!$P$4)), IF(L1280&lt;CGR!$P$4,"INCUMPLIDA","PROCESO"), "VERIFICAR FECHA")),"SIN VALOR AVANCE")</f>
        <v>CUMPLIDA</v>
      </c>
    </row>
    <row r="1281" spans="1:17" ht="135.75">
      <c r="A1281" s="169" t="s">
        <v>19</v>
      </c>
      <c r="B1281" s="467" t="s">
        <v>13</v>
      </c>
      <c r="C1281" s="782" t="s">
        <v>3963</v>
      </c>
      <c r="D1281" s="782" t="s">
        <v>3964</v>
      </c>
      <c r="E1281" s="783"/>
      <c r="F1281" s="783" t="s">
        <v>4063</v>
      </c>
      <c r="G1281" s="52" t="s">
        <v>4066</v>
      </c>
      <c r="H1281" s="163" t="s">
        <v>4067</v>
      </c>
      <c r="I1281" s="163" t="s">
        <v>1097</v>
      </c>
      <c r="J1281" s="164">
        <v>12</v>
      </c>
      <c r="K1281" s="191">
        <v>44958</v>
      </c>
      <c r="L1281" s="191">
        <v>45323</v>
      </c>
      <c r="M1281" s="165">
        <f t="shared" si="42"/>
        <v>52.142857142857146</v>
      </c>
      <c r="N1281" s="192">
        <v>12</v>
      </c>
      <c r="O1281" s="163" t="s">
        <v>4021</v>
      </c>
      <c r="P1281" s="53">
        <f t="shared" si="43"/>
        <v>1</v>
      </c>
      <c r="Q1281" s="166" t="str">
        <f>IF(ISNUMBER(P1281),IF(P1281=100%,"CUMPLIDA",IF(AND(ISNUMBER(L1281),ISNUMBER(CGR!$P$4)), IF(L1281&lt;CGR!$P$4,"INCUMPLIDA","PROCESO"), "VERIFICAR FECHA")),"SIN VALOR AVANCE")</f>
        <v>CUMPLIDA</v>
      </c>
    </row>
    <row r="1282" spans="1:17" ht="150">
      <c r="A1282" s="169" t="s">
        <v>19</v>
      </c>
      <c r="B1282" s="467" t="s">
        <v>13</v>
      </c>
      <c r="C1282" s="782" t="s">
        <v>3963</v>
      </c>
      <c r="D1282" s="782" t="s">
        <v>3964</v>
      </c>
      <c r="E1282" s="783"/>
      <c r="F1282" s="783" t="s">
        <v>4063</v>
      </c>
      <c r="G1282" s="52" t="s">
        <v>4068</v>
      </c>
      <c r="H1282" s="163" t="s">
        <v>4069</v>
      </c>
      <c r="I1282" s="163" t="s">
        <v>1097</v>
      </c>
      <c r="J1282" s="164">
        <v>4</v>
      </c>
      <c r="K1282" s="191">
        <v>44958</v>
      </c>
      <c r="L1282" s="191">
        <v>45323</v>
      </c>
      <c r="M1282" s="165">
        <f t="shared" si="42"/>
        <v>52.142857142857146</v>
      </c>
      <c r="N1282" s="192">
        <v>4</v>
      </c>
      <c r="O1282" s="163" t="s">
        <v>3986</v>
      </c>
      <c r="P1282" s="53">
        <f t="shared" si="43"/>
        <v>1</v>
      </c>
      <c r="Q1282" s="166" t="str">
        <f>IF(ISNUMBER(P1282),IF(P1282=100%,"CUMPLIDA",IF(AND(ISNUMBER(L1282),ISNUMBER(CGR!$P$4)), IF(L1282&lt;CGR!$P$4,"INCUMPLIDA","PROCESO"), "VERIFICAR FECHA")),"SIN VALOR AVANCE")</f>
        <v>CUMPLIDA</v>
      </c>
    </row>
    <row r="1283" spans="1:17" ht="255.75">
      <c r="A1283" s="169" t="s">
        <v>19</v>
      </c>
      <c r="B1283" s="467" t="s">
        <v>13</v>
      </c>
      <c r="C1283" s="782" t="s">
        <v>3963</v>
      </c>
      <c r="D1283" s="782" t="s">
        <v>3964</v>
      </c>
      <c r="E1283" s="783" t="s">
        <v>4070</v>
      </c>
      <c r="F1283" s="783" t="s">
        <v>4071</v>
      </c>
      <c r="G1283" s="52" t="s">
        <v>4014</v>
      </c>
      <c r="H1283" s="163" t="s">
        <v>3972</v>
      </c>
      <c r="I1283" s="163" t="s">
        <v>3973</v>
      </c>
      <c r="J1283" s="164">
        <v>3</v>
      </c>
      <c r="K1283" s="191">
        <v>44958</v>
      </c>
      <c r="L1283" s="191">
        <v>45323</v>
      </c>
      <c r="M1283" s="165">
        <f t="shared" si="42"/>
        <v>52.142857142857146</v>
      </c>
      <c r="N1283" s="192">
        <v>3</v>
      </c>
      <c r="O1283" s="163" t="s">
        <v>4064</v>
      </c>
      <c r="P1283" s="53">
        <f t="shared" si="43"/>
        <v>1</v>
      </c>
      <c r="Q1283" s="166" t="str">
        <f>IF(ISNUMBER(P1283),IF(P1283=100%,"CUMPLIDA",IF(AND(ISNUMBER(L1283),ISNUMBER(CGR!$P$4)), IF(L1283&lt;CGR!$P$4,"INCUMPLIDA","PROCESO"), "VERIFICAR FECHA")),"SIN VALOR AVANCE")</f>
        <v>CUMPLIDA</v>
      </c>
    </row>
    <row r="1284" spans="1:17" ht="135.75">
      <c r="A1284" s="169" t="s">
        <v>19</v>
      </c>
      <c r="B1284" s="467" t="s">
        <v>13</v>
      </c>
      <c r="C1284" s="782"/>
      <c r="D1284" s="782"/>
      <c r="E1284" s="783"/>
      <c r="F1284" s="783" t="s">
        <v>4071</v>
      </c>
      <c r="G1284" s="52" t="s">
        <v>3975</v>
      </c>
      <c r="H1284" s="694" t="s">
        <v>2433</v>
      </c>
      <c r="I1284" s="163" t="s">
        <v>969</v>
      </c>
      <c r="J1284" s="164">
        <v>1</v>
      </c>
      <c r="K1284" s="191">
        <v>45231</v>
      </c>
      <c r="L1284" s="191">
        <v>45504</v>
      </c>
      <c r="M1284" s="165">
        <f t="shared" ref="M1284:M1347" si="44">(L1284-K1284)/7</f>
        <v>39</v>
      </c>
      <c r="N1284" s="192">
        <v>1</v>
      </c>
      <c r="O1284" s="176" t="s">
        <v>3711</v>
      </c>
      <c r="P1284" s="53">
        <f t="shared" si="43"/>
        <v>1</v>
      </c>
      <c r="Q1284" s="166" t="str">
        <f>IF(ISNUMBER(P1284),IF(P1284=100%,"CUMPLIDA",IF(AND(ISNUMBER(L1284),ISNUMBER(CGR!$P$4)), IF(L1284&lt;CGR!$P$4,"INCUMPLIDA","PROCESO"), "VERIFICAR FECHA")),"SIN VALOR AVANCE")</f>
        <v>CUMPLIDA</v>
      </c>
    </row>
    <row r="1285" spans="1:17" ht="330.75">
      <c r="A1285" s="169" t="s">
        <v>19</v>
      </c>
      <c r="B1285" s="467" t="s">
        <v>13</v>
      </c>
      <c r="C1285" s="782"/>
      <c r="D1285" s="782"/>
      <c r="E1285" s="783"/>
      <c r="F1285" s="783" t="s">
        <v>4071</v>
      </c>
      <c r="G1285" s="52" t="s">
        <v>3975</v>
      </c>
      <c r="H1285" s="694" t="s">
        <v>2435</v>
      </c>
      <c r="I1285" s="163" t="s">
        <v>2436</v>
      </c>
      <c r="J1285" s="164">
        <v>1</v>
      </c>
      <c r="K1285" s="191">
        <v>45231</v>
      </c>
      <c r="L1285" s="191">
        <v>45504</v>
      </c>
      <c r="M1285" s="165">
        <f t="shared" si="44"/>
        <v>39</v>
      </c>
      <c r="N1285" s="192">
        <v>1</v>
      </c>
      <c r="O1285" s="176" t="s">
        <v>3976</v>
      </c>
      <c r="P1285" s="53">
        <f t="shared" si="43"/>
        <v>1</v>
      </c>
      <c r="Q1285" s="166" t="str">
        <f>IF(ISNUMBER(P1285),IF(P1285=100%,"CUMPLIDA",IF(AND(ISNUMBER(L1285),ISNUMBER(CGR!$P$4)), IF(L1285&lt;CGR!$P$4,"INCUMPLIDA","PROCESO"), "VERIFICAR FECHA")),"SIN VALOR AVANCE")</f>
        <v>CUMPLIDA</v>
      </c>
    </row>
    <row r="1286" spans="1:17" ht="195.75">
      <c r="A1286" s="169" t="s">
        <v>19</v>
      </c>
      <c r="B1286" s="467" t="s">
        <v>13</v>
      </c>
      <c r="C1286" s="782"/>
      <c r="D1286" s="782"/>
      <c r="E1286" s="783"/>
      <c r="F1286" s="783" t="s">
        <v>4071</v>
      </c>
      <c r="G1286" s="52" t="s">
        <v>2438</v>
      </c>
      <c r="H1286" s="163" t="s">
        <v>1614</v>
      </c>
      <c r="I1286" s="163" t="s">
        <v>238</v>
      </c>
      <c r="J1286" s="168">
        <v>1</v>
      </c>
      <c r="K1286" s="193">
        <v>45323</v>
      </c>
      <c r="L1286" s="193">
        <v>45747</v>
      </c>
      <c r="M1286" s="165">
        <f t="shared" si="44"/>
        <v>60.571428571428569</v>
      </c>
      <c r="N1286" s="192">
        <v>0</v>
      </c>
      <c r="O1286" s="176" t="s">
        <v>3977</v>
      </c>
      <c r="P1286" s="53">
        <f t="shared" si="43"/>
        <v>0</v>
      </c>
      <c r="Q1286" s="166" t="str">
        <f>IF(ISNUMBER(P1286),IF(P1286=100%,"CUMPLIDA",IF(AND(ISNUMBER(L1286),ISNUMBER(CGR!$P$4)), IF(L1286&lt;CGR!$P$4,"INCUMPLIDA","PROCESO"), "VERIFICAR FECHA")),"SIN VALOR AVANCE")</f>
        <v>PROCESO</v>
      </c>
    </row>
    <row r="1287" spans="1:17" ht="135.75">
      <c r="A1287" s="169" t="s">
        <v>19</v>
      </c>
      <c r="B1287" s="467" t="s">
        <v>13</v>
      </c>
      <c r="C1287" s="782" t="s">
        <v>3963</v>
      </c>
      <c r="D1287" s="782" t="s">
        <v>3964</v>
      </c>
      <c r="E1287" s="783"/>
      <c r="F1287" s="783" t="s">
        <v>4071</v>
      </c>
      <c r="G1287" s="52" t="s">
        <v>241</v>
      </c>
      <c r="H1287" s="163" t="s">
        <v>241</v>
      </c>
      <c r="I1287" s="163" t="s">
        <v>242</v>
      </c>
      <c r="J1287" s="168">
        <v>1</v>
      </c>
      <c r="K1287" s="193">
        <v>45323</v>
      </c>
      <c r="L1287" s="193">
        <v>45747</v>
      </c>
      <c r="M1287" s="165">
        <f t="shared" si="44"/>
        <v>60.571428571428569</v>
      </c>
      <c r="N1287" s="192">
        <v>0</v>
      </c>
      <c r="O1287" s="176" t="s">
        <v>3806</v>
      </c>
      <c r="P1287" s="53">
        <f t="shared" si="43"/>
        <v>0</v>
      </c>
      <c r="Q1287" s="166" t="str">
        <f>IF(ISNUMBER(P1287),IF(P1287=100%,"CUMPLIDA",IF(AND(ISNUMBER(L1287),ISNUMBER(CGR!$P$4)), IF(L1287&lt;CGR!$P$4,"INCUMPLIDA","PROCESO"), "VERIFICAR FECHA")),"SIN VALOR AVANCE")</f>
        <v>PROCESO</v>
      </c>
    </row>
    <row r="1288" spans="1:17" ht="135.75">
      <c r="A1288" s="169" t="s">
        <v>19</v>
      </c>
      <c r="B1288" s="467" t="s">
        <v>13</v>
      </c>
      <c r="C1288" s="782"/>
      <c r="D1288" s="782"/>
      <c r="E1288" s="783"/>
      <c r="F1288" s="783" t="s">
        <v>4071</v>
      </c>
      <c r="G1288" s="52" t="s">
        <v>1361</v>
      </c>
      <c r="H1288" s="163" t="s">
        <v>245</v>
      </c>
      <c r="I1288" s="163" t="s">
        <v>246</v>
      </c>
      <c r="J1288" s="168">
        <v>1</v>
      </c>
      <c r="K1288" s="193">
        <v>45231</v>
      </c>
      <c r="L1288" s="193">
        <v>45747</v>
      </c>
      <c r="M1288" s="165">
        <f t="shared" si="44"/>
        <v>73.714285714285708</v>
      </c>
      <c r="N1288" s="192">
        <v>0</v>
      </c>
      <c r="O1288" s="176" t="s">
        <v>3806</v>
      </c>
      <c r="P1288" s="53">
        <f t="shared" si="43"/>
        <v>0</v>
      </c>
      <c r="Q1288" s="166" t="str">
        <f>IF(ISNUMBER(P1288),IF(P1288=100%,"CUMPLIDA",IF(AND(ISNUMBER(L1288),ISNUMBER(CGR!$P$4)), IF(L1288&lt;CGR!$P$4,"INCUMPLIDA","PROCESO"), "VERIFICAR FECHA")),"SIN VALOR AVANCE")</f>
        <v>PROCESO</v>
      </c>
    </row>
    <row r="1289" spans="1:17" ht="195.75">
      <c r="A1289" s="169" t="s">
        <v>19</v>
      </c>
      <c r="B1289" s="467" t="s">
        <v>13</v>
      </c>
      <c r="C1289" s="782"/>
      <c r="D1289" s="782"/>
      <c r="E1289" s="783"/>
      <c r="F1289" s="783" t="s">
        <v>4071</v>
      </c>
      <c r="G1289" s="52" t="s">
        <v>248</v>
      </c>
      <c r="H1289" s="163" t="s">
        <v>248</v>
      </c>
      <c r="I1289" s="163" t="s">
        <v>3253</v>
      </c>
      <c r="J1289" s="168">
        <v>1</v>
      </c>
      <c r="K1289" s="193">
        <v>45323</v>
      </c>
      <c r="L1289" s="193">
        <v>45747</v>
      </c>
      <c r="M1289" s="165">
        <f t="shared" si="44"/>
        <v>60.571428571428569</v>
      </c>
      <c r="N1289" s="192">
        <v>0</v>
      </c>
      <c r="O1289" s="176" t="s">
        <v>3977</v>
      </c>
      <c r="P1289" s="53">
        <f t="shared" si="43"/>
        <v>0</v>
      </c>
      <c r="Q1289" s="166" t="str">
        <f>IF(ISNUMBER(P1289),IF(P1289=100%,"CUMPLIDA",IF(AND(ISNUMBER(L1289),ISNUMBER(CGR!$P$4)), IF(L1289&lt;CGR!$P$4,"INCUMPLIDA","PROCESO"), "VERIFICAR FECHA")),"SIN VALOR AVANCE")</f>
        <v>PROCESO</v>
      </c>
    </row>
    <row r="1290" spans="1:17" ht="135.75">
      <c r="A1290" s="169" t="s">
        <v>19</v>
      </c>
      <c r="B1290" s="467" t="s">
        <v>13</v>
      </c>
      <c r="C1290" s="782"/>
      <c r="D1290" s="782"/>
      <c r="E1290" s="783"/>
      <c r="F1290" s="783" t="s">
        <v>4071</v>
      </c>
      <c r="G1290" s="52" t="s">
        <v>3715</v>
      </c>
      <c r="H1290" s="163" t="s">
        <v>3715</v>
      </c>
      <c r="I1290" s="163" t="s">
        <v>252</v>
      </c>
      <c r="J1290" s="168">
        <v>1</v>
      </c>
      <c r="K1290" s="193">
        <v>45231</v>
      </c>
      <c r="L1290" s="193">
        <v>45747</v>
      </c>
      <c r="M1290" s="165">
        <f t="shared" si="44"/>
        <v>73.714285714285708</v>
      </c>
      <c r="N1290" s="192">
        <v>0</v>
      </c>
      <c r="O1290" s="176" t="s">
        <v>3806</v>
      </c>
      <c r="P1290" s="53">
        <f t="shared" si="43"/>
        <v>0</v>
      </c>
      <c r="Q1290" s="166" t="str">
        <f>IF(ISNUMBER(P1290),IF(P1290=100%,"CUMPLIDA",IF(AND(ISNUMBER(L1290),ISNUMBER(CGR!$P$4)), IF(L1290&lt;CGR!$P$4,"INCUMPLIDA","PROCESO"), "VERIFICAR FECHA")),"SIN VALOR AVANCE")</f>
        <v>PROCESO</v>
      </c>
    </row>
    <row r="1291" spans="1:17" ht="330.75">
      <c r="A1291" s="169" t="s">
        <v>19</v>
      </c>
      <c r="B1291" s="467" t="s">
        <v>13</v>
      </c>
      <c r="C1291" s="782"/>
      <c r="D1291" s="782"/>
      <c r="E1291" s="783"/>
      <c r="F1291" s="783" t="s">
        <v>4071</v>
      </c>
      <c r="G1291" s="52" t="s">
        <v>3716</v>
      </c>
      <c r="H1291" s="163" t="s">
        <v>3716</v>
      </c>
      <c r="I1291" s="163" t="s">
        <v>2560</v>
      </c>
      <c r="J1291" s="168">
        <v>1</v>
      </c>
      <c r="K1291" s="193">
        <v>45231</v>
      </c>
      <c r="L1291" s="193">
        <v>45808</v>
      </c>
      <c r="M1291" s="165">
        <f t="shared" si="44"/>
        <v>82.428571428571431</v>
      </c>
      <c r="N1291" s="192">
        <v>0</v>
      </c>
      <c r="O1291" s="176" t="s">
        <v>3976</v>
      </c>
      <c r="P1291" s="53">
        <f t="shared" si="43"/>
        <v>0</v>
      </c>
      <c r="Q1291" s="166" t="str">
        <f>IF(ISNUMBER(P1291),IF(P1291=100%,"CUMPLIDA",IF(AND(ISNUMBER(L1291),ISNUMBER(CGR!$P$4)), IF(L1291&lt;CGR!$P$4,"INCUMPLIDA","PROCESO"), "VERIFICAR FECHA")),"SIN VALOR AVANCE")</f>
        <v>PROCESO</v>
      </c>
    </row>
    <row r="1292" spans="1:17" ht="135.75">
      <c r="A1292" s="169" t="s">
        <v>19</v>
      </c>
      <c r="B1292" s="467" t="s">
        <v>13</v>
      </c>
      <c r="C1292" s="782"/>
      <c r="D1292" s="782"/>
      <c r="E1292" s="783"/>
      <c r="F1292" s="783" t="s">
        <v>4071</v>
      </c>
      <c r="G1292" s="52" t="s">
        <v>1363</v>
      </c>
      <c r="H1292" s="163" t="s">
        <v>258</v>
      </c>
      <c r="I1292" s="163" t="s">
        <v>259</v>
      </c>
      <c r="J1292" s="168">
        <v>12</v>
      </c>
      <c r="K1292" s="193">
        <v>46024</v>
      </c>
      <c r="L1292" s="193">
        <v>47118</v>
      </c>
      <c r="M1292" s="165">
        <f t="shared" si="44"/>
        <v>156.28571428571428</v>
      </c>
      <c r="N1292" s="192">
        <v>0</v>
      </c>
      <c r="O1292" s="176" t="s">
        <v>3806</v>
      </c>
      <c r="P1292" s="53">
        <f t="shared" si="43"/>
        <v>0</v>
      </c>
      <c r="Q1292" s="166" t="str">
        <f>IF(ISNUMBER(P1292),IF(P1292=100%,"CUMPLIDA",IF(AND(ISNUMBER(L1292),ISNUMBER(CGR!$P$4)), IF(L1292&lt;CGR!$P$4,"INCUMPLIDA","PROCESO"), "VERIFICAR FECHA")),"SIN VALOR AVANCE")</f>
        <v>PROCESO</v>
      </c>
    </row>
    <row r="1293" spans="1:17" ht="195.75">
      <c r="A1293" s="169" t="s">
        <v>19</v>
      </c>
      <c r="B1293" s="467" t="s">
        <v>13</v>
      </c>
      <c r="C1293" s="782" t="s">
        <v>3963</v>
      </c>
      <c r="D1293" s="782" t="s">
        <v>3964</v>
      </c>
      <c r="E1293" s="783"/>
      <c r="F1293" s="783" t="s">
        <v>4071</v>
      </c>
      <c r="G1293" s="52" t="s">
        <v>1364</v>
      </c>
      <c r="H1293" s="163" t="s">
        <v>261</v>
      </c>
      <c r="I1293" s="163" t="s">
        <v>262</v>
      </c>
      <c r="J1293" s="168">
        <v>1</v>
      </c>
      <c r="K1293" s="193">
        <v>46024</v>
      </c>
      <c r="L1293" s="193">
        <v>47118</v>
      </c>
      <c r="M1293" s="165">
        <f t="shared" si="44"/>
        <v>156.28571428571428</v>
      </c>
      <c r="N1293" s="192">
        <v>0</v>
      </c>
      <c r="O1293" s="176" t="s">
        <v>3977</v>
      </c>
      <c r="P1293" s="53">
        <f t="shared" si="43"/>
        <v>0</v>
      </c>
      <c r="Q1293" s="166" t="str">
        <f>IF(ISNUMBER(P1293),IF(P1293=100%,"CUMPLIDA",IF(AND(ISNUMBER(L1293),ISNUMBER(CGR!$P$4)), IF(L1293&lt;CGR!$P$4,"INCUMPLIDA","PROCESO"), "VERIFICAR FECHA")),"SIN VALOR AVANCE")</f>
        <v>PROCESO</v>
      </c>
    </row>
    <row r="1294" spans="1:17" ht="330.75">
      <c r="A1294" s="169" t="s">
        <v>19</v>
      </c>
      <c r="B1294" s="467" t="s">
        <v>13</v>
      </c>
      <c r="C1294" s="782" t="s">
        <v>3963</v>
      </c>
      <c r="D1294" s="782" t="s">
        <v>3964</v>
      </c>
      <c r="E1294" s="783"/>
      <c r="F1294" s="783" t="s">
        <v>4071</v>
      </c>
      <c r="G1294" s="52" t="s">
        <v>1365</v>
      </c>
      <c r="H1294" s="163" t="s">
        <v>264</v>
      </c>
      <c r="I1294" s="163" t="s">
        <v>265</v>
      </c>
      <c r="J1294" s="168">
        <v>2</v>
      </c>
      <c r="K1294" s="193">
        <v>46024</v>
      </c>
      <c r="L1294" s="193">
        <v>47118</v>
      </c>
      <c r="M1294" s="165">
        <f t="shared" si="44"/>
        <v>156.28571428571428</v>
      </c>
      <c r="N1294" s="192">
        <v>0</v>
      </c>
      <c r="O1294" s="176" t="s">
        <v>3976</v>
      </c>
      <c r="P1294" s="53">
        <f t="shared" si="43"/>
        <v>0</v>
      </c>
      <c r="Q1294" s="166" t="str">
        <f>IF(ISNUMBER(P1294),IF(P1294=100%,"CUMPLIDA",IF(AND(ISNUMBER(L1294),ISNUMBER(CGR!$P$4)), IF(L1294&lt;CGR!$P$4,"INCUMPLIDA","PROCESO"), "VERIFICAR FECHA")),"SIN VALOR AVANCE")</f>
        <v>PROCESO</v>
      </c>
    </row>
    <row r="1295" spans="1:17" ht="135.75">
      <c r="A1295" s="169" t="s">
        <v>19</v>
      </c>
      <c r="B1295" s="467" t="s">
        <v>13</v>
      </c>
      <c r="C1295" s="782" t="s">
        <v>3963</v>
      </c>
      <c r="D1295" s="782" t="s">
        <v>3964</v>
      </c>
      <c r="E1295" s="783"/>
      <c r="F1295" s="783" t="s">
        <v>4071</v>
      </c>
      <c r="G1295" s="52" t="s">
        <v>4046</v>
      </c>
      <c r="H1295" s="163" t="s">
        <v>3979</v>
      </c>
      <c r="I1295" s="163" t="s">
        <v>3980</v>
      </c>
      <c r="J1295" s="164">
        <v>1</v>
      </c>
      <c r="K1295" s="191">
        <v>44927</v>
      </c>
      <c r="L1295" s="191">
        <v>45016</v>
      </c>
      <c r="M1295" s="165">
        <f t="shared" si="44"/>
        <v>12.714285714285714</v>
      </c>
      <c r="N1295" s="192">
        <v>1</v>
      </c>
      <c r="O1295" s="163" t="s">
        <v>4072</v>
      </c>
      <c r="P1295" s="53">
        <f t="shared" si="43"/>
        <v>1</v>
      </c>
      <c r="Q1295" s="166" t="str">
        <f>IF(ISNUMBER(P1295),IF(P1295=100%,"CUMPLIDA",IF(AND(ISNUMBER(L1295),ISNUMBER(CGR!$P$4)), IF(L1295&lt;CGR!$P$4,"INCUMPLIDA","PROCESO"), "VERIFICAR FECHA")),"SIN VALOR AVANCE")</f>
        <v>CUMPLIDA</v>
      </c>
    </row>
    <row r="1296" spans="1:17" ht="225.75">
      <c r="A1296" s="169" t="s">
        <v>19</v>
      </c>
      <c r="B1296" s="467" t="s">
        <v>13</v>
      </c>
      <c r="C1296" s="782" t="s">
        <v>3963</v>
      </c>
      <c r="D1296" s="782" t="s">
        <v>3964</v>
      </c>
      <c r="E1296" s="783"/>
      <c r="F1296" s="783" t="s">
        <v>4071</v>
      </c>
      <c r="G1296" s="52" t="s">
        <v>4046</v>
      </c>
      <c r="H1296" s="163" t="s">
        <v>4047</v>
      </c>
      <c r="I1296" s="163" t="s">
        <v>1097</v>
      </c>
      <c r="J1296" s="164">
        <v>1</v>
      </c>
      <c r="K1296" s="191">
        <v>45017</v>
      </c>
      <c r="L1296" s="191">
        <v>45138</v>
      </c>
      <c r="M1296" s="165">
        <f t="shared" si="44"/>
        <v>17.285714285714285</v>
      </c>
      <c r="N1296" s="192">
        <v>1</v>
      </c>
      <c r="O1296" s="163" t="s">
        <v>4073</v>
      </c>
      <c r="P1296" s="53">
        <f t="shared" ref="P1296:P1359" si="45">N1296/J1296</f>
        <v>1</v>
      </c>
      <c r="Q1296" s="166" t="str">
        <f>IF(ISNUMBER(P1296),IF(P1296=100%,"CUMPLIDA",IF(AND(ISNUMBER(L1296),ISNUMBER(CGR!$P$4)), IF(L1296&lt;CGR!$P$4,"INCUMPLIDA","PROCESO"), "VERIFICAR FECHA")),"SIN VALOR AVANCE")</f>
        <v>CUMPLIDA</v>
      </c>
    </row>
    <row r="1297" spans="1:17" ht="150">
      <c r="A1297" s="169" t="s">
        <v>19</v>
      </c>
      <c r="B1297" s="467" t="s">
        <v>13</v>
      </c>
      <c r="C1297" s="782" t="s">
        <v>3963</v>
      </c>
      <c r="D1297" s="782" t="s">
        <v>3964</v>
      </c>
      <c r="E1297" s="783"/>
      <c r="F1297" s="783" t="s">
        <v>4071</v>
      </c>
      <c r="G1297" s="52" t="s">
        <v>3994</v>
      </c>
      <c r="H1297" s="163" t="s">
        <v>3995</v>
      </c>
      <c r="I1297" s="163" t="s">
        <v>671</v>
      </c>
      <c r="J1297" s="164">
        <v>12</v>
      </c>
      <c r="K1297" s="191">
        <v>44958</v>
      </c>
      <c r="L1297" s="191">
        <v>45323</v>
      </c>
      <c r="M1297" s="165">
        <f t="shared" si="44"/>
        <v>52.142857142857146</v>
      </c>
      <c r="N1297" s="192">
        <v>12</v>
      </c>
      <c r="O1297" s="163" t="s">
        <v>4074</v>
      </c>
      <c r="P1297" s="53">
        <f t="shared" si="45"/>
        <v>1</v>
      </c>
      <c r="Q1297" s="166" t="str">
        <f>IF(ISNUMBER(P1297),IF(P1297=100%,"CUMPLIDA",IF(AND(ISNUMBER(L1297),ISNUMBER(CGR!$P$4)), IF(L1297&lt;CGR!$P$4,"INCUMPLIDA","PROCESO"), "VERIFICAR FECHA")),"SIN VALOR AVANCE")</f>
        <v>CUMPLIDA</v>
      </c>
    </row>
    <row r="1298" spans="1:17" ht="255.75">
      <c r="A1298" s="169" t="s">
        <v>19</v>
      </c>
      <c r="B1298" s="467" t="s">
        <v>13</v>
      </c>
      <c r="C1298" s="782" t="s">
        <v>3963</v>
      </c>
      <c r="D1298" s="782" t="s">
        <v>3964</v>
      </c>
      <c r="E1298" s="783" t="s">
        <v>4075</v>
      </c>
      <c r="F1298" s="783" t="s">
        <v>4076</v>
      </c>
      <c r="G1298" s="52" t="s">
        <v>4014</v>
      </c>
      <c r="H1298" s="163" t="s">
        <v>4077</v>
      </c>
      <c r="I1298" s="163" t="s">
        <v>3973</v>
      </c>
      <c r="J1298" s="164">
        <v>3</v>
      </c>
      <c r="K1298" s="191">
        <v>44958</v>
      </c>
      <c r="L1298" s="191">
        <v>45323</v>
      </c>
      <c r="M1298" s="165">
        <f t="shared" si="44"/>
        <v>52.142857142857146</v>
      </c>
      <c r="N1298" s="192">
        <v>3</v>
      </c>
      <c r="O1298" s="163" t="s">
        <v>4064</v>
      </c>
      <c r="P1298" s="53">
        <f t="shared" si="45"/>
        <v>1</v>
      </c>
      <c r="Q1298" s="166" t="str">
        <f>IF(ISNUMBER(P1298),IF(P1298=100%,"CUMPLIDA",IF(AND(ISNUMBER(L1298),ISNUMBER(CGR!$P$4)), IF(L1298&lt;CGR!$P$4,"INCUMPLIDA","PROCESO"), "VERIFICAR FECHA")),"SIN VALOR AVANCE")</f>
        <v>CUMPLIDA</v>
      </c>
    </row>
    <row r="1299" spans="1:17" ht="135.75">
      <c r="A1299" s="169" t="s">
        <v>19</v>
      </c>
      <c r="B1299" s="467" t="s">
        <v>13</v>
      </c>
      <c r="C1299" s="782"/>
      <c r="D1299" s="782"/>
      <c r="E1299" s="783"/>
      <c r="F1299" s="783" t="s">
        <v>4076</v>
      </c>
      <c r="G1299" s="52" t="s">
        <v>3975</v>
      </c>
      <c r="H1299" s="694" t="s">
        <v>2433</v>
      </c>
      <c r="I1299" s="163" t="s">
        <v>969</v>
      </c>
      <c r="J1299" s="164">
        <v>1</v>
      </c>
      <c r="K1299" s="191">
        <v>45231</v>
      </c>
      <c r="L1299" s="191">
        <v>45504</v>
      </c>
      <c r="M1299" s="165">
        <f t="shared" si="44"/>
        <v>39</v>
      </c>
      <c r="N1299" s="192">
        <v>1</v>
      </c>
      <c r="O1299" s="176" t="s">
        <v>3711</v>
      </c>
      <c r="P1299" s="53">
        <f t="shared" si="45"/>
        <v>1</v>
      </c>
      <c r="Q1299" s="166" t="str">
        <f>IF(ISNUMBER(P1299),IF(P1299=100%,"CUMPLIDA",IF(AND(ISNUMBER(L1299),ISNUMBER(CGR!$P$4)), IF(L1299&lt;CGR!$P$4,"INCUMPLIDA","PROCESO"), "VERIFICAR FECHA")),"SIN VALOR AVANCE")</f>
        <v>CUMPLIDA</v>
      </c>
    </row>
    <row r="1300" spans="1:17" ht="330.75">
      <c r="A1300" s="169" t="s">
        <v>19</v>
      </c>
      <c r="B1300" s="467" t="s">
        <v>13</v>
      </c>
      <c r="C1300" s="782"/>
      <c r="D1300" s="782"/>
      <c r="E1300" s="783"/>
      <c r="F1300" s="783" t="s">
        <v>4076</v>
      </c>
      <c r="G1300" s="52" t="s">
        <v>3975</v>
      </c>
      <c r="H1300" s="694" t="s">
        <v>2435</v>
      </c>
      <c r="I1300" s="163" t="s">
        <v>2436</v>
      </c>
      <c r="J1300" s="164">
        <v>1</v>
      </c>
      <c r="K1300" s="191">
        <v>45231</v>
      </c>
      <c r="L1300" s="191">
        <v>45504</v>
      </c>
      <c r="M1300" s="165">
        <f t="shared" si="44"/>
        <v>39</v>
      </c>
      <c r="N1300" s="192">
        <v>1</v>
      </c>
      <c r="O1300" s="176" t="s">
        <v>3976</v>
      </c>
      <c r="P1300" s="53">
        <f t="shared" si="45"/>
        <v>1</v>
      </c>
      <c r="Q1300" s="166" t="str">
        <f>IF(ISNUMBER(P1300),IF(P1300=100%,"CUMPLIDA",IF(AND(ISNUMBER(L1300),ISNUMBER(CGR!$P$4)), IF(L1300&lt;CGR!$P$4,"INCUMPLIDA","PROCESO"), "VERIFICAR FECHA")),"SIN VALOR AVANCE")</f>
        <v>CUMPLIDA</v>
      </c>
    </row>
    <row r="1301" spans="1:17" ht="195.75">
      <c r="A1301" s="169" t="s">
        <v>19</v>
      </c>
      <c r="B1301" s="467" t="s">
        <v>13</v>
      </c>
      <c r="C1301" s="782"/>
      <c r="D1301" s="782"/>
      <c r="E1301" s="783"/>
      <c r="F1301" s="783" t="s">
        <v>4076</v>
      </c>
      <c r="G1301" s="52" t="s">
        <v>2438</v>
      </c>
      <c r="H1301" s="163" t="s">
        <v>1614</v>
      </c>
      <c r="I1301" s="163" t="s">
        <v>238</v>
      </c>
      <c r="J1301" s="168">
        <v>1</v>
      </c>
      <c r="K1301" s="193">
        <v>45323</v>
      </c>
      <c r="L1301" s="193">
        <v>45747</v>
      </c>
      <c r="M1301" s="165">
        <f t="shared" si="44"/>
        <v>60.571428571428569</v>
      </c>
      <c r="N1301" s="192">
        <v>0</v>
      </c>
      <c r="O1301" s="176" t="s">
        <v>3977</v>
      </c>
      <c r="P1301" s="53">
        <f t="shared" si="45"/>
        <v>0</v>
      </c>
      <c r="Q1301" s="166" t="str">
        <f>IF(ISNUMBER(P1301),IF(P1301=100%,"CUMPLIDA",IF(AND(ISNUMBER(L1301),ISNUMBER(CGR!$P$4)), IF(L1301&lt;CGR!$P$4,"INCUMPLIDA","PROCESO"), "VERIFICAR FECHA")),"SIN VALOR AVANCE")</f>
        <v>PROCESO</v>
      </c>
    </row>
    <row r="1302" spans="1:17" ht="135.75">
      <c r="A1302" s="169" t="s">
        <v>19</v>
      </c>
      <c r="B1302" s="467" t="s">
        <v>13</v>
      </c>
      <c r="C1302" s="782"/>
      <c r="D1302" s="782"/>
      <c r="E1302" s="783"/>
      <c r="F1302" s="783" t="s">
        <v>4076</v>
      </c>
      <c r="G1302" s="52" t="s">
        <v>241</v>
      </c>
      <c r="H1302" s="163" t="s">
        <v>241</v>
      </c>
      <c r="I1302" s="163" t="s">
        <v>242</v>
      </c>
      <c r="J1302" s="168">
        <v>1</v>
      </c>
      <c r="K1302" s="193">
        <v>45323</v>
      </c>
      <c r="L1302" s="193">
        <v>45747</v>
      </c>
      <c r="M1302" s="165">
        <f t="shared" si="44"/>
        <v>60.571428571428569</v>
      </c>
      <c r="N1302" s="192">
        <v>0</v>
      </c>
      <c r="O1302" s="176" t="s">
        <v>3806</v>
      </c>
      <c r="P1302" s="53">
        <f t="shared" si="45"/>
        <v>0</v>
      </c>
      <c r="Q1302" s="166" t="str">
        <f>IF(ISNUMBER(P1302),IF(P1302=100%,"CUMPLIDA",IF(AND(ISNUMBER(L1302),ISNUMBER(CGR!$P$4)), IF(L1302&lt;CGR!$P$4,"INCUMPLIDA","PROCESO"), "VERIFICAR FECHA")),"SIN VALOR AVANCE")</f>
        <v>PROCESO</v>
      </c>
    </row>
    <row r="1303" spans="1:17" ht="135.75">
      <c r="A1303" s="169" t="s">
        <v>19</v>
      </c>
      <c r="B1303" s="467" t="s">
        <v>13</v>
      </c>
      <c r="C1303" s="782"/>
      <c r="D1303" s="782"/>
      <c r="E1303" s="783"/>
      <c r="F1303" s="783" t="s">
        <v>4076</v>
      </c>
      <c r="G1303" s="52" t="s">
        <v>1361</v>
      </c>
      <c r="H1303" s="163" t="s">
        <v>245</v>
      </c>
      <c r="I1303" s="163" t="s">
        <v>246</v>
      </c>
      <c r="J1303" s="168">
        <v>1</v>
      </c>
      <c r="K1303" s="193">
        <v>45231</v>
      </c>
      <c r="L1303" s="193">
        <v>45747</v>
      </c>
      <c r="M1303" s="165">
        <f t="shared" si="44"/>
        <v>73.714285714285708</v>
      </c>
      <c r="N1303" s="192">
        <v>0</v>
      </c>
      <c r="O1303" s="176" t="s">
        <v>3806</v>
      </c>
      <c r="P1303" s="53">
        <f t="shared" si="45"/>
        <v>0</v>
      </c>
      <c r="Q1303" s="166" t="str">
        <f>IF(ISNUMBER(P1303),IF(P1303=100%,"CUMPLIDA",IF(AND(ISNUMBER(L1303),ISNUMBER(CGR!$P$4)), IF(L1303&lt;CGR!$P$4,"INCUMPLIDA","PROCESO"), "VERIFICAR FECHA")),"SIN VALOR AVANCE")</f>
        <v>PROCESO</v>
      </c>
    </row>
    <row r="1304" spans="1:17" ht="195.75">
      <c r="A1304" s="169" t="s">
        <v>19</v>
      </c>
      <c r="B1304" s="467" t="s">
        <v>13</v>
      </c>
      <c r="C1304" s="782"/>
      <c r="D1304" s="782"/>
      <c r="E1304" s="783"/>
      <c r="F1304" s="783" t="s">
        <v>4076</v>
      </c>
      <c r="G1304" s="52" t="s">
        <v>248</v>
      </c>
      <c r="H1304" s="163" t="s">
        <v>248</v>
      </c>
      <c r="I1304" s="163" t="s">
        <v>3253</v>
      </c>
      <c r="J1304" s="168">
        <v>1</v>
      </c>
      <c r="K1304" s="193">
        <v>45323</v>
      </c>
      <c r="L1304" s="193">
        <v>45747</v>
      </c>
      <c r="M1304" s="165">
        <f t="shared" si="44"/>
        <v>60.571428571428569</v>
      </c>
      <c r="N1304" s="192">
        <v>0</v>
      </c>
      <c r="O1304" s="176" t="s">
        <v>3977</v>
      </c>
      <c r="P1304" s="53">
        <f t="shared" si="45"/>
        <v>0</v>
      </c>
      <c r="Q1304" s="166" t="str">
        <f>IF(ISNUMBER(P1304),IF(P1304=100%,"CUMPLIDA",IF(AND(ISNUMBER(L1304),ISNUMBER(CGR!$P$4)), IF(L1304&lt;CGR!$P$4,"INCUMPLIDA","PROCESO"), "VERIFICAR FECHA")),"SIN VALOR AVANCE")</f>
        <v>PROCESO</v>
      </c>
    </row>
    <row r="1305" spans="1:17" ht="135.75">
      <c r="A1305" s="169" t="s">
        <v>19</v>
      </c>
      <c r="B1305" s="467" t="s">
        <v>13</v>
      </c>
      <c r="C1305" s="782"/>
      <c r="D1305" s="782"/>
      <c r="E1305" s="783"/>
      <c r="F1305" s="783" t="s">
        <v>4076</v>
      </c>
      <c r="G1305" s="52" t="s">
        <v>3715</v>
      </c>
      <c r="H1305" s="163" t="s">
        <v>3715</v>
      </c>
      <c r="I1305" s="163" t="s">
        <v>252</v>
      </c>
      <c r="J1305" s="168">
        <v>1</v>
      </c>
      <c r="K1305" s="193">
        <v>45231</v>
      </c>
      <c r="L1305" s="193">
        <v>45747</v>
      </c>
      <c r="M1305" s="165">
        <f t="shared" si="44"/>
        <v>73.714285714285708</v>
      </c>
      <c r="N1305" s="192">
        <v>0</v>
      </c>
      <c r="O1305" s="176" t="s">
        <v>3806</v>
      </c>
      <c r="P1305" s="53">
        <f t="shared" si="45"/>
        <v>0</v>
      </c>
      <c r="Q1305" s="166" t="str">
        <f>IF(ISNUMBER(P1305),IF(P1305=100%,"CUMPLIDA",IF(AND(ISNUMBER(L1305),ISNUMBER(CGR!$P$4)), IF(L1305&lt;CGR!$P$4,"INCUMPLIDA","PROCESO"), "VERIFICAR FECHA")),"SIN VALOR AVANCE")</f>
        <v>PROCESO</v>
      </c>
    </row>
    <row r="1306" spans="1:17" ht="330.75">
      <c r="A1306" s="169" t="s">
        <v>19</v>
      </c>
      <c r="B1306" s="467" t="s">
        <v>13</v>
      </c>
      <c r="C1306" s="782"/>
      <c r="D1306" s="782"/>
      <c r="E1306" s="783"/>
      <c r="F1306" s="783" t="s">
        <v>4076</v>
      </c>
      <c r="G1306" s="52" t="s">
        <v>3716</v>
      </c>
      <c r="H1306" s="163" t="s">
        <v>3716</v>
      </c>
      <c r="I1306" s="163" t="s">
        <v>2560</v>
      </c>
      <c r="J1306" s="168">
        <v>1</v>
      </c>
      <c r="K1306" s="193">
        <v>45231</v>
      </c>
      <c r="L1306" s="193">
        <v>45808</v>
      </c>
      <c r="M1306" s="165">
        <f t="shared" si="44"/>
        <v>82.428571428571431</v>
      </c>
      <c r="N1306" s="192">
        <v>0</v>
      </c>
      <c r="O1306" s="176" t="s">
        <v>3976</v>
      </c>
      <c r="P1306" s="53">
        <f t="shared" si="45"/>
        <v>0</v>
      </c>
      <c r="Q1306" s="166" t="str">
        <f>IF(ISNUMBER(P1306),IF(P1306=100%,"CUMPLIDA",IF(AND(ISNUMBER(L1306),ISNUMBER(CGR!$P$4)), IF(L1306&lt;CGR!$P$4,"INCUMPLIDA","PROCESO"), "VERIFICAR FECHA")),"SIN VALOR AVANCE")</f>
        <v>PROCESO</v>
      </c>
    </row>
    <row r="1307" spans="1:17" ht="135.75">
      <c r="A1307" s="169" t="s">
        <v>19</v>
      </c>
      <c r="B1307" s="467" t="s">
        <v>13</v>
      </c>
      <c r="C1307" s="782" t="s">
        <v>3963</v>
      </c>
      <c r="D1307" s="782" t="s">
        <v>3964</v>
      </c>
      <c r="E1307" s="783"/>
      <c r="F1307" s="783" t="s">
        <v>4076</v>
      </c>
      <c r="G1307" s="52" t="s">
        <v>1363</v>
      </c>
      <c r="H1307" s="163" t="s">
        <v>258</v>
      </c>
      <c r="I1307" s="163" t="s">
        <v>259</v>
      </c>
      <c r="J1307" s="168">
        <v>12</v>
      </c>
      <c r="K1307" s="193">
        <v>46024</v>
      </c>
      <c r="L1307" s="193">
        <v>47118</v>
      </c>
      <c r="M1307" s="165">
        <f t="shared" si="44"/>
        <v>156.28571428571428</v>
      </c>
      <c r="N1307" s="192">
        <v>0</v>
      </c>
      <c r="O1307" s="176" t="s">
        <v>3806</v>
      </c>
      <c r="P1307" s="53">
        <f t="shared" si="45"/>
        <v>0</v>
      </c>
      <c r="Q1307" s="166" t="str">
        <f>IF(ISNUMBER(P1307),IF(P1307=100%,"CUMPLIDA",IF(AND(ISNUMBER(L1307),ISNUMBER(CGR!$P$4)), IF(L1307&lt;CGR!$P$4,"INCUMPLIDA","PROCESO"), "VERIFICAR FECHA")),"SIN VALOR AVANCE")</f>
        <v>PROCESO</v>
      </c>
    </row>
    <row r="1308" spans="1:17" ht="195.75">
      <c r="A1308" s="169" t="s">
        <v>19</v>
      </c>
      <c r="B1308" s="467" t="s">
        <v>13</v>
      </c>
      <c r="C1308" s="782" t="s">
        <v>3963</v>
      </c>
      <c r="D1308" s="782" t="s">
        <v>3964</v>
      </c>
      <c r="E1308" s="783"/>
      <c r="F1308" s="783" t="s">
        <v>4076</v>
      </c>
      <c r="G1308" s="52" t="s">
        <v>1364</v>
      </c>
      <c r="H1308" s="163" t="s">
        <v>261</v>
      </c>
      <c r="I1308" s="163" t="s">
        <v>262</v>
      </c>
      <c r="J1308" s="168">
        <v>1</v>
      </c>
      <c r="K1308" s="193">
        <v>46024</v>
      </c>
      <c r="L1308" s="193">
        <v>47118</v>
      </c>
      <c r="M1308" s="165">
        <f t="shared" si="44"/>
        <v>156.28571428571428</v>
      </c>
      <c r="N1308" s="192">
        <v>0</v>
      </c>
      <c r="O1308" s="176" t="s">
        <v>3977</v>
      </c>
      <c r="P1308" s="53">
        <f t="shared" si="45"/>
        <v>0</v>
      </c>
      <c r="Q1308" s="166" t="str">
        <f>IF(ISNUMBER(P1308),IF(P1308=100%,"CUMPLIDA",IF(AND(ISNUMBER(L1308),ISNUMBER(CGR!$P$4)), IF(L1308&lt;CGR!$P$4,"INCUMPLIDA","PROCESO"), "VERIFICAR FECHA")),"SIN VALOR AVANCE")</f>
        <v>PROCESO</v>
      </c>
    </row>
    <row r="1309" spans="1:17" ht="330.75">
      <c r="A1309" s="169" t="s">
        <v>19</v>
      </c>
      <c r="B1309" s="467" t="s">
        <v>13</v>
      </c>
      <c r="C1309" s="782" t="s">
        <v>3963</v>
      </c>
      <c r="D1309" s="782" t="s">
        <v>3964</v>
      </c>
      <c r="E1309" s="783"/>
      <c r="F1309" s="783" t="s">
        <v>4076</v>
      </c>
      <c r="G1309" s="52" t="s">
        <v>1365</v>
      </c>
      <c r="H1309" s="163" t="s">
        <v>264</v>
      </c>
      <c r="I1309" s="163" t="s">
        <v>265</v>
      </c>
      <c r="J1309" s="168">
        <v>2</v>
      </c>
      <c r="K1309" s="193">
        <v>46024</v>
      </c>
      <c r="L1309" s="193">
        <v>47118</v>
      </c>
      <c r="M1309" s="165">
        <f t="shared" si="44"/>
        <v>156.28571428571428</v>
      </c>
      <c r="N1309" s="192">
        <v>0</v>
      </c>
      <c r="O1309" s="176" t="s">
        <v>3976</v>
      </c>
      <c r="P1309" s="53">
        <f t="shared" si="45"/>
        <v>0</v>
      </c>
      <c r="Q1309" s="166" t="str">
        <f>IF(ISNUMBER(P1309),IF(P1309=100%,"CUMPLIDA",IF(AND(ISNUMBER(L1309),ISNUMBER(CGR!$P$4)), IF(L1309&lt;CGR!$P$4,"INCUMPLIDA","PROCESO"), "VERIFICAR FECHA")),"SIN VALOR AVANCE")</f>
        <v>PROCESO</v>
      </c>
    </row>
    <row r="1310" spans="1:17" ht="135.75">
      <c r="A1310" s="169" t="s">
        <v>19</v>
      </c>
      <c r="B1310" s="467" t="s">
        <v>13</v>
      </c>
      <c r="C1310" s="782" t="s">
        <v>3963</v>
      </c>
      <c r="D1310" s="782" t="s">
        <v>3964</v>
      </c>
      <c r="E1310" s="783"/>
      <c r="F1310" s="783" t="s">
        <v>4076</v>
      </c>
      <c r="G1310" s="52" t="s">
        <v>4046</v>
      </c>
      <c r="H1310" s="163" t="s">
        <v>3979</v>
      </c>
      <c r="I1310" s="163" t="s">
        <v>3980</v>
      </c>
      <c r="J1310" s="164">
        <v>1</v>
      </c>
      <c r="K1310" s="191">
        <v>44927</v>
      </c>
      <c r="L1310" s="191">
        <v>45016</v>
      </c>
      <c r="M1310" s="165">
        <f t="shared" si="44"/>
        <v>12.714285714285714</v>
      </c>
      <c r="N1310" s="192">
        <v>1</v>
      </c>
      <c r="O1310" s="163" t="s">
        <v>4078</v>
      </c>
      <c r="P1310" s="53">
        <f t="shared" si="45"/>
        <v>1</v>
      </c>
      <c r="Q1310" s="166" t="str">
        <f>IF(ISNUMBER(P1310),IF(P1310=100%,"CUMPLIDA",IF(AND(ISNUMBER(L1310),ISNUMBER(CGR!$P$4)), IF(L1310&lt;CGR!$P$4,"INCUMPLIDA","PROCESO"), "VERIFICAR FECHA")),"SIN VALOR AVANCE")</f>
        <v>CUMPLIDA</v>
      </c>
    </row>
    <row r="1311" spans="1:17" ht="225.75">
      <c r="A1311" s="169" t="s">
        <v>19</v>
      </c>
      <c r="B1311" s="467" t="s">
        <v>13</v>
      </c>
      <c r="C1311" s="782" t="s">
        <v>3963</v>
      </c>
      <c r="D1311" s="782" t="s">
        <v>3964</v>
      </c>
      <c r="E1311" s="783"/>
      <c r="F1311" s="783" t="s">
        <v>4076</v>
      </c>
      <c r="G1311" s="52" t="s">
        <v>4046</v>
      </c>
      <c r="H1311" s="163" t="s">
        <v>4047</v>
      </c>
      <c r="I1311" s="163" t="s">
        <v>1097</v>
      </c>
      <c r="J1311" s="164">
        <v>1</v>
      </c>
      <c r="K1311" s="191">
        <v>45017</v>
      </c>
      <c r="L1311" s="191">
        <v>45138</v>
      </c>
      <c r="M1311" s="165">
        <f t="shared" si="44"/>
        <v>17.285714285714285</v>
      </c>
      <c r="N1311" s="192">
        <v>1</v>
      </c>
      <c r="O1311" s="163" t="s">
        <v>4079</v>
      </c>
      <c r="P1311" s="53">
        <f t="shared" si="45"/>
        <v>1</v>
      </c>
      <c r="Q1311" s="166" t="str">
        <f>IF(ISNUMBER(P1311),IF(P1311=100%,"CUMPLIDA",IF(AND(ISNUMBER(L1311),ISNUMBER(CGR!$P$4)), IF(L1311&lt;CGR!$P$4,"INCUMPLIDA","PROCESO"), "VERIFICAR FECHA")),"SIN VALOR AVANCE")</f>
        <v>CUMPLIDA</v>
      </c>
    </row>
    <row r="1312" spans="1:17" ht="150">
      <c r="A1312" s="169" t="s">
        <v>19</v>
      </c>
      <c r="B1312" s="467" t="s">
        <v>13</v>
      </c>
      <c r="C1312" s="782" t="s">
        <v>3963</v>
      </c>
      <c r="D1312" s="782" t="s">
        <v>3964</v>
      </c>
      <c r="E1312" s="783"/>
      <c r="F1312" s="783" t="s">
        <v>4076</v>
      </c>
      <c r="G1312" s="52" t="s">
        <v>3994</v>
      </c>
      <c r="H1312" s="163" t="s">
        <v>3995</v>
      </c>
      <c r="I1312" s="163" t="s">
        <v>671</v>
      </c>
      <c r="J1312" s="164">
        <v>12</v>
      </c>
      <c r="K1312" s="191">
        <v>44958</v>
      </c>
      <c r="L1312" s="191">
        <v>45323</v>
      </c>
      <c r="M1312" s="165">
        <f t="shared" si="44"/>
        <v>52.142857142857146</v>
      </c>
      <c r="N1312" s="192">
        <v>12</v>
      </c>
      <c r="O1312" s="163" t="s">
        <v>4080</v>
      </c>
      <c r="P1312" s="53">
        <f t="shared" si="45"/>
        <v>1</v>
      </c>
      <c r="Q1312" s="166" t="str">
        <f>IF(ISNUMBER(P1312),IF(P1312=100%,"CUMPLIDA",IF(AND(ISNUMBER(L1312),ISNUMBER(CGR!$P$4)), IF(L1312&lt;CGR!$P$4,"INCUMPLIDA","PROCESO"), "VERIFICAR FECHA")),"SIN VALOR AVANCE")</f>
        <v>CUMPLIDA</v>
      </c>
    </row>
    <row r="1313" spans="1:17" ht="240.75">
      <c r="A1313" s="169" t="s">
        <v>19</v>
      </c>
      <c r="B1313" s="467" t="s">
        <v>13</v>
      </c>
      <c r="C1313" s="782" t="s">
        <v>3963</v>
      </c>
      <c r="D1313" s="782" t="s">
        <v>3964</v>
      </c>
      <c r="E1313" s="783" t="s">
        <v>4081</v>
      </c>
      <c r="F1313" s="783" t="s">
        <v>4082</v>
      </c>
      <c r="G1313" s="52" t="s">
        <v>4014</v>
      </c>
      <c r="H1313" s="163" t="s">
        <v>3972</v>
      </c>
      <c r="I1313" s="163" t="s">
        <v>3973</v>
      </c>
      <c r="J1313" s="164">
        <v>3</v>
      </c>
      <c r="K1313" s="191">
        <v>44958</v>
      </c>
      <c r="L1313" s="191">
        <v>45323</v>
      </c>
      <c r="M1313" s="165">
        <f t="shared" si="44"/>
        <v>52.142857142857146</v>
      </c>
      <c r="N1313" s="192">
        <v>3</v>
      </c>
      <c r="O1313" s="163" t="s">
        <v>4083</v>
      </c>
      <c r="P1313" s="53">
        <f t="shared" si="45"/>
        <v>1</v>
      </c>
      <c r="Q1313" s="166" t="str">
        <f>IF(ISNUMBER(P1313),IF(P1313=100%,"CUMPLIDA",IF(AND(ISNUMBER(L1313),ISNUMBER(CGR!$P$4)), IF(L1313&lt;CGR!$P$4,"INCUMPLIDA","PROCESO"), "VERIFICAR FECHA")),"SIN VALOR AVANCE")</f>
        <v>CUMPLIDA</v>
      </c>
    </row>
    <row r="1314" spans="1:17" ht="135.75">
      <c r="A1314" s="169" t="s">
        <v>19</v>
      </c>
      <c r="B1314" s="467" t="s">
        <v>13</v>
      </c>
      <c r="C1314" s="782"/>
      <c r="D1314" s="782"/>
      <c r="E1314" s="783"/>
      <c r="F1314" s="783" t="s">
        <v>4082</v>
      </c>
      <c r="G1314" s="52" t="s">
        <v>3975</v>
      </c>
      <c r="H1314" s="694" t="s">
        <v>2433</v>
      </c>
      <c r="I1314" s="163" t="s">
        <v>969</v>
      </c>
      <c r="J1314" s="164">
        <v>1</v>
      </c>
      <c r="K1314" s="191">
        <v>45231</v>
      </c>
      <c r="L1314" s="191">
        <v>45504</v>
      </c>
      <c r="M1314" s="165">
        <f t="shared" si="44"/>
        <v>39</v>
      </c>
      <c r="N1314" s="192">
        <v>1</v>
      </c>
      <c r="O1314" s="176" t="s">
        <v>3711</v>
      </c>
      <c r="P1314" s="53">
        <f t="shared" si="45"/>
        <v>1</v>
      </c>
      <c r="Q1314" s="166" t="str">
        <f>IF(ISNUMBER(P1314),IF(P1314=100%,"CUMPLIDA",IF(AND(ISNUMBER(L1314),ISNUMBER(CGR!$P$4)), IF(L1314&lt;CGR!$P$4,"INCUMPLIDA","PROCESO"), "VERIFICAR FECHA")),"SIN VALOR AVANCE")</f>
        <v>CUMPLIDA</v>
      </c>
    </row>
    <row r="1315" spans="1:17" ht="330.75">
      <c r="A1315" s="169" t="s">
        <v>19</v>
      </c>
      <c r="B1315" s="467" t="s">
        <v>13</v>
      </c>
      <c r="C1315" s="782"/>
      <c r="D1315" s="782"/>
      <c r="E1315" s="783"/>
      <c r="F1315" s="783" t="s">
        <v>4082</v>
      </c>
      <c r="G1315" s="52" t="s">
        <v>3975</v>
      </c>
      <c r="H1315" s="694" t="s">
        <v>2435</v>
      </c>
      <c r="I1315" s="163" t="s">
        <v>2436</v>
      </c>
      <c r="J1315" s="164">
        <v>1</v>
      </c>
      <c r="K1315" s="191">
        <v>45231</v>
      </c>
      <c r="L1315" s="191">
        <v>45504</v>
      </c>
      <c r="M1315" s="165">
        <f t="shared" si="44"/>
        <v>39</v>
      </c>
      <c r="N1315" s="192">
        <v>1</v>
      </c>
      <c r="O1315" s="176" t="s">
        <v>3976</v>
      </c>
      <c r="P1315" s="53">
        <f t="shared" si="45"/>
        <v>1</v>
      </c>
      <c r="Q1315" s="166" t="str">
        <f>IF(ISNUMBER(P1315),IF(P1315=100%,"CUMPLIDA",IF(AND(ISNUMBER(L1315),ISNUMBER(CGR!$P$4)), IF(L1315&lt;CGR!$P$4,"INCUMPLIDA","PROCESO"), "VERIFICAR FECHA")),"SIN VALOR AVANCE")</f>
        <v>CUMPLIDA</v>
      </c>
    </row>
    <row r="1316" spans="1:17" ht="195.75">
      <c r="A1316" s="169" t="s">
        <v>19</v>
      </c>
      <c r="B1316" s="467" t="s">
        <v>13</v>
      </c>
      <c r="C1316" s="782"/>
      <c r="D1316" s="782"/>
      <c r="E1316" s="783"/>
      <c r="F1316" s="783" t="s">
        <v>4082</v>
      </c>
      <c r="G1316" s="52" t="s">
        <v>2438</v>
      </c>
      <c r="H1316" s="163" t="s">
        <v>1614</v>
      </c>
      <c r="I1316" s="163" t="s">
        <v>238</v>
      </c>
      <c r="J1316" s="168">
        <v>1</v>
      </c>
      <c r="K1316" s="193">
        <v>45323</v>
      </c>
      <c r="L1316" s="193">
        <v>45747</v>
      </c>
      <c r="M1316" s="165">
        <f t="shared" si="44"/>
        <v>60.571428571428569</v>
      </c>
      <c r="N1316" s="192">
        <v>0</v>
      </c>
      <c r="O1316" s="176" t="s">
        <v>3977</v>
      </c>
      <c r="P1316" s="53">
        <f t="shared" si="45"/>
        <v>0</v>
      </c>
      <c r="Q1316" s="166" t="str">
        <f>IF(ISNUMBER(P1316),IF(P1316=100%,"CUMPLIDA",IF(AND(ISNUMBER(L1316),ISNUMBER(CGR!$P$4)), IF(L1316&lt;CGR!$P$4,"INCUMPLIDA","PROCESO"), "VERIFICAR FECHA")),"SIN VALOR AVANCE")</f>
        <v>PROCESO</v>
      </c>
    </row>
    <row r="1317" spans="1:17" ht="135.75">
      <c r="A1317" s="169" t="s">
        <v>19</v>
      </c>
      <c r="B1317" s="467" t="s">
        <v>13</v>
      </c>
      <c r="C1317" s="782"/>
      <c r="D1317" s="782"/>
      <c r="E1317" s="783"/>
      <c r="F1317" s="783" t="s">
        <v>4082</v>
      </c>
      <c r="G1317" s="52" t="s">
        <v>241</v>
      </c>
      <c r="H1317" s="163" t="s">
        <v>241</v>
      </c>
      <c r="I1317" s="163" t="s">
        <v>242</v>
      </c>
      <c r="J1317" s="168">
        <v>1</v>
      </c>
      <c r="K1317" s="193">
        <v>45323</v>
      </c>
      <c r="L1317" s="193">
        <v>45747</v>
      </c>
      <c r="M1317" s="165">
        <f t="shared" si="44"/>
        <v>60.571428571428569</v>
      </c>
      <c r="N1317" s="192">
        <v>0</v>
      </c>
      <c r="O1317" s="176" t="s">
        <v>3806</v>
      </c>
      <c r="P1317" s="53">
        <f t="shared" si="45"/>
        <v>0</v>
      </c>
      <c r="Q1317" s="166" t="str">
        <f>IF(ISNUMBER(P1317),IF(P1317=100%,"CUMPLIDA",IF(AND(ISNUMBER(L1317),ISNUMBER(CGR!$P$4)), IF(L1317&lt;CGR!$P$4,"INCUMPLIDA","PROCESO"), "VERIFICAR FECHA")),"SIN VALOR AVANCE")</f>
        <v>PROCESO</v>
      </c>
    </row>
    <row r="1318" spans="1:17" ht="135.75">
      <c r="A1318" s="169" t="s">
        <v>19</v>
      </c>
      <c r="B1318" s="467" t="s">
        <v>13</v>
      </c>
      <c r="C1318" s="782"/>
      <c r="D1318" s="782"/>
      <c r="E1318" s="783"/>
      <c r="F1318" s="783" t="s">
        <v>4082</v>
      </c>
      <c r="G1318" s="52" t="s">
        <v>1361</v>
      </c>
      <c r="H1318" s="163" t="s">
        <v>245</v>
      </c>
      <c r="I1318" s="163" t="s">
        <v>246</v>
      </c>
      <c r="J1318" s="168">
        <v>1</v>
      </c>
      <c r="K1318" s="193">
        <v>45231</v>
      </c>
      <c r="L1318" s="193">
        <v>45747</v>
      </c>
      <c r="M1318" s="165">
        <f t="shared" si="44"/>
        <v>73.714285714285708</v>
      </c>
      <c r="N1318" s="192">
        <v>0</v>
      </c>
      <c r="O1318" s="176" t="s">
        <v>3806</v>
      </c>
      <c r="P1318" s="53">
        <f t="shared" si="45"/>
        <v>0</v>
      </c>
      <c r="Q1318" s="166" t="str">
        <f>IF(ISNUMBER(P1318),IF(P1318=100%,"CUMPLIDA",IF(AND(ISNUMBER(L1318),ISNUMBER(CGR!$P$4)), IF(L1318&lt;CGR!$P$4,"INCUMPLIDA","PROCESO"), "VERIFICAR FECHA")),"SIN VALOR AVANCE")</f>
        <v>PROCESO</v>
      </c>
    </row>
    <row r="1319" spans="1:17" ht="195.75">
      <c r="A1319" s="169" t="s">
        <v>19</v>
      </c>
      <c r="B1319" s="467" t="s">
        <v>13</v>
      </c>
      <c r="C1319" s="782"/>
      <c r="D1319" s="782"/>
      <c r="E1319" s="783"/>
      <c r="F1319" s="783" t="s">
        <v>4082</v>
      </c>
      <c r="G1319" s="52" t="s">
        <v>248</v>
      </c>
      <c r="H1319" s="163" t="s">
        <v>248</v>
      </c>
      <c r="I1319" s="163" t="s">
        <v>3253</v>
      </c>
      <c r="J1319" s="168">
        <v>1</v>
      </c>
      <c r="K1319" s="193">
        <v>45323</v>
      </c>
      <c r="L1319" s="193">
        <v>45747</v>
      </c>
      <c r="M1319" s="165">
        <f t="shared" si="44"/>
        <v>60.571428571428569</v>
      </c>
      <c r="N1319" s="192">
        <v>0</v>
      </c>
      <c r="O1319" s="176" t="s">
        <v>3977</v>
      </c>
      <c r="P1319" s="53">
        <f t="shared" si="45"/>
        <v>0</v>
      </c>
      <c r="Q1319" s="166" t="str">
        <f>IF(ISNUMBER(P1319),IF(P1319=100%,"CUMPLIDA",IF(AND(ISNUMBER(L1319),ISNUMBER(CGR!$P$4)), IF(L1319&lt;CGR!$P$4,"INCUMPLIDA","PROCESO"), "VERIFICAR FECHA")),"SIN VALOR AVANCE")</f>
        <v>PROCESO</v>
      </c>
    </row>
    <row r="1320" spans="1:17" ht="135.75">
      <c r="A1320" s="169" t="s">
        <v>19</v>
      </c>
      <c r="B1320" s="467" t="s">
        <v>13</v>
      </c>
      <c r="C1320" s="782"/>
      <c r="D1320" s="782"/>
      <c r="E1320" s="783"/>
      <c r="F1320" s="783" t="s">
        <v>4082</v>
      </c>
      <c r="G1320" s="52" t="s">
        <v>3715</v>
      </c>
      <c r="H1320" s="163" t="s">
        <v>3715</v>
      </c>
      <c r="I1320" s="163" t="s">
        <v>252</v>
      </c>
      <c r="J1320" s="168">
        <v>1</v>
      </c>
      <c r="K1320" s="193">
        <v>45231</v>
      </c>
      <c r="L1320" s="193">
        <v>45747</v>
      </c>
      <c r="M1320" s="165">
        <f t="shared" si="44"/>
        <v>73.714285714285708</v>
      </c>
      <c r="N1320" s="192">
        <v>0</v>
      </c>
      <c r="O1320" s="176" t="s">
        <v>3806</v>
      </c>
      <c r="P1320" s="53">
        <f t="shared" si="45"/>
        <v>0</v>
      </c>
      <c r="Q1320" s="166" t="str">
        <f>IF(ISNUMBER(P1320),IF(P1320=100%,"CUMPLIDA",IF(AND(ISNUMBER(L1320),ISNUMBER(CGR!$P$4)), IF(L1320&lt;CGR!$P$4,"INCUMPLIDA","PROCESO"), "VERIFICAR FECHA")),"SIN VALOR AVANCE")</f>
        <v>PROCESO</v>
      </c>
    </row>
    <row r="1321" spans="1:17" ht="330.75">
      <c r="A1321" s="169" t="s">
        <v>19</v>
      </c>
      <c r="B1321" s="467" t="s">
        <v>13</v>
      </c>
      <c r="C1321" s="782"/>
      <c r="D1321" s="782"/>
      <c r="E1321" s="783"/>
      <c r="F1321" s="783" t="s">
        <v>4082</v>
      </c>
      <c r="G1321" s="52" t="s">
        <v>3716</v>
      </c>
      <c r="H1321" s="163" t="s">
        <v>3716</v>
      </c>
      <c r="I1321" s="163" t="s">
        <v>2560</v>
      </c>
      <c r="J1321" s="168">
        <v>1</v>
      </c>
      <c r="K1321" s="193">
        <v>45231</v>
      </c>
      <c r="L1321" s="193">
        <v>45808</v>
      </c>
      <c r="M1321" s="165">
        <f t="shared" si="44"/>
        <v>82.428571428571431</v>
      </c>
      <c r="N1321" s="192">
        <v>0</v>
      </c>
      <c r="O1321" s="176" t="s">
        <v>3976</v>
      </c>
      <c r="P1321" s="53">
        <f t="shared" si="45"/>
        <v>0</v>
      </c>
      <c r="Q1321" s="166" t="str">
        <f>IF(ISNUMBER(P1321),IF(P1321=100%,"CUMPLIDA",IF(AND(ISNUMBER(L1321),ISNUMBER(CGR!$P$4)), IF(L1321&lt;CGR!$P$4,"INCUMPLIDA","PROCESO"), "VERIFICAR FECHA")),"SIN VALOR AVANCE")</f>
        <v>PROCESO</v>
      </c>
    </row>
    <row r="1322" spans="1:17" ht="135.75">
      <c r="A1322" s="169" t="s">
        <v>19</v>
      </c>
      <c r="B1322" s="467" t="s">
        <v>13</v>
      </c>
      <c r="C1322" s="782" t="s">
        <v>3963</v>
      </c>
      <c r="D1322" s="782" t="s">
        <v>3964</v>
      </c>
      <c r="E1322" s="783"/>
      <c r="F1322" s="783" t="s">
        <v>4082</v>
      </c>
      <c r="G1322" s="52" t="s">
        <v>1363</v>
      </c>
      <c r="H1322" s="163" t="s">
        <v>258</v>
      </c>
      <c r="I1322" s="163" t="s">
        <v>259</v>
      </c>
      <c r="J1322" s="168">
        <v>12</v>
      </c>
      <c r="K1322" s="193">
        <v>46024</v>
      </c>
      <c r="L1322" s="193">
        <v>47118</v>
      </c>
      <c r="M1322" s="165">
        <f t="shared" si="44"/>
        <v>156.28571428571428</v>
      </c>
      <c r="N1322" s="192">
        <v>0</v>
      </c>
      <c r="O1322" s="176" t="s">
        <v>3806</v>
      </c>
      <c r="P1322" s="53">
        <f t="shared" si="45"/>
        <v>0</v>
      </c>
      <c r="Q1322" s="166" t="str">
        <f>IF(ISNUMBER(P1322),IF(P1322=100%,"CUMPLIDA",IF(AND(ISNUMBER(L1322),ISNUMBER(CGR!$P$4)), IF(L1322&lt;CGR!$P$4,"INCUMPLIDA","PROCESO"), "VERIFICAR FECHA")),"SIN VALOR AVANCE")</f>
        <v>PROCESO</v>
      </c>
    </row>
    <row r="1323" spans="1:17" ht="195.75">
      <c r="A1323" s="169" t="s">
        <v>19</v>
      </c>
      <c r="B1323" s="467" t="s">
        <v>13</v>
      </c>
      <c r="C1323" s="782" t="s">
        <v>3963</v>
      </c>
      <c r="D1323" s="782" t="s">
        <v>3964</v>
      </c>
      <c r="E1323" s="783"/>
      <c r="F1323" s="783" t="s">
        <v>4082</v>
      </c>
      <c r="G1323" s="52" t="s">
        <v>1364</v>
      </c>
      <c r="H1323" s="163" t="s">
        <v>261</v>
      </c>
      <c r="I1323" s="163" t="s">
        <v>262</v>
      </c>
      <c r="J1323" s="168">
        <v>1</v>
      </c>
      <c r="K1323" s="193">
        <v>46024</v>
      </c>
      <c r="L1323" s="193">
        <v>47118</v>
      </c>
      <c r="M1323" s="165">
        <f t="shared" si="44"/>
        <v>156.28571428571428</v>
      </c>
      <c r="N1323" s="192">
        <v>0</v>
      </c>
      <c r="O1323" s="176" t="s">
        <v>3977</v>
      </c>
      <c r="P1323" s="53">
        <f t="shared" si="45"/>
        <v>0</v>
      </c>
      <c r="Q1323" s="166" t="str">
        <f>IF(ISNUMBER(P1323),IF(P1323=100%,"CUMPLIDA",IF(AND(ISNUMBER(L1323),ISNUMBER(CGR!$P$4)), IF(L1323&lt;CGR!$P$4,"INCUMPLIDA","PROCESO"), "VERIFICAR FECHA")),"SIN VALOR AVANCE")</f>
        <v>PROCESO</v>
      </c>
    </row>
    <row r="1324" spans="1:17" ht="330.75">
      <c r="A1324" s="169" t="s">
        <v>19</v>
      </c>
      <c r="B1324" s="467" t="s">
        <v>13</v>
      </c>
      <c r="C1324" s="782" t="s">
        <v>3963</v>
      </c>
      <c r="D1324" s="782" t="s">
        <v>3964</v>
      </c>
      <c r="E1324" s="783"/>
      <c r="F1324" s="783" t="s">
        <v>4082</v>
      </c>
      <c r="G1324" s="52" t="s">
        <v>1365</v>
      </c>
      <c r="H1324" s="163" t="s">
        <v>264</v>
      </c>
      <c r="I1324" s="163" t="s">
        <v>265</v>
      </c>
      <c r="J1324" s="168">
        <v>2</v>
      </c>
      <c r="K1324" s="193">
        <v>46024</v>
      </c>
      <c r="L1324" s="193">
        <v>47118</v>
      </c>
      <c r="M1324" s="165">
        <f t="shared" si="44"/>
        <v>156.28571428571428</v>
      </c>
      <c r="N1324" s="192">
        <v>0</v>
      </c>
      <c r="O1324" s="176" t="s">
        <v>3976</v>
      </c>
      <c r="P1324" s="53">
        <f t="shared" si="45"/>
        <v>0</v>
      </c>
      <c r="Q1324" s="166" t="str">
        <f>IF(ISNUMBER(P1324),IF(P1324=100%,"CUMPLIDA",IF(AND(ISNUMBER(L1324),ISNUMBER(CGR!$P$4)), IF(L1324&lt;CGR!$P$4,"INCUMPLIDA","PROCESO"), "VERIFICAR FECHA")),"SIN VALOR AVANCE")</f>
        <v>PROCESO</v>
      </c>
    </row>
    <row r="1325" spans="1:17" ht="135.75">
      <c r="A1325" s="169" t="s">
        <v>19</v>
      </c>
      <c r="B1325" s="467" t="s">
        <v>13</v>
      </c>
      <c r="C1325" s="782" t="s">
        <v>3963</v>
      </c>
      <c r="D1325" s="782" t="s">
        <v>3964</v>
      </c>
      <c r="E1325" s="783"/>
      <c r="F1325" s="783" t="s">
        <v>4082</v>
      </c>
      <c r="G1325" s="52" t="s">
        <v>3978</v>
      </c>
      <c r="H1325" s="163" t="s">
        <v>3979</v>
      </c>
      <c r="I1325" s="163" t="s">
        <v>3980</v>
      </c>
      <c r="J1325" s="164">
        <v>1</v>
      </c>
      <c r="K1325" s="191">
        <v>44927</v>
      </c>
      <c r="L1325" s="191">
        <v>45016</v>
      </c>
      <c r="M1325" s="165">
        <f t="shared" si="44"/>
        <v>12.714285714285714</v>
      </c>
      <c r="N1325" s="192">
        <v>1</v>
      </c>
      <c r="O1325" s="163" t="s">
        <v>4084</v>
      </c>
      <c r="P1325" s="53">
        <f t="shared" si="45"/>
        <v>1</v>
      </c>
      <c r="Q1325" s="166" t="str">
        <f>IF(ISNUMBER(P1325),IF(P1325=100%,"CUMPLIDA",IF(AND(ISNUMBER(L1325),ISNUMBER(CGR!$P$4)), IF(L1325&lt;CGR!$P$4,"INCUMPLIDA","PROCESO"), "VERIFICAR FECHA")),"SIN VALOR AVANCE")</f>
        <v>CUMPLIDA</v>
      </c>
    </row>
    <row r="1326" spans="1:17" ht="225.75">
      <c r="A1326" s="169" t="s">
        <v>19</v>
      </c>
      <c r="B1326" s="467" t="s">
        <v>13</v>
      </c>
      <c r="C1326" s="782" t="s">
        <v>3963</v>
      </c>
      <c r="D1326" s="782" t="s">
        <v>3964</v>
      </c>
      <c r="E1326" s="783"/>
      <c r="F1326" s="783" t="s">
        <v>4082</v>
      </c>
      <c r="G1326" s="52" t="s">
        <v>3978</v>
      </c>
      <c r="H1326" s="163" t="s">
        <v>4017</v>
      </c>
      <c r="I1326" s="163" t="s">
        <v>1097</v>
      </c>
      <c r="J1326" s="164">
        <v>1</v>
      </c>
      <c r="K1326" s="191">
        <v>45017</v>
      </c>
      <c r="L1326" s="191">
        <v>45138</v>
      </c>
      <c r="M1326" s="165">
        <f t="shared" si="44"/>
        <v>17.285714285714285</v>
      </c>
      <c r="N1326" s="192">
        <v>1</v>
      </c>
      <c r="O1326" s="163" t="s">
        <v>4085</v>
      </c>
      <c r="P1326" s="53">
        <f t="shared" si="45"/>
        <v>1</v>
      </c>
      <c r="Q1326" s="166" t="str">
        <f>IF(ISNUMBER(P1326),IF(P1326=100%,"CUMPLIDA",IF(AND(ISNUMBER(L1326),ISNUMBER(CGR!$P$4)), IF(L1326&lt;CGR!$P$4,"INCUMPLIDA","PROCESO"), "VERIFICAR FECHA")),"SIN VALOR AVANCE")</f>
        <v>CUMPLIDA</v>
      </c>
    </row>
    <row r="1327" spans="1:17" ht="135.75">
      <c r="A1327" s="169" t="s">
        <v>19</v>
      </c>
      <c r="B1327" s="467" t="s">
        <v>13</v>
      </c>
      <c r="C1327" s="782" t="s">
        <v>3963</v>
      </c>
      <c r="D1327" s="782" t="s">
        <v>3964</v>
      </c>
      <c r="E1327" s="783"/>
      <c r="F1327" s="783" t="s">
        <v>4082</v>
      </c>
      <c r="G1327" s="52" t="s">
        <v>4086</v>
      </c>
      <c r="H1327" s="163" t="s">
        <v>4087</v>
      </c>
      <c r="I1327" s="163" t="s">
        <v>1097</v>
      </c>
      <c r="J1327" s="164">
        <v>1</v>
      </c>
      <c r="K1327" s="191">
        <v>44958</v>
      </c>
      <c r="L1327" s="191">
        <v>44985</v>
      </c>
      <c r="M1327" s="165">
        <f t="shared" si="44"/>
        <v>3.8571428571428572</v>
      </c>
      <c r="N1327" s="192">
        <v>1</v>
      </c>
      <c r="O1327" s="163" t="s">
        <v>4088</v>
      </c>
      <c r="P1327" s="53">
        <f t="shared" si="45"/>
        <v>1</v>
      </c>
      <c r="Q1327" s="166" t="str">
        <f>IF(ISNUMBER(P1327),IF(P1327=100%,"CUMPLIDA",IF(AND(ISNUMBER(L1327),ISNUMBER(CGR!$P$4)), IF(L1327&lt;CGR!$P$4,"INCUMPLIDA","PROCESO"), "VERIFICAR FECHA")),"SIN VALOR AVANCE")</f>
        <v>CUMPLIDA</v>
      </c>
    </row>
    <row r="1328" spans="1:17" ht="135.75">
      <c r="A1328" s="169" t="s">
        <v>19</v>
      </c>
      <c r="B1328" s="467" t="s">
        <v>13</v>
      </c>
      <c r="C1328" s="782" t="s">
        <v>3963</v>
      </c>
      <c r="D1328" s="782" t="s">
        <v>3964</v>
      </c>
      <c r="E1328" s="783"/>
      <c r="F1328" s="783" t="s">
        <v>4082</v>
      </c>
      <c r="G1328" s="52" t="s">
        <v>4089</v>
      </c>
      <c r="H1328" s="163" t="s">
        <v>4090</v>
      </c>
      <c r="I1328" s="163" t="s">
        <v>4091</v>
      </c>
      <c r="J1328" s="164">
        <v>1</v>
      </c>
      <c r="K1328" s="191">
        <v>44986</v>
      </c>
      <c r="L1328" s="191">
        <v>45015</v>
      </c>
      <c r="M1328" s="165">
        <f t="shared" si="44"/>
        <v>4.1428571428571432</v>
      </c>
      <c r="N1328" s="192">
        <v>1</v>
      </c>
      <c r="O1328" s="163" t="s">
        <v>4021</v>
      </c>
      <c r="P1328" s="53">
        <f t="shared" si="45"/>
        <v>1</v>
      </c>
      <c r="Q1328" s="166" t="str">
        <f>IF(ISNUMBER(P1328),IF(P1328=100%,"CUMPLIDA",IF(AND(ISNUMBER(L1328),ISNUMBER(CGR!$P$4)), IF(L1328&lt;CGR!$P$4,"INCUMPLIDA","PROCESO"), "VERIFICAR FECHA")),"SIN VALOR AVANCE")</f>
        <v>CUMPLIDA</v>
      </c>
    </row>
    <row r="1329" spans="1:17" ht="225.75">
      <c r="A1329" s="169" t="s">
        <v>19</v>
      </c>
      <c r="B1329" s="467" t="s">
        <v>13</v>
      </c>
      <c r="C1329" s="782" t="s">
        <v>3963</v>
      </c>
      <c r="D1329" s="782" t="s">
        <v>3964</v>
      </c>
      <c r="E1329" s="783" t="s">
        <v>4092</v>
      </c>
      <c r="F1329" s="783" t="s">
        <v>4093</v>
      </c>
      <c r="G1329" s="52" t="s">
        <v>4014</v>
      </c>
      <c r="H1329" s="163" t="s">
        <v>3972</v>
      </c>
      <c r="I1329" s="163" t="s">
        <v>3973</v>
      </c>
      <c r="J1329" s="164">
        <v>3</v>
      </c>
      <c r="K1329" s="191">
        <v>44958</v>
      </c>
      <c r="L1329" s="191">
        <v>45323</v>
      </c>
      <c r="M1329" s="165">
        <f t="shared" si="44"/>
        <v>52.142857142857146</v>
      </c>
      <c r="N1329" s="192">
        <v>3</v>
      </c>
      <c r="O1329" s="163" t="s">
        <v>4094</v>
      </c>
      <c r="P1329" s="53">
        <f t="shared" si="45"/>
        <v>1</v>
      </c>
      <c r="Q1329" s="166" t="str">
        <f>IF(ISNUMBER(P1329),IF(P1329=100%,"CUMPLIDA",IF(AND(ISNUMBER(L1329),ISNUMBER(CGR!$P$4)), IF(L1329&lt;CGR!$P$4,"INCUMPLIDA","PROCESO"), "VERIFICAR FECHA")),"SIN VALOR AVANCE")</f>
        <v>CUMPLIDA</v>
      </c>
    </row>
    <row r="1330" spans="1:17" ht="135.75">
      <c r="A1330" s="169" t="s">
        <v>19</v>
      </c>
      <c r="B1330" s="467" t="s">
        <v>13</v>
      </c>
      <c r="C1330" s="782" t="s">
        <v>3963</v>
      </c>
      <c r="D1330" s="782" t="s">
        <v>3964</v>
      </c>
      <c r="E1330" s="783"/>
      <c r="F1330" s="783" t="s">
        <v>4093</v>
      </c>
      <c r="G1330" s="783" t="s">
        <v>3975</v>
      </c>
      <c r="H1330" s="694" t="s">
        <v>2433</v>
      </c>
      <c r="I1330" s="163" t="s">
        <v>969</v>
      </c>
      <c r="J1330" s="164">
        <v>1</v>
      </c>
      <c r="K1330" s="191">
        <v>45231</v>
      </c>
      <c r="L1330" s="191">
        <v>45504</v>
      </c>
      <c r="M1330" s="165">
        <f t="shared" si="44"/>
        <v>39</v>
      </c>
      <c r="N1330" s="192">
        <v>1</v>
      </c>
      <c r="O1330" s="176" t="s">
        <v>3711</v>
      </c>
      <c r="P1330" s="53">
        <f t="shared" si="45"/>
        <v>1</v>
      </c>
      <c r="Q1330" s="166" t="str">
        <f>IF(ISNUMBER(P1330),IF(P1330=100%,"CUMPLIDA",IF(AND(ISNUMBER(L1330),ISNUMBER(CGR!$P$4)), IF(L1330&lt;CGR!$P$4,"INCUMPLIDA","PROCESO"), "VERIFICAR FECHA")),"SIN VALOR AVANCE")</f>
        <v>CUMPLIDA</v>
      </c>
    </row>
    <row r="1331" spans="1:17" ht="315.75">
      <c r="A1331" s="169" t="s">
        <v>19</v>
      </c>
      <c r="B1331" s="467" t="s">
        <v>13</v>
      </c>
      <c r="C1331" s="782"/>
      <c r="D1331" s="782"/>
      <c r="E1331" s="783"/>
      <c r="F1331" s="783" t="s">
        <v>4093</v>
      </c>
      <c r="G1331" s="783"/>
      <c r="H1331" s="694" t="s">
        <v>2435</v>
      </c>
      <c r="I1331" s="163" t="s">
        <v>2436</v>
      </c>
      <c r="J1331" s="164">
        <v>1</v>
      </c>
      <c r="K1331" s="191">
        <v>45231</v>
      </c>
      <c r="L1331" s="191">
        <v>45504</v>
      </c>
      <c r="M1331" s="165">
        <f t="shared" si="44"/>
        <v>39</v>
      </c>
      <c r="N1331" s="192">
        <v>1</v>
      </c>
      <c r="O1331" s="176" t="s">
        <v>4095</v>
      </c>
      <c r="P1331" s="53">
        <f t="shared" si="45"/>
        <v>1</v>
      </c>
      <c r="Q1331" s="166" t="str">
        <f>IF(ISNUMBER(P1331),IF(P1331=100%,"CUMPLIDA",IF(AND(ISNUMBER(L1331),ISNUMBER(CGR!$P$4)), IF(L1331&lt;CGR!$P$4,"INCUMPLIDA","PROCESO"), "VERIFICAR FECHA")),"SIN VALOR AVANCE")</f>
        <v>CUMPLIDA</v>
      </c>
    </row>
    <row r="1332" spans="1:17" ht="195.75">
      <c r="A1332" s="169" t="s">
        <v>19</v>
      </c>
      <c r="B1332" s="467" t="s">
        <v>13</v>
      </c>
      <c r="C1332" s="782"/>
      <c r="D1332" s="782"/>
      <c r="E1332" s="783"/>
      <c r="F1332" s="783" t="s">
        <v>4093</v>
      </c>
      <c r="G1332" s="52" t="s">
        <v>2438</v>
      </c>
      <c r="H1332" s="163" t="s">
        <v>1614</v>
      </c>
      <c r="I1332" s="163" t="s">
        <v>238</v>
      </c>
      <c r="J1332" s="168">
        <v>1</v>
      </c>
      <c r="K1332" s="193">
        <v>45323</v>
      </c>
      <c r="L1332" s="193">
        <v>45747</v>
      </c>
      <c r="M1332" s="165">
        <f t="shared" si="44"/>
        <v>60.571428571428569</v>
      </c>
      <c r="N1332" s="192">
        <v>0</v>
      </c>
      <c r="O1332" s="176" t="s">
        <v>3977</v>
      </c>
      <c r="P1332" s="53">
        <f t="shared" si="45"/>
        <v>0</v>
      </c>
      <c r="Q1332" s="166" t="str">
        <f>IF(ISNUMBER(P1332),IF(P1332=100%,"CUMPLIDA",IF(AND(ISNUMBER(L1332),ISNUMBER(CGR!$P$4)), IF(L1332&lt;CGR!$P$4,"INCUMPLIDA","PROCESO"), "VERIFICAR FECHA")),"SIN VALOR AVANCE")</f>
        <v>PROCESO</v>
      </c>
    </row>
    <row r="1333" spans="1:17" ht="135.75">
      <c r="A1333" s="169" t="s">
        <v>19</v>
      </c>
      <c r="B1333" s="467" t="s">
        <v>13</v>
      </c>
      <c r="C1333" s="782"/>
      <c r="D1333" s="782"/>
      <c r="E1333" s="783"/>
      <c r="F1333" s="783" t="s">
        <v>4093</v>
      </c>
      <c r="G1333" s="52" t="s">
        <v>241</v>
      </c>
      <c r="H1333" s="163" t="s">
        <v>241</v>
      </c>
      <c r="I1333" s="163" t="s">
        <v>242</v>
      </c>
      <c r="J1333" s="168">
        <v>1</v>
      </c>
      <c r="K1333" s="193">
        <v>45323</v>
      </c>
      <c r="L1333" s="193">
        <v>45747</v>
      </c>
      <c r="M1333" s="165">
        <f t="shared" si="44"/>
        <v>60.571428571428569</v>
      </c>
      <c r="N1333" s="192">
        <v>0</v>
      </c>
      <c r="O1333" s="176" t="s">
        <v>3806</v>
      </c>
      <c r="P1333" s="53">
        <f t="shared" si="45"/>
        <v>0</v>
      </c>
      <c r="Q1333" s="166" t="str">
        <f>IF(ISNUMBER(P1333),IF(P1333=100%,"CUMPLIDA",IF(AND(ISNUMBER(L1333),ISNUMBER(CGR!$P$4)), IF(L1333&lt;CGR!$P$4,"INCUMPLIDA","PROCESO"), "VERIFICAR FECHA")),"SIN VALOR AVANCE")</f>
        <v>PROCESO</v>
      </c>
    </row>
    <row r="1334" spans="1:17" ht="135.75">
      <c r="A1334" s="169" t="s">
        <v>19</v>
      </c>
      <c r="B1334" s="467" t="s">
        <v>13</v>
      </c>
      <c r="C1334" s="782" t="s">
        <v>3963</v>
      </c>
      <c r="D1334" s="782" t="s">
        <v>3964</v>
      </c>
      <c r="E1334" s="783"/>
      <c r="F1334" s="783" t="s">
        <v>4093</v>
      </c>
      <c r="G1334" s="52" t="s">
        <v>1361</v>
      </c>
      <c r="H1334" s="163" t="s">
        <v>245</v>
      </c>
      <c r="I1334" s="163" t="s">
        <v>246</v>
      </c>
      <c r="J1334" s="168">
        <v>1</v>
      </c>
      <c r="K1334" s="193">
        <v>45231</v>
      </c>
      <c r="L1334" s="193">
        <v>45747</v>
      </c>
      <c r="M1334" s="165">
        <f t="shared" si="44"/>
        <v>73.714285714285708</v>
      </c>
      <c r="N1334" s="192">
        <v>0</v>
      </c>
      <c r="O1334" s="176" t="s">
        <v>3806</v>
      </c>
      <c r="P1334" s="53">
        <f t="shared" si="45"/>
        <v>0</v>
      </c>
      <c r="Q1334" s="166" t="str">
        <f>IF(ISNUMBER(P1334),IF(P1334=100%,"CUMPLIDA",IF(AND(ISNUMBER(L1334),ISNUMBER(CGR!$P$4)), IF(L1334&lt;CGR!$P$4,"INCUMPLIDA","PROCESO"), "VERIFICAR FECHA")),"SIN VALOR AVANCE")</f>
        <v>PROCESO</v>
      </c>
    </row>
    <row r="1335" spans="1:17" ht="195.75">
      <c r="A1335" s="169" t="s">
        <v>19</v>
      </c>
      <c r="B1335" s="467" t="s">
        <v>13</v>
      </c>
      <c r="C1335" s="782" t="s">
        <v>3963</v>
      </c>
      <c r="D1335" s="782" t="s">
        <v>3964</v>
      </c>
      <c r="E1335" s="783"/>
      <c r="F1335" s="783" t="s">
        <v>4093</v>
      </c>
      <c r="G1335" s="52" t="s">
        <v>248</v>
      </c>
      <c r="H1335" s="163" t="s">
        <v>248</v>
      </c>
      <c r="I1335" s="163" t="s">
        <v>3253</v>
      </c>
      <c r="J1335" s="168">
        <v>1</v>
      </c>
      <c r="K1335" s="193">
        <v>45323</v>
      </c>
      <c r="L1335" s="193">
        <v>45747</v>
      </c>
      <c r="M1335" s="165">
        <f t="shared" si="44"/>
        <v>60.571428571428569</v>
      </c>
      <c r="N1335" s="192">
        <v>0</v>
      </c>
      <c r="O1335" s="176" t="s">
        <v>3977</v>
      </c>
      <c r="P1335" s="53">
        <f t="shared" si="45"/>
        <v>0</v>
      </c>
      <c r="Q1335" s="166" t="str">
        <f>IF(ISNUMBER(P1335),IF(P1335=100%,"CUMPLIDA",IF(AND(ISNUMBER(L1335),ISNUMBER(CGR!$P$4)), IF(L1335&lt;CGR!$P$4,"INCUMPLIDA","PROCESO"), "VERIFICAR FECHA")),"SIN VALOR AVANCE")</f>
        <v>PROCESO</v>
      </c>
    </row>
    <row r="1336" spans="1:17" ht="135.75">
      <c r="A1336" s="169" t="s">
        <v>19</v>
      </c>
      <c r="B1336" s="467" t="s">
        <v>13</v>
      </c>
      <c r="C1336" s="782"/>
      <c r="D1336" s="782"/>
      <c r="E1336" s="783"/>
      <c r="F1336" s="783" t="s">
        <v>4093</v>
      </c>
      <c r="G1336" s="52" t="s">
        <v>3715</v>
      </c>
      <c r="H1336" s="163" t="s">
        <v>3715</v>
      </c>
      <c r="I1336" s="163" t="s">
        <v>252</v>
      </c>
      <c r="J1336" s="168">
        <v>1</v>
      </c>
      <c r="K1336" s="193">
        <v>45231</v>
      </c>
      <c r="L1336" s="193">
        <v>45747</v>
      </c>
      <c r="M1336" s="165">
        <f t="shared" si="44"/>
        <v>73.714285714285708</v>
      </c>
      <c r="N1336" s="192">
        <v>0</v>
      </c>
      <c r="O1336" s="176" t="s">
        <v>3806</v>
      </c>
      <c r="P1336" s="53">
        <f t="shared" si="45"/>
        <v>0</v>
      </c>
      <c r="Q1336" s="166" t="str">
        <f>IF(ISNUMBER(P1336),IF(P1336=100%,"CUMPLIDA",IF(AND(ISNUMBER(L1336),ISNUMBER(CGR!$P$4)), IF(L1336&lt;CGR!$P$4,"INCUMPLIDA","PROCESO"), "VERIFICAR FECHA")),"SIN VALOR AVANCE")</f>
        <v>PROCESO</v>
      </c>
    </row>
    <row r="1337" spans="1:17" ht="315.75">
      <c r="A1337" s="169" t="s">
        <v>19</v>
      </c>
      <c r="B1337" s="467" t="s">
        <v>13</v>
      </c>
      <c r="C1337" s="782"/>
      <c r="D1337" s="782"/>
      <c r="E1337" s="783"/>
      <c r="F1337" s="783" t="s">
        <v>4093</v>
      </c>
      <c r="G1337" s="52" t="s">
        <v>3716</v>
      </c>
      <c r="H1337" s="163" t="s">
        <v>3716</v>
      </c>
      <c r="I1337" s="163" t="s">
        <v>2560</v>
      </c>
      <c r="J1337" s="168">
        <v>1</v>
      </c>
      <c r="K1337" s="193">
        <v>45231</v>
      </c>
      <c r="L1337" s="193">
        <v>45808</v>
      </c>
      <c r="M1337" s="165">
        <f t="shared" si="44"/>
        <v>82.428571428571431</v>
      </c>
      <c r="N1337" s="192">
        <v>0</v>
      </c>
      <c r="O1337" s="176" t="s">
        <v>4095</v>
      </c>
      <c r="P1337" s="53">
        <f t="shared" si="45"/>
        <v>0</v>
      </c>
      <c r="Q1337" s="166" t="str">
        <f>IF(ISNUMBER(P1337),IF(P1337=100%,"CUMPLIDA",IF(AND(ISNUMBER(L1337),ISNUMBER(CGR!$P$4)), IF(L1337&lt;CGR!$P$4,"INCUMPLIDA","PROCESO"), "VERIFICAR FECHA")),"SIN VALOR AVANCE")</f>
        <v>PROCESO</v>
      </c>
    </row>
    <row r="1338" spans="1:17" ht="135.75">
      <c r="A1338" s="169" t="s">
        <v>19</v>
      </c>
      <c r="B1338" s="467" t="s">
        <v>13</v>
      </c>
      <c r="C1338" s="782"/>
      <c r="D1338" s="782"/>
      <c r="E1338" s="783"/>
      <c r="F1338" s="783" t="s">
        <v>4093</v>
      </c>
      <c r="G1338" s="52" t="s">
        <v>1363</v>
      </c>
      <c r="H1338" s="163" t="s">
        <v>258</v>
      </c>
      <c r="I1338" s="163" t="s">
        <v>259</v>
      </c>
      <c r="J1338" s="168">
        <v>12</v>
      </c>
      <c r="K1338" s="193">
        <v>46024</v>
      </c>
      <c r="L1338" s="193">
        <v>47118</v>
      </c>
      <c r="M1338" s="165">
        <f t="shared" si="44"/>
        <v>156.28571428571428</v>
      </c>
      <c r="N1338" s="192">
        <v>0</v>
      </c>
      <c r="O1338" s="176" t="s">
        <v>3806</v>
      </c>
      <c r="P1338" s="53">
        <f t="shared" si="45"/>
        <v>0</v>
      </c>
      <c r="Q1338" s="166" t="str">
        <f>IF(ISNUMBER(P1338),IF(P1338=100%,"CUMPLIDA",IF(AND(ISNUMBER(L1338),ISNUMBER(CGR!$P$4)), IF(L1338&lt;CGR!$P$4,"INCUMPLIDA","PROCESO"), "VERIFICAR FECHA")),"SIN VALOR AVANCE")</f>
        <v>PROCESO</v>
      </c>
    </row>
    <row r="1339" spans="1:17" ht="195.75">
      <c r="A1339" s="169" t="s">
        <v>19</v>
      </c>
      <c r="B1339" s="467" t="s">
        <v>13</v>
      </c>
      <c r="C1339" s="782"/>
      <c r="D1339" s="782"/>
      <c r="E1339" s="783"/>
      <c r="F1339" s="783" t="s">
        <v>4093</v>
      </c>
      <c r="G1339" s="52" t="s">
        <v>1364</v>
      </c>
      <c r="H1339" s="163" t="s">
        <v>261</v>
      </c>
      <c r="I1339" s="163" t="s">
        <v>262</v>
      </c>
      <c r="J1339" s="168">
        <v>1</v>
      </c>
      <c r="K1339" s="193">
        <v>46024</v>
      </c>
      <c r="L1339" s="193">
        <v>47118</v>
      </c>
      <c r="M1339" s="165">
        <f t="shared" si="44"/>
        <v>156.28571428571428</v>
      </c>
      <c r="N1339" s="192">
        <v>0</v>
      </c>
      <c r="O1339" s="176" t="s">
        <v>3977</v>
      </c>
      <c r="P1339" s="53">
        <f t="shared" si="45"/>
        <v>0</v>
      </c>
      <c r="Q1339" s="166" t="str">
        <f>IF(ISNUMBER(P1339),IF(P1339=100%,"CUMPLIDA",IF(AND(ISNUMBER(L1339),ISNUMBER(CGR!$P$4)), IF(L1339&lt;CGR!$P$4,"INCUMPLIDA","PROCESO"), "VERIFICAR FECHA")),"SIN VALOR AVANCE")</f>
        <v>PROCESO</v>
      </c>
    </row>
    <row r="1340" spans="1:17" ht="315.75">
      <c r="A1340" s="169" t="s">
        <v>19</v>
      </c>
      <c r="B1340" s="467" t="s">
        <v>13</v>
      </c>
      <c r="C1340" s="782"/>
      <c r="D1340" s="782"/>
      <c r="E1340" s="783"/>
      <c r="F1340" s="783" t="s">
        <v>4093</v>
      </c>
      <c r="G1340" s="52" t="s">
        <v>1365</v>
      </c>
      <c r="H1340" s="163" t="s">
        <v>264</v>
      </c>
      <c r="I1340" s="163" t="s">
        <v>265</v>
      </c>
      <c r="J1340" s="168">
        <v>2</v>
      </c>
      <c r="K1340" s="193">
        <v>46024</v>
      </c>
      <c r="L1340" s="193">
        <v>47118</v>
      </c>
      <c r="M1340" s="165">
        <f t="shared" si="44"/>
        <v>156.28571428571428</v>
      </c>
      <c r="N1340" s="192">
        <v>0</v>
      </c>
      <c r="O1340" s="176" t="s">
        <v>4095</v>
      </c>
      <c r="P1340" s="53">
        <f t="shared" si="45"/>
        <v>0</v>
      </c>
      <c r="Q1340" s="166" t="str">
        <f>IF(ISNUMBER(P1340),IF(P1340=100%,"CUMPLIDA",IF(AND(ISNUMBER(L1340),ISNUMBER(CGR!$P$4)), IF(L1340&lt;CGR!$P$4,"INCUMPLIDA","PROCESO"), "VERIFICAR FECHA")),"SIN VALOR AVANCE")</f>
        <v>PROCESO</v>
      </c>
    </row>
    <row r="1341" spans="1:17" ht="135.75">
      <c r="A1341" s="169" t="s">
        <v>19</v>
      </c>
      <c r="B1341" s="467" t="s">
        <v>13</v>
      </c>
      <c r="C1341" s="782" t="s">
        <v>3963</v>
      </c>
      <c r="D1341" s="782" t="s">
        <v>3964</v>
      </c>
      <c r="E1341" s="783"/>
      <c r="F1341" s="783" t="s">
        <v>4093</v>
      </c>
      <c r="G1341" s="52" t="s">
        <v>3978</v>
      </c>
      <c r="H1341" s="163" t="s">
        <v>3979</v>
      </c>
      <c r="I1341" s="163" t="s">
        <v>3980</v>
      </c>
      <c r="J1341" s="164">
        <v>1</v>
      </c>
      <c r="K1341" s="191">
        <v>44927</v>
      </c>
      <c r="L1341" s="191">
        <v>45016</v>
      </c>
      <c r="M1341" s="165">
        <f t="shared" si="44"/>
        <v>12.714285714285714</v>
      </c>
      <c r="N1341" s="192">
        <v>1</v>
      </c>
      <c r="O1341" s="163" t="s">
        <v>4096</v>
      </c>
      <c r="P1341" s="53">
        <f t="shared" si="45"/>
        <v>1</v>
      </c>
      <c r="Q1341" s="166" t="str">
        <f>IF(ISNUMBER(P1341),IF(P1341=100%,"CUMPLIDA",IF(AND(ISNUMBER(L1341),ISNUMBER(CGR!$P$4)), IF(L1341&lt;CGR!$P$4,"INCUMPLIDA","PROCESO"), "VERIFICAR FECHA")),"SIN VALOR AVANCE")</f>
        <v>CUMPLIDA</v>
      </c>
    </row>
    <row r="1342" spans="1:17" ht="225.75">
      <c r="A1342" s="169" t="s">
        <v>19</v>
      </c>
      <c r="B1342" s="467" t="s">
        <v>13</v>
      </c>
      <c r="C1342" s="782" t="s">
        <v>3963</v>
      </c>
      <c r="D1342" s="782" t="s">
        <v>3964</v>
      </c>
      <c r="E1342" s="783"/>
      <c r="F1342" s="783" t="s">
        <v>4093</v>
      </c>
      <c r="G1342" s="52" t="s">
        <v>3978</v>
      </c>
      <c r="H1342" s="163" t="s">
        <v>4017</v>
      </c>
      <c r="I1342" s="163" t="s">
        <v>1097</v>
      </c>
      <c r="J1342" s="164">
        <v>1</v>
      </c>
      <c r="K1342" s="191">
        <v>45017</v>
      </c>
      <c r="L1342" s="191">
        <v>45138</v>
      </c>
      <c r="M1342" s="165">
        <f t="shared" si="44"/>
        <v>17.285714285714285</v>
      </c>
      <c r="N1342" s="192">
        <v>1</v>
      </c>
      <c r="O1342" s="163" t="s">
        <v>4085</v>
      </c>
      <c r="P1342" s="53">
        <f t="shared" si="45"/>
        <v>1</v>
      </c>
      <c r="Q1342" s="166" t="str">
        <f>IF(ISNUMBER(P1342),IF(P1342=100%,"CUMPLIDA",IF(AND(ISNUMBER(L1342),ISNUMBER(CGR!$P$4)), IF(L1342&lt;CGR!$P$4,"INCUMPLIDA","PROCESO"), "VERIFICAR FECHA")),"SIN VALOR AVANCE")</f>
        <v>CUMPLIDA</v>
      </c>
    </row>
    <row r="1343" spans="1:17" ht="135.75">
      <c r="A1343" s="169" t="s">
        <v>19</v>
      </c>
      <c r="B1343" s="467" t="s">
        <v>13</v>
      </c>
      <c r="C1343" s="782" t="s">
        <v>3963</v>
      </c>
      <c r="D1343" s="782" t="s">
        <v>3964</v>
      </c>
      <c r="E1343" s="783"/>
      <c r="F1343" s="783" t="s">
        <v>4093</v>
      </c>
      <c r="G1343" s="52" t="s">
        <v>4097</v>
      </c>
      <c r="H1343" s="163" t="s">
        <v>4098</v>
      </c>
      <c r="I1343" s="163" t="s">
        <v>1097</v>
      </c>
      <c r="J1343" s="164">
        <v>1</v>
      </c>
      <c r="K1343" s="191">
        <v>44958</v>
      </c>
      <c r="L1343" s="191">
        <v>45016</v>
      </c>
      <c r="M1343" s="165">
        <f t="shared" si="44"/>
        <v>8.2857142857142865</v>
      </c>
      <c r="N1343" s="192">
        <v>1</v>
      </c>
      <c r="O1343" s="163" t="s">
        <v>3981</v>
      </c>
      <c r="P1343" s="53">
        <f t="shared" si="45"/>
        <v>1</v>
      </c>
      <c r="Q1343" s="166" t="str">
        <f>IF(ISNUMBER(P1343),IF(P1343=100%,"CUMPLIDA",IF(AND(ISNUMBER(L1343),ISNUMBER(CGR!$P$4)), IF(L1343&lt;CGR!$P$4,"INCUMPLIDA","PROCESO"), "VERIFICAR FECHA")),"SIN VALOR AVANCE")</f>
        <v>CUMPLIDA</v>
      </c>
    </row>
    <row r="1344" spans="1:17" ht="180">
      <c r="A1344" s="169" t="s">
        <v>19</v>
      </c>
      <c r="B1344" s="467" t="s">
        <v>13</v>
      </c>
      <c r="C1344" s="782" t="s">
        <v>3963</v>
      </c>
      <c r="D1344" s="782" t="s">
        <v>3964</v>
      </c>
      <c r="E1344" s="783"/>
      <c r="F1344" s="783" t="s">
        <v>4093</v>
      </c>
      <c r="G1344" s="52" t="s">
        <v>4099</v>
      </c>
      <c r="H1344" s="163" t="s">
        <v>4100</v>
      </c>
      <c r="I1344" s="163" t="s">
        <v>1097</v>
      </c>
      <c r="J1344" s="164">
        <v>1</v>
      </c>
      <c r="K1344" s="191">
        <v>44958</v>
      </c>
      <c r="L1344" s="191">
        <v>44985</v>
      </c>
      <c r="M1344" s="165">
        <f t="shared" si="44"/>
        <v>3.8571428571428572</v>
      </c>
      <c r="N1344" s="192">
        <v>1</v>
      </c>
      <c r="O1344" s="163" t="s">
        <v>4084</v>
      </c>
      <c r="P1344" s="53">
        <f t="shared" si="45"/>
        <v>1</v>
      </c>
      <c r="Q1344" s="166" t="str">
        <f>IF(ISNUMBER(P1344),IF(P1344=100%,"CUMPLIDA",IF(AND(ISNUMBER(L1344),ISNUMBER(CGR!$P$4)), IF(L1344&lt;CGR!$P$4,"INCUMPLIDA","PROCESO"), "VERIFICAR FECHA")),"SIN VALOR AVANCE")</f>
        <v>CUMPLIDA</v>
      </c>
    </row>
    <row r="1345" spans="1:17" ht="135.75">
      <c r="A1345" s="169" t="s">
        <v>19</v>
      </c>
      <c r="B1345" s="467" t="s">
        <v>13</v>
      </c>
      <c r="C1345" s="782" t="s">
        <v>3963</v>
      </c>
      <c r="D1345" s="782" t="s">
        <v>3964</v>
      </c>
      <c r="E1345" s="783"/>
      <c r="F1345" s="783" t="s">
        <v>4093</v>
      </c>
      <c r="G1345" s="52" t="s">
        <v>4101</v>
      </c>
      <c r="H1345" s="163" t="s">
        <v>4102</v>
      </c>
      <c r="I1345" s="163" t="s">
        <v>1097</v>
      </c>
      <c r="J1345" s="164">
        <v>12</v>
      </c>
      <c r="K1345" s="191">
        <v>44958</v>
      </c>
      <c r="L1345" s="191">
        <v>45323</v>
      </c>
      <c r="M1345" s="165">
        <f t="shared" si="44"/>
        <v>52.142857142857146</v>
      </c>
      <c r="N1345" s="192">
        <v>12</v>
      </c>
      <c r="O1345" s="163" t="s">
        <v>4021</v>
      </c>
      <c r="P1345" s="53">
        <f t="shared" si="45"/>
        <v>1</v>
      </c>
      <c r="Q1345" s="166" t="str">
        <f>IF(ISNUMBER(P1345),IF(P1345=100%,"CUMPLIDA",IF(AND(ISNUMBER(L1345),ISNUMBER(CGR!$P$4)), IF(L1345&lt;CGR!$P$4,"INCUMPLIDA","PROCESO"), "VERIFICAR FECHA")),"SIN VALOR AVANCE")</f>
        <v>CUMPLIDA</v>
      </c>
    </row>
    <row r="1346" spans="1:17" ht="135.75">
      <c r="A1346" s="169" t="s">
        <v>19</v>
      </c>
      <c r="B1346" s="467" t="s">
        <v>13</v>
      </c>
      <c r="C1346" s="782" t="s">
        <v>3963</v>
      </c>
      <c r="D1346" s="782" t="s">
        <v>3964</v>
      </c>
      <c r="E1346" s="783"/>
      <c r="F1346" s="783" t="s">
        <v>4093</v>
      </c>
      <c r="G1346" s="52" t="s">
        <v>4103</v>
      </c>
      <c r="H1346" s="163" t="s">
        <v>4104</v>
      </c>
      <c r="I1346" s="163" t="s">
        <v>1097</v>
      </c>
      <c r="J1346" s="164">
        <v>4</v>
      </c>
      <c r="K1346" s="191">
        <v>44958</v>
      </c>
      <c r="L1346" s="191">
        <v>45323</v>
      </c>
      <c r="M1346" s="165">
        <f t="shared" si="44"/>
        <v>52.142857142857146</v>
      </c>
      <c r="N1346" s="192">
        <v>4</v>
      </c>
      <c r="O1346" s="163" t="s">
        <v>4021</v>
      </c>
      <c r="P1346" s="53">
        <f t="shared" si="45"/>
        <v>1</v>
      </c>
      <c r="Q1346" s="166" t="str">
        <f>IF(ISNUMBER(P1346),IF(P1346=100%,"CUMPLIDA",IF(AND(ISNUMBER(L1346),ISNUMBER(CGR!$P$4)), IF(L1346&lt;CGR!$P$4,"INCUMPLIDA","PROCESO"), "VERIFICAR FECHA")),"SIN VALOR AVANCE")</f>
        <v>CUMPLIDA</v>
      </c>
    </row>
    <row r="1347" spans="1:17" ht="225.75">
      <c r="A1347" s="169" t="s">
        <v>19</v>
      </c>
      <c r="B1347" s="467" t="s">
        <v>13</v>
      </c>
      <c r="C1347" s="782" t="s">
        <v>3963</v>
      </c>
      <c r="D1347" s="782" t="s">
        <v>3964</v>
      </c>
      <c r="E1347" s="783" t="s">
        <v>4105</v>
      </c>
      <c r="F1347" s="783" t="s">
        <v>4106</v>
      </c>
      <c r="G1347" s="52" t="s">
        <v>4014</v>
      </c>
      <c r="H1347" s="163" t="s">
        <v>3972</v>
      </c>
      <c r="I1347" s="163" t="s">
        <v>3973</v>
      </c>
      <c r="J1347" s="164">
        <v>3</v>
      </c>
      <c r="K1347" s="191">
        <v>44958</v>
      </c>
      <c r="L1347" s="191">
        <v>45323</v>
      </c>
      <c r="M1347" s="165">
        <f t="shared" si="44"/>
        <v>52.142857142857146</v>
      </c>
      <c r="N1347" s="192">
        <v>3</v>
      </c>
      <c r="O1347" s="163" t="s">
        <v>4107</v>
      </c>
      <c r="P1347" s="53">
        <f t="shared" si="45"/>
        <v>1</v>
      </c>
      <c r="Q1347" s="166" t="str">
        <f>IF(ISNUMBER(P1347),IF(P1347=100%,"CUMPLIDA",IF(AND(ISNUMBER(L1347),ISNUMBER(CGR!$P$4)), IF(L1347&lt;CGR!$P$4,"INCUMPLIDA","PROCESO"), "VERIFICAR FECHA")),"SIN VALOR AVANCE")</f>
        <v>CUMPLIDA</v>
      </c>
    </row>
    <row r="1348" spans="1:17" ht="135.75">
      <c r="A1348" s="169" t="s">
        <v>19</v>
      </c>
      <c r="B1348" s="467" t="s">
        <v>13</v>
      </c>
      <c r="C1348" s="782"/>
      <c r="D1348" s="782"/>
      <c r="E1348" s="783"/>
      <c r="F1348" s="783" t="s">
        <v>4106</v>
      </c>
      <c r="G1348" s="52" t="s">
        <v>3975</v>
      </c>
      <c r="H1348" s="694" t="s">
        <v>2433</v>
      </c>
      <c r="I1348" s="163" t="s">
        <v>969</v>
      </c>
      <c r="J1348" s="164">
        <v>1</v>
      </c>
      <c r="K1348" s="191">
        <v>45231</v>
      </c>
      <c r="L1348" s="191">
        <v>45504</v>
      </c>
      <c r="M1348" s="165">
        <f t="shared" ref="M1348:M1411" si="46">(L1348-K1348)/7</f>
        <v>39</v>
      </c>
      <c r="N1348" s="192">
        <v>1</v>
      </c>
      <c r="O1348" s="176" t="s">
        <v>3711</v>
      </c>
      <c r="P1348" s="53">
        <f t="shared" si="45"/>
        <v>1</v>
      </c>
      <c r="Q1348" s="166" t="str">
        <f>IF(ISNUMBER(P1348),IF(P1348=100%,"CUMPLIDA",IF(AND(ISNUMBER(L1348),ISNUMBER(CGR!$P$4)), IF(L1348&lt;CGR!$P$4,"INCUMPLIDA","PROCESO"), "VERIFICAR FECHA")),"SIN VALOR AVANCE")</f>
        <v>CUMPLIDA</v>
      </c>
    </row>
    <row r="1349" spans="1:17" ht="315.75">
      <c r="A1349" s="169" t="s">
        <v>19</v>
      </c>
      <c r="B1349" s="467" t="s">
        <v>13</v>
      </c>
      <c r="C1349" s="782"/>
      <c r="D1349" s="782"/>
      <c r="E1349" s="783"/>
      <c r="F1349" s="783" t="s">
        <v>4106</v>
      </c>
      <c r="G1349" s="52" t="s">
        <v>3975</v>
      </c>
      <c r="H1349" s="694" t="s">
        <v>2435</v>
      </c>
      <c r="I1349" s="163" t="s">
        <v>2436</v>
      </c>
      <c r="J1349" s="164">
        <v>1</v>
      </c>
      <c r="K1349" s="191">
        <v>45231</v>
      </c>
      <c r="L1349" s="191">
        <v>45504</v>
      </c>
      <c r="M1349" s="165">
        <f t="shared" si="46"/>
        <v>39</v>
      </c>
      <c r="N1349" s="192">
        <v>1</v>
      </c>
      <c r="O1349" s="176" t="s">
        <v>4095</v>
      </c>
      <c r="P1349" s="53">
        <f t="shared" si="45"/>
        <v>1</v>
      </c>
      <c r="Q1349" s="166" t="str">
        <f>IF(ISNUMBER(P1349),IF(P1349=100%,"CUMPLIDA",IF(AND(ISNUMBER(L1349),ISNUMBER(CGR!$P$4)), IF(L1349&lt;CGR!$P$4,"INCUMPLIDA","PROCESO"), "VERIFICAR FECHA")),"SIN VALOR AVANCE")</f>
        <v>CUMPLIDA</v>
      </c>
    </row>
    <row r="1350" spans="1:17" ht="195.75">
      <c r="A1350" s="169" t="s">
        <v>19</v>
      </c>
      <c r="B1350" s="467" t="s">
        <v>13</v>
      </c>
      <c r="C1350" s="782"/>
      <c r="D1350" s="782"/>
      <c r="E1350" s="783"/>
      <c r="F1350" s="783" t="s">
        <v>4106</v>
      </c>
      <c r="G1350" s="52" t="s">
        <v>2438</v>
      </c>
      <c r="H1350" s="163" t="s">
        <v>1614</v>
      </c>
      <c r="I1350" s="163" t="s">
        <v>238</v>
      </c>
      <c r="J1350" s="168">
        <v>1</v>
      </c>
      <c r="K1350" s="193">
        <v>45323</v>
      </c>
      <c r="L1350" s="193">
        <v>45747</v>
      </c>
      <c r="M1350" s="165">
        <f t="shared" si="46"/>
        <v>60.571428571428569</v>
      </c>
      <c r="N1350" s="192">
        <v>0</v>
      </c>
      <c r="O1350" s="176" t="s">
        <v>3977</v>
      </c>
      <c r="P1350" s="53">
        <f t="shared" si="45"/>
        <v>0</v>
      </c>
      <c r="Q1350" s="166" t="str">
        <f>IF(ISNUMBER(P1350),IF(P1350=100%,"CUMPLIDA",IF(AND(ISNUMBER(L1350),ISNUMBER(CGR!$P$4)), IF(L1350&lt;CGR!$P$4,"INCUMPLIDA","PROCESO"), "VERIFICAR FECHA")),"SIN VALOR AVANCE")</f>
        <v>PROCESO</v>
      </c>
    </row>
    <row r="1351" spans="1:17" ht="135.75">
      <c r="A1351" s="169" t="s">
        <v>19</v>
      </c>
      <c r="B1351" s="467" t="s">
        <v>13</v>
      </c>
      <c r="C1351" s="782"/>
      <c r="D1351" s="782"/>
      <c r="E1351" s="783"/>
      <c r="F1351" s="783" t="s">
        <v>4106</v>
      </c>
      <c r="G1351" s="52" t="s">
        <v>241</v>
      </c>
      <c r="H1351" s="163" t="s">
        <v>241</v>
      </c>
      <c r="I1351" s="163" t="s">
        <v>242</v>
      </c>
      <c r="J1351" s="168">
        <v>1</v>
      </c>
      <c r="K1351" s="193">
        <v>45323</v>
      </c>
      <c r="L1351" s="193">
        <v>45747</v>
      </c>
      <c r="M1351" s="165">
        <f t="shared" si="46"/>
        <v>60.571428571428569</v>
      </c>
      <c r="N1351" s="192">
        <v>0</v>
      </c>
      <c r="O1351" s="176" t="s">
        <v>3806</v>
      </c>
      <c r="P1351" s="53">
        <f t="shared" si="45"/>
        <v>0</v>
      </c>
      <c r="Q1351" s="166" t="str">
        <f>IF(ISNUMBER(P1351),IF(P1351=100%,"CUMPLIDA",IF(AND(ISNUMBER(L1351),ISNUMBER(CGR!$P$4)), IF(L1351&lt;CGR!$P$4,"INCUMPLIDA","PROCESO"), "VERIFICAR FECHA")),"SIN VALOR AVANCE")</f>
        <v>PROCESO</v>
      </c>
    </row>
    <row r="1352" spans="1:17" ht="135.75">
      <c r="A1352" s="169" t="s">
        <v>19</v>
      </c>
      <c r="B1352" s="467" t="s">
        <v>13</v>
      </c>
      <c r="C1352" s="782"/>
      <c r="D1352" s="782"/>
      <c r="E1352" s="783"/>
      <c r="F1352" s="783" t="s">
        <v>4106</v>
      </c>
      <c r="G1352" s="52" t="s">
        <v>1361</v>
      </c>
      <c r="H1352" s="163" t="s">
        <v>245</v>
      </c>
      <c r="I1352" s="163" t="s">
        <v>246</v>
      </c>
      <c r="J1352" s="168">
        <v>1</v>
      </c>
      <c r="K1352" s="193">
        <v>45231</v>
      </c>
      <c r="L1352" s="193">
        <v>45747</v>
      </c>
      <c r="M1352" s="165">
        <f t="shared" si="46"/>
        <v>73.714285714285708</v>
      </c>
      <c r="N1352" s="192">
        <v>0</v>
      </c>
      <c r="O1352" s="176" t="s">
        <v>3806</v>
      </c>
      <c r="P1352" s="53">
        <f t="shared" si="45"/>
        <v>0</v>
      </c>
      <c r="Q1352" s="166" t="str">
        <f>IF(ISNUMBER(P1352),IF(P1352=100%,"CUMPLIDA",IF(AND(ISNUMBER(L1352),ISNUMBER(CGR!$P$4)), IF(L1352&lt;CGR!$P$4,"INCUMPLIDA","PROCESO"), "VERIFICAR FECHA")),"SIN VALOR AVANCE")</f>
        <v>PROCESO</v>
      </c>
    </row>
    <row r="1353" spans="1:17" ht="195.75">
      <c r="A1353" s="169" t="s">
        <v>19</v>
      </c>
      <c r="B1353" s="467" t="s">
        <v>13</v>
      </c>
      <c r="C1353" s="782"/>
      <c r="D1353" s="782"/>
      <c r="E1353" s="783"/>
      <c r="F1353" s="783" t="s">
        <v>4106</v>
      </c>
      <c r="G1353" s="52" t="s">
        <v>248</v>
      </c>
      <c r="H1353" s="163" t="s">
        <v>248</v>
      </c>
      <c r="I1353" s="163" t="s">
        <v>3253</v>
      </c>
      <c r="J1353" s="168">
        <v>1</v>
      </c>
      <c r="K1353" s="193">
        <v>45323</v>
      </c>
      <c r="L1353" s="193">
        <v>45747</v>
      </c>
      <c r="M1353" s="165">
        <f t="shared" si="46"/>
        <v>60.571428571428569</v>
      </c>
      <c r="N1353" s="192">
        <v>0</v>
      </c>
      <c r="O1353" s="176" t="s">
        <v>3977</v>
      </c>
      <c r="P1353" s="53">
        <f t="shared" si="45"/>
        <v>0</v>
      </c>
      <c r="Q1353" s="166" t="str">
        <f>IF(ISNUMBER(P1353),IF(P1353=100%,"CUMPLIDA",IF(AND(ISNUMBER(L1353),ISNUMBER(CGR!$P$4)), IF(L1353&lt;CGR!$P$4,"INCUMPLIDA","PROCESO"), "VERIFICAR FECHA")),"SIN VALOR AVANCE")</f>
        <v>PROCESO</v>
      </c>
    </row>
    <row r="1354" spans="1:17" ht="135.75">
      <c r="A1354" s="169" t="s">
        <v>19</v>
      </c>
      <c r="B1354" s="467" t="s">
        <v>13</v>
      </c>
      <c r="C1354" s="782"/>
      <c r="D1354" s="782"/>
      <c r="E1354" s="783"/>
      <c r="F1354" s="783" t="s">
        <v>4106</v>
      </c>
      <c r="G1354" s="52" t="s">
        <v>3715</v>
      </c>
      <c r="H1354" s="163" t="s">
        <v>3715</v>
      </c>
      <c r="I1354" s="163" t="s">
        <v>252</v>
      </c>
      <c r="J1354" s="168">
        <v>1</v>
      </c>
      <c r="K1354" s="193">
        <v>45231</v>
      </c>
      <c r="L1354" s="193">
        <v>45747</v>
      </c>
      <c r="M1354" s="165">
        <f t="shared" si="46"/>
        <v>73.714285714285708</v>
      </c>
      <c r="N1354" s="192">
        <v>0</v>
      </c>
      <c r="O1354" s="176" t="s">
        <v>3806</v>
      </c>
      <c r="P1354" s="53">
        <f t="shared" si="45"/>
        <v>0</v>
      </c>
      <c r="Q1354" s="166" t="str">
        <f>IF(ISNUMBER(P1354),IF(P1354=100%,"CUMPLIDA",IF(AND(ISNUMBER(L1354),ISNUMBER(CGR!$P$4)), IF(L1354&lt;CGR!$P$4,"INCUMPLIDA","PROCESO"), "VERIFICAR FECHA")),"SIN VALOR AVANCE")</f>
        <v>PROCESO</v>
      </c>
    </row>
    <row r="1355" spans="1:17" ht="315.75">
      <c r="A1355" s="169" t="s">
        <v>19</v>
      </c>
      <c r="B1355" s="467" t="s">
        <v>13</v>
      </c>
      <c r="C1355" s="782"/>
      <c r="D1355" s="782"/>
      <c r="E1355" s="783"/>
      <c r="F1355" s="783" t="s">
        <v>4106</v>
      </c>
      <c r="G1355" s="52" t="s">
        <v>3716</v>
      </c>
      <c r="H1355" s="163" t="s">
        <v>3716</v>
      </c>
      <c r="I1355" s="163" t="s">
        <v>2560</v>
      </c>
      <c r="J1355" s="168">
        <v>1</v>
      </c>
      <c r="K1355" s="193">
        <v>45231</v>
      </c>
      <c r="L1355" s="193">
        <v>45808</v>
      </c>
      <c r="M1355" s="165">
        <f t="shared" si="46"/>
        <v>82.428571428571431</v>
      </c>
      <c r="N1355" s="192">
        <v>0</v>
      </c>
      <c r="O1355" s="176" t="s">
        <v>4095</v>
      </c>
      <c r="P1355" s="53">
        <f t="shared" si="45"/>
        <v>0</v>
      </c>
      <c r="Q1355" s="166" t="str">
        <f>IF(ISNUMBER(P1355),IF(P1355=100%,"CUMPLIDA",IF(AND(ISNUMBER(L1355),ISNUMBER(CGR!$P$4)), IF(L1355&lt;CGR!$P$4,"INCUMPLIDA","PROCESO"), "VERIFICAR FECHA")),"SIN VALOR AVANCE")</f>
        <v>PROCESO</v>
      </c>
    </row>
    <row r="1356" spans="1:17" ht="135.75">
      <c r="A1356" s="169" t="s">
        <v>19</v>
      </c>
      <c r="B1356" s="467" t="s">
        <v>13</v>
      </c>
      <c r="C1356" s="782" t="s">
        <v>3963</v>
      </c>
      <c r="D1356" s="782" t="s">
        <v>3964</v>
      </c>
      <c r="E1356" s="783"/>
      <c r="F1356" s="783" t="s">
        <v>4106</v>
      </c>
      <c r="G1356" s="52" t="s">
        <v>1363</v>
      </c>
      <c r="H1356" s="163" t="s">
        <v>258</v>
      </c>
      <c r="I1356" s="163" t="s">
        <v>259</v>
      </c>
      <c r="J1356" s="168">
        <v>12</v>
      </c>
      <c r="K1356" s="193">
        <v>46024</v>
      </c>
      <c r="L1356" s="193">
        <v>47118</v>
      </c>
      <c r="M1356" s="165">
        <f t="shared" si="46"/>
        <v>156.28571428571428</v>
      </c>
      <c r="N1356" s="192">
        <v>0</v>
      </c>
      <c r="O1356" s="176" t="s">
        <v>3806</v>
      </c>
      <c r="P1356" s="53">
        <f t="shared" si="45"/>
        <v>0</v>
      </c>
      <c r="Q1356" s="166" t="str">
        <f>IF(ISNUMBER(P1356),IF(P1356=100%,"CUMPLIDA",IF(AND(ISNUMBER(L1356),ISNUMBER(CGR!$P$4)), IF(L1356&lt;CGR!$P$4,"INCUMPLIDA","PROCESO"), "VERIFICAR FECHA")),"SIN VALOR AVANCE")</f>
        <v>PROCESO</v>
      </c>
    </row>
    <row r="1357" spans="1:17" ht="180.75">
      <c r="A1357" s="169" t="s">
        <v>19</v>
      </c>
      <c r="B1357" s="467" t="s">
        <v>13</v>
      </c>
      <c r="C1357" s="782" t="s">
        <v>3963</v>
      </c>
      <c r="D1357" s="782" t="s">
        <v>3964</v>
      </c>
      <c r="E1357" s="783"/>
      <c r="F1357" s="783" t="s">
        <v>4106</v>
      </c>
      <c r="G1357" s="52" t="s">
        <v>1364</v>
      </c>
      <c r="H1357" s="163" t="s">
        <v>261</v>
      </c>
      <c r="I1357" s="163" t="s">
        <v>262</v>
      </c>
      <c r="J1357" s="168">
        <v>1</v>
      </c>
      <c r="K1357" s="193">
        <v>46024</v>
      </c>
      <c r="L1357" s="193">
        <v>47118</v>
      </c>
      <c r="M1357" s="165">
        <f t="shared" si="46"/>
        <v>156.28571428571428</v>
      </c>
      <c r="N1357" s="192">
        <v>0</v>
      </c>
      <c r="O1357" s="176" t="s">
        <v>4000</v>
      </c>
      <c r="P1357" s="53">
        <f t="shared" si="45"/>
        <v>0</v>
      </c>
      <c r="Q1357" s="166" t="str">
        <f>IF(ISNUMBER(P1357),IF(P1357=100%,"CUMPLIDA",IF(AND(ISNUMBER(L1357),ISNUMBER(CGR!$P$4)), IF(L1357&lt;CGR!$P$4,"INCUMPLIDA","PROCESO"), "VERIFICAR FECHA")),"SIN VALOR AVANCE")</f>
        <v>PROCESO</v>
      </c>
    </row>
    <row r="1358" spans="1:17" ht="315.75">
      <c r="A1358" s="169" t="s">
        <v>19</v>
      </c>
      <c r="B1358" s="467" t="s">
        <v>13</v>
      </c>
      <c r="C1358" s="782" t="s">
        <v>3963</v>
      </c>
      <c r="D1358" s="782" t="s">
        <v>3964</v>
      </c>
      <c r="E1358" s="783"/>
      <c r="F1358" s="783" t="s">
        <v>4106</v>
      </c>
      <c r="G1358" s="52" t="s">
        <v>1365</v>
      </c>
      <c r="H1358" s="163" t="s">
        <v>264</v>
      </c>
      <c r="I1358" s="163" t="s">
        <v>265</v>
      </c>
      <c r="J1358" s="168">
        <v>2</v>
      </c>
      <c r="K1358" s="193">
        <v>46024</v>
      </c>
      <c r="L1358" s="193">
        <v>47118</v>
      </c>
      <c r="M1358" s="165">
        <f t="shared" si="46"/>
        <v>156.28571428571428</v>
      </c>
      <c r="N1358" s="192">
        <v>0</v>
      </c>
      <c r="O1358" s="176" t="s">
        <v>4095</v>
      </c>
      <c r="P1358" s="53">
        <f t="shared" si="45"/>
        <v>0</v>
      </c>
      <c r="Q1358" s="166" t="str">
        <f>IF(ISNUMBER(P1358),IF(P1358=100%,"CUMPLIDA",IF(AND(ISNUMBER(L1358),ISNUMBER(CGR!$P$4)), IF(L1358&lt;CGR!$P$4,"INCUMPLIDA","PROCESO"), "VERIFICAR FECHA")),"SIN VALOR AVANCE")</f>
        <v>PROCESO</v>
      </c>
    </row>
    <row r="1359" spans="1:17" ht="255.75">
      <c r="A1359" s="169" t="s">
        <v>19</v>
      </c>
      <c r="B1359" s="467" t="s">
        <v>13</v>
      </c>
      <c r="C1359" s="782" t="s">
        <v>3963</v>
      </c>
      <c r="D1359" s="782" t="s">
        <v>3964</v>
      </c>
      <c r="E1359" s="783" t="s">
        <v>4108</v>
      </c>
      <c r="F1359" s="783" t="s">
        <v>4109</v>
      </c>
      <c r="G1359" s="52" t="s">
        <v>4014</v>
      </c>
      <c r="H1359" s="163" t="s">
        <v>3972</v>
      </c>
      <c r="I1359" s="163" t="s">
        <v>3973</v>
      </c>
      <c r="J1359" s="164">
        <v>3</v>
      </c>
      <c r="K1359" s="191">
        <v>44958</v>
      </c>
      <c r="L1359" s="191">
        <v>45323</v>
      </c>
      <c r="M1359" s="165">
        <f t="shared" si="46"/>
        <v>52.142857142857146</v>
      </c>
      <c r="N1359" s="192">
        <v>3</v>
      </c>
      <c r="O1359" s="163" t="s">
        <v>4110</v>
      </c>
      <c r="P1359" s="53">
        <f t="shared" si="45"/>
        <v>1</v>
      </c>
      <c r="Q1359" s="166" t="str">
        <f>IF(ISNUMBER(P1359),IF(P1359=100%,"CUMPLIDA",IF(AND(ISNUMBER(L1359),ISNUMBER(CGR!$P$4)), IF(L1359&lt;CGR!$P$4,"INCUMPLIDA","PROCESO"), "VERIFICAR FECHA")),"SIN VALOR AVANCE")</f>
        <v>CUMPLIDA</v>
      </c>
    </row>
    <row r="1360" spans="1:17" ht="135.75">
      <c r="A1360" s="169" t="s">
        <v>19</v>
      </c>
      <c r="B1360" s="467" t="s">
        <v>13</v>
      </c>
      <c r="C1360" s="782"/>
      <c r="D1360" s="782"/>
      <c r="E1360" s="783"/>
      <c r="F1360" s="783" t="s">
        <v>4109</v>
      </c>
      <c r="G1360" s="52" t="s">
        <v>3975</v>
      </c>
      <c r="H1360" s="694" t="s">
        <v>2433</v>
      </c>
      <c r="I1360" s="163" t="s">
        <v>969</v>
      </c>
      <c r="J1360" s="164">
        <v>1</v>
      </c>
      <c r="K1360" s="191">
        <v>45231</v>
      </c>
      <c r="L1360" s="191">
        <v>45504</v>
      </c>
      <c r="M1360" s="165">
        <f t="shared" si="46"/>
        <v>39</v>
      </c>
      <c r="N1360" s="192">
        <v>1</v>
      </c>
      <c r="O1360" s="163" t="s">
        <v>4111</v>
      </c>
      <c r="P1360" s="53">
        <f t="shared" ref="P1360:P1423" si="47">N1360/J1360</f>
        <v>1</v>
      </c>
      <c r="Q1360" s="166" t="str">
        <f>IF(ISNUMBER(P1360),IF(P1360=100%,"CUMPLIDA",IF(AND(ISNUMBER(L1360),ISNUMBER(CGR!$P$4)), IF(L1360&lt;CGR!$P$4,"INCUMPLIDA","PROCESO"), "VERIFICAR FECHA")),"SIN VALOR AVANCE")</f>
        <v>CUMPLIDA</v>
      </c>
    </row>
    <row r="1361" spans="1:17" ht="315.75">
      <c r="A1361" s="169" t="s">
        <v>19</v>
      </c>
      <c r="B1361" s="467" t="s">
        <v>13</v>
      </c>
      <c r="C1361" s="782"/>
      <c r="D1361" s="782"/>
      <c r="E1361" s="783"/>
      <c r="F1361" s="783" t="s">
        <v>4109</v>
      </c>
      <c r="G1361" s="52" t="s">
        <v>3975</v>
      </c>
      <c r="H1361" s="694" t="s">
        <v>2435</v>
      </c>
      <c r="I1361" s="163" t="s">
        <v>2436</v>
      </c>
      <c r="J1361" s="164">
        <v>1</v>
      </c>
      <c r="K1361" s="191">
        <v>45231</v>
      </c>
      <c r="L1361" s="191">
        <v>45504</v>
      </c>
      <c r="M1361" s="165">
        <f t="shared" si="46"/>
        <v>39</v>
      </c>
      <c r="N1361" s="192">
        <v>1</v>
      </c>
      <c r="O1361" s="176" t="s">
        <v>4095</v>
      </c>
      <c r="P1361" s="53">
        <f t="shared" si="47"/>
        <v>1</v>
      </c>
      <c r="Q1361" s="166" t="str">
        <f>IF(ISNUMBER(P1361),IF(P1361=100%,"CUMPLIDA",IF(AND(ISNUMBER(L1361),ISNUMBER(CGR!$P$4)), IF(L1361&lt;CGR!$P$4,"INCUMPLIDA","PROCESO"), "VERIFICAR FECHA")),"SIN VALOR AVANCE")</f>
        <v>CUMPLIDA</v>
      </c>
    </row>
    <row r="1362" spans="1:17" ht="195.75">
      <c r="A1362" s="169" t="s">
        <v>19</v>
      </c>
      <c r="B1362" s="467" t="s">
        <v>13</v>
      </c>
      <c r="C1362" s="782"/>
      <c r="D1362" s="782"/>
      <c r="E1362" s="783"/>
      <c r="F1362" s="783" t="s">
        <v>4109</v>
      </c>
      <c r="G1362" s="52" t="s">
        <v>2438</v>
      </c>
      <c r="H1362" s="163" t="s">
        <v>1614</v>
      </c>
      <c r="I1362" s="163" t="s">
        <v>238</v>
      </c>
      <c r="J1362" s="168">
        <v>1</v>
      </c>
      <c r="K1362" s="193">
        <v>45323</v>
      </c>
      <c r="L1362" s="193">
        <v>45747</v>
      </c>
      <c r="M1362" s="165">
        <f t="shared" si="46"/>
        <v>60.571428571428569</v>
      </c>
      <c r="N1362" s="192">
        <v>0</v>
      </c>
      <c r="O1362" s="176" t="s">
        <v>3977</v>
      </c>
      <c r="P1362" s="53">
        <f t="shared" si="47"/>
        <v>0</v>
      </c>
      <c r="Q1362" s="166" t="str">
        <f>IF(ISNUMBER(P1362),IF(P1362=100%,"CUMPLIDA",IF(AND(ISNUMBER(L1362),ISNUMBER(CGR!$P$4)), IF(L1362&lt;CGR!$P$4,"INCUMPLIDA","PROCESO"), "VERIFICAR FECHA")),"SIN VALOR AVANCE")</f>
        <v>PROCESO</v>
      </c>
    </row>
    <row r="1363" spans="1:17" ht="135.75">
      <c r="A1363" s="169" t="s">
        <v>19</v>
      </c>
      <c r="B1363" s="467" t="s">
        <v>13</v>
      </c>
      <c r="C1363" s="782"/>
      <c r="D1363" s="782"/>
      <c r="E1363" s="783"/>
      <c r="F1363" s="783" t="s">
        <v>4109</v>
      </c>
      <c r="G1363" s="52" t="s">
        <v>241</v>
      </c>
      <c r="H1363" s="163" t="s">
        <v>241</v>
      </c>
      <c r="I1363" s="163" t="s">
        <v>242</v>
      </c>
      <c r="J1363" s="168">
        <v>1</v>
      </c>
      <c r="K1363" s="193">
        <v>45323</v>
      </c>
      <c r="L1363" s="193">
        <v>45747</v>
      </c>
      <c r="M1363" s="165">
        <f t="shared" si="46"/>
        <v>60.571428571428569</v>
      </c>
      <c r="N1363" s="192">
        <v>0</v>
      </c>
      <c r="O1363" s="176" t="s">
        <v>4052</v>
      </c>
      <c r="P1363" s="53">
        <f t="shared" si="47"/>
        <v>0</v>
      </c>
      <c r="Q1363" s="166" t="str">
        <f>IF(ISNUMBER(P1363),IF(P1363=100%,"CUMPLIDA",IF(AND(ISNUMBER(L1363),ISNUMBER(CGR!$P$4)), IF(L1363&lt;CGR!$P$4,"INCUMPLIDA","PROCESO"), "VERIFICAR FECHA")),"SIN VALOR AVANCE")</f>
        <v>PROCESO</v>
      </c>
    </row>
    <row r="1364" spans="1:17" ht="135.75">
      <c r="A1364" s="169" t="s">
        <v>19</v>
      </c>
      <c r="B1364" s="467" t="s">
        <v>13</v>
      </c>
      <c r="C1364" s="782"/>
      <c r="D1364" s="782"/>
      <c r="E1364" s="783"/>
      <c r="F1364" s="783" t="s">
        <v>4109</v>
      </c>
      <c r="G1364" s="52" t="s">
        <v>1361</v>
      </c>
      <c r="H1364" s="163" t="s">
        <v>245</v>
      </c>
      <c r="I1364" s="163" t="s">
        <v>246</v>
      </c>
      <c r="J1364" s="168">
        <v>1</v>
      </c>
      <c r="K1364" s="193">
        <v>45231</v>
      </c>
      <c r="L1364" s="193">
        <v>45747</v>
      </c>
      <c r="M1364" s="165">
        <f t="shared" si="46"/>
        <v>73.714285714285708</v>
      </c>
      <c r="N1364" s="192">
        <v>0</v>
      </c>
      <c r="O1364" s="176" t="s">
        <v>4052</v>
      </c>
      <c r="P1364" s="53">
        <f t="shared" si="47"/>
        <v>0</v>
      </c>
      <c r="Q1364" s="166" t="str">
        <f>IF(ISNUMBER(P1364),IF(P1364=100%,"CUMPLIDA",IF(AND(ISNUMBER(L1364),ISNUMBER(CGR!$P$4)), IF(L1364&lt;CGR!$P$4,"INCUMPLIDA","PROCESO"), "VERIFICAR FECHA")),"SIN VALOR AVANCE")</f>
        <v>PROCESO</v>
      </c>
    </row>
    <row r="1365" spans="1:17" ht="195.75">
      <c r="A1365" s="169" t="s">
        <v>19</v>
      </c>
      <c r="B1365" s="467" t="s">
        <v>13</v>
      </c>
      <c r="C1365" s="782"/>
      <c r="D1365" s="782"/>
      <c r="E1365" s="783"/>
      <c r="F1365" s="783" t="s">
        <v>4109</v>
      </c>
      <c r="G1365" s="52" t="s">
        <v>248</v>
      </c>
      <c r="H1365" s="163" t="s">
        <v>248</v>
      </c>
      <c r="I1365" s="163" t="s">
        <v>3253</v>
      </c>
      <c r="J1365" s="168">
        <v>1</v>
      </c>
      <c r="K1365" s="193">
        <v>45323</v>
      </c>
      <c r="L1365" s="193">
        <v>45747</v>
      </c>
      <c r="M1365" s="165">
        <f t="shared" si="46"/>
        <v>60.571428571428569</v>
      </c>
      <c r="N1365" s="192">
        <v>0</v>
      </c>
      <c r="O1365" s="176" t="s">
        <v>3977</v>
      </c>
      <c r="P1365" s="53">
        <f t="shared" si="47"/>
        <v>0</v>
      </c>
      <c r="Q1365" s="166" t="str">
        <f>IF(ISNUMBER(P1365),IF(P1365=100%,"CUMPLIDA",IF(AND(ISNUMBER(L1365),ISNUMBER(CGR!$P$4)), IF(L1365&lt;CGR!$P$4,"INCUMPLIDA","PROCESO"), "VERIFICAR FECHA")),"SIN VALOR AVANCE")</f>
        <v>PROCESO</v>
      </c>
    </row>
    <row r="1366" spans="1:17" ht="135.75">
      <c r="A1366" s="169" t="s">
        <v>19</v>
      </c>
      <c r="B1366" s="467" t="s">
        <v>13</v>
      </c>
      <c r="C1366" s="782"/>
      <c r="D1366" s="782"/>
      <c r="E1366" s="783"/>
      <c r="F1366" s="783" t="s">
        <v>4109</v>
      </c>
      <c r="G1366" s="52" t="s">
        <v>3715</v>
      </c>
      <c r="H1366" s="163" t="s">
        <v>3715</v>
      </c>
      <c r="I1366" s="163" t="s">
        <v>252</v>
      </c>
      <c r="J1366" s="168">
        <v>1</v>
      </c>
      <c r="K1366" s="193">
        <v>45231</v>
      </c>
      <c r="L1366" s="193">
        <v>45747</v>
      </c>
      <c r="M1366" s="165">
        <f t="shared" si="46"/>
        <v>73.714285714285708</v>
      </c>
      <c r="N1366" s="192">
        <v>0</v>
      </c>
      <c r="O1366" s="176" t="s">
        <v>4052</v>
      </c>
      <c r="P1366" s="53">
        <f t="shared" si="47"/>
        <v>0</v>
      </c>
      <c r="Q1366" s="166" t="str">
        <f>IF(ISNUMBER(P1366),IF(P1366=100%,"CUMPLIDA",IF(AND(ISNUMBER(L1366),ISNUMBER(CGR!$P$4)), IF(L1366&lt;CGR!$P$4,"INCUMPLIDA","PROCESO"), "VERIFICAR FECHA")),"SIN VALOR AVANCE")</f>
        <v>PROCESO</v>
      </c>
    </row>
    <row r="1367" spans="1:17" ht="315.75">
      <c r="A1367" s="169" t="s">
        <v>19</v>
      </c>
      <c r="B1367" s="467" t="s">
        <v>13</v>
      </c>
      <c r="C1367" s="782"/>
      <c r="D1367" s="782"/>
      <c r="E1367" s="783"/>
      <c r="F1367" s="783" t="s">
        <v>4109</v>
      </c>
      <c r="G1367" s="52" t="s">
        <v>3716</v>
      </c>
      <c r="H1367" s="163" t="s">
        <v>3716</v>
      </c>
      <c r="I1367" s="163" t="s">
        <v>2560</v>
      </c>
      <c r="J1367" s="168">
        <v>1</v>
      </c>
      <c r="K1367" s="193">
        <v>45231</v>
      </c>
      <c r="L1367" s="193">
        <v>45808</v>
      </c>
      <c r="M1367" s="165">
        <f t="shared" si="46"/>
        <v>82.428571428571431</v>
      </c>
      <c r="N1367" s="192">
        <v>0</v>
      </c>
      <c r="O1367" s="176" t="s">
        <v>4095</v>
      </c>
      <c r="P1367" s="53">
        <f t="shared" si="47"/>
        <v>0</v>
      </c>
      <c r="Q1367" s="166" t="str">
        <f>IF(ISNUMBER(P1367),IF(P1367=100%,"CUMPLIDA",IF(AND(ISNUMBER(L1367),ISNUMBER(CGR!$P$4)), IF(L1367&lt;CGR!$P$4,"INCUMPLIDA","PROCESO"), "VERIFICAR FECHA")),"SIN VALOR AVANCE")</f>
        <v>PROCESO</v>
      </c>
    </row>
    <row r="1368" spans="1:17" ht="135.75">
      <c r="A1368" s="169" t="s">
        <v>19</v>
      </c>
      <c r="B1368" s="467" t="s">
        <v>13</v>
      </c>
      <c r="C1368" s="782" t="s">
        <v>3963</v>
      </c>
      <c r="D1368" s="782" t="s">
        <v>3964</v>
      </c>
      <c r="E1368" s="783"/>
      <c r="F1368" s="783" t="s">
        <v>4109</v>
      </c>
      <c r="G1368" s="52" t="s">
        <v>1363</v>
      </c>
      <c r="H1368" s="163" t="s">
        <v>258</v>
      </c>
      <c r="I1368" s="163" t="s">
        <v>259</v>
      </c>
      <c r="J1368" s="168">
        <v>12</v>
      </c>
      <c r="K1368" s="193">
        <v>46024</v>
      </c>
      <c r="L1368" s="193">
        <v>47118</v>
      </c>
      <c r="M1368" s="165">
        <f t="shared" si="46"/>
        <v>156.28571428571428</v>
      </c>
      <c r="N1368" s="192">
        <v>0</v>
      </c>
      <c r="O1368" s="176" t="s">
        <v>4052</v>
      </c>
      <c r="P1368" s="53">
        <f t="shared" si="47"/>
        <v>0</v>
      </c>
      <c r="Q1368" s="166" t="str">
        <f>IF(ISNUMBER(P1368),IF(P1368=100%,"CUMPLIDA",IF(AND(ISNUMBER(L1368),ISNUMBER(CGR!$P$4)), IF(L1368&lt;CGR!$P$4,"INCUMPLIDA","PROCESO"), "VERIFICAR FECHA")),"SIN VALOR AVANCE")</f>
        <v>PROCESO</v>
      </c>
    </row>
    <row r="1369" spans="1:17" ht="195.75">
      <c r="A1369" s="169" t="s">
        <v>19</v>
      </c>
      <c r="B1369" s="467" t="s">
        <v>13</v>
      </c>
      <c r="C1369" s="782" t="s">
        <v>3963</v>
      </c>
      <c r="D1369" s="782" t="s">
        <v>3964</v>
      </c>
      <c r="E1369" s="783"/>
      <c r="F1369" s="783" t="s">
        <v>4109</v>
      </c>
      <c r="G1369" s="52" t="s">
        <v>1364</v>
      </c>
      <c r="H1369" s="163" t="s">
        <v>261</v>
      </c>
      <c r="I1369" s="163" t="s">
        <v>262</v>
      </c>
      <c r="J1369" s="168">
        <v>1</v>
      </c>
      <c r="K1369" s="193">
        <v>46024</v>
      </c>
      <c r="L1369" s="193">
        <v>47118</v>
      </c>
      <c r="M1369" s="165">
        <f t="shared" si="46"/>
        <v>156.28571428571428</v>
      </c>
      <c r="N1369" s="192">
        <v>0</v>
      </c>
      <c r="O1369" s="176" t="s">
        <v>3977</v>
      </c>
      <c r="P1369" s="53">
        <f t="shared" si="47"/>
        <v>0</v>
      </c>
      <c r="Q1369" s="166" t="str">
        <f>IF(ISNUMBER(P1369),IF(P1369=100%,"CUMPLIDA",IF(AND(ISNUMBER(L1369),ISNUMBER(CGR!$P$4)), IF(L1369&lt;CGR!$P$4,"INCUMPLIDA","PROCESO"), "VERIFICAR FECHA")),"SIN VALOR AVANCE")</f>
        <v>PROCESO</v>
      </c>
    </row>
    <row r="1370" spans="1:17" ht="315.75">
      <c r="A1370" s="169" t="s">
        <v>19</v>
      </c>
      <c r="B1370" s="467" t="s">
        <v>13</v>
      </c>
      <c r="C1370" s="782" t="s">
        <v>3963</v>
      </c>
      <c r="D1370" s="782" t="s">
        <v>3964</v>
      </c>
      <c r="E1370" s="783"/>
      <c r="F1370" s="783" t="s">
        <v>4109</v>
      </c>
      <c r="G1370" s="52" t="s">
        <v>1365</v>
      </c>
      <c r="H1370" s="163" t="s">
        <v>264</v>
      </c>
      <c r="I1370" s="163" t="s">
        <v>265</v>
      </c>
      <c r="J1370" s="168">
        <v>2</v>
      </c>
      <c r="K1370" s="193">
        <v>46024</v>
      </c>
      <c r="L1370" s="193">
        <v>47118</v>
      </c>
      <c r="M1370" s="165">
        <f t="shared" si="46"/>
        <v>156.28571428571428</v>
      </c>
      <c r="N1370" s="192">
        <v>0</v>
      </c>
      <c r="O1370" s="176" t="s">
        <v>4095</v>
      </c>
      <c r="P1370" s="53">
        <f t="shared" si="47"/>
        <v>0</v>
      </c>
      <c r="Q1370" s="166" t="str">
        <f>IF(ISNUMBER(P1370),IF(P1370=100%,"CUMPLIDA",IF(AND(ISNUMBER(L1370),ISNUMBER(CGR!$P$4)), IF(L1370&lt;CGR!$P$4,"INCUMPLIDA","PROCESO"), "VERIFICAR FECHA")),"SIN VALOR AVANCE")</f>
        <v>PROCESO</v>
      </c>
    </row>
    <row r="1371" spans="1:17" ht="105.75">
      <c r="A1371" s="169" t="s">
        <v>19</v>
      </c>
      <c r="B1371" s="467" t="s">
        <v>13</v>
      </c>
      <c r="C1371" s="782" t="s">
        <v>3963</v>
      </c>
      <c r="D1371" s="782" t="s">
        <v>3964</v>
      </c>
      <c r="E1371" s="783"/>
      <c r="F1371" s="783" t="s">
        <v>4109</v>
      </c>
      <c r="G1371" s="52" t="s">
        <v>4046</v>
      </c>
      <c r="H1371" s="163" t="s">
        <v>3979</v>
      </c>
      <c r="I1371" s="163" t="s">
        <v>3980</v>
      </c>
      <c r="J1371" s="164">
        <v>1</v>
      </c>
      <c r="K1371" s="191">
        <v>44927</v>
      </c>
      <c r="L1371" s="191">
        <v>45016</v>
      </c>
      <c r="M1371" s="165">
        <f t="shared" si="46"/>
        <v>12.714285714285714</v>
      </c>
      <c r="N1371" s="192">
        <v>1</v>
      </c>
      <c r="O1371" s="163" t="s">
        <v>4030</v>
      </c>
      <c r="P1371" s="53">
        <f t="shared" si="47"/>
        <v>1</v>
      </c>
      <c r="Q1371" s="166" t="str">
        <f>IF(ISNUMBER(P1371),IF(P1371=100%,"CUMPLIDA",IF(AND(ISNUMBER(L1371),ISNUMBER(CGR!$P$4)), IF(L1371&lt;CGR!$P$4,"INCUMPLIDA","PROCESO"), "VERIFICAR FECHA")),"SIN VALOR AVANCE")</f>
        <v>CUMPLIDA</v>
      </c>
    </row>
    <row r="1372" spans="1:17" ht="225.75">
      <c r="A1372" s="169" t="s">
        <v>19</v>
      </c>
      <c r="B1372" s="467" t="s">
        <v>13</v>
      </c>
      <c r="C1372" s="782" t="s">
        <v>3963</v>
      </c>
      <c r="D1372" s="782" t="s">
        <v>3964</v>
      </c>
      <c r="E1372" s="783"/>
      <c r="F1372" s="783" t="s">
        <v>4109</v>
      </c>
      <c r="G1372" s="52" t="s">
        <v>4046</v>
      </c>
      <c r="H1372" s="163" t="s">
        <v>4047</v>
      </c>
      <c r="I1372" s="163" t="s">
        <v>1097</v>
      </c>
      <c r="J1372" s="164">
        <v>1</v>
      </c>
      <c r="K1372" s="191">
        <v>45017</v>
      </c>
      <c r="L1372" s="191">
        <v>45138</v>
      </c>
      <c r="M1372" s="165">
        <f t="shared" si="46"/>
        <v>17.285714285714285</v>
      </c>
      <c r="N1372" s="192">
        <v>1</v>
      </c>
      <c r="O1372" s="163" t="s">
        <v>4112</v>
      </c>
      <c r="P1372" s="53">
        <f t="shared" si="47"/>
        <v>1</v>
      </c>
      <c r="Q1372" s="166" t="str">
        <f>IF(ISNUMBER(P1372),IF(P1372=100%,"CUMPLIDA",IF(AND(ISNUMBER(L1372),ISNUMBER(CGR!$P$4)), IF(L1372&lt;CGR!$P$4,"INCUMPLIDA","PROCESO"), "VERIFICAR FECHA")),"SIN VALOR AVANCE")</f>
        <v>CUMPLIDA</v>
      </c>
    </row>
    <row r="1373" spans="1:17" ht="150">
      <c r="A1373" s="169" t="s">
        <v>19</v>
      </c>
      <c r="B1373" s="467" t="s">
        <v>13</v>
      </c>
      <c r="C1373" s="782" t="s">
        <v>3963</v>
      </c>
      <c r="D1373" s="782" t="s">
        <v>3964</v>
      </c>
      <c r="E1373" s="783"/>
      <c r="F1373" s="783" t="s">
        <v>4109</v>
      </c>
      <c r="G1373" s="52" t="s">
        <v>3994</v>
      </c>
      <c r="H1373" s="163" t="s">
        <v>3995</v>
      </c>
      <c r="I1373" s="163" t="s">
        <v>671</v>
      </c>
      <c r="J1373" s="164">
        <v>12</v>
      </c>
      <c r="K1373" s="191">
        <v>44958</v>
      </c>
      <c r="L1373" s="191">
        <v>45323</v>
      </c>
      <c r="M1373" s="165">
        <f t="shared" si="46"/>
        <v>52.142857142857146</v>
      </c>
      <c r="N1373" s="192">
        <v>12</v>
      </c>
      <c r="O1373" s="163" t="s">
        <v>4074</v>
      </c>
      <c r="P1373" s="53">
        <f t="shared" si="47"/>
        <v>1</v>
      </c>
      <c r="Q1373" s="166" t="str">
        <f>IF(ISNUMBER(P1373),IF(P1373=100%,"CUMPLIDA",IF(AND(ISNUMBER(L1373),ISNUMBER(CGR!$P$4)), IF(L1373&lt;CGR!$P$4,"INCUMPLIDA","PROCESO"), "VERIFICAR FECHA")),"SIN VALOR AVANCE")</f>
        <v>CUMPLIDA</v>
      </c>
    </row>
    <row r="1374" spans="1:17" ht="255.75">
      <c r="A1374" s="169" t="s">
        <v>19</v>
      </c>
      <c r="B1374" s="467" t="s">
        <v>13</v>
      </c>
      <c r="C1374" s="782" t="s">
        <v>3963</v>
      </c>
      <c r="D1374" s="782" t="s">
        <v>3964</v>
      </c>
      <c r="E1374" s="783" t="s">
        <v>4113</v>
      </c>
      <c r="F1374" s="783" t="s">
        <v>4114</v>
      </c>
      <c r="G1374" s="52" t="s">
        <v>4014</v>
      </c>
      <c r="H1374" s="163" t="s">
        <v>3972</v>
      </c>
      <c r="I1374" s="163" t="s">
        <v>3973</v>
      </c>
      <c r="J1374" s="164">
        <v>3</v>
      </c>
      <c r="K1374" s="191">
        <v>44958</v>
      </c>
      <c r="L1374" s="191">
        <v>45323</v>
      </c>
      <c r="M1374" s="165">
        <f t="shared" si="46"/>
        <v>52.142857142857146</v>
      </c>
      <c r="N1374" s="192">
        <v>3</v>
      </c>
      <c r="O1374" s="163" t="s">
        <v>3993</v>
      </c>
      <c r="P1374" s="53">
        <f t="shared" si="47"/>
        <v>1</v>
      </c>
      <c r="Q1374" s="166" t="str">
        <f>IF(ISNUMBER(P1374),IF(P1374=100%,"CUMPLIDA",IF(AND(ISNUMBER(L1374),ISNUMBER(CGR!$P$4)), IF(L1374&lt;CGR!$P$4,"INCUMPLIDA","PROCESO"), "VERIFICAR FECHA")),"SIN VALOR AVANCE")</f>
        <v>CUMPLIDA</v>
      </c>
    </row>
    <row r="1375" spans="1:17" ht="135.75">
      <c r="A1375" s="169" t="s">
        <v>19</v>
      </c>
      <c r="B1375" s="467" t="s">
        <v>13</v>
      </c>
      <c r="C1375" s="782"/>
      <c r="D1375" s="782"/>
      <c r="E1375" s="783"/>
      <c r="F1375" s="783" t="s">
        <v>4114</v>
      </c>
      <c r="G1375" s="52" t="s">
        <v>3975</v>
      </c>
      <c r="H1375" s="694" t="s">
        <v>2433</v>
      </c>
      <c r="I1375" s="163" t="s">
        <v>969</v>
      </c>
      <c r="J1375" s="164">
        <v>1</v>
      </c>
      <c r="K1375" s="191">
        <v>45231</v>
      </c>
      <c r="L1375" s="191">
        <v>45504</v>
      </c>
      <c r="M1375" s="165">
        <f t="shared" si="46"/>
        <v>39</v>
      </c>
      <c r="N1375" s="192">
        <v>1</v>
      </c>
      <c r="O1375" s="176" t="s">
        <v>3711</v>
      </c>
      <c r="P1375" s="53">
        <f t="shared" si="47"/>
        <v>1</v>
      </c>
      <c r="Q1375" s="166" t="str">
        <f>IF(ISNUMBER(P1375),IF(P1375=100%,"CUMPLIDA",IF(AND(ISNUMBER(L1375),ISNUMBER(CGR!$P$4)), IF(L1375&lt;CGR!$P$4,"INCUMPLIDA","PROCESO"), "VERIFICAR FECHA")),"SIN VALOR AVANCE")</f>
        <v>CUMPLIDA</v>
      </c>
    </row>
    <row r="1376" spans="1:17" ht="330.75">
      <c r="A1376" s="169" t="s">
        <v>19</v>
      </c>
      <c r="B1376" s="467" t="s">
        <v>13</v>
      </c>
      <c r="C1376" s="782"/>
      <c r="D1376" s="782"/>
      <c r="E1376" s="783"/>
      <c r="F1376" s="783" t="s">
        <v>4114</v>
      </c>
      <c r="G1376" s="52" t="s">
        <v>3975</v>
      </c>
      <c r="H1376" s="694" t="s">
        <v>2435</v>
      </c>
      <c r="I1376" s="163" t="s">
        <v>2436</v>
      </c>
      <c r="J1376" s="164">
        <v>1</v>
      </c>
      <c r="K1376" s="191">
        <v>45231</v>
      </c>
      <c r="L1376" s="191">
        <v>45504</v>
      </c>
      <c r="M1376" s="165">
        <f t="shared" si="46"/>
        <v>39</v>
      </c>
      <c r="N1376" s="192">
        <v>1</v>
      </c>
      <c r="O1376" s="176" t="s">
        <v>3976</v>
      </c>
      <c r="P1376" s="53">
        <f t="shared" si="47"/>
        <v>1</v>
      </c>
      <c r="Q1376" s="166" t="str">
        <f>IF(ISNUMBER(P1376),IF(P1376=100%,"CUMPLIDA",IF(AND(ISNUMBER(L1376),ISNUMBER(CGR!$P$4)), IF(L1376&lt;CGR!$P$4,"INCUMPLIDA","PROCESO"), "VERIFICAR FECHA")),"SIN VALOR AVANCE")</f>
        <v>CUMPLIDA</v>
      </c>
    </row>
    <row r="1377" spans="1:17" ht="195.75">
      <c r="A1377" s="169" t="s">
        <v>19</v>
      </c>
      <c r="B1377" s="467" t="s">
        <v>13</v>
      </c>
      <c r="C1377" s="782"/>
      <c r="D1377" s="782"/>
      <c r="E1377" s="783"/>
      <c r="F1377" s="783" t="s">
        <v>4114</v>
      </c>
      <c r="G1377" s="52" t="s">
        <v>2438</v>
      </c>
      <c r="H1377" s="163" t="s">
        <v>1614</v>
      </c>
      <c r="I1377" s="163" t="s">
        <v>238</v>
      </c>
      <c r="J1377" s="168">
        <v>1</v>
      </c>
      <c r="K1377" s="193">
        <v>45323</v>
      </c>
      <c r="L1377" s="193">
        <v>45747</v>
      </c>
      <c r="M1377" s="165">
        <f t="shared" si="46"/>
        <v>60.571428571428569</v>
      </c>
      <c r="N1377" s="192">
        <v>0</v>
      </c>
      <c r="O1377" s="176" t="s">
        <v>3977</v>
      </c>
      <c r="P1377" s="53">
        <f t="shared" si="47"/>
        <v>0</v>
      </c>
      <c r="Q1377" s="166" t="str">
        <f>IF(ISNUMBER(P1377),IF(P1377=100%,"CUMPLIDA",IF(AND(ISNUMBER(L1377),ISNUMBER(CGR!$P$4)), IF(L1377&lt;CGR!$P$4,"INCUMPLIDA","PROCESO"), "VERIFICAR FECHA")),"SIN VALOR AVANCE")</f>
        <v>PROCESO</v>
      </c>
    </row>
    <row r="1378" spans="1:17" ht="135.75">
      <c r="A1378" s="169" t="s">
        <v>19</v>
      </c>
      <c r="B1378" s="467" t="s">
        <v>13</v>
      </c>
      <c r="C1378" s="782" t="s">
        <v>3963</v>
      </c>
      <c r="D1378" s="782" t="s">
        <v>3964</v>
      </c>
      <c r="E1378" s="783"/>
      <c r="F1378" s="783" t="s">
        <v>4114</v>
      </c>
      <c r="G1378" s="52" t="s">
        <v>241</v>
      </c>
      <c r="H1378" s="163" t="s">
        <v>241</v>
      </c>
      <c r="I1378" s="163" t="s">
        <v>242</v>
      </c>
      <c r="J1378" s="168">
        <v>1</v>
      </c>
      <c r="K1378" s="193">
        <v>45323</v>
      </c>
      <c r="L1378" s="193">
        <v>45747</v>
      </c>
      <c r="M1378" s="165">
        <f t="shared" si="46"/>
        <v>60.571428571428569</v>
      </c>
      <c r="N1378" s="192">
        <v>0</v>
      </c>
      <c r="O1378" s="176" t="s">
        <v>3806</v>
      </c>
      <c r="P1378" s="53">
        <f t="shared" si="47"/>
        <v>0</v>
      </c>
      <c r="Q1378" s="166" t="str">
        <f>IF(ISNUMBER(P1378),IF(P1378=100%,"CUMPLIDA",IF(AND(ISNUMBER(L1378),ISNUMBER(CGR!$P$4)), IF(L1378&lt;CGR!$P$4,"INCUMPLIDA","PROCESO"), "VERIFICAR FECHA")),"SIN VALOR AVANCE")</f>
        <v>PROCESO</v>
      </c>
    </row>
    <row r="1379" spans="1:17" ht="135.75">
      <c r="A1379" s="169" t="s">
        <v>19</v>
      </c>
      <c r="B1379" s="467" t="s">
        <v>13</v>
      </c>
      <c r="C1379" s="782"/>
      <c r="D1379" s="782"/>
      <c r="E1379" s="783"/>
      <c r="F1379" s="783" t="s">
        <v>4114</v>
      </c>
      <c r="G1379" s="52" t="s">
        <v>1361</v>
      </c>
      <c r="H1379" s="163" t="s">
        <v>245</v>
      </c>
      <c r="I1379" s="163" t="s">
        <v>246</v>
      </c>
      <c r="J1379" s="168">
        <v>1</v>
      </c>
      <c r="K1379" s="193">
        <v>45231</v>
      </c>
      <c r="L1379" s="193">
        <v>45747</v>
      </c>
      <c r="M1379" s="165">
        <f t="shared" si="46"/>
        <v>73.714285714285708</v>
      </c>
      <c r="N1379" s="192">
        <v>0</v>
      </c>
      <c r="O1379" s="176" t="s">
        <v>3806</v>
      </c>
      <c r="P1379" s="53">
        <f t="shared" si="47"/>
        <v>0</v>
      </c>
      <c r="Q1379" s="166" t="str">
        <f>IF(ISNUMBER(P1379),IF(P1379=100%,"CUMPLIDA",IF(AND(ISNUMBER(L1379),ISNUMBER(CGR!$P$4)), IF(L1379&lt;CGR!$P$4,"INCUMPLIDA","PROCESO"), "VERIFICAR FECHA")),"SIN VALOR AVANCE")</f>
        <v>PROCESO</v>
      </c>
    </row>
    <row r="1380" spans="1:17" ht="195.75">
      <c r="A1380" s="169" t="s">
        <v>19</v>
      </c>
      <c r="B1380" s="467" t="s">
        <v>13</v>
      </c>
      <c r="C1380" s="782"/>
      <c r="D1380" s="782"/>
      <c r="E1380" s="783"/>
      <c r="F1380" s="783" t="s">
        <v>4114</v>
      </c>
      <c r="G1380" s="52" t="s">
        <v>248</v>
      </c>
      <c r="H1380" s="163" t="s">
        <v>248</v>
      </c>
      <c r="I1380" s="163" t="s">
        <v>3253</v>
      </c>
      <c r="J1380" s="168">
        <v>1</v>
      </c>
      <c r="K1380" s="193">
        <v>45323</v>
      </c>
      <c r="L1380" s="193">
        <v>45747</v>
      </c>
      <c r="M1380" s="165">
        <f t="shared" si="46"/>
        <v>60.571428571428569</v>
      </c>
      <c r="N1380" s="192">
        <v>0</v>
      </c>
      <c r="O1380" s="176" t="s">
        <v>3977</v>
      </c>
      <c r="P1380" s="53">
        <f t="shared" si="47"/>
        <v>0</v>
      </c>
      <c r="Q1380" s="166" t="str">
        <f>IF(ISNUMBER(P1380),IF(P1380=100%,"CUMPLIDA",IF(AND(ISNUMBER(L1380),ISNUMBER(CGR!$P$4)), IF(L1380&lt;CGR!$P$4,"INCUMPLIDA","PROCESO"), "VERIFICAR FECHA")),"SIN VALOR AVANCE")</f>
        <v>PROCESO</v>
      </c>
    </row>
    <row r="1381" spans="1:17" ht="135.75">
      <c r="A1381" s="169" t="s">
        <v>19</v>
      </c>
      <c r="B1381" s="467" t="s">
        <v>13</v>
      </c>
      <c r="C1381" s="782"/>
      <c r="D1381" s="782"/>
      <c r="E1381" s="783"/>
      <c r="F1381" s="783" t="s">
        <v>4114</v>
      </c>
      <c r="G1381" s="52" t="s">
        <v>3715</v>
      </c>
      <c r="H1381" s="163" t="s">
        <v>3715</v>
      </c>
      <c r="I1381" s="163" t="s">
        <v>252</v>
      </c>
      <c r="J1381" s="168">
        <v>1</v>
      </c>
      <c r="K1381" s="193">
        <v>45231</v>
      </c>
      <c r="L1381" s="193">
        <v>45747</v>
      </c>
      <c r="M1381" s="165">
        <f t="shared" si="46"/>
        <v>73.714285714285708</v>
      </c>
      <c r="N1381" s="192">
        <v>0</v>
      </c>
      <c r="O1381" s="176" t="s">
        <v>3806</v>
      </c>
      <c r="P1381" s="53">
        <f t="shared" si="47"/>
        <v>0</v>
      </c>
      <c r="Q1381" s="166" t="str">
        <f>IF(ISNUMBER(P1381),IF(P1381=100%,"CUMPLIDA",IF(AND(ISNUMBER(L1381),ISNUMBER(CGR!$P$4)), IF(L1381&lt;CGR!$P$4,"INCUMPLIDA","PROCESO"), "VERIFICAR FECHA")),"SIN VALOR AVANCE")</f>
        <v>PROCESO</v>
      </c>
    </row>
    <row r="1382" spans="1:17" ht="330.75">
      <c r="A1382" s="169" t="s">
        <v>19</v>
      </c>
      <c r="B1382" s="467" t="s">
        <v>13</v>
      </c>
      <c r="C1382" s="782"/>
      <c r="D1382" s="782"/>
      <c r="E1382" s="783"/>
      <c r="F1382" s="783" t="s">
        <v>4114</v>
      </c>
      <c r="G1382" s="52" t="s">
        <v>3716</v>
      </c>
      <c r="H1382" s="163" t="s">
        <v>3716</v>
      </c>
      <c r="I1382" s="163" t="s">
        <v>2560</v>
      </c>
      <c r="J1382" s="168">
        <v>1</v>
      </c>
      <c r="K1382" s="193">
        <v>45231</v>
      </c>
      <c r="L1382" s="193">
        <v>45808</v>
      </c>
      <c r="M1382" s="165">
        <f t="shared" si="46"/>
        <v>82.428571428571431</v>
      </c>
      <c r="N1382" s="192">
        <v>0</v>
      </c>
      <c r="O1382" s="176" t="s">
        <v>3976</v>
      </c>
      <c r="P1382" s="53">
        <f t="shared" si="47"/>
        <v>0</v>
      </c>
      <c r="Q1382" s="166" t="str">
        <f>IF(ISNUMBER(P1382),IF(P1382=100%,"CUMPLIDA",IF(AND(ISNUMBER(L1382),ISNUMBER(CGR!$P$4)), IF(L1382&lt;CGR!$P$4,"INCUMPLIDA","PROCESO"), "VERIFICAR FECHA")),"SIN VALOR AVANCE")</f>
        <v>PROCESO</v>
      </c>
    </row>
    <row r="1383" spans="1:17" ht="135.75">
      <c r="A1383" s="169" t="s">
        <v>19</v>
      </c>
      <c r="B1383" s="467" t="s">
        <v>13</v>
      </c>
      <c r="C1383" s="782"/>
      <c r="D1383" s="782"/>
      <c r="E1383" s="783"/>
      <c r="F1383" s="783" t="s">
        <v>4114</v>
      </c>
      <c r="G1383" s="52" t="s">
        <v>1363</v>
      </c>
      <c r="H1383" s="163" t="s">
        <v>258</v>
      </c>
      <c r="I1383" s="163" t="s">
        <v>259</v>
      </c>
      <c r="J1383" s="168">
        <v>12</v>
      </c>
      <c r="K1383" s="193">
        <v>46024</v>
      </c>
      <c r="L1383" s="193">
        <v>47118</v>
      </c>
      <c r="M1383" s="165">
        <f t="shared" si="46"/>
        <v>156.28571428571428</v>
      </c>
      <c r="N1383" s="192">
        <v>0</v>
      </c>
      <c r="O1383" s="176" t="s">
        <v>3806</v>
      </c>
      <c r="P1383" s="53">
        <f t="shared" si="47"/>
        <v>0</v>
      </c>
      <c r="Q1383" s="166" t="str">
        <f>IF(ISNUMBER(P1383),IF(P1383=100%,"CUMPLIDA",IF(AND(ISNUMBER(L1383),ISNUMBER(CGR!$P$4)), IF(L1383&lt;CGR!$P$4,"INCUMPLIDA","PROCESO"), "VERIFICAR FECHA")),"SIN VALOR AVANCE")</f>
        <v>PROCESO</v>
      </c>
    </row>
    <row r="1384" spans="1:17" ht="195.75">
      <c r="A1384" s="169" t="s">
        <v>19</v>
      </c>
      <c r="B1384" s="467" t="s">
        <v>13</v>
      </c>
      <c r="C1384" s="782" t="s">
        <v>3963</v>
      </c>
      <c r="D1384" s="782" t="s">
        <v>3964</v>
      </c>
      <c r="E1384" s="783"/>
      <c r="F1384" s="783" t="s">
        <v>4114</v>
      </c>
      <c r="G1384" s="52" t="s">
        <v>1364</v>
      </c>
      <c r="H1384" s="163" t="s">
        <v>261</v>
      </c>
      <c r="I1384" s="163" t="s">
        <v>262</v>
      </c>
      <c r="J1384" s="168">
        <v>1</v>
      </c>
      <c r="K1384" s="193">
        <v>46024</v>
      </c>
      <c r="L1384" s="193">
        <v>47118</v>
      </c>
      <c r="M1384" s="165">
        <f t="shared" si="46"/>
        <v>156.28571428571428</v>
      </c>
      <c r="N1384" s="192">
        <v>0</v>
      </c>
      <c r="O1384" s="176" t="s">
        <v>3977</v>
      </c>
      <c r="P1384" s="53">
        <f t="shared" si="47"/>
        <v>0</v>
      </c>
      <c r="Q1384" s="166" t="str">
        <f>IF(ISNUMBER(P1384),IF(P1384=100%,"CUMPLIDA",IF(AND(ISNUMBER(L1384),ISNUMBER(CGR!$P$4)), IF(L1384&lt;CGR!$P$4,"INCUMPLIDA","PROCESO"), "VERIFICAR FECHA")),"SIN VALOR AVANCE")</f>
        <v>PROCESO</v>
      </c>
    </row>
    <row r="1385" spans="1:17" ht="330.75">
      <c r="A1385" s="169" t="s">
        <v>19</v>
      </c>
      <c r="B1385" s="467" t="s">
        <v>13</v>
      </c>
      <c r="C1385" s="782" t="s">
        <v>3963</v>
      </c>
      <c r="D1385" s="782" t="s">
        <v>3964</v>
      </c>
      <c r="E1385" s="783"/>
      <c r="F1385" s="783" t="s">
        <v>4114</v>
      </c>
      <c r="G1385" s="52" t="s">
        <v>1365</v>
      </c>
      <c r="H1385" s="163" t="s">
        <v>264</v>
      </c>
      <c r="I1385" s="163" t="s">
        <v>265</v>
      </c>
      <c r="J1385" s="168">
        <v>2</v>
      </c>
      <c r="K1385" s="193">
        <v>46024</v>
      </c>
      <c r="L1385" s="193">
        <v>47118</v>
      </c>
      <c r="M1385" s="165">
        <f t="shared" si="46"/>
        <v>156.28571428571428</v>
      </c>
      <c r="N1385" s="192">
        <v>0</v>
      </c>
      <c r="O1385" s="176" t="s">
        <v>3976</v>
      </c>
      <c r="P1385" s="53">
        <f t="shared" si="47"/>
        <v>0</v>
      </c>
      <c r="Q1385" s="166" t="str">
        <f>IF(ISNUMBER(P1385),IF(P1385=100%,"CUMPLIDA",IF(AND(ISNUMBER(L1385),ISNUMBER(CGR!$P$4)), IF(L1385&lt;CGR!$P$4,"INCUMPLIDA","PROCESO"), "VERIFICAR FECHA")),"SIN VALOR AVANCE")</f>
        <v>PROCESO</v>
      </c>
    </row>
    <row r="1386" spans="1:17" ht="135.75">
      <c r="A1386" s="169" t="s">
        <v>19</v>
      </c>
      <c r="B1386" s="467" t="s">
        <v>13</v>
      </c>
      <c r="C1386" s="782" t="s">
        <v>3963</v>
      </c>
      <c r="D1386" s="782" t="s">
        <v>3964</v>
      </c>
      <c r="E1386" s="783"/>
      <c r="F1386" s="783" t="s">
        <v>4114</v>
      </c>
      <c r="G1386" s="52" t="s">
        <v>3978</v>
      </c>
      <c r="H1386" s="163" t="s">
        <v>3979</v>
      </c>
      <c r="I1386" s="163" t="s">
        <v>3980</v>
      </c>
      <c r="J1386" s="164">
        <v>1</v>
      </c>
      <c r="K1386" s="191">
        <v>44927</v>
      </c>
      <c r="L1386" s="191">
        <v>45016</v>
      </c>
      <c r="M1386" s="165">
        <f t="shared" si="46"/>
        <v>12.714285714285714</v>
      </c>
      <c r="N1386" s="192">
        <v>1</v>
      </c>
      <c r="O1386" s="163" t="s">
        <v>4084</v>
      </c>
      <c r="P1386" s="53">
        <f t="shared" si="47"/>
        <v>1</v>
      </c>
      <c r="Q1386" s="166" t="str">
        <f>IF(ISNUMBER(P1386),IF(P1386=100%,"CUMPLIDA",IF(AND(ISNUMBER(L1386),ISNUMBER(CGR!$P$4)), IF(L1386&lt;CGR!$P$4,"INCUMPLIDA","PROCESO"), "VERIFICAR FECHA")),"SIN VALOR AVANCE")</f>
        <v>CUMPLIDA</v>
      </c>
    </row>
    <row r="1387" spans="1:17" ht="225.75">
      <c r="A1387" s="169" t="s">
        <v>19</v>
      </c>
      <c r="B1387" s="467" t="s">
        <v>13</v>
      </c>
      <c r="C1387" s="782" t="s">
        <v>3963</v>
      </c>
      <c r="D1387" s="782" t="s">
        <v>3964</v>
      </c>
      <c r="E1387" s="783"/>
      <c r="F1387" s="783" t="s">
        <v>4114</v>
      </c>
      <c r="G1387" s="52" t="s">
        <v>3978</v>
      </c>
      <c r="H1387" s="163" t="s">
        <v>4017</v>
      </c>
      <c r="I1387" s="163" t="s">
        <v>1097</v>
      </c>
      <c r="J1387" s="164">
        <v>1</v>
      </c>
      <c r="K1387" s="191">
        <v>45017</v>
      </c>
      <c r="L1387" s="191">
        <v>45138</v>
      </c>
      <c r="M1387" s="165">
        <f t="shared" si="46"/>
        <v>17.285714285714285</v>
      </c>
      <c r="N1387" s="192">
        <v>1</v>
      </c>
      <c r="O1387" s="163" t="s">
        <v>4085</v>
      </c>
      <c r="P1387" s="53">
        <f t="shared" si="47"/>
        <v>1</v>
      </c>
      <c r="Q1387" s="166" t="str">
        <f>IF(ISNUMBER(P1387),IF(P1387=100%,"CUMPLIDA",IF(AND(ISNUMBER(L1387),ISNUMBER(CGR!$P$4)), IF(L1387&lt;CGR!$P$4,"INCUMPLIDA","PROCESO"), "VERIFICAR FECHA")),"SIN VALOR AVANCE")</f>
        <v>CUMPLIDA</v>
      </c>
    </row>
    <row r="1388" spans="1:17" ht="150">
      <c r="A1388" s="169" t="s">
        <v>19</v>
      </c>
      <c r="B1388" s="467" t="s">
        <v>13</v>
      </c>
      <c r="C1388" s="782" t="s">
        <v>3963</v>
      </c>
      <c r="D1388" s="782" t="s">
        <v>3964</v>
      </c>
      <c r="E1388" s="783"/>
      <c r="F1388" s="783" t="s">
        <v>4114</v>
      </c>
      <c r="G1388" s="52" t="s">
        <v>3989</v>
      </c>
      <c r="H1388" s="163" t="s">
        <v>3990</v>
      </c>
      <c r="I1388" s="163" t="s">
        <v>1097</v>
      </c>
      <c r="J1388" s="164">
        <v>1</v>
      </c>
      <c r="K1388" s="191">
        <v>44958</v>
      </c>
      <c r="L1388" s="191">
        <v>44985</v>
      </c>
      <c r="M1388" s="165">
        <f t="shared" si="46"/>
        <v>3.8571428571428572</v>
      </c>
      <c r="N1388" s="192">
        <v>1</v>
      </c>
      <c r="O1388" s="163" t="s">
        <v>3981</v>
      </c>
      <c r="P1388" s="53">
        <f t="shared" si="47"/>
        <v>1</v>
      </c>
      <c r="Q1388" s="166" t="str">
        <f>IF(ISNUMBER(P1388),IF(P1388=100%,"CUMPLIDA",IF(AND(ISNUMBER(L1388),ISNUMBER(CGR!$P$4)), IF(L1388&lt;CGR!$P$4,"INCUMPLIDA","PROCESO"), "VERIFICAR FECHA")),"SIN VALOR AVANCE")</f>
        <v>CUMPLIDA</v>
      </c>
    </row>
    <row r="1389" spans="1:17" ht="165">
      <c r="A1389" s="169" t="s">
        <v>19</v>
      </c>
      <c r="B1389" s="467" t="s">
        <v>13</v>
      </c>
      <c r="C1389" s="782" t="s">
        <v>3963</v>
      </c>
      <c r="D1389" s="782" t="s">
        <v>3964</v>
      </c>
      <c r="E1389" s="783"/>
      <c r="F1389" s="783" t="s">
        <v>4114</v>
      </c>
      <c r="G1389" s="52" t="s">
        <v>4115</v>
      </c>
      <c r="H1389" s="163" t="s">
        <v>4116</v>
      </c>
      <c r="I1389" s="163" t="s">
        <v>1097</v>
      </c>
      <c r="J1389" s="164">
        <v>12</v>
      </c>
      <c r="K1389" s="191">
        <v>44958</v>
      </c>
      <c r="L1389" s="191">
        <v>45323</v>
      </c>
      <c r="M1389" s="165">
        <f t="shared" si="46"/>
        <v>52.142857142857146</v>
      </c>
      <c r="N1389" s="192">
        <v>12</v>
      </c>
      <c r="O1389" s="163" t="s">
        <v>4117</v>
      </c>
      <c r="P1389" s="53">
        <f t="shared" si="47"/>
        <v>1</v>
      </c>
      <c r="Q1389" s="166" t="str">
        <f>IF(ISNUMBER(P1389),IF(P1389=100%,"CUMPLIDA",IF(AND(ISNUMBER(L1389),ISNUMBER(CGR!$P$4)), IF(L1389&lt;CGR!$P$4,"INCUMPLIDA","PROCESO"), "VERIFICAR FECHA")),"SIN VALOR AVANCE")</f>
        <v>CUMPLIDA</v>
      </c>
    </row>
    <row r="1390" spans="1:17" ht="165">
      <c r="A1390" s="169" t="s">
        <v>19</v>
      </c>
      <c r="B1390" s="467" t="s">
        <v>13</v>
      </c>
      <c r="C1390" s="782" t="s">
        <v>3963</v>
      </c>
      <c r="D1390" s="782" t="s">
        <v>3964</v>
      </c>
      <c r="E1390" s="783"/>
      <c r="F1390" s="783" t="s">
        <v>4114</v>
      </c>
      <c r="G1390" s="52" t="s">
        <v>4118</v>
      </c>
      <c r="H1390" s="163" t="s">
        <v>4119</v>
      </c>
      <c r="I1390" s="163" t="s">
        <v>1097</v>
      </c>
      <c r="J1390" s="164">
        <v>4</v>
      </c>
      <c r="K1390" s="191">
        <v>44958</v>
      </c>
      <c r="L1390" s="191">
        <v>45323</v>
      </c>
      <c r="M1390" s="165">
        <f t="shared" si="46"/>
        <v>52.142857142857146</v>
      </c>
      <c r="N1390" s="192">
        <v>4</v>
      </c>
      <c r="O1390" s="163" t="s">
        <v>4120</v>
      </c>
      <c r="P1390" s="53">
        <f t="shared" si="47"/>
        <v>1</v>
      </c>
      <c r="Q1390" s="166" t="str">
        <f>IF(ISNUMBER(P1390),IF(P1390=100%,"CUMPLIDA",IF(AND(ISNUMBER(L1390),ISNUMBER(CGR!$P$4)), IF(L1390&lt;CGR!$P$4,"INCUMPLIDA","PROCESO"), "VERIFICAR FECHA")),"SIN VALOR AVANCE")</f>
        <v>CUMPLIDA</v>
      </c>
    </row>
    <row r="1391" spans="1:17" ht="135.75">
      <c r="A1391" s="169" t="s">
        <v>19</v>
      </c>
      <c r="B1391" s="467" t="s">
        <v>13</v>
      </c>
      <c r="C1391" s="782" t="s">
        <v>4121</v>
      </c>
      <c r="D1391" s="790" t="s">
        <v>4122</v>
      </c>
      <c r="E1391" s="783" t="s">
        <v>4123</v>
      </c>
      <c r="F1391" s="783" t="s">
        <v>4124</v>
      </c>
      <c r="G1391" s="783" t="s">
        <v>3975</v>
      </c>
      <c r="H1391" s="694" t="s">
        <v>2433</v>
      </c>
      <c r="I1391" s="163" t="s">
        <v>969</v>
      </c>
      <c r="J1391" s="164">
        <v>1</v>
      </c>
      <c r="K1391" s="191">
        <v>45231</v>
      </c>
      <c r="L1391" s="191">
        <v>45504</v>
      </c>
      <c r="M1391" s="165">
        <f t="shared" si="46"/>
        <v>39</v>
      </c>
      <c r="N1391" s="192">
        <v>1</v>
      </c>
      <c r="O1391" s="176" t="s">
        <v>3711</v>
      </c>
      <c r="P1391" s="53">
        <f t="shared" si="47"/>
        <v>1</v>
      </c>
      <c r="Q1391" s="166" t="str">
        <f>IF(ISNUMBER(P1391),IF(P1391=100%,"CUMPLIDA",IF(AND(ISNUMBER(L1391),ISNUMBER(CGR!$P$4)), IF(L1391&lt;CGR!$P$4,"INCUMPLIDA","PROCESO"), "VERIFICAR FECHA")),"SIN VALOR AVANCE")</f>
        <v>CUMPLIDA</v>
      </c>
    </row>
    <row r="1392" spans="1:17" ht="315.75">
      <c r="A1392" s="169" t="s">
        <v>19</v>
      </c>
      <c r="B1392" s="467" t="s">
        <v>13</v>
      </c>
      <c r="C1392" s="782"/>
      <c r="D1392" s="790"/>
      <c r="E1392" s="783"/>
      <c r="F1392" s="783" t="s">
        <v>4124</v>
      </c>
      <c r="G1392" s="783"/>
      <c r="H1392" s="694" t="s">
        <v>2435</v>
      </c>
      <c r="I1392" s="163" t="s">
        <v>2436</v>
      </c>
      <c r="J1392" s="164">
        <v>1</v>
      </c>
      <c r="K1392" s="191">
        <v>45231</v>
      </c>
      <c r="L1392" s="191">
        <v>45504</v>
      </c>
      <c r="M1392" s="165">
        <f t="shared" si="46"/>
        <v>39</v>
      </c>
      <c r="N1392" s="192">
        <v>1</v>
      </c>
      <c r="O1392" s="176" t="s">
        <v>4095</v>
      </c>
      <c r="P1392" s="53">
        <f t="shared" si="47"/>
        <v>1</v>
      </c>
      <c r="Q1392" s="166" t="str">
        <f>IF(ISNUMBER(P1392),IF(P1392=100%,"CUMPLIDA",IF(AND(ISNUMBER(L1392),ISNUMBER(CGR!$P$4)), IF(L1392&lt;CGR!$P$4,"INCUMPLIDA","PROCESO"), "VERIFICAR FECHA")),"SIN VALOR AVANCE")</f>
        <v>CUMPLIDA</v>
      </c>
    </row>
    <row r="1393" spans="1:17" ht="195.75">
      <c r="A1393" s="169" t="s">
        <v>19</v>
      </c>
      <c r="B1393" s="467" t="s">
        <v>13</v>
      </c>
      <c r="C1393" s="782"/>
      <c r="D1393" s="790"/>
      <c r="E1393" s="783"/>
      <c r="F1393" s="783" t="s">
        <v>4124</v>
      </c>
      <c r="G1393" s="52" t="s">
        <v>2438</v>
      </c>
      <c r="H1393" s="163" t="s">
        <v>1614</v>
      </c>
      <c r="I1393" s="163" t="s">
        <v>238</v>
      </c>
      <c r="J1393" s="168">
        <v>1</v>
      </c>
      <c r="K1393" s="193">
        <v>45323</v>
      </c>
      <c r="L1393" s="193">
        <v>45747</v>
      </c>
      <c r="M1393" s="165">
        <f t="shared" si="46"/>
        <v>60.571428571428569</v>
      </c>
      <c r="N1393" s="192">
        <v>0</v>
      </c>
      <c r="O1393" s="176" t="s">
        <v>3977</v>
      </c>
      <c r="P1393" s="53">
        <f t="shared" si="47"/>
        <v>0</v>
      </c>
      <c r="Q1393" s="166" t="str">
        <f>IF(ISNUMBER(P1393),IF(P1393=100%,"CUMPLIDA",IF(AND(ISNUMBER(L1393),ISNUMBER(CGR!$P$4)), IF(L1393&lt;CGR!$P$4,"INCUMPLIDA","PROCESO"), "VERIFICAR FECHA")),"SIN VALOR AVANCE")</f>
        <v>PROCESO</v>
      </c>
    </row>
    <row r="1394" spans="1:17" ht="135.75">
      <c r="A1394" s="169" t="s">
        <v>19</v>
      </c>
      <c r="B1394" s="467" t="s">
        <v>13</v>
      </c>
      <c r="C1394" s="782"/>
      <c r="D1394" s="790"/>
      <c r="E1394" s="783"/>
      <c r="F1394" s="783" t="s">
        <v>4124</v>
      </c>
      <c r="G1394" s="52" t="s">
        <v>241</v>
      </c>
      <c r="H1394" s="163" t="s">
        <v>241</v>
      </c>
      <c r="I1394" s="163" t="s">
        <v>242</v>
      </c>
      <c r="J1394" s="168">
        <v>1</v>
      </c>
      <c r="K1394" s="193">
        <v>45323</v>
      </c>
      <c r="L1394" s="193">
        <v>45747</v>
      </c>
      <c r="M1394" s="165">
        <f t="shared" si="46"/>
        <v>60.571428571428569</v>
      </c>
      <c r="N1394" s="192">
        <v>0</v>
      </c>
      <c r="O1394" s="176" t="s">
        <v>3806</v>
      </c>
      <c r="P1394" s="53">
        <f t="shared" si="47"/>
        <v>0</v>
      </c>
      <c r="Q1394" s="166" t="str">
        <f>IF(ISNUMBER(P1394),IF(P1394=100%,"CUMPLIDA",IF(AND(ISNUMBER(L1394),ISNUMBER(CGR!$P$4)), IF(L1394&lt;CGR!$P$4,"INCUMPLIDA","PROCESO"), "VERIFICAR FECHA")),"SIN VALOR AVANCE")</f>
        <v>PROCESO</v>
      </c>
    </row>
    <row r="1395" spans="1:17" ht="135.75">
      <c r="A1395" s="169" t="s">
        <v>19</v>
      </c>
      <c r="B1395" s="467" t="s">
        <v>13</v>
      </c>
      <c r="C1395" s="782"/>
      <c r="D1395" s="790"/>
      <c r="E1395" s="783"/>
      <c r="F1395" s="783" t="s">
        <v>4124</v>
      </c>
      <c r="G1395" s="52" t="s">
        <v>1361</v>
      </c>
      <c r="H1395" s="163" t="s">
        <v>245</v>
      </c>
      <c r="I1395" s="163" t="s">
        <v>246</v>
      </c>
      <c r="J1395" s="168">
        <v>1</v>
      </c>
      <c r="K1395" s="193">
        <v>45231</v>
      </c>
      <c r="L1395" s="193">
        <v>45747</v>
      </c>
      <c r="M1395" s="165">
        <f t="shared" si="46"/>
        <v>73.714285714285708</v>
      </c>
      <c r="N1395" s="192">
        <v>0</v>
      </c>
      <c r="O1395" s="176" t="s">
        <v>3806</v>
      </c>
      <c r="P1395" s="53">
        <f t="shared" si="47"/>
        <v>0</v>
      </c>
      <c r="Q1395" s="166" t="str">
        <f>IF(ISNUMBER(P1395),IF(P1395=100%,"CUMPLIDA",IF(AND(ISNUMBER(L1395),ISNUMBER(CGR!$P$4)), IF(L1395&lt;CGR!$P$4,"INCUMPLIDA","PROCESO"), "VERIFICAR FECHA")),"SIN VALOR AVANCE")</f>
        <v>PROCESO</v>
      </c>
    </row>
    <row r="1396" spans="1:17" ht="195.75">
      <c r="A1396" s="169" t="s">
        <v>19</v>
      </c>
      <c r="B1396" s="467" t="s">
        <v>13</v>
      </c>
      <c r="C1396" s="782"/>
      <c r="D1396" s="790"/>
      <c r="E1396" s="783"/>
      <c r="F1396" s="783" t="s">
        <v>4124</v>
      </c>
      <c r="G1396" s="52" t="s">
        <v>248</v>
      </c>
      <c r="H1396" s="163" t="s">
        <v>248</v>
      </c>
      <c r="I1396" s="163" t="s">
        <v>3253</v>
      </c>
      <c r="J1396" s="168">
        <v>1</v>
      </c>
      <c r="K1396" s="193">
        <v>45323</v>
      </c>
      <c r="L1396" s="193">
        <v>45747</v>
      </c>
      <c r="M1396" s="165">
        <f t="shared" si="46"/>
        <v>60.571428571428569</v>
      </c>
      <c r="N1396" s="192">
        <v>0</v>
      </c>
      <c r="O1396" s="176" t="s">
        <v>3977</v>
      </c>
      <c r="P1396" s="53">
        <f t="shared" si="47"/>
        <v>0</v>
      </c>
      <c r="Q1396" s="166" t="str">
        <f>IF(ISNUMBER(P1396),IF(P1396=100%,"CUMPLIDA",IF(AND(ISNUMBER(L1396),ISNUMBER(CGR!$P$4)), IF(L1396&lt;CGR!$P$4,"INCUMPLIDA","PROCESO"), "VERIFICAR FECHA")),"SIN VALOR AVANCE")</f>
        <v>PROCESO</v>
      </c>
    </row>
    <row r="1397" spans="1:17" ht="135.75">
      <c r="A1397" s="169" t="s">
        <v>19</v>
      </c>
      <c r="B1397" s="467" t="s">
        <v>13</v>
      </c>
      <c r="C1397" s="782"/>
      <c r="D1397" s="790"/>
      <c r="E1397" s="783"/>
      <c r="F1397" s="783" t="s">
        <v>4124</v>
      </c>
      <c r="G1397" s="52" t="s">
        <v>3715</v>
      </c>
      <c r="H1397" s="163" t="s">
        <v>3715</v>
      </c>
      <c r="I1397" s="163" t="s">
        <v>252</v>
      </c>
      <c r="J1397" s="168">
        <v>1</v>
      </c>
      <c r="K1397" s="193">
        <v>45231</v>
      </c>
      <c r="L1397" s="193">
        <v>45747</v>
      </c>
      <c r="M1397" s="165">
        <f t="shared" si="46"/>
        <v>73.714285714285708</v>
      </c>
      <c r="N1397" s="192">
        <v>0</v>
      </c>
      <c r="O1397" s="176" t="s">
        <v>3806</v>
      </c>
      <c r="P1397" s="53">
        <f t="shared" si="47"/>
        <v>0</v>
      </c>
      <c r="Q1397" s="166" t="str">
        <f>IF(ISNUMBER(P1397),IF(P1397=100%,"CUMPLIDA",IF(AND(ISNUMBER(L1397),ISNUMBER(CGR!$P$4)), IF(L1397&lt;CGR!$P$4,"INCUMPLIDA","PROCESO"), "VERIFICAR FECHA")),"SIN VALOR AVANCE")</f>
        <v>PROCESO</v>
      </c>
    </row>
    <row r="1398" spans="1:17" ht="315.75">
      <c r="A1398" s="169" t="s">
        <v>19</v>
      </c>
      <c r="B1398" s="467" t="s">
        <v>13</v>
      </c>
      <c r="C1398" s="782"/>
      <c r="D1398" s="790"/>
      <c r="E1398" s="783"/>
      <c r="F1398" s="783" t="s">
        <v>4124</v>
      </c>
      <c r="G1398" s="52" t="s">
        <v>3716</v>
      </c>
      <c r="H1398" s="163" t="s">
        <v>3716</v>
      </c>
      <c r="I1398" s="163" t="s">
        <v>2560</v>
      </c>
      <c r="J1398" s="168">
        <v>1</v>
      </c>
      <c r="K1398" s="193">
        <v>45231</v>
      </c>
      <c r="L1398" s="193">
        <v>45808</v>
      </c>
      <c r="M1398" s="165">
        <f t="shared" si="46"/>
        <v>82.428571428571431</v>
      </c>
      <c r="N1398" s="192">
        <v>0</v>
      </c>
      <c r="O1398" s="176" t="s">
        <v>4095</v>
      </c>
      <c r="P1398" s="53">
        <f t="shared" si="47"/>
        <v>0</v>
      </c>
      <c r="Q1398" s="166" t="str">
        <f>IF(ISNUMBER(P1398),IF(P1398=100%,"CUMPLIDA",IF(AND(ISNUMBER(L1398),ISNUMBER(CGR!$P$4)), IF(L1398&lt;CGR!$P$4,"INCUMPLIDA","PROCESO"), "VERIFICAR FECHA")),"SIN VALOR AVANCE")</f>
        <v>PROCESO</v>
      </c>
    </row>
    <row r="1399" spans="1:17" ht="135.75">
      <c r="A1399" s="169" t="s">
        <v>19</v>
      </c>
      <c r="B1399" s="467" t="s">
        <v>13</v>
      </c>
      <c r="C1399" s="782"/>
      <c r="D1399" s="790"/>
      <c r="E1399" s="783"/>
      <c r="F1399" s="783" t="s">
        <v>4124</v>
      </c>
      <c r="G1399" s="52" t="s">
        <v>1363</v>
      </c>
      <c r="H1399" s="163" t="s">
        <v>258</v>
      </c>
      <c r="I1399" s="163" t="s">
        <v>259</v>
      </c>
      <c r="J1399" s="168">
        <v>7</v>
      </c>
      <c r="K1399" s="193">
        <v>46024</v>
      </c>
      <c r="L1399" s="193">
        <v>46660</v>
      </c>
      <c r="M1399" s="165">
        <f t="shared" si="46"/>
        <v>90.857142857142861</v>
      </c>
      <c r="N1399" s="192">
        <v>0</v>
      </c>
      <c r="O1399" s="176" t="s">
        <v>3806</v>
      </c>
      <c r="P1399" s="53">
        <f t="shared" si="47"/>
        <v>0</v>
      </c>
      <c r="Q1399" s="166" t="str">
        <f>IF(ISNUMBER(P1399),IF(P1399=100%,"CUMPLIDA",IF(AND(ISNUMBER(L1399),ISNUMBER(CGR!$P$4)), IF(L1399&lt;CGR!$P$4,"INCUMPLIDA","PROCESO"), "VERIFICAR FECHA")),"SIN VALOR AVANCE")</f>
        <v>PROCESO</v>
      </c>
    </row>
    <row r="1400" spans="1:17" ht="210.75">
      <c r="A1400" s="169" t="s">
        <v>19</v>
      </c>
      <c r="B1400" s="467" t="s">
        <v>13</v>
      </c>
      <c r="C1400" s="782"/>
      <c r="D1400" s="790"/>
      <c r="E1400" s="783"/>
      <c r="F1400" s="783" t="s">
        <v>4124</v>
      </c>
      <c r="G1400" s="52" t="s">
        <v>1364</v>
      </c>
      <c r="H1400" s="163" t="s">
        <v>261</v>
      </c>
      <c r="I1400" s="163" t="s">
        <v>262</v>
      </c>
      <c r="J1400" s="168">
        <v>1</v>
      </c>
      <c r="K1400" s="193">
        <v>46024</v>
      </c>
      <c r="L1400" s="193">
        <v>46660</v>
      </c>
      <c r="M1400" s="165">
        <f t="shared" si="46"/>
        <v>90.857142857142861</v>
      </c>
      <c r="N1400" s="192">
        <v>0</v>
      </c>
      <c r="O1400" s="176" t="s">
        <v>4016</v>
      </c>
      <c r="P1400" s="53">
        <f t="shared" si="47"/>
        <v>0</v>
      </c>
      <c r="Q1400" s="166" t="str">
        <f>IF(ISNUMBER(P1400),IF(P1400=100%,"CUMPLIDA",IF(AND(ISNUMBER(L1400),ISNUMBER(CGR!$P$4)), IF(L1400&lt;CGR!$P$4,"INCUMPLIDA","PROCESO"), "VERIFICAR FECHA")),"SIN VALOR AVANCE")</f>
        <v>PROCESO</v>
      </c>
    </row>
    <row r="1401" spans="1:17" ht="315.75">
      <c r="A1401" s="169" t="s">
        <v>19</v>
      </c>
      <c r="B1401" s="467" t="s">
        <v>13</v>
      </c>
      <c r="C1401" s="782"/>
      <c r="D1401" s="790"/>
      <c r="E1401" s="783"/>
      <c r="F1401" s="783" t="s">
        <v>4124</v>
      </c>
      <c r="G1401" s="52" t="s">
        <v>1365</v>
      </c>
      <c r="H1401" s="163" t="s">
        <v>264</v>
      </c>
      <c r="I1401" s="163" t="s">
        <v>265</v>
      </c>
      <c r="J1401" s="168">
        <v>2</v>
      </c>
      <c r="K1401" s="193">
        <v>46024</v>
      </c>
      <c r="L1401" s="193">
        <v>46660</v>
      </c>
      <c r="M1401" s="165">
        <f t="shared" si="46"/>
        <v>90.857142857142861</v>
      </c>
      <c r="N1401" s="192">
        <v>0</v>
      </c>
      <c r="O1401" s="176" t="s">
        <v>4095</v>
      </c>
      <c r="P1401" s="53">
        <f t="shared" si="47"/>
        <v>0</v>
      </c>
      <c r="Q1401" s="166" t="str">
        <f>IF(ISNUMBER(P1401),IF(P1401=100%,"CUMPLIDA",IF(AND(ISNUMBER(L1401),ISNUMBER(CGR!$P$4)), IF(L1401&lt;CGR!$P$4,"INCUMPLIDA","PROCESO"), "VERIFICAR FECHA")),"SIN VALOR AVANCE")</f>
        <v>PROCESO</v>
      </c>
    </row>
    <row r="1402" spans="1:17" ht="240">
      <c r="A1402" s="169" t="s">
        <v>19</v>
      </c>
      <c r="B1402" s="467" t="s">
        <v>13</v>
      </c>
      <c r="C1402" s="782"/>
      <c r="D1402" s="790"/>
      <c r="E1402" s="783"/>
      <c r="F1402" s="783" t="s">
        <v>4124</v>
      </c>
      <c r="G1402" s="52" t="s">
        <v>1037</v>
      </c>
      <c r="H1402" s="163" t="s">
        <v>4125</v>
      </c>
      <c r="I1402" s="163" t="s">
        <v>1038</v>
      </c>
      <c r="J1402" s="164">
        <v>10</v>
      </c>
      <c r="K1402" s="191">
        <v>44927</v>
      </c>
      <c r="L1402" s="191">
        <v>45291</v>
      </c>
      <c r="M1402" s="165">
        <f t="shared" si="46"/>
        <v>52</v>
      </c>
      <c r="N1402" s="192">
        <v>10</v>
      </c>
      <c r="O1402" s="163" t="s">
        <v>4126</v>
      </c>
      <c r="P1402" s="53">
        <f t="shared" si="47"/>
        <v>1</v>
      </c>
      <c r="Q1402" s="166" t="str">
        <f>IF(ISNUMBER(P1402),IF(P1402=100%,"CUMPLIDA",IF(AND(ISNUMBER(L1402),ISNUMBER(CGR!$P$4)), IF(L1402&lt;CGR!$P$4,"INCUMPLIDA","PROCESO"), "VERIFICAR FECHA")),"SIN VALOR AVANCE")</f>
        <v>CUMPLIDA</v>
      </c>
    </row>
    <row r="1403" spans="1:17" ht="315.75">
      <c r="A1403" s="169" t="s">
        <v>19</v>
      </c>
      <c r="B1403" s="467" t="s">
        <v>13</v>
      </c>
      <c r="C1403" s="782" t="s">
        <v>3363</v>
      </c>
      <c r="D1403" s="782" t="s">
        <v>4127</v>
      </c>
      <c r="E1403" s="783" t="s">
        <v>4128</v>
      </c>
      <c r="F1403" s="783" t="s">
        <v>4129</v>
      </c>
      <c r="G1403" s="783" t="s">
        <v>4130</v>
      </c>
      <c r="H1403" s="163" t="s">
        <v>2503</v>
      </c>
      <c r="I1403" s="163" t="s">
        <v>2504</v>
      </c>
      <c r="J1403" s="168">
        <v>1</v>
      </c>
      <c r="K1403" s="191">
        <v>45306</v>
      </c>
      <c r="L1403" s="191">
        <v>45503</v>
      </c>
      <c r="M1403" s="165">
        <f t="shared" si="46"/>
        <v>28.142857142857142</v>
      </c>
      <c r="N1403" s="192">
        <v>1</v>
      </c>
      <c r="O1403" s="163" t="s">
        <v>4131</v>
      </c>
      <c r="P1403" s="53">
        <f t="shared" si="47"/>
        <v>1</v>
      </c>
      <c r="Q1403" s="166" t="str">
        <f>IF(ISNUMBER(P1403),IF(P1403=100%,"CUMPLIDA",IF(AND(ISNUMBER(L1403),ISNUMBER(CGR!$P$4)), IF(L1403&lt;CGR!$P$4,"INCUMPLIDA","PROCESO"), "VERIFICAR FECHA")),"SIN VALOR AVANCE")</f>
        <v>CUMPLIDA</v>
      </c>
    </row>
    <row r="1404" spans="1:17" ht="315.75">
      <c r="A1404" s="169" t="s">
        <v>19</v>
      </c>
      <c r="B1404" s="467" t="s">
        <v>13</v>
      </c>
      <c r="C1404" s="782"/>
      <c r="D1404" s="782"/>
      <c r="E1404" s="783"/>
      <c r="F1404" s="783"/>
      <c r="G1404" s="783"/>
      <c r="H1404" s="163" t="s">
        <v>4132</v>
      </c>
      <c r="I1404" s="163" t="s">
        <v>2507</v>
      </c>
      <c r="J1404" s="168">
        <v>1</v>
      </c>
      <c r="K1404" s="191">
        <v>45505</v>
      </c>
      <c r="L1404" s="191">
        <v>45595</v>
      </c>
      <c r="M1404" s="165">
        <f t="shared" si="46"/>
        <v>12.857142857142858</v>
      </c>
      <c r="N1404" s="192">
        <v>1</v>
      </c>
      <c r="O1404" s="163" t="s">
        <v>4131</v>
      </c>
      <c r="P1404" s="53">
        <f t="shared" si="47"/>
        <v>1</v>
      </c>
      <c r="Q1404" s="166" t="str">
        <f>IF(ISNUMBER(P1404),IF(P1404=100%,"CUMPLIDA",IF(AND(ISNUMBER(L1404),ISNUMBER(CGR!$P$4)), IF(L1404&lt;CGR!$P$4,"INCUMPLIDA","PROCESO"), "VERIFICAR FECHA")),"SIN VALOR AVANCE")</f>
        <v>CUMPLIDA</v>
      </c>
    </row>
    <row r="1405" spans="1:17" ht="315.75">
      <c r="A1405" s="169" t="s">
        <v>19</v>
      </c>
      <c r="B1405" s="467" t="s">
        <v>13</v>
      </c>
      <c r="C1405" s="782"/>
      <c r="D1405" s="782"/>
      <c r="E1405" s="783"/>
      <c r="F1405" s="783"/>
      <c r="G1405" s="783"/>
      <c r="H1405" s="163" t="s">
        <v>2509</v>
      </c>
      <c r="I1405" s="163" t="s">
        <v>2510</v>
      </c>
      <c r="J1405" s="168">
        <v>1</v>
      </c>
      <c r="K1405" s="191">
        <v>45597</v>
      </c>
      <c r="L1405" s="191">
        <v>45868</v>
      </c>
      <c r="M1405" s="165">
        <f t="shared" si="46"/>
        <v>38.714285714285715</v>
      </c>
      <c r="N1405" s="192">
        <v>0</v>
      </c>
      <c r="O1405" s="163" t="s">
        <v>4131</v>
      </c>
      <c r="P1405" s="53">
        <f t="shared" si="47"/>
        <v>0</v>
      </c>
      <c r="Q1405" s="166" t="str">
        <f>IF(ISNUMBER(P1405),IF(P1405=100%,"CUMPLIDA",IF(AND(ISNUMBER(L1405),ISNUMBER(CGR!$P$4)), IF(L1405&lt;CGR!$P$4,"INCUMPLIDA","PROCESO"), "VERIFICAR FECHA")),"SIN VALOR AVANCE")</f>
        <v>PROCESO</v>
      </c>
    </row>
    <row r="1406" spans="1:17" ht="315.75">
      <c r="A1406" s="169" t="s">
        <v>19</v>
      </c>
      <c r="B1406" s="467" t="s">
        <v>13</v>
      </c>
      <c r="C1406" s="782"/>
      <c r="D1406" s="782"/>
      <c r="E1406" s="783"/>
      <c r="F1406" s="783"/>
      <c r="G1406" s="783"/>
      <c r="H1406" s="163" t="s">
        <v>2512</v>
      </c>
      <c r="I1406" s="163" t="s">
        <v>2513</v>
      </c>
      <c r="J1406" s="168">
        <v>1</v>
      </c>
      <c r="K1406" s="191">
        <v>45870</v>
      </c>
      <c r="L1406" s="191">
        <v>46112</v>
      </c>
      <c r="M1406" s="165">
        <f t="shared" si="46"/>
        <v>34.571428571428569</v>
      </c>
      <c r="N1406" s="192">
        <v>0</v>
      </c>
      <c r="O1406" s="163" t="s">
        <v>4131</v>
      </c>
      <c r="P1406" s="53">
        <f t="shared" si="47"/>
        <v>0</v>
      </c>
      <c r="Q1406" s="166" t="str">
        <f>IF(ISNUMBER(P1406),IF(P1406=100%,"CUMPLIDA",IF(AND(ISNUMBER(L1406),ISNUMBER(CGR!$P$4)), IF(L1406&lt;CGR!$P$4,"INCUMPLIDA","PROCESO"), "VERIFICAR FECHA")),"SIN VALOR AVANCE")</f>
        <v>PROCESO</v>
      </c>
    </row>
    <row r="1407" spans="1:17" ht="135.75">
      <c r="A1407" s="169" t="s">
        <v>19</v>
      </c>
      <c r="B1407" s="467" t="s">
        <v>13</v>
      </c>
      <c r="C1407" s="782"/>
      <c r="D1407" s="782"/>
      <c r="E1407" s="783"/>
      <c r="F1407" s="783"/>
      <c r="G1407" s="783"/>
      <c r="H1407" s="694" t="s">
        <v>2433</v>
      </c>
      <c r="I1407" s="163" t="s">
        <v>969</v>
      </c>
      <c r="J1407" s="164">
        <v>1</v>
      </c>
      <c r="K1407" s="191">
        <v>45231</v>
      </c>
      <c r="L1407" s="191">
        <v>45504</v>
      </c>
      <c r="M1407" s="165">
        <f t="shared" si="46"/>
        <v>39</v>
      </c>
      <c r="N1407" s="192">
        <v>1</v>
      </c>
      <c r="O1407" s="176" t="s">
        <v>3711</v>
      </c>
      <c r="P1407" s="53">
        <f t="shared" si="47"/>
        <v>1</v>
      </c>
      <c r="Q1407" s="166" t="str">
        <f>IF(ISNUMBER(P1407),IF(P1407=100%,"CUMPLIDA",IF(AND(ISNUMBER(L1407),ISNUMBER(CGR!$P$4)), IF(L1407&lt;CGR!$P$4,"INCUMPLIDA","PROCESO"), "VERIFICAR FECHA")),"SIN VALOR AVANCE")</f>
        <v>CUMPLIDA</v>
      </c>
    </row>
    <row r="1408" spans="1:17" ht="315.75">
      <c r="A1408" s="169" t="s">
        <v>19</v>
      </c>
      <c r="B1408" s="467" t="s">
        <v>13</v>
      </c>
      <c r="C1408" s="782"/>
      <c r="D1408" s="782"/>
      <c r="E1408" s="783"/>
      <c r="F1408" s="783"/>
      <c r="G1408" s="783"/>
      <c r="H1408" s="694" t="s">
        <v>2435</v>
      </c>
      <c r="I1408" s="163" t="s">
        <v>2436</v>
      </c>
      <c r="J1408" s="164">
        <v>1</v>
      </c>
      <c r="K1408" s="191">
        <v>45231</v>
      </c>
      <c r="L1408" s="191">
        <v>45504</v>
      </c>
      <c r="M1408" s="165">
        <f t="shared" si="46"/>
        <v>39</v>
      </c>
      <c r="N1408" s="192">
        <v>1</v>
      </c>
      <c r="O1408" s="176" t="s">
        <v>4095</v>
      </c>
      <c r="P1408" s="53">
        <f t="shared" si="47"/>
        <v>1</v>
      </c>
      <c r="Q1408" s="166" t="str">
        <f>IF(ISNUMBER(P1408),IF(P1408=100%,"CUMPLIDA",IF(AND(ISNUMBER(L1408),ISNUMBER(CGR!$P$4)), IF(L1408&lt;CGR!$P$4,"INCUMPLIDA","PROCESO"), "VERIFICAR FECHA")),"SIN VALOR AVANCE")</f>
        <v>CUMPLIDA</v>
      </c>
    </row>
    <row r="1409" spans="1:17" ht="195.75">
      <c r="A1409" s="169" t="s">
        <v>19</v>
      </c>
      <c r="B1409" s="467" t="s">
        <v>13</v>
      </c>
      <c r="C1409" s="782"/>
      <c r="D1409" s="782"/>
      <c r="E1409" s="783"/>
      <c r="F1409" s="783"/>
      <c r="G1409" s="52" t="s">
        <v>2438</v>
      </c>
      <c r="H1409" s="163" t="s">
        <v>1614</v>
      </c>
      <c r="I1409" s="163" t="s">
        <v>238</v>
      </c>
      <c r="J1409" s="168">
        <v>1</v>
      </c>
      <c r="K1409" s="193">
        <v>45323</v>
      </c>
      <c r="L1409" s="193">
        <v>45747</v>
      </c>
      <c r="M1409" s="165">
        <f t="shared" si="46"/>
        <v>60.571428571428569</v>
      </c>
      <c r="N1409" s="192">
        <v>0</v>
      </c>
      <c r="O1409" s="176" t="s">
        <v>3977</v>
      </c>
      <c r="P1409" s="53">
        <f t="shared" si="47"/>
        <v>0</v>
      </c>
      <c r="Q1409" s="166" t="str">
        <f>IF(ISNUMBER(P1409),IF(P1409=100%,"CUMPLIDA",IF(AND(ISNUMBER(L1409),ISNUMBER(CGR!$P$4)), IF(L1409&lt;CGR!$P$4,"INCUMPLIDA","PROCESO"), "VERIFICAR FECHA")),"SIN VALOR AVANCE")</f>
        <v>PROCESO</v>
      </c>
    </row>
    <row r="1410" spans="1:17" ht="135.75">
      <c r="A1410" s="169" t="s">
        <v>19</v>
      </c>
      <c r="B1410" s="467" t="s">
        <v>13</v>
      </c>
      <c r="C1410" s="782"/>
      <c r="D1410" s="782"/>
      <c r="E1410" s="783"/>
      <c r="F1410" s="783"/>
      <c r="G1410" s="52" t="s">
        <v>241</v>
      </c>
      <c r="H1410" s="163" t="s">
        <v>241</v>
      </c>
      <c r="I1410" s="163" t="s">
        <v>242</v>
      </c>
      <c r="J1410" s="168">
        <v>1</v>
      </c>
      <c r="K1410" s="193">
        <v>45323</v>
      </c>
      <c r="L1410" s="193">
        <v>45747</v>
      </c>
      <c r="M1410" s="165">
        <f t="shared" si="46"/>
        <v>60.571428571428569</v>
      </c>
      <c r="N1410" s="192">
        <v>0</v>
      </c>
      <c r="O1410" s="176" t="s">
        <v>3806</v>
      </c>
      <c r="P1410" s="53">
        <f t="shared" si="47"/>
        <v>0</v>
      </c>
      <c r="Q1410" s="166" t="str">
        <f>IF(ISNUMBER(P1410),IF(P1410=100%,"CUMPLIDA",IF(AND(ISNUMBER(L1410),ISNUMBER(CGR!$P$4)), IF(L1410&lt;CGR!$P$4,"INCUMPLIDA","PROCESO"), "VERIFICAR FECHA")),"SIN VALOR AVANCE")</f>
        <v>PROCESO</v>
      </c>
    </row>
    <row r="1411" spans="1:17" ht="135.75">
      <c r="A1411" s="169" t="s">
        <v>19</v>
      </c>
      <c r="B1411" s="467" t="s">
        <v>13</v>
      </c>
      <c r="C1411" s="782"/>
      <c r="D1411" s="782"/>
      <c r="E1411" s="783"/>
      <c r="F1411" s="783" t="s">
        <v>4129</v>
      </c>
      <c r="G1411" s="52" t="s">
        <v>1361</v>
      </c>
      <c r="H1411" s="163" t="s">
        <v>245</v>
      </c>
      <c r="I1411" s="163" t="s">
        <v>246</v>
      </c>
      <c r="J1411" s="168">
        <v>1</v>
      </c>
      <c r="K1411" s="193">
        <v>45231</v>
      </c>
      <c r="L1411" s="193">
        <v>45747</v>
      </c>
      <c r="M1411" s="165">
        <f t="shared" si="46"/>
        <v>73.714285714285708</v>
      </c>
      <c r="N1411" s="192">
        <v>0</v>
      </c>
      <c r="O1411" s="176" t="s">
        <v>3806</v>
      </c>
      <c r="P1411" s="53">
        <f t="shared" si="47"/>
        <v>0</v>
      </c>
      <c r="Q1411" s="166" t="str">
        <f>IF(ISNUMBER(P1411),IF(P1411=100%,"CUMPLIDA",IF(AND(ISNUMBER(L1411),ISNUMBER(CGR!$P$4)), IF(L1411&lt;CGR!$P$4,"INCUMPLIDA","PROCESO"), "VERIFICAR FECHA")),"SIN VALOR AVANCE")</f>
        <v>PROCESO</v>
      </c>
    </row>
    <row r="1412" spans="1:17" ht="195.75">
      <c r="A1412" s="169" t="s">
        <v>19</v>
      </c>
      <c r="B1412" s="467" t="s">
        <v>13</v>
      </c>
      <c r="C1412" s="782"/>
      <c r="D1412" s="782"/>
      <c r="E1412" s="783"/>
      <c r="F1412" s="783" t="s">
        <v>4129</v>
      </c>
      <c r="G1412" s="52" t="s">
        <v>248</v>
      </c>
      <c r="H1412" s="163" t="s">
        <v>248</v>
      </c>
      <c r="I1412" s="163" t="s">
        <v>3253</v>
      </c>
      <c r="J1412" s="168">
        <v>1</v>
      </c>
      <c r="K1412" s="193">
        <v>45323</v>
      </c>
      <c r="L1412" s="193">
        <v>45747</v>
      </c>
      <c r="M1412" s="165">
        <f t="shared" ref="M1412:M1475" si="48">(L1412-K1412)/7</f>
        <v>60.571428571428569</v>
      </c>
      <c r="N1412" s="192">
        <v>0</v>
      </c>
      <c r="O1412" s="176" t="s">
        <v>3977</v>
      </c>
      <c r="P1412" s="53">
        <f t="shared" si="47"/>
        <v>0</v>
      </c>
      <c r="Q1412" s="166" t="str">
        <f>IF(ISNUMBER(P1412),IF(P1412=100%,"CUMPLIDA",IF(AND(ISNUMBER(L1412),ISNUMBER(CGR!$P$4)), IF(L1412&lt;CGR!$P$4,"INCUMPLIDA","PROCESO"), "VERIFICAR FECHA")),"SIN VALOR AVANCE")</f>
        <v>PROCESO</v>
      </c>
    </row>
    <row r="1413" spans="1:17" ht="135.75">
      <c r="A1413" s="169" t="s">
        <v>19</v>
      </c>
      <c r="B1413" s="467" t="s">
        <v>13</v>
      </c>
      <c r="C1413" s="782"/>
      <c r="D1413" s="782"/>
      <c r="E1413" s="783"/>
      <c r="F1413" s="783" t="s">
        <v>4129</v>
      </c>
      <c r="G1413" s="52" t="s">
        <v>3715</v>
      </c>
      <c r="H1413" s="163" t="s">
        <v>3715</v>
      </c>
      <c r="I1413" s="163" t="s">
        <v>252</v>
      </c>
      <c r="J1413" s="168">
        <v>1</v>
      </c>
      <c r="K1413" s="193">
        <v>45231</v>
      </c>
      <c r="L1413" s="193">
        <v>45747</v>
      </c>
      <c r="M1413" s="165">
        <f t="shared" si="48"/>
        <v>73.714285714285708</v>
      </c>
      <c r="N1413" s="192">
        <v>0</v>
      </c>
      <c r="O1413" s="176" t="s">
        <v>3806</v>
      </c>
      <c r="P1413" s="53">
        <f t="shared" si="47"/>
        <v>0</v>
      </c>
      <c r="Q1413" s="166" t="str">
        <f>IF(ISNUMBER(P1413),IF(P1413=100%,"CUMPLIDA",IF(AND(ISNUMBER(L1413),ISNUMBER(CGR!$P$4)), IF(L1413&lt;CGR!$P$4,"INCUMPLIDA","PROCESO"), "VERIFICAR FECHA")),"SIN VALOR AVANCE")</f>
        <v>PROCESO</v>
      </c>
    </row>
    <row r="1414" spans="1:17" ht="315.75">
      <c r="A1414" s="169" t="s">
        <v>19</v>
      </c>
      <c r="B1414" s="467" t="s">
        <v>13</v>
      </c>
      <c r="C1414" s="782"/>
      <c r="D1414" s="782"/>
      <c r="E1414" s="783"/>
      <c r="F1414" s="783" t="s">
        <v>4129</v>
      </c>
      <c r="G1414" s="52" t="s">
        <v>3716</v>
      </c>
      <c r="H1414" s="163" t="s">
        <v>3716</v>
      </c>
      <c r="I1414" s="163" t="s">
        <v>2560</v>
      </c>
      <c r="J1414" s="168">
        <v>1</v>
      </c>
      <c r="K1414" s="193">
        <v>45231</v>
      </c>
      <c r="L1414" s="193">
        <v>45808</v>
      </c>
      <c r="M1414" s="165">
        <f t="shared" si="48"/>
        <v>82.428571428571431</v>
      </c>
      <c r="N1414" s="192">
        <v>0</v>
      </c>
      <c r="O1414" s="176" t="s">
        <v>4095</v>
      </c>
      <c r="P1414" s="53">
        <f t="shared" si="47"/>
        <v>0</v>
      </c>
      <c r="Q1414" s="166" t="str">
        <f>IF(ISNUMBER(P1414),IF(P1414=100%,"CUMPLIDA",IF(AND(ISNUMBER(L1414),ISNUMBER(CGR!$P$4)), IF(L1414&lt;CGR!$P$4,"INCUMPLIDA","PROCESO"), "VERIFICAR FECHA")),"SIN VALOR AVANCE")</f>
        <v>PROCESO</v>
      </c>
    </row>
    <row r="1415" spans="1:17" ht="135.75">
      <c r="A1415" s="169" t="s">
        <v>19</v>
      </c>
      <c r="B1415" s="467" t="s">
        <v>13</v>
      </c>
      <c r="C1415" s="782"/>
      <c r="D1415" s="782"/>
      <c r="E1415" s="783"/>
      <c r="F1415" s="783" t="s">
        <v>4129</v>
      </c>
      <c r="G1415" s="52" t="s">
        <v>1363</v>
      </c>
      <c r="H1415" s="163" t="s">
        <v>258</v>
      </c>
      <c r="I1415" s="163" t="s">
        <v>259</v>
      </c>
      <c r="J1415" s="168">
        <v>8</v>
      </c>
      <c r="K1415" s="193">
        <v>45809</v>
      </c>
      <c r="L1415" s="193">
        <v>46568</v>
      </c>
      <c r="M1415" s="165">
        <f t="shared" si="48"/>
        <v>108.42857142857143</v>
      </c>
      <c r="N1415" s="192">
        <v>0</v>
      </c>
      <c r="O1415" s="176" t="s">
        <v>3806</v>
      </c>
      <c r="P1415" s="53">
        <f t="shared" si="47"/>
        <v>0</v>
      </c>
      <c r="Q1415" s="166" t="str">
        <f>IF(ISNUMBER(P1415),IF(P1415=100%,"CUMPLIDA",IF(AND(ISNUMBER(L1415),ISNUMBER(CGR!$P$4)), IF(L1415&lt;CGR!$P$4,"INCUMPLIDA","PROCESO"), "VERIFICAR FECHA")),"SIN VALOR AVANCE")</f>
        <v>PROCESO</v>
      </c>
    </row>
    <row r="1416" spans="1:17" ht="195.75">
      <c r="A1416" s="169" t="s">
        <v>19</v>
      </c>
      <c r="B1416" s="467" t="s">
        <v>13</v>
      </c>
      <c r="C1416" s="782"/>
      <c r="D1416" s="782"/>
      <c r="E1416" s="783"/>
      <c r="F1416" s="783" t="s">
        <v>4129</v>
      </c>
      <c r="G1416" s="52" t="s">
        <v>1364</v>
      </c>
      <c r="H1416" s="163" t="s">
        <v>261</v>
      </c>
      <c r="I1416" s="163" t="s">
        <v>262</v>
      </c>
      <c r="J1416" s="168">
        <v>1</v>
      </c>
      <c r="K1416" s="193">
        <v>45809</v>
      </c>
      <c r="L1416" s="193">
        <v>46568</v>
      </c>
      <c r="M1416" s="165">
        <f t="shared" si="48"/>
        <v>108.42857142857143</v>
      </c>
      <c r="N1416" s="192">
        <v>0</v>
      </c>
      <c r="O1416" s="176" t="s">
        <v>3977</v>
      </c>
      <c r="P1416" s="53">
        <f t="shared" si="47"/>
        <v>0</v>
      </c>
      <c r="Q1416" s="166" t="str">
        <f>IF(ISNUMBER(P1416),IF(P1416=100%,"CUMPLIDA",IF(AND(ISNUMBER(L1416),ISNUMBER(CGR!$P$4)), IF(L1416&lt;CGR!$P$4,"INCUMPLIDA","PROCESO"), "VERIFICAR FECHA")),"SIN VALOR AVANCE")</f>
        <v>PROCESO</v>
      </c>
    </row>
    <row r="1417" spans="1:17" ht="315.75">
      <c r="A1417" s="169" t="s">
        <v>19</v>
      </c>
      <c r="B1417" s="467" t="s">
        <v>13</v>
      </c>
      <c r="C1417" s="782"/>
      <c r="D1417" s="782"/>
      <c r="E1417" s="783"/>
      <c r="F1417" s="783" t="s">
        <v>4129</v>
      </c>
      <c r="G1417" s="52" t="s">
        <v>1365</v>
      </c>
      <c r="H1417" s="163" t="s">
        <v>264</v>
      </c>
      <c r="I1417" s="163" t="s">
        <v>265</v>
      </c>
      <c r="J1417" s="168">
        <v>2</v>
      </c>
      <c r="K1417" s="193">
        <v>45809</v>
      </c>
      <c r="L1417" s="193">
        <v>46568</v>
      </c>
      <c r="M1417" s="165">
        <f t="shared" si="48"/>
        <v>108.42857142857143</v>
      </c>
      <c r="N1417" s="192">
        <v>0</v>
      </c>
      <c r="O1417" s="176" t="s">
        <v>4095</v>
      </c>
      <c r="P1417" s="53">
        <f t="shared" si="47"/>
        <v>0</v>
      </c>
      <c r="Q1417" s="166" t="str">
        <f>IF(ISNUMBER(P1417),IF(P1417=100%,"CUMPLIDA",IF(AND(ISNUMBER(L1417),ISNUMBER(CGR!$P$4)), IF(L1417&lt;CGR!$P$4,"INCUMPLIDA","PROCESO"), "VERIFICAR FECHA")),"SIN VALOR AVANCE")</f>
        <v>PROCESO</v>
      </c>
    </row>
    <row r="1418" spans="1:17" ht="225">
      <c r="A1418" s="169" t="s">
        <v>19</v>
      </c>
      <c r="B1418" s="467" t="s">
        <v>13</v>
      </c>
      <c r="C1418" s="167" t="s">
        <v>3363</v>
      </c>
      <c r="D1418" s="167" t="s">
        <v>4133</v>
      </c>
      <c r="E1418" s="52" t="s">
        <v>4134</v>
      </c>
      <c r="F1418" s="52" t="s">
        <v>4135</v>
      </c>
      <c r="G1418" s="52" t="s">
        <v>4136</v>
      </c>
      <c r="H1418" s="163" t="s">
        <v>4137</v>
      </c>
      <c r="I1418" s="163" t="s">
        <v>4138</v>
      </c>
      <c r="J1418" s="164">
        <v>3</v>
      </c>
      <c r="K1418" s="191">
        <v>45474</v>
      </c>
      <c r="L1418" s="191">
        <v>46022</v>
      </c>
      <c r="M1418" s="165">
        <f t="shared" si="48"/>
        <v>78.285714285714292</v>
      </c>
      <c r="N1418" s="192">
        <v>0</v>
      </c>
      <c r="O1418" s="163" t="s">
        <v>4139</v>
      </c>
      <c r="P1418" s="53">
        <f t="shared" si="47"/>
        <v>0</v>
      </c>
      <c r="Q1418" s="166" t="str">
        <f>IF(ISNUMBER(P1418),IF(P1418=100%,"CUMPLIDA",IF(AND(ISNUMBER(L1418),ISNUMBER(CGR!$P$4)), IF(L1418&lt;CGR!$P$4,"INCUMPLIDA","PROCESO"), "VERIFICAR FECHA")),"SIN VALOR AVANCE")</f>
        <v>PROCESO</v>
      </c>
    </row>
    <row r="1419" spans="1:17" ht="210">
      <c r="A1419" s="169" t="s">
        <v>19</v>
      </c>
      <c r="B1419" s="467" t="s">
        <v>13</v>
      </c>
      <c r="C1419" s="782" t="s">
        <v>3363</v>
      </c>
      <c r="D1419" s="782" t="s">
        <v>4133</v>
      </c>
      <c r="E1419" s="783" t="s">
        <v>4140</v>
      </c>
      <c r="F1419" s="783" t="s">
        <v>4141</v>
      </c>
      <c r="G1419" s="52" t="s">
        <v>4142</v>
      </c>
      <c r="H1419" s="163" t="s">
        <v>4143</v>
      </c>
      <c r="I1419" s="163" t="s">
        <v>4144</v>
      </c>
      <c r="J1419" s="168">
        <v>3</v>
      </c>
      <c r="K1419" s="191">
        <v>45139</v>
      </c>
      <c r="L1419" s="191">
        <v>45504</v>
      </c>
      <c r="M1419" s="165">
        <f t="shared" si="48"/>
        <v>52.142857142857146</v>
      </c>
      <c r="N1419" s="192">
        <v>3</v>
      </c>
      <c r="O1419" s="163" t="s">
        <v>4145</v>
      </c>
      <c r="P1419" s="53">
        <f t="shared" si="47"/>
        <v>1</v>
      </c>
      <c r="Q1419" s="166" t="str">
        <f>IF(ISNUMBER(P1419),IF(P1419=100%,"CUMPLIDA",IF(AND(ISNUMBER(L1419),ISNUMBER(CGR!$P$4)), IF(L1419&lt;CGR!$P$4,"INCUMPLIDA","PROCESO"), "VERIFICAR FECHA")),"SIN VALOR AVANCE")</f>
        <v>CUMPLIDA</v>
      </c>
    </row>
    <row r="1420" spans="1:17" ht="135.75">
      <c r="A1420" s="169" t="s">
        <v>19</v>
      </c>
      <c r="B1420" s="467" t="s">
        <v>13</v>
      </c>
      <c r="C1420" s="782"/>
      <c r="D1420" s="782"/>
      <c r="E1420" s="783"/>
      <c r="F1420" s="783"/>
      <c r="G1420" s="52" t="s">
        <v>3975</v>
      </c>
      <c r="H1420" s="694" t="s">
        <v>2433</v>
      </c>
      <c r="I1420" s="163" t="s">
        <v>969</v>
      </c>
      <c r="J1420" s="164">
        <v>1</v>
      </c>
      <c r="K1420" s="191">
        <v>45231</v>
      </c>
      <c r="L1420" s="191">
        <v>45504</v>
      </c>
      <c r="M1420" s="165">
        <f t="shared" si="48"/>
        <v>39</v>
      </c>
      <c r="N1420" s="192">
        <v>1</v>
      </c>
      <c r="O1420" s="176" t="s">
        <v>3711</v>
      </c>
      <c r="P1420" s="53">
        <f t="shared" si="47"/>
        <v>1</v>
      </c>
      <c r="Q1420" s="166" t="str">
        <f>IF(ISNUMBER(P1420),IF(P1420=100%,"CUMPLIDA",IF(AND(ISNUMBER(L1420),ISNUMBER(CGR!$P$4)), IF(L1420&lt;CGR!$P$4,"INCUMPLIDA","PROCESO"), "VERIFICAR FECHA")),"SIN VALOR AVANCE")</f>
        <v>CUMPLIDA</v>
      </c>
    </row>
    <row r="1421" spans="1:17" ht="315.75">
      <c r="A1421" s="169" t="s">
        <v>19</v>
      </c>
      <c r="B1421" s="467" t="s">
        <v>13</v>
      </c>
      <c r="C1421" s="782"/>
      <c r="D1421" s="782"/>
      <c r="E1421" s="783"/>
      <c r="F1421" s="783"/>
      <c r="G1421" s="52" t="s">
        <v>3975</v>
      </c>
      <c r="H1421" s="694" t="s">
        <v>2435</v>
      </c>
      <c r="I1421" s="163" t="s">
        <v>2436</v>
      </c>
      <c r="J1421" s="164">
        <v>1</v>
      </c>
      <c r="K1421" s="191">
        <v>45231</v>
      </c>
      <c r="L1421" s="191">
        <v>45504</v>
      </c>
      <c r="M1421" s="165">
        <f t="shared" si="48"/>
        <v>39</v>
      </c>
      <c r="N1421" s="192">
        <v>1</v>
      </c>
      <c r="O1421" s="176" t="s">
        <v>4095</v>
      </c>
      <c r="P1421" s="53">
        <f t="shared" si="47"/>
        <v>1</v>
      </c>
      <c r="Q1421" s="166" t="str">
        <f>IF(ISNUMBER(P1421),IF(P1421=100%,"CUMPLIDA",IF(AND(ISNUMBER(L1421),ISNUMBER(CGR!$P$4)), IF(L1421&lt;CGR!$P$4,"INCUMPLIDA","PROCESO"), "VERIFICAR FECHA")),"SIN VALOR AVANCE")</f>
        <v>CUMPLIDA</v>
      </c>
    </row>
    <row r="1422" spans="1:17" ht="210.75">
      <c r="A1422" s="169" t="s">
        <v>19</v>
      </c>
      <c r="B1422" s="467" t="s">
        <v>13</v>
      </c>
      <c r="C1422" s="782"/>
      <c r="D1422" s="782"/>
      <c r="E1422" s="783"/>
      <c r="F1422" s="783"/>
      <c r="G1422" s="52" t="s">
        <v>2438</v>
      </c>
      <c r="H1422" s="163" t="s">
        <v>1614</v>
      </c>
      <c r="I1422" s="163" t="s">
        <v>238</v>
      </c>
      <c r="J1422" s="168">
        <v>1</v>
      </c>
      <c r="K1422" s="193">
        <v>45323</v>
      </c>
      <c r="L1422" s="193">
        <v>45747</v>
      </c>
      <c r="M1422" s="165">
        <f t="shared" si="48"/>
        <v>60.571428571428569</v>
      </c>
      <c r="N1422" s="192">
        <v>0</v>
      </c>
      <c r="O1422" s="176" t="s">
        <v>4016</v>
      </c>
      <c r="P1422" s="53">
        <f t="shared" si="47"/>
        <v>0</v>
      </c>
      <c r="Q1422" s="166" t="str">
        <f>IF(ISNUMBER(P1422),IF(P1422=100%,"CUMPLIDA",IF(AND(ISNUMBER(L1422),ISNUMBER(CGR!$P$4)), IF(L1422&lt;CGR!$P$4,"INCUMPLIDA","PROCESO"), "VERIFICAR FECHA")),"SIN VALOR AVANCE")</f>
        <v>PROCESO</v>
      </c>
    </row>
    <row r="1423" spans="1:17" ht="135.75">
      <c r="A1423" s="169" t="s">
        <v>19</v>
      </c>
      <c r="B1423" s="467" t="s">
        <v>13</v>
      </c>
      <c r="C1423" s="782"/>
      <c r="D1423" s="782"/>
      <c r="E1423" s="783"/>
      <c r="F1423" s="783"/>
      <c r="G1423" s="52" t="s">
        <v>241</v>
      </c>
      <c r="H1423" s="163" t="s">
        <v>241</v>
      </c>
      <c r="I1423" s="163" t="s">
        <v>242</v>
      </c>
      <c r="J1423" s="168">
        <v>1</v>
      </c>
      <c r="K1423" s="193">
        <v>45323</v>
      </c>
      <c r="L1423" s="193">
        <v>45747</v>
      </c>
      <c r="M1423" s="165">
        <f t="shared" si="48"/>
        <v>60.571428571428569</v>
      </c>
      <c r="N1423" s="192">
        <v>0</v>
      </c>
      <c r="O1423" s="176" t="s">
        <v>3806</v>
      </c>
      <c r="P1423" s="53">
        <f t="shared" si="47"/>
        <v>0</v>
      </c>
      <c r="Q1423" s="166" t="str">
        <f>IF(ISNUMBER(P1423),IF(P1423=100%,"CUMPLIDA",IF(AND(ISNUMBER(L1423),ISNUMBER(CGR!$P$4)), IF(L1423&lt;CGR!$P$4,"INCUMPLIDA","PROCESO"), "VERIFICAR FECHA")),"SIN VALOR AVANCE")</f>
        <v>PROCESO</v>
      </c>
    </row>
    <row r="1424" spans="1:17" ht="135.75">
      <c r="A1424" s="169" t="s">
        <v>19</v>
      </c>
      <c r="B1424" s="467" t="s">
        <v>13</v>
      </c>
      <c r="C1424" s="782"/>
      <c r="D1424" s="782"/>
      <c r="E1424" s="783"/>
      <c r="F1424" s="783"/>
      <c r="G1424" s="52" t="s">
        <v>1361</v>
      </c>
      <c r="H1424" s="163" t="s">
        <v>245</v>
      </c>
      <c r="I1424" s="163" t="s">
        <v>246</v>
      </c>
      <c r="J1424" s="168">
        <v>1</v>
      </c>
      <c r="K1424" s="193">
        <v>45231</v>
      </c>
      <c r="L1424" s="193">
        <v>45747</v>
      </c>
      <c r="M1424" s="165">
        <f t="shared" si="48"/>
        <v>73.714285714285708</v>
      </c>
      <c r="N1424" s="192">
        <v>0</v>
      </c>
      <c r="O1424" s="176" t="s">
        <v>3806</v>
      </c>
      <c r="P1424" s="53">
        <f t="shared" ref="P1424:P1483" si="49">N1424/J1424</f>
        <v>0</v>
      </c>
      <c r="Q1424" s="166" t="str">
        <f>IF(ISNUMBER(P1424),IF(P1424=100%,"CUMPLIDA",IF(AND(ISNUMBER(L1424),ISNUMBER(CGR!$P$4)), IF(L1424&lt;CGR!$P$4,"INCUMPLIDA","PROCESO"), "VERIFICAR FECHA")),"SIN VALOR AVANCE")</f>
        <v>PROCESO</v>
      </c>
    </row>
    <row r="1425" spans="1:17" ht="210.75">
      <c r="A1425" s="169" t="s">
        <v>19</v>
      </c>
      <c r="B1425" s="467" t="s">
        <v>13</v>
      </c>
      <c r="C1425" s="782"/>
      <c r="D1425" s="782"/>
      <c r="E1425" s="783"/>
      <c r="F1425" s="783"/>
      <c r="G1425" s="52" t="s">
        <v>248</v>
      </c>
      <c r="H1425" s="163" t="s">
        <v>248</v>
      </c>
      <c r="I1425" s="163" t="s">
        <v>3253</v>
      </c>
      <c r="J1425" s="168">
        <v>1</v>
      </c>
      <c r="K1425" s="193">
        <v>45323</v>
      </c>
      <c r="L1425" s="193">
        <v>45747</v>
      </c>
      <c r="M1425" s="165">
        <f t="shared" si="48"/>
        <v>60.571428571428569</v>
      </c>
      <c r="N1425" s="192">
        <v>0</v>
      </c>
      <c r="O1425" s="176" t="s">
        <v>4016</v>
      </c>
      <c r="P1425" s="53">
        <f t="shared" si="49"/>
        <v>0</v>
      </c>
      <c r="Q1425" s="166" t="str">
        <f>IF(ISNUMBER(P1425),IF(P1425=100%,"CUMPLIDA",IF(AND(ISNUMBER(L1425),ISNUMBER(CGR!$P$4)), IF(L1425&lt;CGR!$P$4,"INCUMPLIDA","PROCESO"), "VERIFICAR FECHA")),"SIN VALOR AVANCE")</f>
        <v>PROCESO</v>
      </c>
    </row>
    <row r="1426" spans="1:17" ht="135.75">
      <c r="A1426" s="169" t="s">
        <v>19</v>
      </c>
      <c r="B1426" s="467" t="s">
        <v>13</v>
      </c>
      <c r="C1426" s="782"/>
      <c r="D1426" s="782"/>
      <c r="E1426" s="783"/>
      <c r="F1426" s="783"/>
      <c r="G1426" s="52" t="s">
        <v>3715</v>
      </c>
      <c r="H1426" s="163" t="s">
        <v>3715</v>
      </c>
      <c r="I1426" s="163" t="s">
        <v>252</v>
      </c>
      <c r="J1426" s="168">
        <v>1</v>
      </c>
      <c r="K1426" s="193">
        <v>45231</v>
      </c>
      <c r="L1426" s="193">
        <v>45747</v>
      </c>
      <c r="M1426" s="165">
        <f t="shared" si="48"/>
        <v>73.714285714285708</v>
      </c>
      <c r="N1426" s="192">
        <v>0</v>
      </c>
      <c r="O1426" s="176" t="s">
        <v>3806</v>
      </c>
      <c r="P1426" s="53">
        <f t="shared" si="49"/>
        <v>0</v>
      </c>
      <c r="Q1426" s="166" t="str">
        <f>IF(ISNUMBER(P1426),IF(P1426=100%,"CUMPLIDA",IF(AND(ISNUMBER(L1426),ISNUMBER(CGR!$P$4)), IF(L1426&lt;CGR!$P$4,"INCUMPLIDA","PROCESO"), "VERIFICAR FECHA")),"SIN VALOR AVANCE")</f>
        <v>PROCESO</v>
      </c>
    </row>
    <row r="1427" spans="1:17" ht="315.75">
      <c r="A1427" s="169" t="s">
        <v>19</v>
      </c>
      <c r="B1427" s="467" t="s">
        <v>13</v>
      </c>
      <c r="C1427" s="782"/>
      <c r="D1427" s="782"/>
      <c r="E1427" s="783"/>
      <c r="F1427" s="783" t="s">
        <v>4141</v>
      </c>
      <c r="G1427" s="52" t="s">
        <v>3716</v>
      </c>
      <c r="H1427" s="163" t="s">
        <v>3716</v>
      </c>
      <c r="I1427" s="163" t="s">
        <v>2560</v>
      </c>
      <c r="J1427" s="168">
        <v>1</v>
      </c>
      <c r="K1427" s="193">
        <v>45231</v>
      </c>
      <c r="L1427" s="193">
        <v>45808</v>
      </c>
      <c r="M1427" s="165">
        <f t="shared" si="48"/>
        <v>82.428571428571431</v>
      </c>
      <c r="N1427" s="192">
        <v>0</v>
      </c>
      <c r="O1427" s="176" t="s">
        <v>4095</v>
      </c>
      <c r="P1427" s="53">
        <f t="shared" si="49"/>
        <v>0</v>
      </c>
      <c r="Q1427" s="166" t="str">
        <f>IF(ISNUMBER(P1427),IF(P1427=100%,"CUMPLIDA",IF(AND(ISNUMBER(L1427),ISNUMBER(CGR!$P$4)), IF(L1427&lt;CGR!$P$4,"INCUMPLIDA","PROCESO"), "VERIFICAR FECHA")),"SIN VALOR AVANCE")</f>
        <v>PROCESO</v>
      </c>
    </row>
    <row r="1428" spans="1:17" ht="135.75">
      <c r="A1428" s="169" t="s">
        <v>19</v>
      </c>
      <c r="B1428" s="467" t="s">
        <v>13</v>
      </c>
      <c r="C1428" s="782"/>
      <c r="D1428" s="782"/>
      <c r="E1428" s="783"/>
      <c r="F1428" s="783" t="s">
        <v>4141</v>
      </c>
      <c r="G1428" s="52" t="s">
        <v>1363</v>
      </c>
      <c r="H1428" s="163" t="s">
        <v>258</v>
      </c>
      <c r="I1428" s="163" t="s">
        <v>259</v>
      </c>
      <c r="J1428" s="168">
        <v>7</v>
      </c>
      <c r="K1428" s="193">
        <v>46024</v>
      </c>
      <c r="L1428" s="193">
        <v>46660</v>
      </c>
      <c r="M1428" s="165">
        <f t="shared" si="48"/>
        <v>90.857142857142861</v>
      </c>
      <c r="N1428" s="192">
        <v>0</v>
      </c>
      <c r="O1428" s="176" t="s">
        <v>3806</v>
      </c>
      <c r="P1428" s="53">
        <f t="shared" si="49"/>
        <v>0</v>
      </c>
      <c r="Q1428" s="166" t="str">
        <f>IF(ISNUMBER(P1428),IF(P1428=100%,"CUMPLIDA",IF(AND(ISNUMBER(L1428),ISNUMBER(CGR!$P$4)), IF(L1428&lt;CGR!$P$4,"INCUMPLIDA","PROCESO"), "VERIFICAR FECHA")),"SIN VALOR AVANCE")</f>
        <v>PROCESO</v>
      </c>
    </row>
    <row r="1429" spans="1:17" ht="210.75">
      <c r="A1429" s="169" t="s">
        <v>19</v>
      </c>
      <c r="B1429" s="467" t="s">
        <v>13</v>
      </c>
      <c r="C1429" s="782"/>
      <c r="D1429" s="782"/>
      <c r="E1429" s="783"/>
      <c r="F1429" s="783" t="s">
        <v>4141</v>
      </c>
      <c r="G1429" s="52" t="s">
        <v>1364</v>
      </c>
      <c r="H1429" s="163" t="s">
        <v>261</v>
      </c>
      <c r="I1429" s="163" t="s">
        <v>262</v>
      </c>
      <c r="J1429" s="168">
        <v>1</v>
      </c>
      <c r="K1429" s="193">
        <v>46024</v>
      </c>
      <c r="L1429" s="193">
        <v>46660</v>
      </c>
      <c r="M1429" s="165">
        <f t="shared" si="48"/>
        <v>90.857142857142861</v>
      </c>
      <c r="N1429" s="192">
        <v>0</v>
      </c>
      <c r="O1429" s="176" t="s">
        <v>4016</v>
      </c>
      <c r="P1429" s="53">
        <f t="shared" si="49"/>
        <v>0</v>
      </c>
      <c r="Q1429" s="166" t="str">
        <f>IF(ISNUMBER(P1429),IF(P1429=100%,"CUMPLIDA",IF(AND(ISNUMBER(L1429),ISNUMBER(CGR!$P$4)), IF(L1429&lt;CGR!$P$4,"INCUMPLIDA","PROCESO"), "VERIFICAR FECHA")),"SIN VALOR AVANCE")</f>
        <v>PROCESO</v>
      </c>
    </row>
    <row r="1430" spans="1:17" ht="315.75">
      <c r="A1430" s="169" t="s">
        <v>19</v>
      </c>
      <c r="B1430" s="467" t="s">
        <v>13</v>
      </c>
      <c r="C1430" s="782"/>
      <c r="D1430" s="782"/>
      <c r="E1430" s="783"/>
      <c r="F1430" s="783" t="s">
        <v>4146</v>
      </c>
      <c r="G1430" s="52" t="s">
        <v>1365</v>
      </c>
      <c r="H1430" s="163" t="s">
        <v>264</v>
      </c>
      <c r="I1430" s="163" t="s">
        <v>265</v>
      </c>
      <c r="J1430" s="168">
        <v>2</v>
      </c>
      <c r="K1430" s="193">
        <v>46024</v>
      </c>
      <c r="L1430" s="193">
        <v>46660</v>
      </c>
      <c r="M1430" s="165">
        <f t="shared" si="48"/>
        <v>90.857142857142861</v>
      </c>
      <c r="N1430" s="192">
        <v>0</v>
      </c>
      <c r="O1430" s="176" t="s">
        <v>4095</v>
      </c>
      <c r="P1430" s="53">
        <f t="shared" si="49"/>
        <v>0</v>
      </c>
      <c r="Q1430" s="166" t="str">
        <f>IF(ISNUMBER(P1430),IF(P1430=100%,"CUMPLIDA",IF(AND(ISNUMBER(L1430),ISNUMBER(CGR!$P$4)), IF(L1430&lt;CGR!$P$4,"INCUMPLIDA","PROCESO"), "VERIFICAR FECHA")),"SIN VALOR AVANCE")</f>
        <v>PROCESO</v>
      </c>
    </row>
    <row r="1431" spans="1:17" ht="165">
      <c r="A1431" s="169" t="s">
        <v>19</v>
      </c>
      <c r="B1431" s="467" t="s">
        <v>13</v>
      </c>
      <c r="C1431" s="785" t="s">
        <v>3264</v>
      </c>
      <c r="D1431" s="785" t="s">
        <v>4147</v>
      </c>
      <c r="E1431" s="783" t="s">
        <v>4148</v>
      </c>
      <c r="F1431" s="783" t="s">
        <v>4149</v>
      </c>
      <c r="G1431" s="173" t="s">
        <v>4150</v>
      </c>
      <c r="H1431" s="669" t="s">
        <v>2433</v>
      </c>
      <c r="I1431" s="163" t="s">
        <v>969</v>
      </c>
      <c r="J1431" s="164">
        <v>1</v>
      </c>
      <c r="K1431" s="191">
        <v>45231</v>
      </c>
      <c r="L1431" s="191">
        <v>45504</v>
      </c>
      <c r="M1431" s="165">
        <f t="shared" si="48"/>
        <v>39</v>
      </c>
      <c r="N1431" s="192">
        <v>1</v>
      </c>
      <c r="O1431" s="163" t="s">
        <v>4151</v>
      </c>
      <c r="P1431" s="53">
        <f t="shared" si="49"/>
        <v>1</v>
      </c>
      <c r="Q1431" s="166" t="str">
        <f>IF(ISNUMBER(P1431),IF(P1431=100%,"CUMPLIDA",IF(AND(ISNUMBER(L1431),ISNUMBER(CGR!$P$4)), IF(L1431&lt;CGR!$P$4,"INCUMPLIDA","PROCESO"), "VERIFICAR FECHA")),"SIN VALOR AVANCE")</f>
        <v>CUMPLIDA</v>
      </c>
    </row>
    <row r="1432" spans="1:17" ht="405.75">
      <c r="A1432" s="169" t="s">
        <v>19</v>
      </c>
      <c r="B1432" s="467" t="s">
        <v>13</v>
      </c>
      <c r="C1432" s="785"/>
      <c r="D1432" s="785"/>
      <c r="E1432" s="783"/>
      <c r="F1432" s="783"/>
      <c r="G1432" s="173" t="s">
        <v>4150</v>
      </c>
      <c r="H1432" s="669" t="s">
        <v>2435</v>
      </c>
      <c r="I1432" s="163" t="s">
        <v>2436</v>
      </c>
      <c r="J1432" s="164">
        <v>1</v>
      </c>
      <c r="K1432" s="191">
        <v>45231</v>
      </c>
      <c r="L1432" s="191">
        <v>45504</v>
      </c>
      <c r="M1432" s="165">
        <f t="shared" si="48"/>
        <v>39</v>
      </c>
      <c r="N1432" s="192">
        <v>1</v>
      </c>
      <c r="O1432" s="163" t="s">
        <v>4152</v>
      </c>
      <c r="P1432" s="53">
        <f t="shared" si="49"/>
        <v>1</v>
      </c>
      <c r="Q1432" s="166" t="str">
        <f>IF(ISNUMBER(P1432),IF(P1432=100%,"CUMPLIDA",IF(AND(ISNUMBER(L1432),ISNUMBER(CGR!$P$4)), IF(L1432&lt;CGR!$P$4,"INCUMPLIDA","PROCESO"), "VERIFICAR FECHA")),"SIN VALOR AVANCE")</f>
        <v>CUMPLIDA</v>
      </c>
    </row>
    <row r="1433" spans="1:17" ht="285.75">
      <c r="A1433" s="169" t="s">
        <v>19</v>
      </c>
      <c r="B1433" s="467" t="s">
        <v>13</v>
      </c>
      <c r="C1433" s="785"/>
      <c r="D1433" s="785"/>
      <c r="E1433" s="783"/>
      <c r="F1433" s="783"/>
      <c r="G1433" s="52" t="s">
        <v>2438</v>
      </c>
      <c r="H1433" s="163" t="s">
        <v>1614</v>
      </c>
      <c r="I1433" s="163" t="s">
        <v>238</v>
      </c>
      <c r="J1433" s="168">
        <v>1</v>
      </c>
      <c r="K1433" s="193">
        <v>45323</v>
      </c>
      <c r="L1433" s="193">
        <v>45747</v>
      </c>
      <c r="M1433" s="165">
        <f t="shared" si="48"/>
        <v>60.571428571428569</v>
      </c>
      <c r="N1433" s="192">
        <v>0</v>
      </c>
      <c r="O1433" s="163" t="s">
        <v>4153</v>
      </c>
      <c r="P1433" s="53">
        <f t="shared" si="49"/>
        <v>0</v>
      </c>
      <c r="Q1433" s="166" t="str">
        <f>IF(ISNUMBER(P1433),IF(P1433=100%,"CUMPLIDA",IF(AND(ISNUMBER(L1433),ISNUMBER(CGR!$P$4)), IF(L1433&lt;CGR!$P$4,"INCUMPLIDA","PROCESO"), "VERIFICAR FECHA")),"SIN VALOR AVANCE")</f>
        <v>PROCESO</v>
      </c>
    </row>
    <row r="1434" spans="1:17" ht="150.75">
      <c r="A1434" s="169" t="s">
        <v>19</v>
      </c>
      <c r="B1434" s="467" t="s">
        <v>13</v>
      </c>
      <c r="C1434" s="785"/>
      <c r="D1434" s="785"/>
      <c r="E1434" s="783"/>
      <c r="F1434" s="783"/>
      <c r="G1434" s="52" t="s">
        <v>241</v>
      </c>
      <c r="H1434" s="163" t="s">
        <v>241</v>
      </c>
      <c r="I1434" s="163" t="s">
        <v>242</v>
      </c>
      <c r="J1434" s="168">
        <v>1</v>
      </c>
      <c r="K1434" s="193">
        <v>45323</v>
      </c>
      <c r="L1434" s="193">
        <v>45747</v>
      </c>
      <c r="M1434" s="165">
        <f t="shared" si="48"/>
        <v>60.571428571428569</v>
      </c>
      <c r="N1434" s="192">
        <v>0</v>
      </c>
      <c r="O1434" s="163" t="s">
        <v>4154</v>
      </c>
      <c r="P1434" s="53">
        <f t="shared" si="49"/>
        <v>0</v>
      </c>
      <c r="Q1434" s="166" t="str">
        <f>IF(ISNUMBER(P1434),IF(P1434=100%,"CUMPLIDA",IF(AND(ISNUMBER(L1434),ISNUMBER(CGR!$P$4)), IF(L1434&lt;CGR!$P$4,"INCUMPLIDA","PROCESO"), "VERIFICAR FECHA")),"SIN VALOR AVANCE")</f>
        <v>PROCESO</v>
      </c>
    </row>
    <row r="1435" spans="1:17" ht="150.75">
      <c r="A1435" s="169" t="s">
        <v>19</v>
      </c>
      <c r="B1435" s="467" t="s">
        <v>13</v>
      </c>
      <c r="C1435" s="785"/>
      <c r="D1435" s="785"/>
      <c r="E1435" s="783"/>
      <c r="F1435" s="783"/>
      <c r="G1435" s="52" t="s">
        <v>1361</v>
      </c>
      <c r="H1435" s="163" t="s">
        <v>245</v>
      </c>
      <c r="I1435" s="163" t="s">
        <v>246</v>
      </c>
      <c r="J1435" s="168">
        <v>1</v>
      </c>
      <c r="K1435" s="193">
        <v>45231</v>
      </c>
      <c r="L1435" s="193">
        <v>45747</v>
      </c>
      <c r="M1435" s="165">
        <f t="shared" si="48"/>
        <v>73.714285714285708</v>
      </c>
      <c r="N1435" s="192">
        <v>0</v>
      </c>
      <c r="O1435" s="163" t="s">
        <v>4154</v>
      </c>
      <c r="P1435" s="53">
        <f t="shared" si="49"/>
        <v>0</v>
      </c>
      <c r="Q1435" s="166" t="str">
        <f>IF(ISNUMBER(P1435),IF(P1435=100%,"CUMPLIDA",IF(AND(ISNUMBER(L1435),ISNUMBER(CGR!$P$4)), IF(L1435&lt;CGR!$P$4,"INCUMPLIDA","PROCESO"), "VERIFICAR FECHA")),"SIN VALOR AVANCE")</f>
        <v>PROCESO</v>
      </c>
    </row>
    <row r="1436" spans="1:17" ht="285.75">
      <c r="A1436" s="169" t="s">
        <v>19</v>
      </c>
      <c r="B1436" s="467" t="s">
        <v>13</v>
      </c>
      <c r="C1436" s="785"/>
      <c r="D1436" s="785"/>
      <c r="E1436" s="783"/>
      <c r="F1436" s="783"/>
      <c r="G1436" s="52" t="s">
        <v>248</v>
      </c>
      <c r="H1436" s="163" t="s">
        <v>248</v>
      </c>
      <c r="I1436" s="163" t="s">
        <v>3253</v>
      </c>
      <c r="J1436" s="168">
        <v>1</v>
      </c>
      <c r="K1436" s="193">
        <v>45323</v>
      </c>
      <c r="L1436" s="193">
        <v>45747</v>
      </c>
      <c r="M1436" s="165">
        <f t="shared" si="48"/>
        <v>60.571428571428569</v>
      </c>
      <c r="N1436" s="192">
        <v>0</v>
      </c>
      <c r="O1436" s="163" t="s">
        <v>4153</v>
      </c>
      <c r="P1436" s="53">
        <f t="shared" si="49"/>
        <v>0</v>
      </c>
      <c r="Q1436" s="166" t="str">
        <f>IF(ISNUMBER(P1436),IF(P1436=100%,"CUMPLIDA",IF(AND(ISNUMBER(L1436),ISNUMBER(CGR!$P$4)), IF(L1436&lt;CGR!$P$4,"INCUMPLIDA","PROCESO"), "VERIFICAR FECHA")),"SIN VALOR AVANCE")</f>
        <v>PROCESO</v>
      </c>
    </row>
    <row r="1437" spans="1:17" ht="150.75">
      <c r="A1437" s="169" t="s">
        <v>19</v>
      </c>
      <c r="B1437" s="467" t="s">
        <v>13</v>
      </c>
      <c r="C1437" s="782"/>
      <c r="D1437" s="782"/>
      <c r="E1437" s="783"/>
      <c r="F1437" s="783"/>
      <c r="G1437" s="52" t="s">
        <v>3715</v>
      </c>
      <c r="H1437" s="163" t="s">
        <v>3715</v>
      </c>
      <c r="I1437" s="163" t="s">
        <v>252</v>
      </c>
      <c r="J1437" s="168">
        <v>1</v>
      </c>
      <c r="K1437" s="193">
        <v>45231</v>
      </c>
      <c r="L1437" s="193">
        <v>45747</v>
      </c>
      <c r="M1437" s="165">
        <f t="shared" si="48"/>
        <v>73.714285714285708</v>
      </c>
      <c r="N1437" s="192">
        <v>0</v>
      </c>
      <c r="O1437" s="163" t="s">
        <v>4154</v>
      </c>
      <c r="P1437" s="53">
        <f t="shared" si="49"/>
        <v>0</v>
      </c>
      <c r="Q1437" s="166" t="str">
        <f>IF(ISNUMBER(P1437),IF(P1437=100%,"CUMPLIDA",IF(AND(ISNUMBER(L1437),ISNUMBER(CGR!$P$4)), IF(L1437&lt;CGR!$P$4,"INCUMPLIDA","PROCESO"), "VERIFICAR FECHA")),"SIN VALOR AVANCE")</f>
        <v>PROCESO</v>
      </c>
    </row>
    <row r="1438" spans="1:17" ht="405.75">
      <c r="A1438" s="169" t="s">
        <v>19</v>
      </c>
      <c r="B1438" s="467" t="s">
        <v>13</v>
      </c>
      <c r="C1438" s="782"/>
      <c r="D1438" s="782"/>
      <c r="E1438" s="783"/>
      <c r="F1438" s="783"/>
      <c r="G1438" s="52" t="s">
        <v>3716</v>
      </c>
      <c r="H1438" s="163" t="s">
        <v>3716</v>
      </c>
      <c r="I1438" s="163" t="s">
        <v>2560</v>
      </c>
      <c r="J1438" s="168">
        <v>1</v>
      </c>
      <c r="K1438" s="193">
        <v>45231</v>
      </c>
      <c r="L1438" s="193">
        <v>45808</v>
      </c>
      <c r="M1438" s="165">
        <f t="shared" si="48"/>
        <v>82.428571428571431</v>
      </c>
      <c r="N1438" s="192">
        <v>0</v>
      </c>
      <c r="O1438" s="163" t="s">
        <v>4152</v>
      </c>
      <c r="P1438" s="53">
        <f t="shared" si="49"/>
        <v>0</v>
      </c>
      <c r="Q1438" s="166" t="str">
        <f>IF(ISNUMBER(P1438),IF(P1438=100%,"CUMPLIDA",IF(AND(ISNUMBER(L1438),ISNUMBER(CGR!$P$4)), IF(L1438&lt;CGR!$P$4,"INCUMPLIDA","PROCESO"), "VERIFICAR FECHA")),"SIN VALOR AVANCE")</f>
        <v>PROCESO</v>
      </c>
    </row>
    <row r="1439" spans="1:17" ht="150.75">
      <c r="A1439" s="169" t="s">
        <v>19</v>
      </c>
      <c r="B1439" s="467" t="s">
        <v>13</v>
      </c>
      <c r="C1439" s="782"/>
      <c r="D1439" s="782"/>
      <c r="E1439" s="783"/>
      <c r="F1439" s="783"/>
      <c r="G1439" s="52" t="s">
        <v>1363</v>
      </c>
      <c r="H1439" s="163" t="s">
        <v>258</v>
      </c>
      <c r="I1439" s="163" t="s">
        <v>259</v>
      </c>
      <c r="J1439" s="168">
        <v>7</v>
      </c>
      <c r="K1439" s="193">
        <v>46024</v>
      </c>
      <c r="L1439" s="193">
        <v>46660</v>
      </c>
      <c r="M1439" s="165">
        <f t="shared" si="48"/>
        <v>90.857142857142861</v>
      </c>
      <c r="N1439" s="192">
        <v>0</v>
      </c>
      <c r="O1439" s="163" t="s">
        <v>4154</v>
      </c>
      <c r="P1439" s="53">
        <f t="shared" si="49"/>
        <v>0</v>
      </c>
      <c r="Q1439" s="166" t="str">
        <f>IF(ISNUMBER(P1439),IF(P1439=100%,"CUMPLIDA",IF(AND(ISNUMBER(L1439),ISNUMBER(CGR!$P$4)), IF(L1439&lt;CGR!$P$4,"INCUMPLIDA","PROCESO"), "VERIFICAR FECHA")),"SIN VALOR AVANCE")</f>
        <v>PROCESO</v>
      </c>
    </row>
    <row r="1440" spans="1:17" ht="285.75">
      <c r="A1440" s="169" t="s">
        <v>19</v>
      </c>
      <c r="B1440" s="467" t="s">
        <v>13</v>
      </c>
      <c r="C1440" s="782"/>
      <c r="D1440" s="782"/>
      <c r="E1440" s="783"/>
      <c r="F1440" s="783"/>
      <c r="G1440" s="52" t="s">
        <v>1364</v>
      </c>
      <c r="H1440" s="163" t="s">
        <v>261</v>
      </c>
      <c r="I1440" s="163" t="s">
        <v>262</v>
      </c>
      <c r="J1440" s="168">
        <v>1</v>
      </c>
      <c r="K1440" s="193">
        <v>46024</v>
      </c>
      <c r="L1440" s="193">
        <v>46660</v>
      </c>
      <c r="M1440" s="165">
        <f t="shared" si="48"/>
        <v>90.857142857142861</v>
      </c>
      <c r="N1440" s="192">
        <v>0</v>
      </c>
      <c r="O1440" s="163" t="s">
        <v>4153</v>
      </c>
      <c r="P1440" s="53">
        <f t="shared" si="49"/>
        <v>0</v>
      </c>
      <c r="Q1440" s="166" t="str">
        <f>IF(ISNUMBER(P1440),IF(P1440=100%,"CUMPLIDA",IF(AND(ISNUMBER(L1440),ISNUMBER(CGR!$P$4)), IF(L1440&lt;CGR!$P$4,"INCUMPLIDA","PROCESO"), "VERIFICAR FECHA")),"SIN VALOR AVANCE")</f>
        <v>PROCESO</v>
      </c>
    </row>
    <row r="1441" spans="1:17" ht="405.75">
      <c r="A1441" s="169" t="s">
        <v>19</v>
      </c>
      <c r="B1441" s="467" t="s">
        <v>13</v>
      </c>
      <c r="C1441" s="782"/>
      <c r="D1441" s="782"/>
      <c r="E1441" s="783"/>
      <c r="F1441" s="783"/>
      <c r="G1441" s="52" t="s">
        <v>1365</v>
      </c>
      <c r="H1441" s="163" t="s">
        <v>264</v>
      </c>
      <c r="I1441" s="163" t="s">
        <v>265</v>
      </c>
      <c r="J1441" s="168">
        <v>2</v>
      </c>
      <c r="K1441" s="193">
        <v>46024</v>
      </c>
      <c r="L1441" s="193">
        <v>46660</v>
      </c>
      <c r="M1441" s="165">
        <f t="shared" si="48"/>
        <v>90.857142857142861</v>
      </c>
      <c r="N1441" s="192">
        <v>0</v>
      </c>
      <c r="O1441" s="163" t="s">
        <v>4152</v>
      </c>
      <c r="P1441" s="53">
        <f t="shared" si="49"/>
        <v>0</v>
      </c>
      <c r="Q1441" s="166" t="str">
        <f>IF(ISNUMBER(P1441),IF(P1441=100%,"CUMPLIDA",IF(AND(ISNUMBER(L1441),ISNUMBER(CGR!$P$4)), IF(L1441&lt;CGR!$P$4,"INCUMPLIDA","PROCESO"), "VERIFICAR FECHA")),"SIN VALOR AVANCE")</f>
        <v>PROCESO</v>
      </c>
    </row>
    <row r="1442" spans="1:17" ht="375.75">
      <c r="A1442" s="169" t="s">
        <v>19</v>
      </c>
      <c r="B1442" s="467" t="s">
        <v>13</v>
      </c>
      <c r="C1442" s="785" t="s">
        <v>3440</v>
      </c>
      <c r="D1442" s="785" t="s">
        <v>4155</v>
      </c>
      <c r="E1442" s="783" t="s">
        <v>4156</v>
      </c>
      <c r="F1442" s="783" t="s">
        <v>4157</v>
      </c>
      <c r="G1442" s="783" t="s">
        <v>4158</v>
      </c>
      <c r="H1442" s="163" t="s">
        <v>2503</v>
      </c>
      <c r="I1442" s="163" t="s">
        <v>2504</v>
      </c>
      <c r="J1442" s="168">
        <v>1</v>
      </c>
      <c r="K1442" s="191">
        <v>45474</v>
      </c>
      <c r="L1442" s="191">
        <v>45716</v>
      </c>
      <c r="M1442" s="165">
        <f t="shared" si="48"/>
        <v>34.571428571428569</v>
      </c>
      <c r="N1442" s="192">
        <v>1</v>
      </c>
      <c r="O1442" s="176" t="s">
        <v>4159</v>
      </c>
      <c r="P1442" s="53">
        <f t="shared" si="49"/>
        <v>1</v>
      </c>
      <c r="Q1442" s="166" t="str">
        <f>IF(ISNUMBER(P1442),IF(P1442=100%,"CUMPLIDA",IF(AND(ISNUMBER(L1442),ISNUMBER(CGR!$P$4)), IF(L1442&lt;CGR!$P$4,"INCUMPLIDA","PROCESO"), "VERIFICAR FECHA")),"SIN VALOR AVANCE")</f>
        <v>CUMPLIDA</v>
      </c>
    </row>
    <row r="1443" spans="1:17" ht="375.75">
      <c r="A1443" s="169" t="s">
        <v>19</v>
      </c>
      <c r="B1443" s="467" t="s">
        <v>13</v>
      </c>
      <c r="C1443" s="785"/>
      <c r="D1443" s="785"/>
      <c r="E1443" s="783"/>
      <c r="F1443" s="783"/>
      <c r="G1443" s="783"/>
      <c r="H1443" s="163" t="s">
        <v>4160</v>
      </c>
      <c r="I1443" s="163" t="s">
        <v>2507</v>
      </c>
      <c r="J1443" s="168">
        <v>1</v>
      </c>
      <c r="K1443" s="191">
        <v>45717</v>
      </c>
      <c r="L1443" s="191">
        <v>45808</v>
      </c>
      <c r="M1443" s="165">
        <f t="shared" si="48"/>
        <v>13</v>
      </c>
      <c r="N1443" s="192">
        <v>1</v>
      </c>
      <c r="O1443" s="176" t="s">
        <v>4159</v>
      </c>
      <c r="P1443" s="53">
        <f t="shared" si="49"/>
        <v>1</v>
      </c>
      <c r="Q1443" s="166" t="str">
        <f>IF(ISNUMBER(P1443),IF(P1443=100%,"CUMPLIDA",IF(AND(ISNUMBER(L1443),ISNUMBER(CGR!$P$4)), IF(L1443&lt;CGR!$P$4,"INCUMPLIDA","PROCESO"), "VERIFICAR FECHA")),"SIN VALOR AVANCE")</f>
        <v>CUMPLIDA</v>
      </c>
    </row>
    <row r="1444" spans="1:17" ht="375.75">
      <c r="A1444" s="169" t="s">
        <v>19</v>
      </c>
      <c r="B1444" s="467" t="s">
        <v>13</v>
      </c>
      <c r="C1444" s="785"/>
      <c r="D1444" s="785"/>
      <c r="E1444" s="783"/>
      <c r="F1444" s="783"/>
      <c r="G1444" s="783"/>
      <c r="H1444" s="163" t="s">
        <v>4161</v>
      </c>
      <c r="I1444" s="163" t="s">
        <v>2510</v>
      </c>
      <c r="J1444" s="168">
        <v>1</v>
      </c>
      <c r="K1444" s="191">
        <v>45809</v>
      </c>
      <c r="L1444" s="191">
        <v>45991</v>
      </c>
      <c r="M1444" s="165">
        <f t="shared" si="48"/>
        <v>26</v>
      </c>
      <c r="N1444" s="192">
        <v>0</v>
      </c>
      <c r="O1444" s="176" t="s">
        <v>4159</v>
      </c>
      <c r="P1444" s="53">
        <f t="shared" si="49"/>
        <v>0</v>
      </c>
      <c r="Q1444" s="166" t="str">
        <f>IF(ISNUMBER(P1444),IF(P1444=100%,"CUMPLIDA",IF(AND(ISNUMBER(L1444),ISNUMBER(CGR!$P$4)), IF(L1444&lt;CGR!$P$4,"INCUMPLIDA","PROCESO"), "VERIFICAR FECHA")),"SIN VALOR AVANCE")</f>
        <v>PROCESO</v>
      </c>
    </row>
    <row r="1445" spans="1:17" ht="315.75">
      <c r="A1445" s="169" t="s">
        <v>19</v>
      </c>
      <c r="B1445" s="467" t="s">
        <v>13</v>
      </c>
      <c r="C1445" s="785"/>
      <c r="D1445" s="785"/>
      <c r="E1445" s="783"/>
      <c r="F1445" s="783"/>
      <c r="G1445" s="783"/>
      <c r="H1445" s="163" t="s">
        <v>2512</v>
      </c>
      <c r="I1445" s="163" t="s">
        <v>2513</v>
      </c>
      <c r="J1445" s="488">
        <v>1</v>
      </c>
      <c r="K1445" s="191">
        <v>45992</v>
      </c>
      <c r="L1445" s="191">
        <v>46172</v>
      </c>
      <c r="M1445" s="165">
        <f t="shared" si="48"/>
        <v>25.714285714285715</v>
      </c>
      <c r="N1445" s="489">
        <v>0</v>
      </c>
      <c r="O1445" s="163" t="s">
        <v>4162</v>
      </c>
      <c r="P1445" s="53">
        <f t="shared" si="49"/>
        <v>0</v>
      </c>
      <c r="Q1445" s="166" t="str">
        <f>IF(ISNUMBER(P1445),IF(P1445=100%,"CUMPLIDA",IF(AND(ISNUMBER(L1445),ISNUMBER(CGR!$P$4)), IF(L1445&lt;CGR!$P$4,"INCUMPLIDA","PROCESO"), "VERIFICAR FECHA")),"SIN VALOR AVANCE")</f>
        <v>PROCESO</v>
      </c>
    </row>
    <row r="1446" spans="1:17" ht="135.75">
      <c r="A1446" s="169" t="s">
        <v>19</v>
      </c>
      <c r="B1446" s="467" t="s">
        <v>13</v>
      </c>
      <c r="C1446" s="785"/>
      <c r="D1446" s="785"/>
      <c r="E1446" s="783"/>
      <c r="F1446" s="783"/>
      <c r="G1446" s="783" t="s">
        <v>2485</v>
      </c>
      <c r="H1446" s="694" t="s">
        <v>2433</v>
      </c>
      <c r="I1446" s="163" t="s">
        <v>969</v>
      </c>
      <c r="J1446" s="164">
        <v>1</v>
      </c>
      <c r="K1446" s="191">
        <v>45231</v>
      </c>
      <c r="L1446" s="191">
        <v>45504</v>
      </c>
      <c r="M1446" s="165">
        <f t="shared" si="48"/>
        <v>39</v>
      </c>
      <c r="N1446" s="192">
        <v>1</v>
      </c>
      <c r="O1446" s="176" t="s">
        <v>3711</v>
      </c>
      <c r="P1446" s="53">
        <f t="shared" si="49"/>
        <v>1</v>
      </c>
      <c r="Q1446" s="166" t="str">
        <f>IF(ISNUMBER(P1446),IF(P1446=100%,"CUMPLIDA",IF(AND(ISNUMBER(L1446),ISNUMBER(CGR!$P$4)), IF(L1446&lt;CGR!$P$4,"INCUMPLIDA","PROCESO"), "VERIFICAR FECHA")),"SIN VALOR AVANCE")</f>
        <v>CUMPLIDA</v>
      </c>
    </row>
    <row r="1447" spans="1:17" ht="405.75">
      <c r="A1447" s="169" t="s">
        <v>19</v>
      </c>
      <c r="B1447" s="467" t="s">
        <v>13</v>
      </c>
      <c r="C1447" s="785"/>
      <c r="D1447" s="785"/>
      <c r="E1447" s="783"/>
      <c r="F1447" s="783"/>
      <c r="G1447" s="783"/>
      <c r="H1447" s="694" t="s">
        <v>2435</v>
      </c>
      <c r="I1447" s="163" t="s">
        <v>2436</v>
      </c>
      <c r="J1447" s="164">
        <v>1</v>
      </c>
      <c r="K1447" s="191">
        <v>45231</v>
      </c>
      <c r="L1447" s="191">
        <v>45504</v>
      </c>
      <c r="M1447" s="165">
        <f t="shared" si="48"/>
        <v>39</v>
      </c>
      <c r="N1447" s="192">
        <v>1</v>
      </c>
      <c r="O1447" s="163" t="s">
        <v>4152</v>
      </c>
      <c r="P1447" s="53">
        <f t="shared" si="49"/>
        <v>1</v>
      </c>
      <c r="Q1447" s="166" t="str">
        <f>IF(ISNUMBER(P1447),IF(P1447=100%,"CUMPLIDA",IF(AND(ISNUMBER(L1447),ISNUMBER(CGR!$P$4)), IF(L1447&lt;CGR!$P$4,"INCUMPLIDA","PROCESO"), "VERIFICAR FECHA")),"SIN VALOR AVANCE")</f>
        <v>CUMPLIDA</v>
      </c>
    </row>
    <row r="1448" spans="1:17" ht="285.75">
      <c r="A1448" s="169" t="s">
        <v>19</v>
      </c>
      <c r="B1448" s="467" t="s">
        <v>13</v>
      </c>
      <c r="C1448" s="785"/>
      <c r="D1448" s="785"/>
      <c r="E1448" s="783"/>
      <c r="F1448" s="783"/>
      <c r="G1448" s="52" t="s">
        <v>2438</v>
      </c>
      <c r="H1448" s="163" t="s">
        <v>1614</v>
      </c>
      <c r="I1448" s="163" t="s">
        <v>238</v>
      </c>
      <c r="J1448" s="168">
        <v>1</v>
      </c>
      <c r="K1448" s="193">
        <v>45323</v>
      </c>
      <c r="L1448" s="193">
        <v>45747</v>
      </c>
      <c r="M1448" s="165">
        <f t="shared" si="48"/>
        <v>60.571428571428569</v>
      </c>
      <c r="N1448" s="192">
        <v>0</v>
      </c>
      <c r="O1448" s="163" t="s">
        <v>4163</v>
      </c>
      <c r="P1448" s="53">
        <f t="shared" si="49"/>
        <v>0</v>
      </c>
      <c r="Q1448" s="166" t="str">
        <f>IF(ISNUMBER(P1448),IF(P1448=100%,"CUMPLIDA",IF(AND(ISNUMBER(L1448),ISNUMBER(CGR!$P$4)), IF(L1448&lt;CGR!$P$4,"INCUMPLIDA","PROCESO"), "VERIFICAR FECHA")),"SIN VALOR AVANCE")</f>
        <v>PROCESO</v>
      </c>
    </row>
    <row r="1449" spans="1:17" ht="150.75">
      <c r="A1449" s="169" t="s">
        <v>19</v>
      </c>
      <c r="B1449" s="467" t="s">
        <v>13</v>
      </c>
      <c r="C1449" s="785"/>
      <c r="D1449" s="785"/>
      <c r="E1449" s="783"/>
      <c r="F1449" s="783"/>
      <c r="G1449" s="52" t="s">
        <v>241</v>
      </c>
      <c r="H1449" s="163" t="s">
        <v>241</v>
      </c>
      <c r="I1449" s="163" t="s">
        <v>242</v>
      </c>
      <c r="J1449" s="168">
        <v>1</v>
      </c>
      <c r="K1449" s="193">
        <v>45323</v>
      </c>
      <c r="L1449" s="193">
        <v>45747</v>
      </c>
      <c r="M1449" s="165">
        <f t="shared" si="48"/>
        <v>60.571428571428569</v>
      </c>
      <c r="N1449" s="192">
        <v>0</v>
      </c>
      <c r="O1449" s="163" t="s">
        <v>4154</v>
      </c>
      <c r="P1449" s="53">
        <f t="shared" si="49"/>
        <v>0</v>
      </c>
      <c r="Q1449" s="166" t="str">
        <f>IF(ISNUMBER(P1449),IF(P1449=100%,"CUMPLIDA",IF(AND(ISNUMBER(L1449),ISNUMBER(CGR!$P$4)), IF(L1449&lt;CGR!$P$4,"INCUMPLIDA","PROCESO"), "VERIFICAR FECHA")),"SIN VALOR AVANCE")</f>
        <v>PROCESO</v>
      </c>
    </row>
    <row r="1450" spans="1:17" ht="150.75">
      <c r="A1450" s="169" t="s">
        <v>19</v>
      </c>
      <c r="B1450" s="467" t="s">
        <v>13</v>
      </c>
      <c r="C1450" s="785"/>
      <c r="D1450" s="785"/>
      <c r="E1450" s="783"/>
      <c r="F1450" s="783"/>
      <c r="G1450" s="52" t="s">
        <v>1361</v>
      </c>
      <c r="H1450" s="163" t="s">
        <v>245</v>
      </c>
      <c r="I1450" s="163" t="s">
        <v>246</v>
      </c>
      <c r="J1450" s="168">
        <v>1</v>
      </c>
      <c r="K1450" s="193">
        <v>45231</v>
      </c>
      <c r="L1450" s="193">
        <v>45747</v>
      </c>
      <c r="M1450" s="165">
        <f t="shared" si="48"/>
        <v>73.714285714285708</v>
      </c>
      <c r="N1450" s="192">
        <v>0</v>
      </c>
      <c r="O1450" s="163" t="s">
        <v>4154</v>
      </c>
      <c r="P1450" s="53">
        <f t="shared" si="49"/>
        <v>0</v>
      </c>
      <c r="Q1450" s="166" t="str">
        <f>IF(ISNUMBER(P1450),IF(P1450=100%,"CUMPLIDA",IF(AND(ISNUMBER(L1450),ISNUMBER(CGR!$P$4)), IF(L1450&lt;CGR!$P$4,"INCUMPLIDA","PROCESO"), "VERIFICAR FECHA")),"SIN VALOR AVANCE")</f>
        <v>PROCESO</v>
      </c>
    </row>
    <row r="1451" spans="1:17" ht="255.75">
      <c r="A1451" s="169" t="s">
        <v>19</v>
      </c>
      <c r="B1451" s="467" t="s">
        <v>13</v>
      </c>
      <c r="C1451" s="785"/>
      <c r="D1451" s="785"/>
      <c r="E1451" s="783"/>
      <c r="F1451" s="783"/>
      <c r="G1451" s="52" t="s">
        <v>248</v>
      </c>
      <c r="H1451" s="163" t="s">
        <v>248</v>
      </c>
      <c r="I1451" s="163" t="s">
        <v>3253</v>
      </c>
      <c r="J1451" s="168">
        <v>1</v>
      </c>
      <c r="K1451" s="193">
        <v>45323</v>
      </c>
      <c r="L1451" s="193">
        <v>45747</v>
      </c>
      <c r="M1451" s="165">
        <f t="shared" si="48"/>
        <v>60.571428571428569</v>
      </c>
      <c r="N1451" s="192">
        <v>0</v>
      </c>
      <c r="O1451" s="163" t="s">
        <v>4164</v>
      </c>
      <c r="P1451" s="53">
        <f t="shared" si="49"/>
        <v>0</v>
      </c>
      <c r="Q1451" s="166" t="str">
        <f>IF(ISNUMBER(P1451),IF(P1451=100%,"CUMPLIDA",IF(AND(ISNUMBER(L1451),ISNUMBER(CGR!$P$4)), IF(L1451&lt;CGR!$P$4,"INCUMPLIDA","PROCESO"), "VERIFICAR FECHA")),"SIN VALOR AVANCE")</f>
        <v>PROCESO</v>
      </c>
    </row>
    <row r="1452" spans="1:17" ht="135.75">
      <c r="A1452" s="169" t="s">
        <v>19</v>
      </c>
      <c r="B1452" s="467" t="s">
        <v>13</v>
      </c>
      <c r="C1452" s="785"/>
      <c r="D1452" s="785"/>
      <c r="E1452" s="783"/>
      <c r="F1452" s="783"/>
      <c r="G1452" s="52" t="s">
        <v>3715</v>
      </c>
      <c r="H1452" s="163" t="s">
        <v>3715</v>
      </c>
      <c r="I1452" s="163" t="s">
        <v>252</v>
      </c>
      <c r="J1452" s="168">
        <v>1</v>
      </c>
      <c r="K1452" s="193">
        <v>45231</v>
      </c>
      <c r="L1452" s="193">
        <v>45747</v>
      </c>
      <c r="M1452" s="165">
        <f t="shared" si="48"/>
        <v>73.714285714285708</v>
      </c>
      <c r="N1452" s="192">
        <v>0</v>
      </c>
      <c r="O1452" s="176" t="s">
        <v>4165</v>
      </c>
      <c r="P1452" s="53">
        <f t="shared" si="49"/>
        <v>0</v>
      </c>
      <c r="Q1452" s="166" t="str">
        <f>IF(ISNUMBER(P1452),IF(P1452=100%,"CUMPLIDA",IF(AND(ISNUMBER(L1452),ISNUMBER(CGR!$P$4)), IF(L1452&lt;CGR!$P$4,"INCUMPLIDA","PROCESO"), "VERIFICAR FECHA")),"SIN VALOR AVANCE")</f>
        <v>PROCESO</v>
      </c>
    </row>
    <row r="1453" spans="1:17" ht="375.75">
      <c r="A1453" s="169" t="s">
        <v>19</v>
      </c>
      <c r="B1453" s="467" t="s">
        <v>13</v>
      </c>
      <c r="C1453" s="785"/>
      <c r="D1453" s="785"/>
      <c r="E1453" s="783"/>
      <c r="F1453" s="783"/>
      <c r="G1453" s="52" t="s">
        <v>3716</v>
      </c>
      <c r="H1453" s="163" t="s">
        <v>3716</v>
      </c>
      <c r="I1453" s="163" t="s">
        <v>2560</v>
      </c>
      <c r="J1453" s="168">
        <v>1</v>
      </c>
      <c r="K1453" s="193">
        <v>45231</v>
      </c>
      <c r="L1453" s="193">
        <v>45808</v>
      </c>
      <c r="M1453" s="165">
        <f t="shared" si="48"/>
        <v>82.428571428571431</v>
      </c>
      <c r="N1453" s="192">
        <v>0</v>
      </c>
      <c r="O1453" s="176" t="s">
        <v>4159</v>
      </c>
      <c r="P1453" s="53">
        <f t="shared" si="49"/>
        <v>0</v>
      </c>
      <c r="Q1453" s="166" t="str">
        <f>IF(ISNUMBER(P1453),IF(P1453=100%,"CUMPLIDA",IF(AND(ISNUMBER(L1453),ISNUMBER(CGR!$P$4)), IF(L1453&lt;CGR!$P$4,"INCUMPLIDA","PROCESO"), "VERIFICAR FECHA")),"SIN VALOR AVANCE")</f>
        <v>PROCESO</v>
      </c>
    </row>
    <row r="1454" spans="1:17" ht="135.75">
      <c r="A1454" s="169" t="s">
        <v>19</v>
      </c>
      <c r="B1454" s="467" t="s">
        <v>13</v>
      </c>
      <c r="C1454" s="785"/>
      <c r="D1454" s="785"/>
      <c r="E1454" s="783"/>
      <c r="F1454" s="783"/>
      <c r="G1454" s="52" t="s">
        <v>1363</v>
      </c>
      <c r="H1454" s="163" t="s">
        <v>258</v>
      </c>
      <c r="I1454" s="163" t="s">
        <v>259</v>
      </c>
      <c r="J1454" s="168">
        <v>8</v>
      </c>
      <c r="K1454" s="193">
        <v>45809</v>
      </c>
      <c r="L1454" s="193">
        <v>46568</v>
      </c>
      <c r="M1454" s="165">
        <f t="shared" si="48"/>
        <v>108.42857142857143</v>
      </c>
      <c r="N1454" s="192">
        <v>0</v>
      </c>
      <c r="O1454" s="176" t="s">
        <v>4165</v>
      </c>
      <c r="P1454" s="53">
        <f t="shared" si="49"/>
        <v>0</v>
      </c>
      <c r="Q1454" s="166" t="str">
        <f>IF(ISNUMBER(P1454),IF(P1454=100%,"CUMPLIDA",IF(AND(ISNUMBER(L1454),ISNUMBER(CGR!$P$4)), IF(L1454&lt;CGR!$P$4,"INCUMPLIDA","PROCESO"), "VERIFICAR FECHA")),"SIN VALOR AVANCE")</f>
        <v>PROCESO</v>
      </c>
    </row>
    <row r="1455" spans="1:17" ht="240.75">
      <c r="A1455" s="169" t="s">
        <v>19</v>
      </c>
      <c r="B1455" s="467" t="s">
        <v>13</v>
      </c>
      <c r="C1455" s="785"/>
      <c r="D1455" s="785"/>
      <c r="E1455" s="783"/>
      <c r="F1455" s="783"/>
      <c r="G1455" s="52" t="s">
        <v>1364</v>
      </c>
      <c r="H1455" s="163" t="s">
        <v>261</v>
      </c>
      <c r="I1455" s="163" t="s">
        <v>262</v>
      </c>
      <c r="J1455" s="168">
        <v>1</v>
      </c>
      <c r="K1455" s="193">
        <v>45809</v>
      </c>
      <c r="L1455" s="193">
        <v>46568</v>
      </c>
      <c r="M1455" s="165">
        <f t="shared" si="48"/>
        <v>108.42857142857143</v>
      </c>
      <c r="N1455" s="192">
        <v>0</v>
      </c>
      <c r="O1455" s="176" t="s">
        <v>4166</v>
      </c>
      <c r="P1455" s="53">
        <f t="shared" si="49"/>
        <v>0</v>
      </c>
      <c r="Q1455" s="166" t="str">
        <f>IF(ISNUMBER(P1455),IF(P1455=100%,"CUMPLIDA",IF(AND(ISNUMBER(L1455),ISNUMBER(CGR!$P$4)), IF(L1455&lt;CGR!$P$4,"INCUMPLIDA","PROCESO"), "VERIFICAR FECHA")),"SIN VALOR AVANCE")</f>
        <v>PROCESO</v>
      </c>
    </row>
    <row r="1456" spans="1:17" ht="375.75">
      <c r="A1456" s="169" t="s">
        <v>19</v>
      </c>
      <c r="B1456" s="467" t="s">
        <v>13</v>
      </c>
      <c r="C1456" s="785"/>
      <c r="D1456" s="785"/>
      <c r="E1456" s="783"/>
      <c r="F1456" s="783"/>
      <c r="G1456" s="52" t="s">
        <v>1365</v>
      </c>
      <c r="H1456" s="163" t="s">
        <v>264</v>
      </c>
      <c r="I1456" s="163" t="s">
        <v>265</v>
      </c>
      <c r="J1456" s="168">
        <v>2</v>
      </c>
      <c r="K1456" s="193">
        <v>45809</v>
      </c>
      <c r="L1456" s="193">
        <v>46568</v>
      </c>
      <c r="M1456" s="165">
        <f t="shared" si="48"/>
        <v>108.42857142857143</v>
      </c>
      <c r="N1456" s="192">
        <v>0</v>
      </c>
      <c r="O1456" s="176" t="s">
        <v>4159</v>
      </c>
      <c r="P1456" s="53">
        <f t="shared" si="49"/>
        <v>0</v>
      </c>
      <c r="Q1456" s="166" t="str">
        <f>IF(ISNUMBER(P1456),IF(P1456=100%,"CUMPLIDA",IF(AND(ISNUMBER(L1456),ISNUMBER(CGR!$P$4)), IF(L1456&lt;CGR!$P$4,"INCUMPLIDA","PROCESO"), "VERIFICAR FECHA")),"SIN VALOR AVANCE")</f>
        <v>PROCESO</v>
      </c>
    </row>
    <row r="1457" spans="1:17" ht="330.75">
      <c r="A1457" s="169" t="s">
        <v>19</v>
      </c>
      <c r="B1457" s="467" t="s">
        <v>13</v>
      </c>
      <c r="C1457" s="785"/>
      <c r="D1457" s="785"/>
      <c r="E1457" s="783"/>
      <c r="F1457" s="783"/>
      <c r="G1457" s="52" t="s">
        <v>4167</v>
      </c>
      <c r="H1457" s="163" t="s">
        <v>4168</v>
      </c>
      <c r="I1457" s="163" t="s">
        <v>4169</v>
      </c>
      <c r="J1457" s="488">
        <v>1</v>
      </c>
      <c r="K1457" s="191">
        <v>45474</v>
      </c>
      <c r="L1457" s="191">
        <v>45716</v>
      </c>
      <c r="M1457" s="165">
        <f t="shared" si="48"/>
        <v>34.571428571428569</v>
      </c>
      <c r="N1457" s="489">
        <v>1</v>
      </c>
      <c r="O1457" s="176" t="s">
        <v>4170</v>
      </c>
      <c r="P1457" s="53">
        <f t="shared" si="49"/>
        <v>1</v>
      </c>
      <c r="Q1457" s="166" t="str">
        <f>IF(ISNUMBER(P1457),IF(P1457=100%,"CUMPLIDA",IF(AND(ISNUMBER(L1457),ISNUMBER(CGR!$P$4)), IF(L1457&lt;CGR!$P$4,"INCUMPLIDA","PROCESO"), "VERIFICAR FECHA")),"SIN VALOR AVANCE")</f>
        <v>CUMPLIDA</v>
      </c>
    </row>
    <row r="1458" spans="1:17" ht="180.75">
      <c r="A1458" s="169" t="s">
        <v>19</v>
      </c>
      <c r="B1458" s="467" t="s">
        <v>13</v>
      </c>
      <c r="C1458" s="785" t="s">
        <v>3440</v>
      </c>
      <c r="D1458" s="785" t="s">
        <v>3964</v>
      </c>
      <c r="E1458" s="783" t="s">
        <v>4171</v>
      </c>
      <c r="F1458" s="783" t="s">
        <v>4172</v>
      </c>
      <c r="G1458" s="52" t="s">
        <v>4173</v>
      </c>
      <c r="H1458" s="163" t="s">
        <v>4174</v>
      </c>
      <c r="I1458" s="163" t="s">
        <v>4175</v>
      </c>
      <c r="J1458" s="164">
        <v>3</v>
      </c>
      <c r="K1458" s="65">
        <v>45474</v>
      </c>
      <c r="L1458" s="65">
        <v>45565</v>
      </c>
      <c r="M1458" s="165">
        <f t="shared" si="48"/>
        <v>13</v>
      </c>
      <c r="N1458" s="192">
        <v>3</v>
      </c>
      <c r="O1458" s="163" t="s">
        <v>4176</v>
      </c>
      <c r="P1458" s="53">
        <f t="shared" si="49"/>
        <v>1</v>
      </c>
      <c r="Q1458" s="166" t="str">
        <f>IF(ISNUMBER(P1458),IF(P1458=100%,"CUMPLIDA",IF(AND(ISNUMBER(L1458),ISNUMBER(CGR!$P$4)), IF(L1458&lt;CGR!$P$4,"INCUMPLIDA","PROCESO"), "VERIFICAR FECHA")),"SIN VALOR AVANCE")</f>
        <v>CUMPLIDA</v>
      </c>
    </row>
    <row r="1459" spans="1:17" ht="135.75">
      <c r="A1459" s="169" t="s">
        <v>19</v>
      </c>
      <c r="B1459" s="467" t="s">
        <v>13</v>
      </c>
      <c r="C1459" s="785"/>
      <c r="D1459" s="785"/>
      <c r="E1459" s="783"/>
      <c r="F1459" s="783"/>
      <c r="G1459" s="52" t="s">
        <v>4177</v>
      </c>
      <c r="H1459" s="163" t="s">
        <v>4178</v>
      </c>
      <c r="I1459" s="163" t="s">
        <v>4179</v>
      </c>
      <c r="J1459" s="164">
        <v>4</v>
      </c>
      <c r="K1459" s="65">
        <v>45505</v>
      </c>
      <c r="L1459" s="65">
        <v>45716</v>
      </c>
      <c r="M1459" s="165">
        <f t="shared" si="48"/>
        <v>30.142857142857142</v>
      </c>
      <c r="N1459" s="192">
        <v>0</v>
      </c>
      <c r="O1459" s="163" t="s">
        <v>4180</v>
      </c>
      <c r="P1459" s="53">
        <f t="shared" si="49"/>
        <v>0</v>
      </c>
      <c r="Q1459" s="166" t="str">
        <f>IF(ISNUMBER(P1459),IF(P1459=100%,"CUMPLIDA",IF(AND(ISNUMBER(L1459),ISNUMBER(CGR!$P$4)), IF(L1459&lt;CGR!$P$4,"INCUMPLIDA","PROCESO"), "VERIFICAR FECHA")),"SIN VALOR AVANCE")</f>
        <v>PROCESO</v>
      </c>
    </row>
    <row r="1460" spans="1:17" ht="165">
      <c r="A1460" s="169" t="s">
        <v>19</v>
      </c>
      <c r="B1460" s="467" t="s">
        <v>13</v>
      </c>
      <c r="C1460" s="785"/>
      <c r="D1460" s="785"/>
      <c r="E1460" s="783"/>
      <c r="F1460" s="783"/>
      <c r="G1460" s="783" t="s">
        <v>4181</v>
      </c>
      <c r="H1460" s="163" t="s">
        <v>4182</v>
      </c>
      <c r="I1460" s="163" t="s">
        <v>4183</v>
      </c>
      <c r="J1460" s="164">
        <v>12</v>
      </c>
      <c r="K1460" s="65">
        <v>45474</v>
      </c>
      <c r="L1460" s="65">
        <v>45838</v>
      </c>
      <c r="M1460" s="165">
        <f t="shared" si="48"/>
        <v>52</v>
      </c>
      <c r="N1460" s="192">
        <v>5</v>
      </c>
      <c r="O1460" s="163" t="s">
        <v>4184</v>
      </c>
      <c r="P1460" s="53">
        <f t="shared" si="49"/>
        <v>0.41666666666666669</v>
      </c>
      <c r="Q1460" s="166" t="str">
        <f>IF(ISNUMBER(P1460),IF(P1460=100%,"CUMPLIDA",IF(AND(ISNUMBER(L1460),ISNUMBER(CGR!$P$4)), IF(L1460&lt;CGR!$P$4,"INCUMPLIDA","PROCESO"), "VERIFICAR FECHA")),"SIN VALOR AVANCE")</f>
        <v>PROCESO</v>
      </c>
    </row>
    <row r="1461" spans="1:17" ht="180">
      <c r="A1461" s="169" t="s">
        <v>19</v>
      </c>
      <c r="B1461" s="467" t="s">
        <v>13</v>
      </c>
      <c r="C1461" s="785"/>
      <c r="D1461" s="785"/>
      <c r="E1461" s="783"/>
      <c r="F1461" s="783"/>
      <c r="G1461" s="783"/>
      <c r="H1461" s="163" t="s">
        <v>4185</v>
      </c>
      <c r="I1461" s="163" t="s">
        <v>4186</v>
      </c>
      <c r="J1461" s="164">
        <v>6</v>
      </c>
      <c r="K1461" s="65">
        <v>45566</v>
      </c>
      <c r="L1461" s="65">
        <v>45930</v>
      </c>
      <c r="M1461" s="165">
        <f t="shared" si="48"/>
        <v>52</v>
      </c>
      <c r="N1461" s="192">
        <v>2</v>
      </c>
      <c r="O1461" s="163" t="s">
        <v>4184</v>
      </c>
      <c r="P1461" s="53">
        <f t="shared" si="49"/>
        <v>0.33333333333333331</v>
      </c>
      <c r="Q1461" s="166" t="str">
        <f>IF(ISNUMBER(P1461),IF(P1461=100%,"CUMPLIDA",IF(AND(ISNUMBER(L1461),ISNUMBER(CGR!$P$4)), IF(L1461&lt;CGR!$P$4,"INCUMPLIDA","PROCESO"), "VERIFICAR FECHA")),"SIN VALOR AVANCE")</f>
        <v>PROCESO</v>
      </c>
    </row>
    <row r="1462" spans="1:17" ht="165">
      <c r="A1462" s="169" t="s">
        <v>19</v>
      </c>
      <c r="B1462" s="467" t="s">
        <v>13</v>
      </c>
      <c r="C1462" s="785"/>
      <c r="D1462" s="785"/>
      <c r="E1462" s="783"/>
      <c r="F1462" s="783"/>
      <c r="G1462" s="783"/>
      <c r="H1462" s="163" t="s">
        <v>4187</v>
      </c>
      <c r="I1462" s="163" t="s">
        <v>4186</v>
      </c>
      <c r="J1462" s="164">
        <v>6</v>
      </c>
      <c r="K1462" s="65">
        <v>45566</v>
      </c>
      <c r="L1462" s="65">
        <v>45930</v>
      </c>
      <c r="M1462" s="165">
        <f t="shared" si="48"/>
        <v>52</v>
      </c>
      <c r="N1462" s="192">
        <v>2</v>
      </c>
      <c r="O1462" s="163" t="s">
        <v>4184</v>
      </c>
      <c r="P1462" s="53">
        <f t="shared" si="49"/>
        <v>0.33333333333333331</v>
      </c>
      <c r="Q1462" s="166" t="str">
        <f>IF(ISNUMBER(P1462),IF(P1462=100%,"CUMPLIDA",IF(AND(ISNUMBER(L1462),ISNUMBER(CGR!$P$4)), IF(L1462&lt;CGR!$P$4,"INCUMPLIDA","PROCESO"), "VERIFICAR FECHA")),"SIN VALOR AVANCE")</f>
        <v>PROCESO</v>
      </c>
    </row>
    <row r="1463" spans="1:17" ht="255">
      <c r="A1463" s="169" t="s">
        <v>19</v>
      </c>
      <c r="B1463" s="467" t="s">
        <v>13</v>
      </c>
      <c r="C1463" s="782" t="s">
        <v>4188</v>
      </c>
      <c r="D1463" s="790" t="s">
        <v>4189</v>
      </c>
      <c r="E1463" s="787" t="s">
        <v>4190</v>
      </c>
      <c r="F1463" s="787" t="s">
        <v>4191</v>
      </c>
      <c r="G1463" s="173" t="s">
        <v>4192</v>
      </c>
      <c r="H1463" s="669" t="s">
        <v>4193</v>
      </c>
      <c r="I1463" s="163" t="s">
        <v>4194</v>
      </c>
      <c r="J1463" s="168">
        <v>1</v>
      </c>
      <c r="K1463" s="65">
        <v>45672</v>
      </c>
      <c r="L1463" s="195">
        <v>45748</v>
      </c>
      <c r="M1463" s="165">
        <f t="shared" si="48"/>
        <v>10.857142857142858</v>
      </c>
      <c r="N1463" s="164">
        <v>0</v>
      </c>
      <c r="O1463" s="163" t="s">
        <v>4195</v>
      </c>
      <c r="P1463" s="53">
        <f t="shared" si="49"/>
        <v>0</v>
      </c>
      <c r="Q1463" s="166" t="str">
        <f>IF(ISNUMBER(P1463),IF(P1463=100%,"CUMPLIDA",IF(AND(ISNUMBER(L1463),ISNUMBER(CGR!$P$4)), IF(L1463&lt;CGR!$P$4,"INCUMPLIDA","PROCESO"), "VERIFICAR FECHA")),"SIN VALOR AVANCE")</f>
        <v>PROCESO</v>
      </c>
    </row>
    <row r="1464" spans="1:17" ht="225">
      <c r="A1464" s="169" t="s">
        <v>19</v>
      </c>
      <c r="B1464" s="467" t="s">
        <v>13</v>
      </c>
      <c r="C1464" s="782"/>
      <c r="D1464" s="790"/>
      <c r="E1464" s="787"/>
      <c r="F1464" s="787" t="s">
        <v>4191</v>
      </c>
      <c r="G1464" s="173" t="s">
        <v>4196</v>
      </c>
      <c r="H1464" s="669" t="s">
        <v>4197</v>
      </c>
      <c r="I1464" s="163" t="s">
        <v>4198</v>
      </c>
      <c r="J1464" s="168">
        <v>2</v>
      </c>
      <c r="K1464" s="65">
        <v>45672</v>
      </c>
      <c r="L1464" s="65">
        <v>46037</v>
      </c>
      <c r="M1464" s="165">
        <f t="shared" si="48"/>
        <v>52.142857142857146</v>
      </c>
      <c r="N1464" s="164">
        <v>0</v>
      </c>
      <c r="O1464" s="163" t="s">
        <v>4195</v>
      </c>
      <c r="P1464" s="53">
        <f t="shared" si="49"/>
        <v>0</v>
      </c>
      <c r="Q1464" s="166" t="str">
        <f>IF(ISNUMBER(P1464),IF(P1464=100%,"CUMPLIDA",IF(AND(ISNUMBER(L1464),ISNUMBER(CGR!$P$4)), IF(L1464&lt;CGR!$P$4,"INCUMPLIDA","PROCESO"), "VERIFICAR FECHA")),"SIN VALOR AVANCE")</f>
        <v>PROCESO</v>
      </c>
    </row>
    <row r="1465" spans="1:17" ht="120">
      <c r="A1465" s="169" t="s">
        <v>19</v>
      </c>
      <c r="B1465" s="467" t="s">
        <v>13</v>
      </c>
      <c r="C1465" s="782"/>
      <c r="D1465" s="790"/>
      <c r="E1465" s="787"/>
      <c r="F1465" s="787" t="s">
        <v>4191</v>
      </c>
      <c r="G1465" s="52" t="s">
        <v>4199</v>
      </c>
      <c r="H1465" s="163" t="s">
        <v>4199</v>
      </c>
      <c r="I1465" s="163" t="s">
        <v>1288</v>
      </c>
      <c r="J1465" s="488">
        <v>1</v>
      </c>
      <c r="K1465" s="65">
        <v>45691</v>
      </c>
      <c r="L1465" s="65">
        <v>46055</v>
      </c>
      <c r="M1465" s="165">
        <f t="shared" si="48"/>
        <v>52</v>
      </c>
      <c r="N1465" s="468">
        <v>0</v>
      </c>
      <c r="O1465" s="163" t="s">
        <v>4200</v>
      </c>
      <c r="P1465" s="53">
        <f t="shared" si="49"/>
        <v>0</v>
      </c>
      <c r="Q1465" s="166" t="str">
        <f>IF(ISNUMBER(P1465),IF(P1465=100%,"CUMPLIDA",IF(AND(ISNUMBER(L1465),ISNUMBER(CGR!$P$4)), IF(L1465&lt;CGR!$P$4,"INCUMPLIDA","PROCESO"), "VERIFICAR FECHA")),"SIN VALOR AVANCE")</f>
        <v>PROCESO</v>
      </c>
    </row>
    <row r="1466" spans="1:17" ht="225">
      <c r="A1466" s="169" t="s">
        <v>19</v>
      </c>
      <c r="B1466" s="467" t="s">
        <v>13</v>
      </c>
      <c r="C1466" s="782" t="s">
        <v>4188</v>
      </c>
      <c r="D1466" s="790" t="s">
        <v>4189</v>
      </c>
      <c r="E1466" s="783" t="s">
        <v>4201</v>
      </c>
      <c r="F1466" s="783" t="s">
        <v>4202</v>
      </c>
      <c r="G1466" s="491" t="s">
        <v>4203</v>
      </c>
      <c r="H1466" s="696" t="s">
        <v>4204</v>
      </c>
      <c r="I1466" s="172" t="s">
        <v>4205</v>
      </c>
      <c r="J1466" s="164">
        <v>2</v>
      </c>
      <c r="K1466" s="65">
        <v>45691</v>
      </c>
      <c r="L1466" s="65">
        <v>46055</v>
      </c>
      <c r="M1466" s="165">
        <f t="shared" si="48"/>
        <v>52</v>
      </c>
      <c r="N1466" s="164">
        <v>0</v>
      </c>
      <c r="O1466" s="163" t="s">
        <v>4206</v>
      </c>
      <c r="P1466" s="53">
        <f t="shared" si="49"/>
        <v>0</v>
      </c>
      <c r="Q1466" s="166" t="str">
        <f>IF(ISNUMBER(P1466),IF(P1466=100%,"CUMPLIDA",IF(AND(ISNUMBER(L1466),ISNUMBER(CGR!$P$4)), IF(L1466&lt;CGR!$P$4,"INCUMPLIDA","PROCESO"), "VERIFICAR FECHA")),"SIN VALOR AVANCE")</f>
        <v>PROCESO</v>
      </c>
    </row>
    <row r="1467" spans="1:17" ht="135">
      <c r="A1467" s="169" t="s">
        <v>19</v>
      </c>
      <c r="B1467" s="467" t="s">
        <v>13</v>
      </c>
      <c r="C1467" s="782"/>
      <c r="D1467" s="790"/>
      <c r="E1467" s="783"/>
      <c r="F1467" s="783" t="s">
        <v>4202</v>
      </c>
      <c r="G1467" s="491" t="s">
        <v>4207</v>
      </c>
      <c r="H1467" s="696" t="s">
        <v>4207</v>
      </c>
      <c r="I1467" s="697" t="s">
        <v>4208</v>
      </c>
      <c r="J1467" s="168">
        <v>1</v>
      </c>
      <c r="K1467" s="65">
        <v>45691</v>
      </c>
      <c r="L1467" s="65">
        <v>45869</v>
      </c>
      <c r="M1467" s="165">
        <f t="shared" si="48"/>
        <v>25.428571428571427</v>
      </c>
      <c r="N1467" s="164">
        <v>0</v>
      </c>
      <c r="O1467" s="163" t="s">
        <v>4209</v>
      </c>
      <c r="P1467" s="53">
        <f t="shared" si="49"/>
        <v>0</v>
      </c>
      <c r="Q1467" s="166" t="str">
        <f>IF(ISNUMBER(P1467),IF(P1467=100%,"CUMPLIDA",IF(AND(ISNUMBER(L1467),ISNUMBER(CGR!$P$4)), IF(L1467&lt;CGR!$P$4,"INCUMPLIDA","PROCESO"), "VERIFICAR FECHA")),"SIN VALOR AVANCE")</f>
        <v>PROCESO</v>
      </c>
    </row>
    <row r="1468" spans="1:17" ht="240">
      <c r="A1468" s="169" t="s">
        <v>19</v>
      </c>
      <c r="B1468" s="467" t="s">
        <v>13</v>
      </c>
      <c r="C1468" s="782"/>
      <c r="D1468" s="790"/>
      <c r="E1468" s="783"/>
      <c r="F1468" s="783" t="s">
        <v>4202</v>
      </c>
      <c r="G1468" s="787" t="s">
        <v>4210</v>
      </c>
      <c r="H1468" s="669" t="s">
        <v>4211</v>
      </c>
      <c r="I1468" s="163" t="s">
        <v>4212</v>
      </c>
      <c r="J1468" s="168">
        <v>1</v>
      </c>
      <c r="K1468" s="195">
        <v>45691</v>
      </c>
      <c r="L1468" s="195">
        <v>46055</v>
      </c>
      <c r="M1468" s="165">
        <f t="shared" si="48"/>
        <v>52</v>
      </c>
      <c r="N1468" s="164">
        <v>0</v>
      </c>
      <c r="O1468" s="163" t="s">
        <v>4213</v>
      </c>
      <c r="P1468" s="53">
        <f t="shared" si="49"/>
        <v>0</v>
      </c>
      <c r="Q1468" s="166" t="str">
        <f>IF(ISNUMBER(P1468),IF(P1468=100%,"CUMPLIDA",IF(AND(ISNUMBER(L1468),ISNUMBER(CGR!$P$4)), IF(L1468&lt;CGR!$P$4,"INCUMPLIDA","PROCESO"), "VERIFICAR FECHA")),"SIN VALOR AVANCE")</f>
        <v>PROCESO</v>
      </c>
    </row>
    <row r="1469" spans="1:17" ht="270">
      <c r="A1469" s="169" t="s">
        <v>19</v>
      </c>
      <c r="B1469" s="467" t="s">
        <v>13</v>
      </c>
      <c r="C1469" s="782"/>
      <c r="D1469" s="790"/>
      <c r="E1469" s="783"/>
      <c r="F1469" s="783" t="s">
        <v>4202</v>
      </c>
      <c r="G1469" s="787"/>
      <c r="H1469" s="669" t="s">
        <v>4214</v>
      </c>
      <c r="I1469" s="163" t="s">
        <v>4215</v>
      </c>
      <c r="J1469" s="168">
        <v>8</v>
      </c>
      <c r="K1469" s="195">
        <v>45689</v>
      </c>
      <c r="L1469" s="195">
        <v>46054</v>
      </c>
      <c r="M1469" s="165">
        <f t="shared" si="48"/>
        <v>52.142857142857146</v>
      </c>
      <c r="N1469" s="164">
        <v>0</v>
      </c>
      <c r="O1469" s="163" t="s">
        <v>4213</v>
      </c>
      <c r="P1469" s="53">
        <f t="shared" si="49"/>
        <v>0</v>
      </c>
      <c r="Q1469" s="166" t="str">
        <f>IF(ISNUMBER(P1469),IF(P1469=100%,"CUMPLIDA",IF(AND(ISNUMBER(L1469),ISNUMBER(CGR!$P$4)), IF(L1469&lt;CGR!$P$4,"INCUMPLIDA","PROCESO"), "VERIFICAR FECHA")),"SIN VALOR AVANCE")</f>
        <v>PROCESO</v>
      </c>
    </row>
    <row r="1470" spans="1:17" ht="270">
      <c r="A1470" s="169" t="s">
        <v>19</v>
      </c>
      <c r="B1470" s="467" t="s">
        <v>13</v>
      </c>
      <c r="C1470" s="782" t="s">
        <v>4188</v>
      </c>
      <c r="D1470" s="790" t="s">
        <v>4189</v>
      </c>
      <c r="E1470" s="783" t="s">
        <v>4216</v>
      </c>
      <c r="F1470" s="783" t="s">
        <v>4217</v>
      </c>
      <c r="G1470" s="491" t="s">
        <v>4203</v>
      </c>
      <c r="H1470" s="696" t="s">
        <v>4204</v>
      </c>
      <c r="I1470" s="696" t="s">
        <v>4205</v>
      </c>
      <c r="J1470" s="164">
        <v>2</v>
      </c>
      <c r="K1470" s="65">
        <v>45691</v>
      </c>
      <c r="L1470" s="65">
        <v>46055</v>
      </c>
      <c r="M1470" s="165">
        <f t="shared" si="48"/>
        <v>52</v>
      </c>
      <c r="N1470" s="164">
        <v>0</v>
      </c>
      <c r="O1470" s="163" t="s">
        <v>4218</v>
      </c>
      <c r="P1470" s="53">
        <f t="shared" si="49"/>
        <v>0</v>
      </c>
      <c r="Q1470" s="166" t="str">
        <f>IF(ISNUMBER(P1470),IF(P1470=100%,"CUMPLIDA",IF(AND(ISNUMBER(L1470),ISNUMBER(CGR!$P$4)), IF(L1470&lt;CGR!$P$4,"INCUMPLIDA","PROCESO"), "VERIFICAR FECHA")),"SIN VALOR AVANCE")</f>
        <v>PROCESO</v>
      </c>
    </row>
    <row r="1471" spans="1:17" ht="150">
      <c r="A1471" s="169" t="s">
        <v>19</v>
      </c>
      <c r="B1471" s="467" t="s">
        <v>13</v>
      </c>
      <c r="C1471" s="782"/>
      <c r="D1471" s="790"/>
      <c r="E1471" s="783"/>
      <c r="F1471" s="783" t="s">
        <v>4217</v>
      </c>
      <c r="G1471" s="491" t="s">
        <v>4207</v>
      </c>
      <c r="H1471" s="696" t="s">
        <v>4207</v>
      </c>
      <c r="I1471" s="696" t="s">
        <v>4208</v>
      </c>
      <c r="J1471" s="168">
        <v>1</v>
      </c>
      <c r="K1471" s="65">
        <v>45691</v>
      </c>
      <c r="L1471" s="65">
        <v>46081</v>
      </c>
      <c r="M1471" s="165">
        <f t="shared" si="48"/>
        <v>55.714285714285715</v>
      </c>
      <c r="N1471" s="164">
        <v>0</v>
      </c>
      <c r="O1471" s="163" t="s">
        <v>4219</v>
      </c>
      <c r="P1471" s="53">
        <f t="shared" si="49"/>
        <v>0</v>
      </c>
      <c r="Q1471" s="166" t="str">
        <f>IF(ISNUMBER(P1471),IF(P1471=100%,"CUMPLIDA",IF(AND(ISNUMBER(L1471),ISNUMBER(CGR!$P$4)), IF(L1471&lt;CGR!$P$4,"INCUMPLIDA","PROCESO"), "VERIFICAR FECHA")),"SIN VALOR AVANCE")</f>
        <v>PROCESO</v>
      </c>
    </row>
    <row r="1472" spans="1:17" ht="270">
      <c r="A1472" s="169" t="s">
        <v>19</v>
      </c>
      <c r="B1472" s="467" t="s">
        <v>13</v>
      </c>
      <c r="C1472" s="782"/>
      <c r="D1472" s="790"/>
      <c r="E1472" s="783"/>
      <c r="F1472" s="783" t="s">
        <v>4217</v>
      </c>
      <c r="G1472" s="52" t="s">
        <v>4220</v>
      </c>
      <c r="H1472" s="669" t="s">
        <v>4214</v>
      </c>
      <c r="I1472" s="163" t="s">
        <v>4215</v>
      </c>
      <c r="J1472" s="168">
        <v>8</v>
      </c>
      <c r="K1472" s="195">
        <v>45691</v>
      </c>
      <c r="L1472" s="195">
        <v>46055</v>
      </c>
      <c r="M1472" s="165">
        <f t="shared" si="48"/>
        <v>52</v>
      </c>
      <c r="N1472" s="164">
        <v>0</v>
      </c>
      <c r="O1472" s="163" t="s">
        <v>4213</v>
      </c>
      <c r="P1472" s="53">
        <f t="shared" si="49"/>
        <v>0</v>
      </c>
      <c r="Q1472" s="166" t="str">
        <f>IF(ISNUMBER(P1472),IF(P1472=100%,"CUMPLIDA",IF(AND(ISNUMBER(L1472),ISNUMBER(CGR!$P$4)), IF(L1472&lt;CGR!$P$4,"INCUMPLIDA","PROCESO"), "VERIFICAR FECHA")),"SIN VALOR AVANCE")</f>
        <v>PROCESO</v>
      </c>
    </row>
    <row r="1473" spans="1:17" ht="120">
      <c r="A1473" s="169" t="s">
        <v>19</v>
      </c>
      <c r="B1473" s="467" t="s">
        <v>13</v>
      </c>
      <c r="C1473" s="782"/>
      <c r="D1473" s="790"/>
      <c r="E1473" s="783"/>
      <c r="F1473" s="783" t="s">
        <v>4217</v>
      </c>
      <c r="G1473" s="52" t="s">
        <v>4199</v>
      </c>
      <c r="H1473" s="163" t="s">
        <v>4221</v>
      </c>
      <c r="I1473" s="163" t="s">
        <v>1288</v>
      </c>
      <c r="J1473" s="488">
        <v>1</v>
      </c>
      <c r="K1473" s="65">
        <v>45691</v>
      </c>
      <c r="L1473" s="65">
        <v>46055</v>
      </c>
      <c r="M1473" s="165">
        <f t="shared" si="48"/>
        <v>52</v>
      </c>
      <c r="N1473" s="468">
        <v>0</v>
      </c>
      <c r="O1473" s="163" t="s">
        <v>4200</v>
      </c>
      <c r="P1473" s="53">
        <f t="shared" si="49"/>
        <v>0</v>
      </c>
      <c r="Q1473" s="166" t="str">
        <f>IF(ISNUMBER(P1473),IF(P1473=100%,"CUMPLIDA",IF(AND(ISNUMBER(L1473),ISNUMBER(CGR!$P$4)), IF(L1473&lt;CGR!$P$4,"INCUMPLIDA","PROCESO"), "VERIFICAR FECHA")),"SIN VALOR AVANCE")</f>
        <v>PROCESO</v>
      </c>
    </row>
    <row r="1474" spans="1:17" ht="165">
      <c r="A1474" s="169" t="s">
        <v>19</v>
      </c>
      <c r="B1474" s="467" t="s">
        <v>13</v>
      </c>
      <c r="C1474" s="782" t="s">
        <v>4188</v>
      </c>
      <c r="D1474" s="790" t="s">
        <v>4189</v>
      </c>
      <c r="E1474" s="783" t="s">
        <v>4222</v>
      </c>
      <c r="F1474" s="798" t="s">
        <v>4223</v>
      </c>
      <c r="G1474" s="491" t="s">
        <v>4224</v>
      </c>
      <c r="H1474" s="696" t="s">
        <v>4224</v>
      </c>
      <c r="I1474" s="172" t="s">
        <v>4205</v>
      </c>
      <c r="J1474" s="468">
        <v>1</v>
      </c>
      <c r="K1474" s="65">
        <v>45691</v>
      </c>
      <c r="L1474" s="65">
        <v>46081</v>
      </c>
      <c r="M1474" s="165">
        <f t="shared" si="48"/>
        <v>55.714285714285715</v>
      </c>
      <c r="N1474" s="468">
        <v>0</v>
      </c>
      <c r="O1474" s="163" t="s">
        <v>4225</v>
      </c>
      <c r="P1474" s="53">
        <f t="shared" si="49"/>
        <v>0</v>
      </c>
      <c r="Q1474" s="166" t="str">
        <f>IF(ISNUMBER(P1474),IF(P1474=100%,"CUMPLIDA",IF(AND(ISNUMBER(L1474),ISNUMBER(CGR!$P$4)), IF(L1474&lt;CGR!$P$4,"INCUMPLIDA","PROCESO"), "VERIFICAR FECHA")),"SIN VALOR AVANCE")</f>
        <v>PROCESO</v>
      </c>
    </row>
    <row r="1475" spans="1:17" ht="90">
      <c r="A1475" s="169" t="s">
        <v>19</v>
      </c>
      <c r="B1475" s="467" t="s">
        <v>13</v>
      </c>
      <c r="C1475" s="782"/>
      <c r="D1475" s="790"/>
      <c r="E1475" s="783"/>
      <c r="F1475" s="798"/>
      <c r="G1475" s="491" t="s">
        <v>4207</v>
      </c>
      <c r="H1475" s="696" t="s">
        <v>4207</v>
      </c>
      <c r="I1475" s="697" t="s">
        <v>4208</v>
      </c>
      <c r="J1475" s="168">
        <v>1</v>
      </c>
      <c r="K1475" s="65">
        <v>45691</v>
      </c>
      <c r="L1475" s="65">
        <v>46081</v>
      </c>
      <c r="M1475" s="165">
        <f t="shared" si="48"/>
        <v>55.714285714285715</v>
      </c>
      <c r="N1475" s="164">
        <v>0</v>
      </c>
      <c r="O1475" s="163" t="s">
        <v>4226</v>
      </c>
      <c r="P1475" s="53">
        <f t="shared" si="49"/>
        <v>0</v>
      </c>
      <c r="Q1475" s="166" t="str">
        <f>IF(ISNUMBER(P1475),IF(P1475=100%,"CUMPLIDA",IF(AND(ISNUMBER(L1475),ISNUMBER(CGR!$P$4)), IF(L1475&lt;CGR!$P$4,"INCUMPLIDA","PROCESO"), "VERIFICAR FECHA")),"SIN VALOR AVANCE")</f>
        <v>PROCESO</v>
      </c>
    </row>
    <row r="1476" spans="1:17" ht="270">
      <c r="A1476" s="169" t="s">
        <v>19</v>
      </c>
      <c r="B1476" s="467" t="s">
        <v>13</v>
      </c>
      <c r="C1476" s="782" t="s">
        <v>4188</v>
      </c>
      <c r="D1476" s="790" t="s">
        <v>4227</v>
      </c>
      <c r="E1476" s="783" t="s">
        <v>4228</v>
      </c>
      <c r="F1476" s="783" t="s">
        <v>4229</v>
      </c>
      <c r="G1476" s="491" t="s">
        <v>4203</v>
      </c>
      <c r="H1476" s="696" t="s">
        <v>4204</v>
      </c>
      <c r="I1476" s="172" t="s">
        <v>4205</v>
      </c>
      <c r="J1476" s="164">
        <v>2</v>
      </c>
      <c r="K1476" s="65">
        <v>45691</v>
      </c>
      <c r="L1476" s="65">
        <v>46055</v>
      </c>
      <c r="M1476" s="165">
        <f t="shared" ref="M1476:M1486" si="50">(L1476-K1476)/7</f>
        <v>52</v>
      </c>
      <c r="N1476" s="164">
        <v>0</v>
      </c>
      <c r="O1476" s="163" t="s">
        <v>4218</v>
      </c>
      <c r="P1476" s="53">
        <f t="shared" si="49"/>
        <v>0</v>
      </c>
      <c r="Q1476" s="166" t="str">
        <f>IF(ISNUMBER(P1476),IF(P1476=100%,"CUMPLIDA",IF(AND(ISNUMBER(L1476),ISNUMBER(CGR!$P$4)), IF(L1476&lt;CGR!$P$4,"INCUMPLIDA","PROCESO"), "VERIFICAR FECHA")),"SIN VALOR AVANCE")</f>
        <v>PROCESO</v>
      </c>
    </row>
    <row r="1477" spans="1:17" ht="180">
      <c r="A1477" s="169" t="s">
        <v>19</v>
      </c>
      <c r="B1477" s="467" t="s">
        <v>13</v>
      </c>
      <c r="C1477" s="782"/>
      <c r="D1477" s="790"/>
      <c r="E1477" s="783"/>
      <c r="F1477" s="783" t="s">
        <v>4229</v>
      </c>
      <c r="G1477" s="491" t="s">
        <v>4207</v>
      </c>
      <c r="H1477" s="696" t="s">
        <v>4207</v>
      </c>
      <c r="I1477" s="697" t="s">
        <v>4208</v>
      </c>
      <c r="J1477" s="168">
        <v>1</v>
      </c>
      <c r="K1477" s="65">
        <v>45691</v>
      </c>
      <c r="L1477" s="65">
        <v>46081</v>
      </c>
      <c r="M1477" s="165">
        <f t="shared" si="50"/>
        <v>55.714285714285715</v>
      </c>
      <c r="N1477" s="164">
        <v>0</v>
      </c>
      <c r="O1477" s="163" t="s">
        <v>4230</v>
      </c>
      <c r="P1477" s="53">
        <f t="shared" si="49"/>
        <v>0</v>
      </c>
      <c r="Q1477" s="166" t="str">
        <f>IF(ISNUMBER(P1477),IF(P1477=100%,"CUMPLIDA",IF(AND(ISNUMBER(L1477),ISNUMBER(CGR!$P$4)), IF(L1477&lt;CGR!$P$4,"INCUMPLIDA","PROCESO"), "VERIFICAR FECHA")),"SIN VALOR AVANCE")</f>
        <v>PROCESO</v>
      </c>
    </row>
    <row r="1478" spans="1:17" ht="270">
      <c r="A1478" s="169" t="s">
        <v>19</v>
      </c>
      <c r="B1478" s="467" t="s">
        <v>13</v>
      </c>
      <c r="C1478" s="782"/>
      <c r="D1478" s="790"/>
      <c r="E1478" s="783"/>
      <c r="F1478" s="783" t="s">
        <v>4229</v>
      </c>
      <c r="G1478" s="52" t="s">
        <v>4220</v>
      </c>
      <c r="H1478" s="669" t="s">
        <v>4214</v>
      </c>
      <c r="I1478" s="163" t="s">
        <v>4231</v>
      </c>
      <c r="J1478" s="168">
        <v>8</v>
      </c>
      <c r="K1478" s="195">
        <v>45691</v>
      </c>
      <c r="L1478" s="195">
        <v>46055</v>
      </c>
      <c r="M1478" s="165">
        <f t="shared" si="50"/>
        <v>52</v>
      </c>
      <c r="N1478" s="164">
        <v>0</v>
      </c>
      <c r="O1478" s="163" t="s">
        <v>4213</v>
      </c>
      <c r="P1478" s="53">
        <f t="shared" si="49"/>
        <v>0</v>
      </c>
      <c r="Q1478" s="166" t="str">
        <f>IF(ISNUMBER(P1478),IF(P1478=100%,"CUMPLIDA",IF(AND(ISNUMBER(L1478),ISNUMBER(CGR!$P$4)), IF(L1478&lt;CGR!$P$4,"INCUMPLIDA","PROCESO"), "VERIFICAR FECHA")),"SIN VALOR AVANCE")</f>
        <v>PROCESO</v>
      </c>
    </row>
    <row r="1479" spans="1:17" ht="120">
      <c r="A1479" s="169" t="s">
        <v>19</v>
      </c>
      <c r="B1479" s="467" t="s">
        <v>13</v>
      </c>
      <c r="C1479" s="782"/>
      <c r="D1479" s="790"/>
      <c r="E1479" s="783"/>
      <c r="F1479" s="783" t="s">
        <v>4229</v>
      </c>
      <c r="G1479" s="52" t="s">
        <v>4199</v>
      </c>
      <c r="H1479" s="163" t="s">
        <v>4221</v>
      </c>
      <c r="I1479" s="163" t="s">
        <v>1288</v>
      </c>
      <c r="J1479" s="488">
        <v>1</v>
      </c>
      <c r="K1479" s="65">
        <v>45691</v>
      </c>
      <c r="L1479" s="65">
        <v>46055</v>
      </c>
      <c r="M1479" s="165">
        <f t="shared" si="50"/>
        <v>52</v>
      </c>
      <c r="N1479" s="468">
        <v>0</v>
      </c>
      <c r="O1479" s="163" t="s">
        <v>4200</v>
      </c>
      <c r="P1479" s="53">
        <f t="shared" si="49"/>
        <v>0</v>
      </c>
      <c r="Q1479" s="166" t="str">
        <f>IF(ISNUMBER(P1479),IF(P1479=100%,"CUMPLIDA",IF(AND(ISNUMBER(L1479),ISNUMBER(CGR!$P$4)), IF(L1479&lt;CGR!$P$4,"INCUMPLIDA","PROCESO"), "VERIFICAR FECHA")),"SIN VALOR AVANCE")</f>
        <v>PROCESO</v>
      </c>
    </row>
    <row r="1480" spans="1:17" ht="240">
      <c r="A1480" s="169" t="s">
        <v>19</v>
      </c>
      <c r="B1480" s="467" t="s">
        <v>13</v>
      </c>
      <c r="C1480" s="782" t="s">
        <v>4188</v>
      </c>
      <c r="D1480" s="785" t="s">
        <v>4232</v>
      </c>
      <c r="E1480" s="783" t="s">
        <v>4233</v>
      </c>
      <c r="F1480" s="783" t="s">
        <v>4234</v>
      </c>
      <c r="G1480" s="491" t="s">
        <v>4235</v>
      </c>
      <c r="H1480" s="696" t="s">
        <v>4236</v>
      </c>
      <c r="I1480" s="163" t="s">
        <v>4237</v>
      </c>
      <c r="J1480" s="164">
        <v>1</v>
      </c>
      <c r="K1480" s="65">
        <v>45691</v>
      </c>
      <c r="L1480" s="65">
        <v>46055</v>
      </c>
      <c r="M1480" s="165">
        <f t="shared" si="50"/>
        <v>52</v>
      </c>
      <c r="N1480" s="164">
        <v>0</v>
      </c>
      <c r="O1480" s="163" t="s">
        <v>4213</v>
      </c>
      <c r="P1480" s="53">
        <f t="shared" si="49"/>
        <v>0</v>
      </c>
      <c r="Q1480" s="166" t="str">
        <f>IF(ISNUMBER(P1480),IF(P1480=100%,"CUMPLIDA",IF(AND(ISNUMBER(L1480),ISNUMBER(CGR!$P$4)), IF(L1480&lt;CGR!$P$4,"INCUMPLIDA","PROCESO"), "VERIFICAR FECHA")),"SIN VALOR AVANCE")</f>
        <v>PROCESO</v>
      </c>
    </row>
    <row r="1481" spans="1:17" ht="270">
      <c r="A1481" s="169" t="s">
        <v>19</v>
      </c>
      <c r="B1481" s="467" t="s">
        <v>13</v>
      </c>
      <c r="C1481" s="782"/>
      <c r="D1481" s="785"/>
      <c r="E1481" s="783"/>
      <c r="F1481" s="783" t="s">
        <v>4234</v>
      </c>
      <c r="G1481" s="52" t="s">
        <v>4220</v>
      </c>
      <c r="H1481" s="669" t="s">
        <v>4214</v>
      </c>
      <c r="I1481" s="698" t="s">
        <v>4215</v>
      </c>
      <c r="J1481" s="168">
        <v>8</v>
      </c>
      <c r="K1481" s="195">
        <v>45691</v>
      </c>
      <c r="L1481" s="195">
        <v>46055</v>
      </c>
      <c r="M1481" s="165">
        <f t="shared" si="50"/>
        <v>52</v>
      </c>
      <c r="N1481" s="164">
        <v>0</v>
      </c>
      <c r="O1481" s="163" t="s">
        <v>4213</v>
      </c>
      <c r="P1481" s="53">
        <f t="shared" si="49"/>
        <v>0</v>
      </c>
      <c r="Q1481" s="166" t="str">
        <f>IF(ISNUMBER(P1481),IF(P1481=100%,"CUMPLIDA",IF(AND(ISNUMBER(L1481),ISNUMBER(CGR!$P$4)), IF(L1481&lt;CGR!$P$4,"INCUMPLIDA","PROCESO"), "VERIFICAR FECHA")),"SIN VALOR AVANCE")</f>
        <v>PROCESO</v>
      </c>
    </row>
    <row r="1482" spans="1:17" ht="120">
      <c r="A1482" s="169" t="s">
        <v>19</v>
      </c>
      <c r="B1482" s="467" t="s">
        <v>13</v>
      </c>
      <c r="C1482" s="782"/>
      <c r="D1482" s="785"/>
      <c r="E1482" s="783"/>
      <c r="F1482" s="783" t="s">
        <v>4234</v>
      </c>
      <c r="G1482" s="52" t="s">
        <v>4199</v>
      </c>
      <c r="H1482" s="163" t="s">
        <v>4221</v>
      </c>
      <c r="I1482" s="163" t="s">
        <v>1288</v>
      </c>
      <c r="J1482" s="488">
        <v>1</v>
      </c>
      <c r="K1482" s="65">
        <v>45691</v>
      </c>
      <c r="L1482" s="65">
        <v>46055</v>
      </c>
      <c r="M1482" s="165">
        <f t="shared" si="50"/>
        <v>52</v>
      </c>
      <c r="N1482" s="468">
        <v>0</v>
      </c>
      <c r="O1482" s="163" t="s">
        <v>4200</v>
      </c>
      <c r="P1482" s="53">
        <f t="shared" si="49"/>
        <v>0</v>
      </c>
      <c r="Q1482" s="166" t="str">
        <f>IF(ISNUMBER(P1482),IF(P1482=100%,"CUMPLIDA",IF(AND(ISNUMBER(L1482),ISNUMBER(CGR!$P$4)), IF(L1482&lt;CGR!$P$4,"INCUMPLIDA","PROCESO"), "VERIFICAR FECHA")),"SIN VALOR AVANCE")</f>
        <v>PROCESO</v>
      </c>
    </row>
    <row r="1483" spans="1:17" ht="409.5">
      <c r="A1483" s="169" t="s">
        <v>19</v>
      </c>
      <c r="B1483" s="467" t="s">
        <v>13</v>
      </c>
      <c r="C1483" s="167" t="s">
        <v>4188</v>
      </c>
      <c r="D1483" s="115" t="s">
        <v>4238</v>
      </c>
      <c r="E1483" s="52" t="s">
        <v>4239</v>
      </c>
      <c r="F1483" s="52" t="s">
        <v>4240</v>
      </c>
      <c r="G1483" s="52" t="s">
        <v>4241</v>
      </c>
      <c r="H1483" s="694" t="s">
        <v>4242</v>
      </c>
      <c r="I1483" s="163" t="s">
        <v>4243</v>
      </c>
      <c r="J1483" s="164">
        <v>1</v>
      </c>
      <c r="K1483" s="65">
        <v>45691</v>
      </c>
      <c r="L1483" s="65">
        <v>46081</v>
      </c>
      <c r="M1483" s="165">
        <f t="shared" si="50"/>
        <v>55.714285714285715</v>
      </c>
      <c r="N1483" s="164">
        <v>0</v>
      </c>
      <c r="O1483" s="163" t="s">
        <v>4244</v>
      </c>
      <c r="P1483" s="53">
        <f t="shared" si="49"/>
        <v>0</v>
      </c>
      <c r="Q1483" s="166" t="str">
        <f>IF(ISNUMBER(P1483),IF(P1483=100%,"CUMPLIDA",IF(AND(ISNUMBER(L1483),ISNUMBER(CGR!$P$4)), IF(L1483&lt;CGR!$P$4,"INCUMPLIDA","PROCESO"), "VERIFICAR FECHA")),"SIN VALOR AVANCE")</f>
        <v>PROCESO</v>
      </c>
    </row>
    <row r="1484" spans="1:17" ht="165">
      <c r="A1484" s="492" t="s">
        <v>12</v>
      </c>
      <c r="B1484" s="196" t="s">
        <v>14</v>
      </c>
      <c r="C1484" s="750" t="s">
        <v>67</v>
      </c>
      <c r="D1484" s="750" t="s">
        <v>68</v>
      </c>
      <c r="E1484" s="197" t="s">
        <v>69</v>
      </c>
      <c r="F1484" s="751" t="s">
        <v>70</v>
      </c>
      <c r="G1484" s="197" t="s">
        <v>71</v>
      </c>
      <c r="H1484" s="672" t="s">
        <v>72</v>
      </c>
      <c r="I1484" s="672" t="s">
        <v>73</v>
      </c>
      <c r="J1484" s="198">
        <v>4</v>
      </c>
      <c r="K1484" s="199">
        <v>43101</v>
      </c>
      <c r="L1484" s="199">
        <v>43465</v>
      </c>
      <c r="M1484" s="200">
        <f t="shared" si="50"/>
        <v>52</v>
      </c>
      <c r="N1484" s="201">
        <v>1</v>
      </c>
      <c r="O1484" s="672" t="s">
        <v>74</v>
      </c>
      <c r="P1484" s="201">
        <f t="shared" ref="P1484:P1547" si="51">IF(B1484="ITRC",N1484,N1484/J1484)</f>
        <v>1</v>
      </c>
      <c r="Q1484" s="202" t="str" cm="1">
        <f t="array" aca="1" ref="Q1484" ca="1">IF(ISNUMBER(P1484),IF(P1484=100%,"CUMPLIDA",IF(AND(ISNUMBER(L1484),ISNUMBER(INDIRECT("FECHA_"&amp;$B1484,1))), IF(L1484&lt;=INDIRECT("FECHA_"&amp;$B1484,1),"INCUMPLIDA","PROCESO"), "VERIFICAR FECHA")),"SIN VALOR AVANCE")</f>
        <v>CUMPLIDA</v>
      </c>
    </row>
    <row r="1485" spans="1:17" ht="225">
      <c r="A1485" s="492" t="s">
        <v>12</v>
      </c>
      <c r="B1485" s="196" t="s">
        <v>14</v>
      </c>
      <c r="C1485" s="750"/>
      <c r="D1485" s="750"/>
      <c r="E1485" s="197" t="s">
        <v>75</v>
      </c>
      <c r="F1485" s="751"/>
      <c r="G1485" s="197" t="s">
        <v>76</v>
      </c>
      <c r="H1485" s="672" t="s">
        <v>77</v>
      </c>
      <c r="I1485" s="672" t="s">
        <v>78</v>
      </c>
      <c r="J1485" s="198">
        <v>10</v>
      </c>
      <c r="K1485" s="199">
        <v>43101</v>
      </c>
      <c r="L1485" s="199">
        <v>43465</v>
      </c>
      <c r="M1485" s="200">
        <f t="shared" si="50"/>
        <v>52</v>
      </c>
      <c r="N1485" s="201">
        <v>1</v>
      </c>
      <c r="O1485" s="672" t="s">
        <v>74</v>
      </c>
      <c r="P1485" s="201">
        <f t="shared" si="51"/>
        <v>1</v>
      </c>
      <c r="Q1485" s="202" t="str" cm="1">
        <f t="array" aca="1" ref="Q1485" ca="1">IF(ISNUMBER(P1485),IF(P1485=100%,"CUMPLIDA",IF(AND(ISNUMBER(L1485),ISNUMBER(INDIRECT("FECHA_"&amp;$B1485,1))), IF(L1485&lt;=INDIRECT("FECHA_"&amp;$B1485,1),"INCUMPLIDA","PROCESO"), "VERIFICAR FECHA")),"SIN VALOR AVANCE")</f>
        <v>CUMPLIDA</v>
      </c>
    </row>
    <row r="1486" spans="1:17" ht="180">
      <c r="A1486" s="492" t="s">
        <v>12</v>
      </c>
      <c r="B1486" s="196" t="s">
        <v>14</v>
      </c>
      <c r="C1486" s="750"/>
      <c r="D1486" s="750"/>
      <c r="E1486" s="197" t="s">
        <v>79</v>
      </c>
      <c r="F1486" s="751"/>
      <c r="G1486" s="197" t="s">
        <v>80</v>
      </c>
      <c r="H1486" s="672" t="s">
        <v>81</v>
      </c>
      <c r="I1486" s="672" t="s">
        <v>82</v>
      </c>
      <c r="J1486" s="201">
        <v>1</v>
      </c>
      <c r="K1486" s="199">
        <v>43009</v>
      </c>
      <c r="L1486" s="199">
        <v>43465</v>
      </c>
      <c r="M1486" s="200">
        <f t="shared" si="50"/>
        <v>65.142857142857139</v>
      </c>
      <c r="N1486" s="201">
        <v>1</v>
      </c>
      <c r="O1486" s="672" t="s">
        <v>74</v>
      </c>
      <c r="P1486" s="201">
        <f t="shared" si="51"/>
        <v>1</v>
      </c>
      <c r="Q1486" s="202" t="str" cm="1">
        <f t="array" aca="1" ref="Q1486" ca="1">IF(ISNUMBER(P1486),IF(P1486=100%,"CUMPLIDA",IF(AND(ISNUMBER(L1486),ISNUMBER(INDIRECT("FECHA_"&amp;$B1486,1))), IF(L1486&lt;=INDIRECT("FECHA_"&amp;$B1486,1),"INCUMPLIDA","PROCESO"), "VERIFICAR FECHA")),"SIN VALOR AVANCE")</f>
        <v>CUMPLIDA</v>
      </c>
    </row>
    <row r="1487" spans="1:17" ht="105.75">
      <c r="A1487" s="492" t="s">
        <v>12</v>
      </c>
      <c r="B1487" s="196" t="s">
        <v>14</v>
      </c>
      <c r="C1487" s="750"/>
      <c r="D1487" s="750"/>
      <c r="E1487" s="197" t="s">
        <v>83</v>
      </c>
      <c r="F1487" s="751"/>
      <c r="G1487" s="197" t="s">
        <v>84</v>
      </c>
      <c r="H1487" s="672" t="s">
        <v>85</v>
      </c>
      <c r="I1487" s="672" t="s">
        <v>86</v>
      </c>
      <c r="J1487" s="201">
        <v>1</v>
      </c>
      <c r="K1487" s="199">
        <v>43018</v>
      </c>
      <c r="L1487" s="199">
        <v>43383</v>
      </c>
      <c r="M1487" s="200">
        <f>(L1487-K1487)/7</f>
        <v>52.142857142857146</v>
      </c>
      <c r="N1487" s="201">
        <v>1</v>
      </c>
      <c r="O1487" s="672" t="s">
        <v>87</v>
      </c>
      <c r="P1487" s="201">
        <f t="shared" si="51"/>
        <v>1</v>
      </c>
      <c r="Q1487" s="202" t="str" cm="1">
        <f t="array" aca="1" ref="Q1487" ca="1">IF(ISNUMBER(P1487),IF(P1487=100%,"CUMPLIDA",IF(AND(ISNUMBER(L1487),ISNUMBER(INDIRECT("FECHA_"&amp;$B1487,1))), IF(L1487&lt;=INDIRECT("FECHA_"&amp;$B1487,1),"INCUMPLIDA","PROCESO"), "VERIFICAR FECHA")),"SIN VALOR AVANCE")</f>
        <v>CUMPLIDA</v>
      </c>
    </row>
    <row r="1488" spans="1:17" ht="165">
      <c r="A1488" s="492" t="s">
        <v>12</v>
      </c>
      <c r="B1488" s="196" t="s">
        <v>14</v>
      </c>
      <c r="C1488" s="750"/>
      <c r="D1488" s="750"/>
      <c r="E1488" s="197" t="s">
        <v>88</v>
      </c>
      <c r="F1488" s="751"/>
      <c r="G1488" s="197" t="s">
        <v>89</v>
      </c>
      <c r="H1488" s="672" t="s">
        <v>90</v>
      </c>
      <c r="I1488" s="672" t="s">
        <v>91</v>
      </c>
      <c r="J1488" s="201">
        <v>0.05</v>
      </c>
      <c r="K1488" s="199">
        <v>43040</v>
      </c>
      <c r="L1488" s="199">
        <v>43434</v>
      </c>
      <c r="M1488" s="200">
        <f>(L1488-K1488)/7</f>
        <v>56.285714285714285</v>
      </c>
      <c r="N1488" s="201">
        <v>1</v>
      </c>
      <c r="O1488" s="672" t="s">
        <v>92</v>
      </c>
      <c r="P1488" s="201">
        <f t="shared" si="51"/>
        <v>1</v>
      </c>
      <c r="Q1488" s="202" t="str" cm="1">
        <f t="array" aca="1" ref="Q1488" ca="1">IF(ISNUMBER(P1488),IF(P1488=100%,"CUMPLIDA",IF(AND(ISNUMBER(L1488),ISNUMBER(INDIRECT("FECHA_"&amp;$B1488,1))), IF(L1488&lt;=INDIRECT("FECHA_"&amp;$B1488,1),"INCUMPLIDA","PROCESO"), "VERIFICAR FECHA")),"SIN VALOR AVANCE")</f>
        <v>CUMPLIDA</v>
      </c>
    </row>
    <row r="1489" spans="1:17" ht="150">
      <c r="A1489" s="492" t="s">
        <v>12</v>
      </c>
      <c r="B1489" s="196" t="s">
        <v>14</v>
      </c>
      <c r="C1489" s="750"/>
      <c r="D1489" s="750"/>
      <c r="E1489" s="197" t="s">
        <v>93</v>
      </c>
      <c r="F1489" s="751"/>
      <c r="G1489" s="197" t="s">
        <v>94</v>
      </c>
      <c r="H1489" s="672" t="s">
        <v>95</v>
      </c>
      <c r="I1489" s="672" t="s">
        <v>96</v>
      </c>
      <c r="J1489" s="198">
        <v>1</v>
      </c>
      <c r="K1489" s="199">
        <v>43040</v>
      </c>
      <c r="L1489" s="199">
        <v>43099</v>
      </c>
      <c r="M1489" s="200">
        <f t="shared" ref="M1489:M1552" si="52">(L1489-K1489)/7</f>
        <v>8.4285714285714288</v>
      </c>
      <c r="N1489" s="201">
        <v>1</v>
      </c>
      <c r="O1489" s="672" t="s">
        <v>97</v>
      </c>
      <c r="P1489" s="201">
        <f t="shared" si="51"/>
        <v>1</v>
      </c>
      <c r="Q1489" s="202" t="str" cm="1">
        <f t="array" aca="1" ref="Q1489" ca="1">IF(ISNUMBER(P1489),IF(P1489=100%,"CUMPLIDA",IF(AND(ISNUMBER(L1489),ISNUMBER(INDIRECT("FECHA_"&amp;$B1489,1))), IF(L1489&lt;=INDIRECT("FECHA_"&amp;$B1489,1),"INCUMPLIDA","PROCESO"), "VERIFICAR FECHA")),"SIN VALOR AVANCE")</f>
        <v>CUMPLIDA</v>
      </c>
    </row>
    <row r="1490" spans="1:17" ht="180">
      <c r="A1490" s="492" t="s">
        <v>12</v>
      </c>
      <c r="B1490" s="196" t="s">
        <v>14</v>
      </c>
      <c r="C1490" s="750"/>
      <c r="D1490" s="750"/>
      <c r="E1490" s="197" t="s">
        <v>98</v>
      </c>
      <c r="F1490" s="751"/>
      <c r="G1490" s="197" t="s">
        <v>99</v>
      </c>
      <c r="H1490" s="672" t="s">
        <v>100</v>
      </c>
      <c r="I1490" s="672" t="s">
        <v>101</v>
      </c>
      <c r="J1490" s="198">
        <v>3</v>
      </c>
      <c r="K1490" s="199">
        <v>43059</v>
      </c>
      <c r="L1490" s="199">
        <v>43190</v>
      </c>
      <c r="M1490" s="200">
        <f t="shared" si="52"/>
        <v>18.714285714285715</v>
      </c>
      <c r="N1490" s="201">
        <v>1</v>
      </c>
      <c r="O1490" s="672" t="s">
        <v>102</v>
      </c>
      <c r="P1490" s="201">
        <f t="shared" si="51"/>
        <v>1</v>
      </c>
      <c r="Q1490" s="202" t="str" cm="1">
        <f t="array" aca="1" ref="Q1490" ca="1">IF(ISNUMBER(P1490),IF(P1490=100%,"CUMPLIDA",IF(AND(ISNUMBER(L1490),ISNUMBER(INDIRECT("FECHA_"&amp;$B1490,1))), IF(L1490&lt;=INDIRECT("FECHA_"&amp;$B1490,1),"INCUMPLIDA","PROCESO"), "VERIFICAR FECHA")),"SIN VALOR AVANCE")</f>
        <v>CUMPLIDA</v>
      </c>
    </row>
    <row r="1491" spans="1:17" ht="105">
      <c r="A1491" s="492" t="s">
        <v>12</v>
      </c>
      <c r="B1491" s="196" t="s">
        <v>14</v>
      </c>
      <c r="C1491" s="750"/>
      <c r="D1491" s="750"/>
      <c r="E1491" s="197" t="s">
        <v>103</v>
      </c>
      <c r="F1491" s="751"/>
      <c r="G1491" s="197" t="s">
        <v>104</v>
      </c>
      <c r="H1491" s="672" t="s">
        <v>105</v>
      </c>
      <c r="I1491" s="672" t="s">
        <v>106</v>
      </c>
      <c r="J1491" s="198">
        <v>1</v>
      </c>
      <c r="K1491" s="199">
        <v>43031</v>
      </c>
      <c r="L1491" s="199">
        <v>43035</v>
      </c>
      <c r="M1491" s="200">
        <f t="shared" si="52"/>
        <v>0.5714285714285714</v>
      </c>
      <c r="N1491" s="201">
        <v>1</v>
      </c>
      <c r="O1491" s="672" t="s">
        <v>102</v>
      </c>
      <c r="P1491" s="201">
        <f t="shared" si="51"/>
        <v>1</v>
      </c>
      <c r="Q1491" s="202" t="str" cm="1">
        <f t="array" aca="1" ref="Q1491" ca="1">IF(ISNUMBER(P1491),IF(P1491=100%,"CUMPLIDA",IF(AND(ISNUMBER(L1491),ISNUMBER(INDIRECT("FECHA_"&amp;$B1491,1))), IF(L1491&lt;=INDIRECT("FECHA_"&amp;$B1491,1),"INCUMPLIDA","PROCESO"), "VERIFICAR FECHA")),"SIN VALOR AVANCE")</f>
        <v>CUMPLIDA</v>
      </c>
    </row>
    <row r="1492" spans="1:17" ht="105.75">
      <c r="A1492" s="492" t="s">
        <v>12</v>
      </c>
      <c r="B1492" s="196" t="s">
        <v>14</v>
      </c>
      <c r="C1492" s="750"/>
      <c r="D1492" s="750"/>
      <c r="E1492" s="197" t="s">
        <v>107</v>
      </c>
      <c r="F1492" s="751"/>
      <c r="G1492" s="197" t="s">
        <v>108</v>
      </c>
      <c r="H1492" s="672" t="s">
        <v>109</v>
      </c>
      <c r="I1492" s="672" t="s">
        <v>110</v>
      </c>
      <c r="J1492" s="198">
        <v>2</v>
      </c>
      <c r="K1492" s="199">
        <v>43101</v>
      </c>
      <c r="L1492" s="199">
        <v>43311</v>
      </c>
      <c r="M1492" s="200">
        <f t="shared" si="52"/>
        <v>30</v>
      </c>
      <c r="N1492" s="201">
        <v>1</v>
      </c>
      <c r="O1492" s="672" t="s">
        <v>111</v>
      </c>
      <c r="P1492" s="201">
        <f t="shared" si="51"/>
        <v>1</v>
      </c>
      <c r="Q1492" s="202" t="str" cm="1">
        <f t="array" aca="1" ref="Q1492" ca="1">IF(ISNUMBER(P1492),IF(P1492=100%,"CUMPLIDA",IF(AND(ISNUMBER(L1492),ISNUMBER(INDIRECT("FECHA_"&amp;$B1492,1))), IF(L1492&lt;=INDIRECT("FECHA_"&amp;$B1492,1),"INCUMPLIDA","PROCESO"), "VERIFICAR FECHA")),"SIN VALOR AVANCE")</f>
        <v>CUMPLIDA</v>
      </c>
    </row>
    <row r="1493" spans="1:17" ht="270">
      <c r="A1493" s="492" t="s">
        <v>12</v>
      </c>
      <c r="B1493" s="196" t="s">
        <v>14</v>
      </c>
      <c r="C1493" s="750" t="s">
        <v>112</v>
      </c>
      <c r="D1493" s="750" t="s">
        <v>113</v>
      </c>
      <c r="E1493" s="751" t="s">
        <v>114</v>
      </c>
      <c r="F1493" s="751" t="s">
        <v>115</v>
      </c>
      <c r="G1493" s="197" t="s">
        <v>116</v>
      </c>
      <c r="H1493" s="672" t="s">
        <v>117</v>
      </c>
      <c r="I1493" s="672" t="s">
        <v>118</v>
      </c>
      <c r="J1493" s="198">
        <v>5</v>
      </c>
      <c r="K1493" s="199">
        <v>43101</v>
      </c>
      <c r="L1493" s="199">
        <v>43465</v>
      </c>
      <c r="M1493" s="200">
        <f t="shared" si="52"/>
        <v>52</v>
      </c>
      <c r="N1493" s="201">
        <v>1</v>
      </c>
      <c r="O1493" s="672" t="s">
        <v>74</v>
      </c>
      <c r="P1493" s="201">
        <f t="shared" si="51"/>
        <v>1</v>
      </c>
      <c r="Q1493" s="202" t="str" cm="1">
        <f t="array" aca="1" ref="Q1493" ca="1">IF(ISNUMBER(P1493),IF(P1493=100%,"CUMPLIDA",IF(AND(ISNUMBER(L1493),ISNUMBER(INDIRECT("FECHA_"&amp;$B1493,1))), IF(L1493&lt;=INDIRECT("FECHA_"&amp;$B1493,1),"INCUMPLIDA","PROCESO"), "VERIFICAR FECHA")),"SIN VALOR AVANCE")</f>
        <v>CUMPLIDA</v>
      </c>
    </row>
    <row r="1494" spans="1:17" ht="120.75">
      <c r="A1494" s="492" t="s">
        <v>12</v>
      </c>
      <c r="B1494" s="196" t="s">
        <v>14</v>
      </c>
      <c r="C1494" s="750"/>
      <c r="D1494" s="750"/>
      <c r="E1494" s="751"/>
      <c r="F1494" s="751"/>
      <c r="G1494" s="197" t="s">
        <v>119</v>
      </c>
      <c r="H1494" s="672" t="s">
        <v>117</v>
      </c>
      <c r="I1494" s="672" t="s">
        <v>120</v>
      </c>
      <c r="J1494" s="201">
        <v>1</v>
      </c>
      <c r="K1494" s="199">
        <v>43040</v>
      </c>
      <c r="L1494" s="199">
        <v>43281</v>
      </c>
      <c r="M1494" s="200">
        <f t="shared" si="52"/>
        <v>34.428571428571431</v>
      </c>
      <c r="N1494" s="201">
        <v>1</v>
      </c>
      <c r="O1494" s="672" t="s">
        <v>121</v>
      </c>
      <c r="P1494" s="201">
        <f t="shared" si="51"/>
        <v>1</v>
      </c>
      <c r="Q1494" s="202" t="str" cm="1">
        <f t="array" aca="1" ref="Q1494" ca="1">IF(ISNUMBER(P1494),IF(P1494=100%,"CUMPLIDA",IF(AND(ISNUMBER(L1494),ISNUMBER(INDIRECT("FECHA_"&amp;$B1494,1))), IF(L1494&lt;=INDIRECT("FECHA_"&amp;$B1494,1),"INCUMPLIDA","PROCESO"), "VERIFICAR FECHA")),"SIN VALOR AVANCE")</f>
        <v>CUMPLIDA</v>
      </c>
    </row>
    <row r="1495" spans="1:17" ht="180">
      <c r="A1495" s="492" t="s">
        <v>12</v>
      </c>
      <c r="B1495" s="196" t="s">
        <v>14</v>
      </c>
      <c r="C1495" s="750"/>
      <c r="D1495" s="750"/>
      <c r="E1495" s="751"/>
      <c r="F1495" s="751"/>
      <c r="G1495" s="197" t="s">
        <v>122</v>
      </c>
      <c r="H1495" s="672" t="s">
        <v>123</v>
      </c>
      <c r="I1495" s="672" t="s">
        <v>124</v>
      </c>
      <c r="J1495" s="198">
        <v>20</v>
      </c>
      <c r="K1495" s="199">
        <v>43101</v>
      </c>
      <c r="L1495" s="199">
        <v>43465</v>
      </c>
      <c r="M1495" s="200">
        <f t="shared" si="52"/>
        <v>52</v>
      </c>
      <c r="N1495" s="201">
        <v>1</v>
      </c>
      <c r="O1495" s="672" t="s">
        <v>121</v>
      </c>
      <c r="P1495" s="201">
        <f t="shared" si="51"/>
        <v>1</v>
      </c>
      <c r="Q1495" s="202" t="str" cm="1">
        <f t="array" aca="1" ref="Q1495" ca="1">IF(ISNUMBER(P1495),IF(P1495=100%,"CUMPLIDA",IF(AND(ISNUMBER(L1495),ISNUMBER(INDIRECT("FECHA_"&amp;$B1495,1))), IF(L1495&lt;=INDIRECT("FECHA_"&amp;$B1495,1),"INCUMPLIDA","PROCESO"), "VERIFICAR FECHA")),"SIN VALOR AVANCE")</f>
        <v>CUMPLIDA</v>
      </c>
    </row>
    <row r="1496" spans="1:17" ht="150">
      <c r="A1496" s="492" t="s">
        <v>12</v>
      </c>
      <c r="B1496" s="196" t="s">
        <v>14</v>
      </c>
      <c r="C1496" s="750"/>
      <c r="D1496" s="750"/>
      <c r="E1496" s="751" t="s">
        <v>125</v>
      </c>
      <c r="F1496" s="751"/>
      <c r="G1496" s="197" t="s">
        <v>126</v>
      </c>
      <c r="H1496" s="672" t="s">
        <v>127</v>
      </c>
      <c r="I1496" s="672" t="s">
        <v>128</v>
      </c>
      <c r="J1496" s="198">
        <v>1</v>
      </c>
      <c r="K1496" s="199">
        <v>43028</v>
      </c>
      <c r="L1496" s="199">
        <v>43059</v>
      </c>
      <c r="M1496" s="200">
        <f t="shared" si="52"/>
        <v>4.4285714285714288</v>
      </c>
      <c r="N1496" s="201">
        <v>1</v>
      </c>
      <c r="O1496" s="672" t="s">
        <v>74</v>
      </c>
      <c r="P1496" s="201">
        <f t="shared" si="51"/>
        <v>1</v>
      </c>
      <c r="Q1496" s="202" t="str" cm="1">
        <f t="array" aca="1" ref="Q1496" ca="1">IF(ISNUMBER(P1496),IF(P1496=100%,"CUMPLIDA",IF(AND(ISNUMBER(L1496),ISNUMBER(INDIRECT("FECHA_"&amp;$B1496,1))), IF(L1496&lt;=INDIRECT("FECHA_"&amp;$B1496,1),"INCUMPLIDA","PROCESO"), "VERIFICAR FECHA")),"SIN VALOR AVANCE")</f>
        <v>CUMPLIDA</v>
      </c>
    </row>
    <row r="1497" spans="1:17" ht="255">
      <c r="A1497" s="492" t="s">
        <v>12</v>
      </c>
      <c r="B1497" s="196" t="s">
        <v>14</v>
      </c>
      <c r="C1497" s="750"/>
      <c r="D1497" s="750"/>
      <c r="E1497" s="751"/>
      <c r="F1497" s="751"/>
      <c r="G1497" s="197" t="s">
        <v>129</v>
      </c>
      <c r="H1497" s="672" t="s">
        <v>130</v>
      </c>
      <c r="I1497" s="672" t="s">
        <v>131</v>
      </c>
      <c r="J1497" s="198">
        <v>1</v>
      </c>
      <c r="K1497" s="199">
        <v>42979</v>
      </c>
      <c r="L1497" s="199">
        <v>43099</v>
      </c>
      <c r="M1497" s="200">
        <f t="shared" si="52"/>
        <v>17.142857142857142</v>
      </c>
      <c r="N1497" s="201">
        <v>1</v>
      </c>
      <c r="O1497" s="672" t="s">
        <v>132</v>
      </c>
      <c r="P1497" s="201">
        <f t="shared" si="51"/>
        <v>1</v>
      </c>
      <c r="Q1497" s="202" t="str" cm="1">
        <f t="array" aca="1" ref="Q1497" ca="1">IF(ISNUMBER(P1497),IF(P1497=100%,"CUMPLIDA",IF(AND(ISNUMBER(L1497),ISNUMBER(INDIRECT("FECHA_"&amp;$B1497,1))), IF(L1497&lt;=INDIRECT("FECHA_"&amp;$B1497,1),"INCUMPLIDA","PROCESO"), "VERIFICAR FECHA")),"SIN VALOR AVANCE")</f>
        <v>CUMPLIDA</v>
      </c>
    </row>
    <row r="1498" spans="1:17" ht="120.75">
      <c r="A1498" s="492" t="s">
        <v>12</v>
      </c>
      <c r="B1498" s="196" t="s">
        <v>14</v>
      </c>
      <c r="C1498" s="750"/>
      <c r="D1498" s="750"/>
      <c r="E1498" s="751"/>
      <c r="F1498" s="751"/>
      <c r="G1498" s="197" t="s">
        <v>133</v>
      </c>
      <c r="H1498" s="672" t="s">
        <v>134</v>
      </c>
      <c r="I1498" s="672" t="s">
        <v>135</v>
      </c>
      <c r="J1498" s="198">
        <v>1</v>
      </c>
      <c r="K1498" s="199">
        <v>43020</v>
      </c>
      <c r="L1498" s="199">
        <v>43038</v>
      </c>
      <c r="M1498" s="200">
        <f t="shared" si="52"/>
        <v>2.5714285714285716</v>
      </c>
      <c r="N1498" s="201">
        <v>1</v>
      </c>
      <c r="O1498" s="672" t="s">
        <v>136</v>
      </c>
      <c r="P1498" s="201">
        <f t="shared" si="51"/>
        <v>1</v>
      </c>
      <c r="Q1498" s="202" t="str" cm="1">
        <f t="array" aca="1" ref="Q1498" ca="1">IF(ISNUMBER(P1498),IF(P1498=100%,"CUMPLIDA",IF(AND(ISNUMBER(L1498),ISNUMBER(INDIRECT("FECHA_"&amp;$B1498,1))), IF(L1498&lt;=INDIRECT("FECHA_"&amp;$B1498,1),"INCUMPLIDA","PROCESO"), "VERIFICAR FECHA")),"SIN VALOR AVANCE")</f>
        <v>CUMPLIDA</v>
      </c>
    </row>
    <row r="1499" spans="1:17" ht="120.75">
      <c r="A1499" s="492" t="s">
        <v>12</v>
      </c>
      <c r="B1499" s="196" t="s">
        <v>14</v>
      </c>
      <c r="C1499" s="750"/>
      <c r="D1499" s="750"/>
      <c r="E1499" s="751" t="s">
        <v>137</v>
      </c>
      <c r="F1499" s="751"/>
      <c r="G1499" s="197" t="s">
        <v>138</v>
      </c>
      <c r="H1499" s="672" t="s">
        <v>139</v>
      </c>
      <c r="I1499" s="672" t="s">
        <v>135</v>
      </c>
      <c r="J1499" s="198">
        <v>1</v>
      </c>
      <c r="K1499" s="199">
        <v>43040</v>
      </c>
      <c r="L1499" s="199">
        <v>43069</v>
      </c>
      <c r="M1499" s="200">
        <f t="shared" si="52"/>
        <v>4.1428571428571432</v>
      </c>
      <c r="N1499" s="201">
        <v>1</v>
      </c>
      <c r="O1499" s="672" t="s">
        <v>74</v>
      </c>
      <c r="P1499" s="201">
        <f t="shared" si="51"/>
        <v>1</v>
      </c>
      <c r="Q1499" s="202" t="str" cm="1">
        <f t="array" aca="1" ref="Q1499" ca="1">IF(ISNUMBER(P1499),IF(P1499=100%,"CUMPLIDA",IF(AND(ISNUMBER(L1499),ISNUMBER(INDIRECT("FECHA_"&amp;$B1499,1))), IF(L1499&lt;=INDIRECT("FECHA_"&amp;$B1499,1),"INCUMPLIDA","PROCESO"), "VERIFICAR FECHA")),"SIN VALOR AVANCE")</f>
        <v>CUMPLIDA</v>
      </c>
    </row>
    <row r="1500" spans="1:17" ht="120.75">
      <c r="A1500" s="492" t="s">
        <v>12</v>
      </c>
      <c r="B1500" s="196" t="s">
        <v>14</v>
      </c>
      <c r="C1500" s="750"/>
      <c r="D1500" s="750"/>
      <c r="E1500" s="751"/>
      <c r="F1500" s="751"/>
      <c r="G1500" s="197" t="s">
        <v>140</v>
      </c>
      <c r="H1500" s="672" t="s">
        <v>139</v>
      </c>
      <c r="I1500" s="672" t="s">
        <v>141</v>
      </c>
      <c r="J1500" s="198">
        <v>1</v>
      </c>
      <c r="K1500" s="199">
        <v>42979</v>
      </c>
      <c r="L1500" s="199">
        <v>43038</v>
      </c>
      <c r="M1500" s="200">
        <f t="shared" si="52"/>
        <v>8.4285714285714288</v>
      </c>
      <c r="N1500" s="201">
        <v>1</v>
      </c>
      <c r="O1500" s="672" t="s">
        <v>74</v>
      </c>
      <c r="P1500" s="201">
        <f t="shared" si="51"/>
        <v>1</v>
      </c>
      <c r="Q1500" s="202" t="str" cm="1">
        <f t="array" aca="1" ref="Q1500" ca="1">IF(ISNUMBER(P1500),IF(P1500=100%,"CUMPLIDA",IF(AND(ISNUMBER(L1500),ISNUMBER(INDIRECT("FECHA_"&amp;$B1500,1))), IF(L1500&lt;=INDIRECT("FECHA_"&amp;$B1500,1),"INCUMPLIDA","PROCESO"), "VERIFICAR FECHA")),"SIN VALOR AVANCE")</f>
        <v>CUMPLIDA</v>
      </c>
    </row>
    <row r="1501" spans="1:17" ht="120.75">
      <c r="A1501" s="492" t="s">
        <v>12</v>
      </c>
      <c r="B1501" s="196" t="s">
        <v>14</v>
      </c>
      <c r="C1501" s="750"/>
      <c r="D1501" s="750"/>
      <c r="E1501" s="751"/>
      <c r="F1501" s="751"/>
      <c r="G1501" s="758" t="s">
        <v>142</v>
      </c>
      <c r="H1501" s="754" t="s">
        <v>143</v>
      </c>
      <c r="I1501" s="672" t="s">
        <v>144</v>
      </c>
      <c r="J1501" s="198">
        <v>1</v>
      </c>
      <c r="K1501" s="199">
        <v>43021</v>
      </c>
      <c r="L1501" s="199">
        <v>43039</v>
      </c>
      <c r="M1501" s="200">
        <f t="shared" si="52"/>
        <v>2.5714285714285716</v>
      </c>
      <c r="N1501" s="201">
        <v>1</v>
      </c>
      <c r="O1501" s="672" t="s">
        <v>74</v>
      </c>
      <c r="P1501" s="201">
        <f t="shared" si="51"/>
        <v>1</v>
      </c>
      <c r="Q1501" s="202" t="str" cm="1">
        <f t="array" aca="1" ref="Q1501" ca="1">IF(ISNUMBER(P1501),IF(P1501=100%,"CUMPLIDA",IF(AND(ISNUMBER(L1501),ISNUMBER(INDIRECT("FECHA_"&amp;$B1501,1))), IF(L1501&lt;=INDIRECT("FECHA_"&amp;$B1501,1),"INCUMPLIDA","PROCESO"), "VERIFICAR FECHA")),"SIN VALOR AVANCE")</f>
        <v>CUMPLIDA</v>
      </c>
    </row>
    <row r="1502" spans="1:17" ht="150.75">
      <c r="A1502" s="492" t="s">
        <v>12</v>
      </c>
      <c r="B1502" s="196" t="s">
        <v>14</v>
      </c>
      <c r="C1502" s="750"/>
      <c r="D1502" s="750"/>
      <c r="E1502" s="751" t="s">
        <v>145</v>
      </c>
      <c r="F1502" s="751"/>
      <c r="G1502" s="758"/>
      <c r="H1502" s="754"/>
      <c r="I1502" s="672" t="s">
        <v>146</v>
      </c>
      <c r="J1502" s="198">
        <v>1</v>
      </c>
      <c r="K1502" s="199">
        <v>43040</v>
      </c>
      <c r="L1502" s="199">
        <v>43100</v>
      </c>
      <c r="M1502" s="200">
        <f t="shared" si="52"/>
        <v>8.5714285714285712</v>
      </c>
      <c r="N1502" s="201">
        <v>1</v>
      </c>
      <c r="O1502" s="672" t="s">
        <v>147</v>
      </c>
      <c r="P1502" s="201">
        <f t="shared" si="51"/>
        <v>1</v>
      </c>
      <c r="Q1502" s="202" t="str" cm="1">
        <f t="array" aca="1" ref="Q1502" ca="1">IF(ISNUMBER(P1502),IF(P1502=100%,"CUMPLIDA",IF(AND(ISNUMBER(L1502),ISNUMBER(INDIRECT("FECHA_"&amp;$B1502,1))), IF(L1502&lt;=INDIRECT("FECHA_"&amp;$B1502,1),"INCUMPLIDA","PROCESO"), "VERIFICAR FECHA")),"SIN VALOR AVANCE")</f>
        <v>CUMPLIDA</v>
      </c>
    </row>
    <row r="1503" spans="1:17" ht="150.75">
      <c r="A1503" s="492" t="s">
        <v>12</v>
      </c>
      <c r="B1503" s="196" t="s">
        <v>14</v>
      </c>
      <c r="C1503" s="750"/>
      <c r="D1503" s="750"/>
      <c r="E1503" s="751"/>
      <c r="F1503" s="751"/>
      <c r="G1503" s="197" t="s">
        <v>148</v>
      </c>
      <c r="H1503" s="672" t="s">
        <v>149</v>
      </c>
      <c r="I1503" s="672" t="s">
        <v>150</v>
      </c>
      <c r="J1503" s="198">
        <v>1</v>
      </c>
      <c r="K1503" s="199">
        <v>43009</v>
      </c>
      <c r="L1503" s="199">
        <v>43830</v>
      </c>
      <c r="M1503" s="200">
        <f t="shared" si="52"/>
        <v>117.28571428571429</v>
      </c>
      <c r="N1503" s="201">
        <v>1</v>
      </c>
      <c r="O1503" s="672" t="s">
        <v>147</v>
      </c>
      <c r="P1503" s="201">
        <f t="shared" si="51"/>
        <v>1</v>
      </c>
      <c r="Q1503" s="202" t="str" cm="1">
        <f t="array" aca="1" ref="Q1503" ca="1">IF(ISNUMBER(P1503),IF(P1503=100%,"CUMPLIDA",IF(AND(ISNUMBER(L1503),ISNUMBER(INDIRECT("FECHA_"&amp;$B1503,1))), IF(L1503&lt;=INDIRECT("FECHA_"&amp;$B1503,1),"INCUMPLIDA","PROCESO"), "VERIFICAR FECHA")),"SIN VALOR AVANCE")</f>
        <v>CUMPLIDA</v>
      </c>
    </row>
    <row r="1504" spans="1:17" ht="165">
      <c r="A1504" s="492" t="s">
        <v>12</v>
      </c>
      <c r="B1504" s="196" t="s">
        <v>14</v>
      </c>
      <c r="C1504" s="750"/>
      <c r="D1504" s="750"/>
      <c r="E1504" s="751"/>
      <c r="F1504" s="751"/>
      <c r="G1504" s="197" t="s">
        <v>151</v>
      </c>
      <c r="H1504" s="672" t="s">
        <v>152</v>
      </c>
      <c r="I1504" s="672" t="s">
        <v>153</v>
      </c>
      <c r="J1504" s="198">
        <v>1</v>
      </c>
      <c r="K1504" s="199">
        <v>44013</v>
      </c>
      <c r="L1504" s="199">
        <v>44195</v>
      </c>
      <c r="M1504" s="200">
        <f t="shared" si="52"/>
        <v>26</v>
      </c>
      <c r="N1504" s="201">
        <v>1</v>
      </c>
      <c r="O1504" s="672" t="s">
        <v>147</v>
      </c>
      <c r="P1504" s="201">
        <f t="shared" si="51"/>
        <v>1</v>
      </c>
      <c r="Q1504" s="202" t="str" cm="1">
        <f t="array" aca="1" ref="Q1504" ca="1">IF(ISNUMBER(P1504),IF(P1504=100%,"CUMPLIDA",IF(AND(ISNUMBER(L1504),ISNUMBER(INDIRECT("FECHA_"&amp;$B1504,1))), IF(L1504&lt;=INDIRECT("FECHA_"&amp;$B1504,1),"INCUMPLIDA","PROCESO"), "VERIFICAR FECHA")),"SIN VALOR AVANCE")</f>
        <v>CUMPLIDA</v>
      </c>
    </row>
    <row r="1505" spans="1:17" ht="225.75">
      <c r="A1505" s="492" t="s">
        <v>12</v>
      </c>
      <c r="B1505" s="196" t="s">
        <v>14</v>
      </c>
      <c r="C1505" s="750"/>
      <c r="D1505" s="750"/>
      <c r="E1505" s="751"/>
      <c r="F1505" s="751"/>
      <c r="G1505" s="197" t="s">
        <v>154</v>
      </c>
      <c r="H1505" s="672" t="s">
        <v>155</v>
      </c>
      <c r="I1505" s="672" t="s">
        <v>156</v>
      </c>
      <c r="J1505" s="198">
        <v>1</v>
      </c>
      <c r="K1505" s="203">
        <v>45931</v>
      </c>
      <c r="L1505" s="203">
        <v>45991</v>
      </c>
      <c r="M1505" s="200">
        <f t="shared" si="52"/>
        <v>8.5714285714285712</v>
      </c>
      <c r="N1505" s="201">
        <v>0</v>
      </c>
      <c r="O1505" s="672" t="s">
        <v>157</v>
      </c>
      <c r="P1505" s="201">
        <f t="shared" si="51"/>
        <v>0</v>
      </c>
      <c r="Q1505" s="202" t="str" cm="1">
        <f t="array" aca="1" ref="Q1505" ca="1">IF(ISNUMBER(P1505),IF(P1505=100%,"CUMPLIDA",IF(AND(ISNUMBER(L1505),ISNUMBER(INDIRECT("FECHA_"&amp;$B1505,1))), IF(L1505&lt;=INDIRECT("FECHA_"&amp;$B1505,1),"INCUMPLIDA","PROCESO"), "VERIFICAR FECHA")),"SIN VALOR AVANCE")</f>
        <v>PROCESO</v>
      </c>
    </row>
    <row r="1506" spans="1:17" ht="225.75">
      <c r="A1506" s="492" t="s">
        <v>12</v>
      </c>
      <c r="B1506" s="196" t="s">
        <v>14</v>
      </c>
      <c r="C1506" s="750"/>
      <c r="D1506" s="750"/>
      <c r="E1506" s="751"/>
      <c r="F1506" s="751"/>
      <c r="G1506" s="197" t="s">
        <v>158</v>
      </c>
      <c r="H1506" s="672" t="s">
        <v>159</v>
      </c>
      <c r="I1506" s="672" t="s">
        <v>160</v>
      </c>
      <c r="J1506" s="198">
        <v>1</v>
      </c>
      <c r="K1506" s="203">
        <v>45992</v>
      </c>
      <c r="L1506" s="203">
        <v>46081</v>
      </c>
      <c r="M1506" s="200">
        <f t="shared" si="52"/>
        <v>12.714285714285714</v>
      </c>
      <c r="N1506" s="201">
        <v>0</v>
      </c>
      <c r="O1506" s="672" t="s">
        <v>157</v>
      </c>
      <c r="P1506" s="201">
        <f t="shared" si="51"/>
        <v>0</v>
      </c>
      <c r="Q1506" s="202" t="str" cm="1">
        <f t="array" aca="1" ref="Q1506" ca="1">IF(ISNUMBER(P1506),IF(P1506=100%,"CUMPLIDA",IF(AND(ISNUMBER(L1506),ISNUMBER(INDIRECT("FECHA_"&amp;$B1506,1))), IF(L1506&lt;=INDIRECT("FECHA_"&amp;$B1506,1),"INCUMPLIDA","PROCESO"), "VERIFICAR FECHA")),"SIN VALOR AVANCE")</f>
        <v>PROCESO</v>
      </c>
    </row>
    <row r="1507" spans="1:17" ht="225.75">
      <c r="A1507" s="492" t="s">
        <v>12</v>
      </c>
      <c r="B1507" s="196" t="s">
        <v>14</v>
      </c>
      <c r="C1507" s="750"/>
      <c r="D1507" s="750"/>
      <c r="E1507" s="751"/>
      <c r="F1507" s="751"/>
      <c r="G1507" s="197" t="s">
        <v>161</v>
      </c>
      <c r="H1507" s="672" t="s">
        <v>162</v>
      </c>
      <c r="I1507" s="672" t="s">
        <v>163</v>
      </c>
      <c r="J1507" s="198">
        <v>5</v>
      </c>
      <c r="K1507" s="203">
        <v>46113</v>
      </c>
      <c r="L1507" s="203">
        <v>46568</v>
      </c>
      <c r="M1507" s="200">
        <f t="shared" si="52"/>
        <v>65</v>
      </c>
      <c r="N1507" s="201">
        <v>0</v>
      </c>
      <c r="O1507" s="672" t="s">
        <v>157</v>
      </c>
      <c r="P1507" s="201">
        <f t="shared" si="51"/>
        <v>0</v>
      </c>
      <c r="Q1507" s="202" t="str" cm="1">
        <f t="array" aca="1" ref="Q1507" ca="1">IF(ISNUMBER(P1507),IF(P1507=100%,"CUMPLIDA",IF(AND(ISNUMBER(L1507),ISNUMBER(INDIRECT("FECHA_"&amp;$B1507,1))), IF(L1507&lt;=INDIRECT("FECHA_"&amp;$B1507,1),"INCUMPLIDA","PROCESO"), "VERIFICAR FECHA")),"SIN VALOR AVANCE")</f>
        <v>PROCESO</v>
      </c>
    </row>
    <row r="1508" spans="1:17" ht="225.75">
      <c r="A1508" s="492" t="s">
        <v>12</v>
      </c>
      <c r="B1508" s="196" t="s">
        <v>14</v>
      </c>
      <c r="C1508" s="750"/>
      <c r="D1508" s="750"/>
      <c r="E1508" s="751"/>
      <c r="F1508" s="751"/>
      <c r="G1508" s="197" t="s">
        <v>164</v>
      </c>
      <c r="H1508" s="672" t="s">
        <v>165</v>
      </c>
      <c r="I1508" s="672" t="s">
        <v>166</v>
      </c>
      <c r="J1508" s="198">
        <v>3</v>
      </c>
      <c r="K1508" s="203">
        <v>46296</v>
      </c>
      <c r="L1508" s="203">
        <v>46568</v>
      </c>
      <c r="M1508" s="200">
        <f t="shared" si="52"/>
        <v>38.857142857142854</v>
      </c>
      <c r="N1508" s="201">
        <v>0</v>
      </c>
      <c r="O1508" s="672" t="s">
        <v>157</v>
      </c>
      <c r="P1508" s="201">
        <f t="shared" si="51"/>
        <v>0</v>
      </c>
      <c r="Q1508" s="202" t="str" cm="1">
        <f t="array" aca="1" ref="Q1508" ca="1">IF(ISNUMBER(P1508),IF(P1508=100%,"CUMPLIDA",IF(AND(ISNUMBER(L1508),ISNUMBER(INDIRECT("FECHA_"&amp;$B1508,1))), IF(L1508&lt;=INDIRECT("FECHA_"&amp;$B1508,1),"INCUMPLIDA","PROCESO"), "VERIFICAR FECHA")),"SIN VALOR AVANCE")</f>
        <v>PROCESO</v>
      </c>
    </row>
    <row r="1509" spans="1:17" ht="225.75">
      <c r="A1509" s="492" t="s">
        <v>12</v>
      </c>
      <c r="B1509" s="196" t="s">
        <v>14</v>
      </c>
      <c r="C1509" s="750"/>
      <c r="D1509" s="750"/>
      <c r="E1509" s="751" t="s">
        <v>167</v>
      </c>
      <c r="F1509" s="751"/>
      <c r="G1509" s="197" t="s">
        <v>168</v>
      </c>
      <c r="H1509" s="672" t="s">
        <v>169</v>
      </c>
      <c r="I1509" s="672" t="s">
        <v>170</v>
      </c>
      <c r="J1509" s="198">
        <v>40</v>
      </c>
      <c r="K1509" s="199">
        <v>45047</v>
      </c>
      <c r="L1509" s="199">
        <v>45199</v>
      </c>
      <c r="M1509" s="200">
        <f t="shared" si="52"/>
        <v>21.714285714285715</v>
      </c>
      <c r="N1509" s="201">
        <v>1</v>
      </c>
      <c r="O1509" s="672" t="s">
        <v>157</v>
      </c>
      <c r="P1509" s="201">
        <f t="shared" si="51"/>
        <v>1</v>
      </c>
      <c r="Q1509" s="202" t="str" cm="1">
        <f t="array" aca="1" ref="Q1509" ca="1">IF(ISNUMBER(P1509),IF(P1509=100%,"CUMPLIDA",IF(AND(ISNUMBER(L1509),ISNUMBER(INDIRECT("FECHA_"&amp;$B1509,1))), IF(L1509&lt;=INDIRECT("FECHA_"&amp;$B1509,1),"INCUMPLIDA","PROCESO"), "VERIFICAR FECHA")),"SIN VALOR AVANCE")</f>
        <v>CUMPLIDA</v>
      </c>
    </row>
    <row r="1510" spans="1:17" ht="270.75">
      <c r="A1510" s="492" t="s">
        <v>12</v>
      </c>
      <c r="B1510" s="196" t="s">
        <v>14</v>
      </c>
      <c r="C1510" s="750"/>
      <c r="D1510" s="750"/>
      <c r="E1510" s="751"/>
      <c r="F1510" s="751"/>
      <c r="G1510" s="197" t="s">
        <v>171</v>
      </c>
      <c r="H1510" s="672" t="s">
        <v>169</v>
      </c>
      <c r="I1510" s="672" t="s">
        <v>170</v>
      </c>
      <c r="J1510" s="198">
        <v>40</v>
      </c>
      <c r="K1510" s="199">
        <v>45047</v>
      </c>
      <c r="L1510" s="199">
        <v>45199</v>
      </c>
      <c r="M1510" s="200">
        <f t="shared" si="52"/>
        <v>21.714285714285715</v>
      </c>
      <c r="N1510" s="201">
        <v>1</v>
      </c>
      <c r="O1510" s="672" t="s">
        <v>172</v>
      </c>
      <c r="P1510" s="201">
        <f t="shared" si="51"/>
        <v>1</v>
      </c>
      <c r="Q1510" s="202" t="str" cm="1">
        <f t="array" aca="1" ref="Q1510" ca="1">IF(ISNUMBER(P1510),IF(P1510=100%,"CUMPLIDA",IF(AND(ISNUMBER(L1510),ISNUMBER(INDIRECT("FECHA_"&amp;$B1510,1))), IF(L1510&lt;=INDIRECT("FECHA_"&amp;$B1510,1),"INCUMPLIDA","PROCESO"), "VERIFICAR FECHA")),"SIN VALOR AVANCE")</f>
        <v>CUMPLIDA</v>
      </c>
    </row>
    <row r="1511" spans="1:17" ht="270.75">
      <c r="A1511" s="492" t="s">
        <v>12</v>
      </c>
      <c r="B1511" s="196" t="s">
        <v>14</v>
      </c>
      <c r="C1511" s="750"/>
      <c r="D1511" s="750"/>
      <c r="E1511" s="751" t="s">
        <v>173</v>
      </c>
      <c r="F1511" s="751"/>
      <c r="G1511" s="197" t="s">
        <v>174</v>
      </c>
      <c r="H1511" s="672" t="s">
        <v>169</v>
      </c>
      <c r="I1511" s="672" t="s">
        <v>175</v>
      </c>
      <c r="J1511" s="198">
        <v>1</v>
      </c>
      <c r="K1511" s="199">
        <v>45047</v>
      </c>
      <c r="L1511" s="199">
        <v>45199</v>
      </c>
      <c r="M1511" s="200">
        <f t="shared" si="52"/>
        <v>21.714285714285715</v>
      </c>
      <c r="N1511" s="201">
        <v>1</v>
      </c>
      <c r="O1511" s="672" t="s">
        <v>172</v>
      </c>
      <c r="P1511" s="201">
        <f t="shared" si="51"/>
        <v>1</v>
      </c>
      <c r="Q1511" s="202" t="str" cm="1">
        <f t="array" aca="1" ref="Q1511" ca="1">IF(ISNUMBER(P1511),IF(P1511=100%,"CUMPLIDA",IF(AND(ISNUMBER(L1511),ISNUMBER(INDIRECT("FECHA_"&amp;$B1511,1))), IF(L1511&lt;=INDIRECT("FECHA_"&amp;$B1511,1),"INCUMPLIDA","PROCESO"), "VERIFICAR FECHA")),"SIN VALOR AVANCE")</f>
        <v>CUMPLIDA</v>
      </c>
    </row>
    <row r="1512" spans="1:17" ht="225">
      <c r="A1512" s="492" t="s">
        <v>12</v>
      </c>
      <c r="B1512" s="196" t="s">
        <v>14</v>
      </c>
      <c r="C1512" s="750"/>
      <c r="D1512" s="750"/>
      <c r="E1512" s="751"/>
      <c r="F1512" s="751"/>
      <c r="G1512" s="197" t="s">
        <v>176</v>
      </c>
      <c r="H1512" s="672" t="s">
        <v>177</v>
      </c>
      <c r="I1512" s="672" t="s">
        <v>178</v>
      </c>
      <c r="J1512" s="198">
        <v>3</v>
      </c>
      <c r="K1512" s="199">
        <v>43009</v>
      </c>
      <c r="L1512" s="199">
        <v>43374</v>
      </c>
      <c r="M1512" s="200">
        <f t="shared" si="52"/>
        <v>52.142857142857146</v>
      </c>
      <c r="N1512" s="201">
        <v>1</v>
      </c>
      <c r="O1512" s="672" t="s">
        <v>179</v>
      </c>
      <c r="P1512" s="201">
        <f t="shared" si="51"/>
        <v>1</v>
      </c>
      <c r="Q1512" s="202" t="str" cm="1">
        <f t="array" aca="1" ref="Q1512" ca="1">IF(ISNUMBER(P1512),IF(P1512=100%,"CUMPLIDA",IF(AND(ISNUMBER(L1512),ISNUMBER(INDIRECT("FECHA_"&amp;$B1512,1))), IF(L1512&lt;=INDIRECT("FECHA_"&amp;$B1512,1),"INCUMPLIDA","PROCESO"), "VERIFICAR FECHA")),"SIN VALOR AVANCE")</f>
        <v>CUMPLIDA</v>
      </c>
    </row>
    <row r="1513" spans="1:17" ht="150.75">
      <c r="A1513" s="492" t="s">
        <v>12</v>
      </c>
      <c r="B1513" s="196" t="s">
        <v>14</v>
      </c>
      <c r="C1513" s="750"/>
      <c r="D1513" s="750"/>
      <c r="E1513" s="751"/>
      <c r="F1513" s="751"/>
      <c r="G1513" s="197" t="s">
        <v>180</v>
      </c>
      <c r="H1513" s="672" t="s">
        <v>181</v>
      </c>
      <c r="I1513" s="673" t="s">
        <v>182</v>
      </c>
      <c r="J1513" s="198">
        <v>1</v>
      </c>
      <c r="K1513" s="199">
        <v>42948</v>
      </c>
      <c r="L1513" s="199">
        <v>43100</v>
      </c>
      <c r="M1513" s="200">
        <f t="shared" si="52"/>
        <v>21.714285714285715</v>
      </c>
      <c r="N1513" s="201">
        <v>1</v>
      </c>
      <c r="O1513" s="672" t="s">
        <v>183</v>
      </c>
      <c r="P1513" s="201">
        <f t="shared" si="51"/>
        <v>1</v>
      </c>
      <c r="Q1513" s="202" t="str" cm="1">
        <f t="array" aca="1" ref="Q1513" ca="1">IF(ISNUMBER(P1513),IF(P1513=100%,"CUMPLIDA",IF(AND(ISNUMBER(L1513),ISNUMBER(INDIRECT("FECHA_"&amp;$B1513,1))), IF(L1513&lt;=INDIRECT("FECHA_"&amp;$B1513,1),"INCUMPLIDA","PROCESO"), "VERIFICAR FECHA")),"SIN VALOR AVANCE")</f>
        <v>CUMPLIDA</v>
      </c>
    </row>
    <row r="1514" spans="1:17" ht="120.75">
      <c r="A1514" s="492" t="s">
        <v>12</v>
      </c>
      <c r="B1514" s="196" t="s">
        <v>14</v>
      </c>
      <c r="C1514" s="750"/>
      <c r="D1514" s="750"/>
      <c r="E1514" s="751"/>
      <c r="F1514" s="751"/>
      <c r="G1514" s="197" t="s">
        <v>184</v>
      </c>
      <c r="H1514" s="672" t="s">
        <v>185</v>
      </c>
      <c r="I1514" s="673" t="s">
        <v>186</v>
      </c>
      <c r="J1514" s="198">
        <v>1</v>
      </c>
      <c r="K1514" s="199">
        <v>42979</v>
      </c>
      <c r="L1514" s="199">
        <v>43344</v>
      </c>
      <c r="M1514" s="200">
        <f t="shared" si="52"/>
        <v>52.142857142857146</v>
      </c>
      <c r="N1514" s="201">
        <v>1</v>
      </c>
      <c r="O1514" s="672" t="s">
        <v>187</v>
      </c>
      <c r="P1514" s="201">
        <f t="shared" si="51"/>
        <v>1</v>
      </c>
      <c r="Q1514" s="202" t="str" cm="1">
        <f t="array" aca="1" ref="Q1514" ca="1">IF(ISNUMBER(P1514),IF(P1514=100%,"CUMPLIDA",IF(AND(ISNUMBER(L1514),ISNUMBER(INDIRECT("FECHA_"&amp;$B1514,1))), IF(L1514&lt;=INDIRECT("FECHA_"&amp;$B1514,1),"INCUMPLIDA","PROCESO"), "VERIFICAR FECHA")),"SIN VALOR AVANCE")</f>
        <v>CUMPLIDA</v>
      </c>
    </row>
    <row r="1515" spans="1:17" ht="135">
      <c r="A1515" s="492" t="s">
        <v>12</v>
      </c>
      <c r="B1515" s="196" t="s">
        <v>14</v>
      </c>
      <c r="C1515" s="750"/>
      <c r="D1515" s="750"/>
      <c r="E1515" s="751"/>
      <c r="F1515" s="751"/>
      <c r="G1515" s="197" t="s">
        <v>188</v>
      </c>
      <c r="H1515" s="672" t="s">
        <v>189</v>
      </c>
      <c r="I1515" s="673" t="s">
        <v>190</v>
      </c>
      <c r="J1515" s="201">
        <v>1</v>
      </c>
      <c r="K1515" s="199">
        <v>43101</v>
      </c>
      <c r="L1515" s="199">
        <v>43465</v>
      </c>
      <c r="M1515" s="200">
        <f t="shared" si="52"/>
        <v>52</v>
      </c>
      <c r="N1515" s="201">
        <v>1</v>
      </c>
      <c r="O1515" s="672" t="s">
        <v>191</v>
      </c>
      <c r="P1515" s="201">
        <f t="shared" si="51"/>
        <v>1</v>
      </c>
      <c r="Q1515" s="202" t="str" cm="1">
        <f t="array" aca="1" ref="Q1515" ca="1">IF(ISNUMBER(P1515),IF(P1515=100%,"CUMPLIDA",IF(AND(ISNUMBER(L1515),ISNUMBER(INDIRECT("FECHA_"&amp;$B1515,1))), IF(L1515&lt;=INDIRECT("FECHA_"&amp;$B1515,1),"INCUMPLIDA","PROCESO"), "VERIFICAR FECHA")),"SIN VALOR AVANCE")</f>
        <v>CUMPLIDA</v>
      </c>
    </row>
    <row r="1516" spans="1:17" ht="120.75">
      <c r="A1516" s="492" t="s">
        <v>12</v>
      </c>
      <c r="B1516" s="196" t="s">
        <v>14</v>
      </c>
      <c r="C1516" s="750"/>
      <c r="D1516" s="750"/>
      <c r="E1516" s="751"/>
      <c r="F1516" s="751"/>
      <c r="G1516" s="197" t="s">
        <v>192</v>
      </c>
      <c r="H1516" s="672" t="s">
        <v>193</v>
      </c>
      <c r="I1516" s="673" t="s">
        <v>194</v>
      </c>
      <c r="J1516" s="198">
        <v>6</v>
      </c>
      <c r="K1516" s="199">
        <v>43009</v>
      </c>
      <c r="L1516" s="199">
        <v>43374</v>
      </c>
      <c r="M1516" s="200">
        <f t="shared" si="52"/>
        <v>52.142857142857146</v>
      </c>
      <c r="N1516" s="201">
        <v>1</v>
      </c>
      <c r="O1516" s="672" t="s">
        <v>195</v>
      </c>
      <c r="P1516" s="201">
        <f t="shared" si="51"/>
        <v>1</v>
      </c>
      <c r="Q1516" s="202" t="str" cm="1">
        <f t="array" aca="1" ref="Q1516" ca="1">IF(ISNUMBER(P1516),IF(P1516=100%,"CUMPLIDA",IF(AND(ISNUMBER(L1516),ISNUMBER(INDIRECT("FECHA_"&amp;$B1516,1))), IF(L1516&lt;=INDIRECT("FECHA_"&amp;$B1516,1),"INCUMPLIDA","PROCESO"), "VERIFICAR FECHA")),"SIN VALOR AVANCE")</f>
        <v>CUMPLIDA</v>
      </c>
    </row>
    <row r="1517" spans="1:17" ht="120.75">
      <c r="A1517" s="492" t="s">
        <v>12</v>
      </c>
      <c r="B1517" s="196" t="s">
        <v>14</v>
      </c>
      <c r="C1517" s="750"/>
      <c r="D1517" s="750"/>
      <c r="E1517" s="751"/>
      <c r="F1517" s="751"/>
      <c r="G1517" s="197" t="s">
        <v>196</v>
      </c>
      <c r="H1517" s="672" t="s">
        <v>139</v>
      </c>
      <c r="I1517" s="673" t="s">
        <v>197</v>
      </c>
      <c r="J1517" s="201">
        <v>1</v>
      </c>
      <c r="K1517" s="199">
        <v>43344</v>
      </c>
      <c r="L1517" s="199">
        <v>43830</v>
      </c>
      <c r="M1517" s="200">
        <f t="shared" si="52"/>
        <v>69.428571428571431</v>
      </c>
      <c r="N1517" s="201">
        <v>1</v>
      </c>
      <c r="O1517" s="672" t="s">
        <v>74</v>
      </c>
      <c r="P1517" s="201">
        <f t="shared" si="51"/>
        <v>1</v>
      </c>
      <c r="Q1517" s="202" t="str" cm="1">
        <f t="array" aca="1" ref="Q1517" ca="1">IF(ISNUMBER(P1517),IF(P1517=100%,"CUMPLIDA",IF(AND(ISNUMBER(L1517),ISNUMBER(INDIRECT("FECHA_"&amp;$B1517,1))), IF(L1517&lt;=INDIRECT("FECHA_"&amp;$B1517,1),"INCUMPLIDA","PROCESO"), "VERIFICAR FECHA")),"SIN VALOR AVANCE")</f>
        <v>CUMPLIDA</v>
      </c>
    </row>
    <row r="1518" spans="1:17" ht="135.75">
      <c r="A1518" s="492" t="s">
        <v>12</v>
      </c>
      <c r="B1518" s="196" t="s">
        <v>14</v>
      </c>
      <c r="C1518" s="750" t="s">
        <v>198</v>
      </c>
      <c r="D1518" s="750" t="s">
        <v>199</v>
      </c>
      <c r="E1518" s="751" t="s">
        <v>200</v>
      </c>
      <c r="F1518" s="751" t="s">
        <v>201</v>
      </c>
      <c r="G1518" s="197" t="s">
        <v>202</v>
      </c>
      <c r="H1518" s="672" t="s">
        <v>203</v>
      </c>
      <c r="I1518" s="672" t="s">
        <v>204</v>
      </c>
      <c r="J1518" s="711">
        <v>6432363831</v>
      </c>
      <c r="K1518" s="199">
        <v>43040</v>
      </c>
      <c r="L1518" s="199">
        <v>44316</v>
      </c>
      <c r="M1518" s="200">
        <f t="shared" si="52"/>
        <v>182.28571428571428</v>
      </c>
      <c r="N1518" s="201">
        <v>1</v>
      </c>
      <c r="O1518" s="672" t="s">
        <v>205</v>
      </c>
      <c r="P1518" s="201">
        <f t="shared" si="51"/>
        <v>1</v>
      </c>
      <c r="Q1518" s="202" t="str" cm="1">
        <f t="array" aca="1" ref="Q1518" ca="1">IF(ISNUMBER(P1518),IF(P1518=100%,"CUMPLIDA",IF(AND(ISNUMBER(L1518),ISNUMBER(INDIRECT("FECHA_"&amp;$B1518,1))), IF(L1518&lt;=INDIRECT("FECHA_"&amp;$B1518,1),"INCUMPLIDA","PROCESO"), "VERIFICAR FECHA")),"SIN VALOR AVANCE")</f>
        <v>CUMPLIDA</v>
      </c>
    </row>
    <row r="1519" spans="1:17" ht="135.75">
      <c r="A1519" s="492" t="s">
        <v>12</v>
      </c>
      <c r="B1519" s="196" t="s">
        <v>14</v>
      </c>
      <c r="C1519" s="750"/>
      <c r="D1519" s="750"/>
      <c r="E1519" s="751"/>
      <c r="F1519" s="751"/>
      <c r="G1519" s="197" t="s">
        <v>206</v>
      </c>
      <c r="H1519" s="672" t="s">
        <v>203</v>
      </c>
      <c r="I1519" s="672" t="s">
        <v>204</v>
      </c>
      <c r="J1519" s="711">
        <v>43631471</v>
      </c>
      <c r="K1519" s="199">
        <v>43040</v>
      </c>
      <c r="L1519" s="199">
        <v>43434</v>
      </c>
      <c r="M1519" s="200">
        <f t="shared" si="52"/>
        <v>56.285714285714285</v>
      </c>
      <c r="N1519" s="201">
        <v>1</v>
      </c>
      <c r="O1519" s="672" t="s">
        <v>207</v>
      </c>
      <c r="P1519" s="201">
        <f t="shared" si="51"/>
        <v>1</v>
      </c>
      <c r="Q1519" s="202" t="str" cm="1">
        <f t="array" aca="1" ref="Q1519" ca="1">IF(ISNUMBER(P1519),IF(P1519=100%,"CUMPLIDA",IF(AND(ISNUMBER(L1519),ISNUMBER(INDIRECT("FECHA_"&amp;$B1519,1))), IF(L1519&lt;=INDIRECT("FECHA_"&amp;$B1519,1),"INCUMPLIDA","PROCESO"), "VERIFICAR FECHA")),"SIN VALOR AVANCE")</f>
        <v>CUMPLIDA</v>
      </c>
    </row>
    <row r="1520" spans="1:17" ht="165.75">
      <c r="A1520" s="492" t="s">
        <v>12</v>
      </c>
      <c r="B1520" s="196" t="s">
        <v>14</v>
      </c>
      <c r="C1520" s="750"/>
      <c r="D1520" s="750"/>
      <c r="E1520" s="751"/>
      <c r="F1520" s="751"/>
      <c r="G1520" s="197" t="s">
        <v>208</v>
      </c>
      <c r="H1520" s="672" t="s">
        <v>203</v>
      </c>
      <c r="I1520" s="672" t="s">
        <v>204</v>
      </c>
      <c r="J1520" s="711">
        <v>11623780528.950001</v>
      </c>
      <c r="K1520" s="199">
        <v>43040</v>
      </c>
      <c r="L1520" s="203">
        <v>45657</v>
      </c>
      <c r="M1520" s="200">
        <f t="shared" si="52"/>
        <v>373.85714285714283</v>
      </c>
      <c r="N1520" s="201">
        <v>1</v>
      </c>
      <c r="O1520" s="672" t="s">
        <v>209</v>
      </c>
      <c r="P1520" s="201">
        <f t="shared" si="51"/>
        <v>1</v>
      </c>
      <c r="Q1520" s="202" t="str" cm="1">
        <f t="array" aca="1" ref="Q1520" ca="1">IF(ISNUMBER(P1520),IF(P1520=100%,"CUMPLIDA",IF(AND(ISNUMBER(L1520),ISNUMBER(INDIRECT("FECHA_"&amp;$B1520,1))), IF(L1520&lt;=INDIRECT("FECHA_"&amp;$B1520,1),"INCUMPLIDA","PROCESO"), "VERIFICAR FECHA")),"SIN VALOR AVANCE")</f>
        <v>CUMPLIDA</v>
      </c>
    </row>
    <row r="1521" spans="1:17" ht="135.75">
      <c r="A1521" s="492" t="s">
        <v>12</v>
      </c>
      <c r="B1521" s="196" t="s">
        <v>14</v>
      </c>
      <c r="C1521" s="750"/>
      <c r="D1521" s="750"/>
      <c r="E1521" s="751"/>
      <c r="F1521" s="751"/>
      <c r="G1521" s="197" t="s">
        <v>210</v>
      </c>
      <c r="H1521" s="672" t="s">
        <v>203</v>
      </c>
      <c r="I1521" s="672" t="s">
        <v>204</v>
      </c>
      <c r="J1521" s="711">
        <v>1251159219</v>
      </c>
      <c r="K1521" s="199">
        <v>43040</v>
      </c>
      <c r="L1521" s="203">
        <v>45777</v>
      </c>
      <c r="M1521" s="200">
        <f t="shared" si="52"/>
        <v>391</v>
      </c>
      <c r="N1521" s="201">
        <v>0.92730000000000001</v>
      </c>
      <c r="O1521" s="672" t="s">
        <v>211</v>
      </c>
      <c r="P1521" s="201">
        <f t="shared" si="51"/>
        <v>0.92730000000000001</v>
      </c>
      <c r="Q1521" s="202" t="str" cm="1">
        <f t="array" aca="1" ref="Q1521" ca="1">IF(ISNUMBER(P1521),IF(P1521=100%,"CUMPLIDA",IF(AND(ISNUMBER(L1521),ISNUMBER(INDIRECT("FECHA_"&amp;$B1521,1))), IF(L1521&lt;=INDIRECT("FECHA_"&amp;$B1521,1),"INCUMPLIDA","PROCESO"), "VERIFICAR FECHA")),"SIN VALOR AVANCE")</f>
        <v>PROCESO</v>
      </c>
    </row>
    <row r="1522" spans="1:17" ht="120.75">
      <c r="A1522" s="492" t="s">
        <v>12</v>
      </c>
      <c r="B1522" s="196" t="s">
        <v>14</v>
      </c>
      <c r="C1522" s="750"/>
      <c r="D1522" s="750"/>
      <c r="E1522" s="751"/>
      <c r="F1522" s="751"/>
      <c r="G1522" s="197" t="s">
        <v>212</v>
      </c>
      <c r="H1522" s="672" t="s">
        <v>213</v>
      </c>
      <c r="I1522" s="672" t="s">
        <v>214</v>
      </c>
      <c r="J1522" s="198">
        <v>42</v>
      </c>
      <c r="K1522" s="199">
        <v>42948</v>
      </c>
      <c r="L1522" s="199">
        <v>43100</v>
      </c>
      <c r="M1522" s="200">
        <f t="shared" si="52"/>
        <v>21.714285714285715</v>
      </c>
      <c r="N1522" s="201">
        <v>1</v>
      </c>
      <c r="O1522" s="672" t="s">
        <v>74</v>
      </c>
      <c r="P1522" s="201">
        <f t="shared" si="51"/>
        <v>1</v>
      </c>
      <c r="Q1522" s="202" t="str" cm="1">
        <f t="array" aca="1" ref="Q1522" ca="1">IF(ISNUMBER(P1522),IF(P1522=100%,"CUMPLIDA",IF(AND(ISNUMBER(L1522),ISNUMBER(INDIRECT("FECHA_"&amp;$B1522,1))), IF(L1522&lt;=INDIRECT("FECHA_"&amp;$B1522,1),"INCUMPLIDA","PROCESO"), "VERIFICAR FECHA")),"SIN VALOR AVANCE")</f>
        <v>CUMPLIDA</v>
      </c>
    </row>
    <row r="1523" spans="1:17" ht="120.75">
      <c r="A1523" s="492" t="s">
        <v>12</v>
      </c>
      <c r="B1523" s="196" t="s">
        <v>14</v>
      </c>
      <c r="C1523" s="750"/>
      <c r="D1523" s="750"/>
      <c r="E1523" s="751"/>
      <c r="F1523" s="751"/>
      <c r="G1523" s="197" t="s">
        <v>215</v>
      </c>
      <c r="H1523" s="672" t="s">
        <v>216</v>
      </c>
      <c r="I1523" s="672" t="s">
        <v>217</v>
      </c>
      <c r="J1523" s="198">
        <v>42</v>
      </c>
      <c r="K1523" s="199">
        <v>42948</v>
      </c>
      <c r="L1523" s="199">
        <v>43281</v>
      </c>
      <c r="M1523" s="200">
        <f t="shared" si="52"/>
        <v>47.571428571428569</v>
      </c>
      <c r="N1523" s="201">
        <v>1</v>
      </c>
      <c r="O1523" s="672" t="s">
        <v>74</v>
      </c>
      <c r="P1523" s="201">
        <f t="shared" si="51"/>
        <v>1</v>
      </c>
      <c r="Q1523" s="202" t="str" cm="1">
        <f t="array" aca="1" ref="Q1523" ca="1">IF(ISNUMBER(P1523),IF(P1523=100%,"CUMPLIDA",IF(AND(ISNUMBER(L1523),ISNUMBER(INDIRECT("FECHA_"&amp;$B1523,1))), IF(L1523&lt;=INDIRECT("FECHA_"&amp;$B1523,1),"INCUMPLIDA","PROCESO"), "VERIFICAR FECHA")),"SIN VALOR AVANCE")</f>
        <v>CUMPLIDA</v>
      </c>
    </row>
    <row r="1524" spans="1:17" ht="120.75">
      <c r="A1524" s="492" t="s">
        <v>12</v>
      </c>
      <c r="B1524" s="196" t="s">
        <v>14</v>
      </c>
      <c r="C1524" s="750"/>
      <c r="D1524" s="750"/>
      <c r="E1524" s="751"/>
      <c r="F1524" s="751"/>
      <c r="G1524" s="197" t="s">
        <v>218</v>
      </c>
      <c r="H1524" s="672" t="s">
        <v>219</v>
      </c>
      <c r="I1524" s="672" t="s">
        <v>220</v>
      </c>
      <c r="J1524" s="201">
        <v>1</v>
      </c>
      <c r="K1524" s="199">
        <v>43101</v>
      </c>
      <c r="L1524" s="199">
        <v>43465</v>
      </c>
      <c r="M1524" s="200">
        <f t="shared" si="52"/>
        <v>52</v>
      </c>
      <c r="N1524" s="201">
        <v>1</v>
      </c>
      <c r="O1524" s="672" t="s">
        <v>221</v>
      </c>
      <c r="P1524" s="201">
        <f t="shared" si="51"/>
        <v>1</v>
      </c>
      <c r="Q1524" s="202" t="str" cm="1">
        <f t="array" aca="1" ref="Q1524" ca="1">IF(ISNUMBER(P1524),IF(P1524=100%,"CUMPLIDA",IF(AND(ISNUMBER(L1524),ISNUMBER(INDIRECT("FECHA_"&amp;$B1524,1))), IF(L1524&lt;=INDIRECT("FECHA_"&amp;$B1524,1),"INCUMPLIDA","PROCESO"), "VERIFICAR FECHA")),"SIN VALOR AVANCE")</f>
        <v>CUMPLIDA</v>
      </c>
    </row>
    <row r="1525" spans="1:17" ht="120.75">
      <c r="A1525" s="492" t="s">
        <v>12</v>
      </c>
      <c r="B1525" s="196" t="s">
        <v>14</v>
      </c>
      <c r="C1525" s="750" t="s">
        <v>222</v>
      </c>
      <c r="D1525" s="750" t="s">
        <v>68</v>
      </c>
      <c r="E1525" s="751" t="s">
        <v>223</v>
      </c>
      <c r="F1525" s="751" t="s">
        <v>224</v>
      </c>
      <c r="G1525" s="197" t="s">
        <v>225</v>
      </c>
      <c r="H1525" s="672" t="s">
        <v>226</v>
      </c>
      <c r="I1525" s="672" t="s">
        <v>227</v>
      </c>
      <c r="J1525" s="198">
        <v>1</v>
      </c>
      <c r="K1525" s="199">
        <v>44454</v>
      </c>
      <c r="L1525" s="199">
        <v>44561</v>
      </c>
      <c r="M1525" s="200">
        <f t="shared" si="52"/>
        <v>15.285714285714286</v>
      </c>
      <c r="N1525" s="201">
        <v>1</v>
      </c>
      <c r="O1525" s="672" t="s">
        <v>228</v>
      </c>
      <c r="P1525" s="201">
        <f t="shared" si="51"/>
        <v>1</v>
      </c>
      <c r="Q1525" s="202" t="str" cm="1">
        <f t="array" aca="1" ref="Q1525" ca="1">IF(ISNUMBER(P1525),IF(P1525=100%,"CUMPLIDA",IF(AND(ISNUMBER(L1525),ISNUMBER(INDIRECT("FECHA_"&amp;$B1525,1))), IF(L1525&lt;=INDIRECT("FECHA_"&amp;$B1525,1),"INCUMPLIDA","PROCESO"), "VERIFICAR FECHA")),"SIN VALOR AVANCE")</f>
        <v>CUMPLIDA</v>
      </c>
    </row>
    <row r="1526" spans="1:17" ht="240">
      <c r="A1526" s="492" t="s">
        <v>12</v>
      </c>
      <c r="B1526" s="196" t="s">
        <v>14</v>
      </c>
      <c r="C1526" s="750"/>
      <c r="D1526" s="750"/>
      <c r="E1526" s="751"/>
      <c r="F1526" s="751"/>
      <c r="G1526" s="197" t="s">
        <v>229</v>
      </c>
      <c r="H1526" s="672" t="s">
        <v>230</v>
      </c>
      <c r="I1526" s="672" t="s">
        <v>231</v>
      </c>
      <c r="J1526" s="198">
        <v>3</v>
      </c>
      <c r="K1526" s="199">
        <v>44470</v>
      </c>
      <c r="L1526" s="199">
        <v>44865</v>
      </c>
      <c r="M1526" s="200">
        <f t="shared" si="52"/>
        <v>56.428571428571431</v>
      </c>
      <c r="N1526" s="201">
        <v>1</v>
      </c>
      <c r="O1526" s="672" t="s">
        <v>228</v>
      </c>
      <c r="P1526" s="201">
        <f t="shared" si="51"/>
        <v>1</v>
      </c>
      <c r="Q1526" s="202" t="str" cm="1">
        <f t="array" aca="1" ref="Q1526" ca="1">IF(ISNUMBER(P1526),IF(P1526=100%,"CUMPLIDA",IF(AND(ISNUMBER(L1526),ISNUMBER(INDIRECT("FECHA_"&amp;$B1526,1))), IF(L1526&lt;=INDIRECT("FECHA_"&amp;$B1526,1),"INCUMPLIDA","PROCESO"), "VERIFICAR FECHA")),"SIN VALOR AVANCE")</f>
        <v>CUMPLIDA</v>
      </c>
    </row>
    <row r="1527" spans="1:17" ht="120.75">
      <c r="A1527" s="492" t="s">
        <v>12</v>
      </c>
      <c r="B1527" s="196" t="s">
        <v>14</v>
      </c>
      <c r="C1527" s="750"/>
      <c r="D1527" s="750"/>
      <c r="E1527" s="751"/>
      <c r="F1527" s="751"/>
      <c r="G1527" s="197" t="s">
        <v>232</v>
      </c>
      <c r="H1527" s="672" t="s">
        <v>233</v>
      </c>
      <c r="I1527" s="672" t="s">
        <v>234</v>
      </c>
      <c r="J1527" s="198">
        <v>1</v>
      </c>
      <c r="K1527" s="199">
        <v>45231</v>
      </c>
      <c r="L1527" s="199">
        <v>45504</v>
      </c>
      <c r="M1527" s="200">
        <f t="shared" si="52"/>
        <v>39</v>
      </c>
      <c r="N1527" s="201">
        <v>1</v>
      </c>
      <c r="O1527" s="672" t="s">
        <v>235</v>
      </c>
      <c r="P1527" s="201">
        <f t="shared" si="51"/>
        <v>1</v>
      </c>
      <c r="Q1527" s="202" t="str" cm="1">
        <f t="array" aca="1" ref="Q1527" ca="1">IF(ISNUMBER(P1527),IF(P1527=100%,"CUMPLIDA",IF(AND(ISNUMBER(L1527),ISNUMBER(INDIRECT("FECHA_"&amp;$B1527,1))), IF(L1527&lt;=INDIRECT("FECHA_"&amp;$B1527,1),"INCUMPLIDA","PROCESO"), "VERIFICAR FECHA")),"SIN VALOR AVANCE")</f>
        <v>CUMPLIDA</v>
      </c>
    </row>
    <row r="1528" spans="1:17" ht="180.75">
      <c r="A1528" s="492" t="s">
        <v>12</v>
      </c>
      <c r="B1528" s="196" t="s">
        <v>14</v>
      </c>
      <c r="C1528" s="750"/>
      <c r="D1528" s="750"/>
      <c r="E1528" s="751"/>
      <c r="F1528" s="751"/>
      <c r="G1528" s="197" t="s">
        <v>236</v>
      </c>
      <c r="H1528" s="672" t="s">
        <v>237</v>
      </c>
      <c r="I1528" s="672" t="s">
        <v>238</v>
      </c>
      <c r="J1528" s="198">
        <v>1</v>
      </c>
      <c r="K1528" s="203">
        <v>45323</v>
      </c>
      <c r="L1528" s="203">
        <v>45747</v>
      </c>
      <c r="M1528" s="200">
        <f t="shared" si="52"/>
        <v>60.571428571428569</v>
      </c>
      <c r="N1528" s="201">
        <v>1</v>
      </c>
      <c r="O1528" s="683" t="s">
        <v>239</v>
      </c>
      <c r="P1528" s="201">
        <f t="shared" si="51"/>
        <v>1</v>
      </c>
      <c r="Q1528" s="202" t="str" cm="1">
        <f t="array" aca="1" ref="Q1528" ca="1">IF(ISNUMBER(P1528),IF(P1528=100%,"CUMPLIDA",IF(AND(ISNUMBER(L1528),ISNUMBER(INDIRECT("FECHA_"&amp;$B1528,1))), IF(L1528&lt;=INDIRECT("FECHA_"&amp;$B1528,1),"INCUMPLIDA","PROCESO"), "VERIFICAR FECHA")),"SIN VALOR AVANCE")</f>
        <v>CUMPLIDA</v>
      </c>
    </row>
    <row r="1529" spans="1:17" ht="165.75">
      <c r="A1529" s="492" t="s">
        <v>12</v>
      </c>
      <c r="B1529" s="196" t="s">
        <v>14</v>
      </c>
      <c r="C1529" s="750"/>
      <c r="D1529" s="750"/>
      <c r="E1529" s="751"/>
      <c r="F1529" s="751"/>
      <c r="G1529" s="197" t="s">
        <v>240</v>
      </c>
      <c r="H1529" s="672" t="s">
        <v>241</v>
      </c>
      <c r="I1529" s="672" t="s">
        <v>242</v>
      </c>
      <c r="J1529" s="198">
        <v>1</v>
      </c>
      <c r="K1529" s="203">
        <v>45323</v>
      </c>
      <c r="L1529" s="203">
        <v>45747</v>
      </c>
      <c r="M1529" s="200">
        <f t="shared" si="52"/>
        <v>60.571428571428569</v>
      </c>
      <c r="N1529" s="201">
        <v>1</v>
      </c>
      <c r="O1529" s="683" t="s">
        <v>243</v>
      </c>
      <c r="P1529" s="201">
        <f t="shared" si="51"/>
        <v>1</v>
      </c>
      <c r="Q1529" s="202" t="str" cm="1">
        <f t="array" aca="1" ref="Q1529" ca="1">IF(ISNUMBER(P1529),IF(P1529=100%,"CUMPLIDA",IF(AND(ISNUMBER(L1529),ISNUMBER(INDIRECT("FECHA_"&amp;$B1529,1))), IF(L1529&lt;=INDIRECT("FECHA_"&amp;$B1529,1),"INCUMPLIDA","PROCESO"), "VERIFICAR FECHA")),"SIN VALOR AVANCE")</f>
        <v>CUMPLIDA</v>
      </c>
    </row>
    <row r="1530" spans="1:17" ht="165.75">
      <c r="A1530" s="492" t="s">
        <v>12</v>
      </c>
      <c r="B1530" s="196" t="s">
        <v>14</v>
      </c>
      <c r="C1530" s="750"/>
      <c r="D1530" s="750"/>
      <c r="E1530" s="751"/>
      <c r="F1530" s="751"/>
      <c r="G1530" s="197" t="s">
        <v>244</v>
      </c>
      <c r="H1530" s="672" t="s">
        <v>245</v>
      </c>
      <c r="I1530" s="672" t="s">
        <v>246</v>
      </c>
      <c r="J1530" s="198">
        <v>1</v>
      </c>
      <c r="K1530" s="203">
        <v>45231</v>
      </c>
      <c r="L1530" s="203">
        <v>45747</v>
      </c>
      <c r="M1530" s="200">
        <f t="shared" si="52"/>
        <v>73.714285714285708</v>
      </c>
      <c r="N1530" s="201">
        <v>1</v>
      </c>
      <c r="O1530" s="683" t="s">
        <v>243</v>
      </c>
      <c r="P1530" s="201">
        <f t="shared" si="51"/>
        <v>1</v>
      </c>
      <c r="Q1530" s="202" t="str" cm="1">
        <f t="array" aca="1" ref="Q1530" ca="1">IF(ISNUMBER(P1530),IF(P1530=100%,"CUMPLIDA",IF(AND(ISNUMBER(L1530),ISNUMBER(INDIRECT("FECHA_"&amp;$B1530,1))), IF(L1530&lt;=INDIRECT("FECHA_"&amp;$B1530,1),"INCUMPLIDA","PROCESO"), "VERIFICAR FECHA")),"SIN VALOR AVANCE")</f>
        <v>CUMPLIDA</v>
      </c>
    </row>
    <row r="1531" spans="1:17" ht="180.75">
      <c r="A1531" s="492" t="s">
        <v>12</v>
      </c>
      <c r="B1531" s="196" t="s">
        <v>14</v>
      </c>
      <c r="C1531" s="750"/>
      <c r="D1531" s="750"/>
      <c r="E1531" s="751"/>
      <c r="F1531" s="751"/>
      <c r="G1531" s="197" t="s">
        <v>247</v>
      </c>
      <c r="H1531" s="672" t="s">
        <v>248</v>
      </c>
      <c r="I1531" s="672" t="s">
        <v>249</v>
      </c>
      <c r="J1531" s="198">
        <v>1</v>
      </c>
      <c r="K1531" s="203">
        <v>45323</v>
      </c>
      <c r="L1531" s="203">
        <v>45747</v>
      </c>
      <c r="M1531" s="200">
        <f t="shared" si="52"/>
        <v>60.571428571428569</v>
      </c>
      <c r="N1531" s="201">
        <v>1</v>
      </c>
      <c r="O1531" s="683" t="s">
        <v>239</v>
      </c>
      <c r="P1531" s="201">
        <f t="shared" si="51"/>
        <v>1</v>
      </c>
      <c r="Q1531" s="202" t="str" cm="1">
        <f t="array" aca="1" ref="Q1531" ca="1">IF(ISNUMBER(P1531),IF(P1531=100%,"CUMPLIDA",IF(AND(ISNUMBER(L1531),ISNUMBER(INDIRECT("FECHA_"&amp;$B1531,1))), IF(L1531&lt;=INDIRECT("FECHA_"&amp;$B1531,1),"INCUMPLIDA","PROCESO"), "VERIFICAR FECHA")),"SIN VALOR AVANCE")</f>
        <v>CUMPLIDA</v>
      </c>
    </row>
    <row r="1532" spans="1:17" ht="165.75">
      <c r="A1532" s="492" t="s">
        <v>12</v>
      </c>
      <c r="B1532" s="196" t="s">
        <v>14</v>
      </c>
      <c r="C1532" s="750"/>
      <c r="D1532" s="750"/>
      <c r="E1532" s="751"/>
      <c r="F1532" s="751"/>
      <c r="G1532" s="197" t="s">
        <v>250</v>
      </c>
      <c r="H1532" s="672" t="s">
        <v>251</v>
      </c>
      <c r="I1532" s="672" t="s">
        <v>252</v>
      </c>
      <c r="J1532" s="198">
        <v>1</v>
      </c>
      <c r="K1532" s="203">
        <v>45231</v>
      </c>
      <c r="L1532" s="203">
        <v>45747</v>
      </c>
      <c r="M1532" s="200">
        <f t="shared" si="52"/>
        <v>73.714285714285708</v>
      </c>
      <c r="N1532" s="201">
        <v>1</v>
      </c>
      <c r="O1532" s="683" t="s">
        <v>243</v>
      </c>
      <c r="P1532" s="201">
        <f t="shared" si="51"/>
        <v>1</v>
      </c>
      <c r="Q1532" s="202" t="str" cm="1">
        <f t="array" aca="1" ref="Q1532" ca="1">IF(ISNUMBER(P1532),IF(P1532=100%,"CUMPLIDA",IF(AND(ISNUMBER(L1532),ISNUMBER(INDIRECT("FECHA_"&amp;$B1532,1))), IF(L1532&lt;=INDIRECT("FECHA_"&amp;$B1532,1),"INCUMPLIDA","PROCESO"), "VERIFICAR FECHA")),"SIN VALOR AVANCE")</f>
        <v>CUMPLIDA</v>
      </c>
    </row>
    <row r="1533" spans="1:17" ht="345.75">
      <c r="A1533" s="492" t="s">
        <v>12</v>
      </c>
      <c r="B1533" s="196" t="s">
        <v>14</v>
      </c>
      <c r="C1533" s="750"/>
      <c r="D1533" s="750"/>
      <c r="E1533" s="751"/>
      <c r="F1533" s="751"/>
      <c r="G1533" s="197" t="s">
        <v>253</v>
      </c>
      <c r="H1533" s="672" t="s">
        <v>254</v>
      </c>
      <c r="I1533" s="672" t="s">
        <v>255</v>
      </c>
      <c r="J1533" s="198">
        <v>1</v>
      </c>
      <c r="K1533" s="203">
        <v>45231</v>
      </c>
      <c r="L1533" s="203">
        <v>45808</v>
      </c>
      <c r="M1533" s="200">
        <f t="shared" si="52"/>
        <v>82.428571428571431</v>
      </c>
      <c r="N1533" s="201">
        <v>0</v>
      </c>
      <c r="O1533" s="683" t="s">
        <v>256</v>
      </c>
      <c r="P1533" s="201">
        <f t="shared" si="51"/>
        <v>0</v>
      </c>
      <c r="Q1533" s="202" t="str" cm="1">
        <f t="array" aca="1" ref="Q1533" ca="1">IF(ISNUMBER(P1533),IF(P1533=100%,"CUMPLIDA",IF(AND(ISNUMBER(L1533),ISNUMBER(INDIRECT("FECHA_"&amp;$B1533,1))), IF(L1533&lt;=INDIRECT("FECHA_"&amp;$B1533,1),"INCUMPLIDA","PROCESO"), "VERIFICAR FECHA")),"SIN VALOR AVANCE")</f>
        <v>PROCESO</v>
      </c>
    </row>
    <row r="1534" spans="1:17" ht="120.75">
      <c r="A1534" s="492" t="s">
        <v>12</v>
      </c>
      <c r="B1534" s="196" t="s">
        <v>14</v>
      </c>
      <c r="C1534" s="750"/>
      <c r="D1534" s="750"/>
      <c r="E1534" s="751"/>
      <c r="F1534" s="751"/>
      <c r="G1534" s="197" t="s">
        <v>257</v>
      </c>
      <c r="H1534" s="672" t="s">
        <v>258</v>
      </c>
      <c r="I1534" s="672" t="s">
        <v>259</v>
      </c>
      <c r="J1534" s="198">
        <v>7</v>
      </c>
      <c r="K1534" s="203">
        <v>46024</v>
      </c>
      <c r="L1534" s="203">
        <v>46660</v>
      </c>
      <c r="M1534" s="200">
        <f t="shared" si="52"/>
        <v>90.857142857142861</v>
      </c>
      <c r="N1534" s="201">
        <v>0</v>
      </c>
      <c r="O1534" s="672" t="s">
        <v>235</v>
      </c>
      <c r="P1534" s="201">
        <f t="shared" si="51"/>
        <v>0</v>
      </c>
      <c r="Q1534" s="202" t="str" cm="1">
        <f t="array" aca="1" ref="Q1534" ca="1">IF(ISNUMBER(P1534),IF(P1534=100%,"CUMPLIDA",IF(AND(ISNUMBER(L1534),ISNUMBER(INDIRECT("FECHA_"&amp;$B1534,1))), IF(L1534&lt;=INDIRECT("FECHA_"&amp;$B1534,1),"INCUMPLIDA","PROCESO"), "VERIFICAR FECHA")),"SIN VALOR AVANCE")</f>
        <v>PROCESO</v>
      </c>
    </row>
    <row r="1535" spans="1:17" ht="180.75">
      <c r="A1535" s="492" t="s">
        <v>12</v>
      </c>
      <c r="B1535" s="196" t="s">
        <v>14</v>
      </c>
      <c r="C1535" s="750"/>
      <c r="D1535" s="750"/>
      <c r="E1535" s="751"/>
      <c r="F1535" s="751"/>
      <c r="G1535" s="197" t="s">
        <v>260</v>
      </c>
      <c r="H1535" s="672" t="s">
        <v>261</v>
      </c>
      <c r="I1535" s="672" t="s">
        <v>262</v>
      </c>
      <c r="J1535" s="198">
        <v>1</v>
      </c>
      <c r="K1535" s="203">
        <v>46024</v>
      </c>
      <c r="L1535" s="203">
        <v>46660</v>
      </c>
      <c r="M1535" s="200">
        <f t="shared" si="52"/>
        <v>90.857142857142861</v>
      </c>
      <c r="N1535" s="201">
        <v>0</v>
      </c>
      <c r="O1535" s="683" t="s">
        <v>239</v>
      </c>
      <c r="P1535" s="201">
        <f t="shared" si="51"/>
        <v>0</v>
      </c>
      <c r="Q1535" s="202" t="str" cm="1">
        <f t="array" aca="1" ref="Q1535" ca="1">IF(ISNUMBER(P1535),IF(P1535=100%,"CUMPLIDA",IF(AND(ISNUMBER(L1535),ISNUMBER(INDIRECT("FECHA_"&amp;$B1535,1))), IF(L1535&lt;=INDIRECT("FECHA_"&amp;$B1535,1),"INCUMPLIDA","PROCESO"), "VERIFICAR FECHA")),"SIN VALOR AVANCE")</f>
        <v>PROCESO</v>
      </c>
    </row>
    <row r="1536" spans="1:17" ht="345.75">
      <c r="A1536" s="492" t="s">
        <v>12</v>
      </c>
      <c r="B1536" s="196" t="s">
        <v>14</v>
      </c>
      <c r="C1536" s="750"/>
      <c r="D1536" s="750"/>
      <c r="E1536" s="751"/>
      <c r="F1536" s="751"/>
      <c r="G1536" s="197" t="s">
        <v>263</v>
      </c>
      <c r="H1536" s="672" t="s">
        <v>264</v>
      </c>
      <c r="I1536" s="672" t="s">
        <v>265</v>
      </c>
      <c r="J1536" s="198">
        <v>2</v>
      </c>
      <c r="K1536" s="203">
        <v>46024</v>
      </c>
      <c r="L1536" s="203">
        <v>46660</v>
      </c>
      <c r="M1536" s="200">
        <f t="shared" si="52"/>
        <v>90.857142857142861</v>
      </c>
      <c r="N1536" s="201">
        <v>0</v>
      </c>
      <c r="O1536" s="683" t="s">
        <v>256</v>
      </c>
      <c r="P1536" s="201">
        <f t="shared" si="51"/>
        <v>0</v>
      </c>
      <c r="Q1536" s="202" t="str" cm="1">
        <f t="array" aca="1" ref="Q1536" ca="1">IF(ISNUMBER(P1536),IF(P1536=100%,"CUMPLIDA",IF(AND(ISNUMBER(L1536),ISNUMBER(INDIRECT("FECHA_"&amp;$B1536,1))), IF(L1536&lt;=INDIRECT("FECHA_"&amp;$B1536,1),"INCUMPLIDA","PROCESO"), "VERIFICAR FECHA")),"SIN VALOR AVANCE")</f>
        <v>PROCESO</v>
      </c>
    </row>
    <row r="1537" spans="1:17" ht="165">
      <c r="A1537" s="492" t="s">
        <v>12</v>
      </c>
      <c r="B1537" s="196" t="s">
        <v>14</v>
      </c>
      <c r="C1537" s="750"/>
      <c r="D1537" s="750"/>
      <c r="E1537" s="751"/>
      <c r="F1537" s="751"/>
      <c r="G1537" s="197" t="s">
        <v>266</v>
      </c>
      <c r="H1537" s="672" t="s">
        <v>267</v>
      </c>
      <c r="I1537" s="672" t="s">
        <v>227</v>
      </c>
      <c r="J1537" s="198">
        <v>1</v>
      </c>
      <c r="K1537" s="199">
        <v>44454</v>
      </c>
      <c r="L1537" s="199">
        <v>44561</v>
      </c>
      <c r="M1537" s="200">
        <f t="shared" si="52"/>
        <v>15.285714285714286</v>
      </c>
      <c r="N1537" s="201">
        <v>1</v>
      </c>
      <c r="O1537" s="672" t="s">
        <v>268</v>
      </c>
      <c r="P1537" s="201">
        <f t="shared" si="51"/>
        <v>1</v>
      </c>
      <c r="Q1537" s="202" t="str" cm="1">
        <f t="array" aca="1" ref="Q1537" ca="1">IF(ISNUMBER(P1537),IF(P1537=100%,"CUMPLIDA",IF(AND(ISNUMBER(L1537),ISNUMBER(INDIRECT("FECHA_"&amp;$B1537,1))), IF(L1537&lt;=INDIRECT("FECHA_"&amp;$B1537,1),"INCUMPLIDA","PROCESO"), "VERIFICAR FECHA")),"SIN VALOR AVANCE")</f>
        <v>CUMPLIDA</v>
      </c>
    </row>
    <row r="1538" spans="1:17" ht="330">
      <c r="A1538" s="492" t="s">
        <v>12</v>
      </c>
      <c r="B1538" s="196" t="s">
        <v>14</v>
      </c>
      <c r="C1538" s="750"/>
      <c r="D1538" s="750"/>
      <c r="E1538" s="751"/>
      <c r="F1538" s="751"/>
      <c r="G1538" s="197" t="s">
        <v>269</v>
      </c>
      <c r="H1538" s="672" t="s">
        <v>270</v>
      </c>
      <c r="I1538" s="672" t="s">
        <v>231</v>
      </c>
      <c r="J1538" s="198">
        <v>3</v>
      </c>
      <c r="K1538" s="199">
        <v>44470</v>
      </c>
      <c r="L1538" s="199">
        <v>44865</v>
      </c>
      <c r="M1538" s="200">
        <f t="shared" si="52"/>
        <v>56.428571428571431</v>
      </c>
      <c r="N1538" s="201">
        <v>1</v>
      </c>
      <c r="O1538" s="672" t="s">
        <v>268</v>
      </c>
      <c r="P1538" s="201">
        <f t="shared" si="51"/>
        <v>1</v>
      </c>
      <c r="Q1538" s="202" t="str" cm="1">
        <f t="array" aca="1" ref="Q1538" ca="1">IF(ISNUMBER(P1538),IF(P1538=100%,"CUMPLIDA",IF(AND(ISNUMBER(L1538),ISNUMBER(INDIRECT("FECHA_"&amp;$B1538,1))), IF(L1538&lt;=INDIRECT("FECHA_"&amp;$B1538,1),"INCUMPLIDA","PROCESO"), "VERIFICAR FECHA")),"SIN VALOR AVANCE")</f>
        <v>CUMPLIDA</v>
      </c>
    </row>
    <row r="1539" spans="1:17" ht="255">
      <c r="A1539" s="492" t="s">
        <v>12</v>
      </c>
      <c r="B1539" s="196" t="s">
        <v>14</v>
      </c>
      <c r="C1539" s="750"/>
      <c r="D1539" s="750"/>
      <c r="E1539" s="751"/>
      <c r="F1539" s="751"/>
      <c r="G1539" s="197" t="s">
        <v>271</v>
      </c>
      <c r="H1539" s="672" t="s">
        <v>272</v>
      </c>
      <c r="I1539" s="672" t="s">
        <v>273</v>
      </c>
      <c r="J1539" s="198">
        <v>6</v>
      </c>
      <c r="K1539" s="199">
        <v>44470</v>
      </c>
      <c r="L1539" s="199">
        <v>44651</v>
      </c>
      <c r="M1539" s="200">
        <f t="shared" si="52"/>
        <v>25.857142857142858</v>
      </c>
      <c r="N1539" s="201">
        <v>1</v>
      </c>
      <c r="O1539" s="672" t="s">
        <v>268</v>
      </c>
      <c r="P1539" s="201">
        <f t="shared" si="51"/>
        <v>1</v>
      </c>
      <c r="Q1539" s="202" t="str" cm="1">
        <f t="array" aca="1" ref="Q1539" ca="1">IF(ISNUMBER(P1539),IF(P1539=100%,"CUMPLIDA",IF(AND(ISNUMBER(L1539),ISNUMBER(INDIRECT("FECHA_"&amp;$B1539,1))), IF(L1539&lt;=INDIRECT("FECHA_"&amp;$B1539,1),"INCUMPLIDA","PROCESO"), "VERIFICAR FECHA")),"SIN VALOR AVANCE")</f>
        <v>CUMPLIDA</v>
      </c>
    </row>
    <row r="1540" spans="1:17" ht="315">
      <c r="A1540" s="492" t="s">
        <v>12</v>
      </c>
      <c r="B1540" s="196" t="s">
        <v>14</v>
      </c>
      <c r="C1540" s="750"/>
      <c r="D1540" s="750"/>
      <c r="E1540" s="751"/>
      <c r="F1540" s="751"/>
      <c r="G1540" s="197" t="s">
        <v>274</v>
      </c>
      <c r="H1540" s="672" t="s">
        <v>275</v>
      </c>
      <c r="I1540" s="672" t="s">
        <v>276</v>
      </c>
      <c r="J1540" s="198">
        <v>1</v>
      </c>
      <c r="K1540" s="199">
        <v>44470</v>
      </c>
      <c r="L1540" s="199">
        <v>44742</v>
      </c>
      <c r="M1540" s="200">
        <f t="shared" si="52"/>
        <v>38.857142857142854</v>
      </c>
      <c r="N1540" s="201">
        <v>1</v>
      </c>
      <c r="O1540" s="672" t="s">
        <v>277</v>
      </c>
      <c r="P1540" s="201">
        <f t="shared" si="51"/>
        <v>1</v>
      </c>
      <c r="Q1540" s="202" t="str" cm="1">
        <f t="array" aca="1" ref="Q1540" ca="1">IF(ISNUMBER(P1540),IF(P1540=100%,"CUMPLIDA",IF(AND(ISNUMBER(L1540),ISNUMBER(INDIRECT("FECHA_"&amp;$B1540,1))), IF(L1540&lt;=INDIRECT("FECHA_"&amp;$B1540,1),"INCUMPLIDA","PROCESO"), "VERIFICAR FECHA")),"SIN VALOR AVANCE")</f>
        <v>CUMPLIDA</v>
      </c>
    </row>
    <row r="1541" spans="1:17" ht="135">
      <c r="A1541" s="492" t="s">
        <v>12</v>
      </c>
      <c r="B1541" s="196" t="s">
        <v>14</v>
      </c>
      <c r="C1541" s="750"/>
      <c r="D1541" s="750"/>
      <c r="E1541" s="751"/>
      <c r="F1541" s="751"/>
      <c r="G1541" s="197" t="s">
        <v>278</v>
      </c>
      <c r="H1541" s="672" t="s">
        <v>279</v>
      </c>
      <c r="I1541" s="672" t="s">
        <v>227</v>
      </c>
      <c r="J1541" s="198">
        <v>1</v>
      </c>
      <c r="K1541" s="199">
        <v>44454</v>
      </c>
      <c r="L1541" s="199">
        <v>44561</v>
      </c>
      <c r="M1541" s="200">
        <f t="shared" si="52"/>
        <v>15.285714285714286</v>
      </c>
      <c r="N1541" s="201">
        <v>1</v>
      </c>
      <c r="O1541" s="672" t="s">
        <v>228</v>
      </c>
      <c r="P1541" s="201">
        <f t="shared" si="51"/>
        <v>1</v>
      </c>
      <c r="Q1541" s="202" t="str" cm="1">
        <f t="array" aca="1" ref="Q1541" ca="1">IF(ISNUMBER(P1541),IF(P1541=100%,"CUMPLIDA",IF(AND(ISNUMBER(L1541),ISNUMBER(INDIRECT("FECHA_"&amp;$B1541,1))), IF(L1541&lt;=INDIRECT("FECHA_"&amp;$B1541,1),"INCUMPLIDA","PROCESO"), "VERIFICAR FECHA")),"SIN VALOR AVANCE")</f>
        <v>CUMPLIDA</v>
      </c>
    </row>
    <row r="1542" spans="1:17" ht="120.75">
      <c r="A1542" s="492" t="s">
        <v>12</v>
      </c>
      <c r="B1542" s="196" t="s">
        <v>14</v>
      </c>
      <c r="C1542" s="750"/>
      <c r="D1542" s="750"/>
      <c r="E1542" s="751"/>
      <c r="F1542" s="751"/>
      <c r="G1542" s="197" t="s">
        <v>280</v>
      </c>
      <c r="H1542" s="672" t="s">
        <v>279</v>
      </c>
      <c r="I1542" s="672" t="s">
        <v>227</v>
      </c>
      <c r="J1542" s="198">
        <v>1</v>
      </c>
      <c r="K1542" s="199">
        <v>44454</v>
      </c>
      <c r="L1542" s="199">
        <v>44561</v>
      </c>
      <c r="M1542" s="200">
        <f t="shared" si="52"/>
        <v>15.285714285714286</v>
      </c>
      <c r="N1542" s="201">
        <v>1</v>
      </c>
      <c r="O1542" s="672" t="s">
        <v>228</v>
      </c>
      <c r="P1542" s="201">
        <f t="shared" si="51"/>
        <v>1</v>
      </c>
      <c r="Q1542" s="202" t="str" cm="1">
        <f t="array" aca="1" ref="Q1542" ca="1">IF(ISNUMBER(P1542),IF(P1542=100%,"CUMPLIDA",IF(AND(ISNUMBER(L1542),ISNUMBER(INDIRECT("FECHA_"&amp;$B1542,1))), IF(L1542&lt;=INDIRECT("FECHA_"&amp;$B1542,1),"INCUMPLIDA","PROCESO"), "VERIFICAR FECHA")),"SIN VALOR AVANCE")</f>
        <v>CUMPLIDA</v>
      </c>
    </row>
    <row r="1543" spans="1:17" ht="180.75">
      <c r="A1543" s="281" t="s">
        <v>22</v>
      </c>
      <c r="B1543" s="204" t="s">
        <v>14</v>
      </c>
      <c r="C1543" s="756" t="s">
        <v>281</v>
      </c>
      <c r="D1543" s="756" t="s">
        <v>68</v>
      </c>
      <c r="E1543" s="757" t="s">
        <v>282</v>
      </c>
      <c r="F1543" s="757" t="s">
        <v>283</v>
      </c>
      <c r="G1543" s="751" t="s">
        <v>284</v>
      </c>
      <c r="H1543" s="672" t="s">
        <v>285</v>
      </c>
      <c r="I1543" s="672" t="s">
        <v>286</v>
      </c>
      <c r="J1543" s="198">
        <v>1</v>
      </c>
      <c r="K1543" s="199">
        <v>44440</v>
      </c>
      <c r="L1543" s="199">
        <v>44530</v>
      </c>
      <c r="M1543" s="200">
        <f t="shared" si="52"/>
        <v>12.857142857142858</v>
      </c>
      <c r="N1543" s="201">
        <v>1</v>
      </c>
      <c r="O1543" s="672" t="s">
        <v>287</v>
      </c>
      <c r="P1543" s="201">
        <f t="shared" si="51"/>
        <v>1</v>
      </c>
      <c r="Q1543" s="202" t="str" cm="1">
        <f t="array" aca="1" ref="Q1543" ca="1">IF(ISNUMBER(P1543),IF(P1543=100%,"CUMPLIDA",IF(AND(ISNUMBER(L1543),ISNUMBER(INDIRECT("FECHA_"&amp;$B1543,1))), IF(L1543&lt;=INDIRECT("FECHA_"&amp;$B1543,1),"INCUMPLIDA","PROCESO"), "VERIFICAR FECHA")),"SIN VALOR AVANCE")</f>
        <v>CUMPLIDA</v>
      </c>
    </row>
    <row r="1544" spans="1:17" ht="105.75">
      <c r="A1544" s="281" t="s">
        <v>22</v>
      </c>
      <c r="B1544" s="204" t="s">
        <v>14</v>
      </c>
      <c r="C1544" s="756"/>
      <c r="D1544" s="756"/>
      <c r="E1544" s="757"/>
      <c r="F1544" s="757"/>
      <c r="G1544" s="751"/>
      <c r="H1544" s="672" t="s">
        <v>288</v>
      </c>
      <c r="I1544" s="672" t="s">
        <v>289</v>
      </c>
      <c r="J1544" s="198">
        <v>1</v>
      </c>
      <c r="K1544" s="199">
        <v>44531</v>
      </c>
      <c r="L1544" s="199">
        <v>44561</v>
      </c>
      <c r="M1544" s="200">
        <f t="shared" si="52"/>
        <v>4.2857142857142856</v>
      </c>
      <c r="N1544" s="201">
        <v>1</v>
      </c>
      <c r="O1544" s="672" t="s">
        <v>290</v>
      </c>
      <c r="P1544" s="201">
        <f t="shared" si="51"/>
        <v>1</v>
      </c>
      <c r="Q1544" s="202" t="str" cm="1">
        <f t="array" aca="1" ref="Q1544" ca="1">IF(ISNUMBER(P1544),IF(P1544=100%,"CUMPLIDA",IF(AND(ISNUMBER(L1544),ISNUMBER(INDIRECT("FECHA_"&amp;$B1544,1))), IF(L1544&lt;=INDIRECT("FECHA_"&amp;$B1544,1),"INCUMPLIDA","PROCESO"), "VERIFICAR FECHA")),"SIN VALOR AVANCE")</f>
        <v>CUMPLIDA</v>
      </c>
    </row>
    <row r="1545" spans="1:17" ht="105.75">
      <c r="A1545" s="281" t="s">
        <v>22</v>
      </c>
      <c r="B1545" s="204" t="s">
        <v>14</v>
      </c>
      <c r="C1545" s="756"/>
      <c r="D1545" s="756"/>
      <c r="E1545" s="757"/>
      <c r="F1545" s="757"/>
      <c r="G1545" s="751" t="s">
        <v>291</v>
      </c>
      <c r="H1545" s="672" t="s">
        <v>292</v>
      </c>
      <c r="I1545" s="672" t="s">
        <v>293</v>
      </c>
      <c r="J1545" s="198">
        <v>1</v>
      </c>
      <c r="K1545" s="199">
        <v>44531</v>
      </c>
      <c r="L1545" s="199">
        <v>44712</v>
      </c>
      <c r="M1545" s="200">
        <f t="shared" si="52"/>
        <v>25.857142857142858</v>
      </c>
      <c r="N1545" s="201">
        <v>1</v>
      </c>
      <c r="O1545" s="672" t="s">
        <v>290</v>
      </c>
      <c r="P1545" s="201">
        <f t="shared" si="51"/>
        <v>1</v>
      </c>
      <c r="Q1545" s="202" t="str" cm="1">
        <f t="array" aca="1" ref="Q1545" ca="1">IF(ISNUMBER(P1545),IF(P1545=100%,"CUMPLIDA",IF(AND(ISNUMBER(L1545),ISNUMBER(INDIRECT("FECHA_"&amp;$B1545,1))), IF(L1545&lt;=INDIRECT("FECHA_"&amp;$B1545,1),"INCUMPLIDA","PROCESO"), "VERIFICAR FECHA")),"SIN VALOR AVANCE")</f>
        <v>CUMPLIDA</v>
      </c>
    </row>
    <row r="1546" spans="1:17" ht="105.75">
      <c r="A1546" s="281" t="s">
        <v>22</v>
      </c>
      <c r="B1546" s="204" t="s">
        <v>14</v>
      </c>
      <c r="C1546" s="756"/>
      <c r="D1546" s="756"/>
      <c r="E1546" s="757" t="s">
        <v>294</v>
      </c>
      <c r="F1546" s="757"/>
      <c r="G1546" s="751"/>
      <c r="H1546" s="672" t="s">
        <v>295</v>
      </c>
      <c r="I1546" s="672" t="s">
        <v>296</v>
      </c>
      <c r="J1546" s="198">
        <v>1</v>
      </c>
      <c r="K1546" s="199">
        <v>44713</v>
      </c>
      <c r="L1546" s="199">
        <v>45289</v>
      </c>
      <c r="M1546" s="200">
        <f t="shared" si="52"/>
        <v>82.285714285714292</v>
      </c>
      <c r="N1546" s="201">
        <v>1</v>
      </c>
      <c r="O1546" s="672" t="s">
        <v>290</v>
      </c>
      <c r="P1546" s="201">
        <f t="shared" si="51"/>
        <v>1</v>
      </c>
      <c r="Q1546" s="202" t="str" cm="1">
        <f t="array" aca="1" ref="Q1546" ca="1">IF(ISNUMBER(P1546),IF(P1546=100%,"CUMPLIDA",IF(AND(ISNUMBER(L1546),ISNUMBER(INDIRECT("FECHA_"&amp;$B1546,1))), IF(L1546&lt;=INDIRECT("FECHA_"&amp;$B1546,1),"INCUMPLIDA","PROCESO"), "VERIFICAR FECHA")),"SIN VALOR AVANCE")</f>
        <v>CUMPLIDA</v>
      </c>
    </row>
    <row r="1547" spans="1:17" ht="135">
      <c r="A1547" s="281" t="s">
        <v>22</v>
      </c>
      <c r="B1547" s="204" t="s">
        <v>14</v>
      </c>
      <c r="C1547" s="756"/>
      <c r="D1547" s="756"/>
      <c r="E1547" s="757"/>
      <c r="F1547" s="757"/>
      <c r="G1547" s="197" t="s">
        <v>297</v>
      </c>
      <c r="H1547" s="672" t="s">
        <v>298</v>
      </c>
      <c r="I1547" s="672" t="s">
        <v>259</v>
      </c>
      <c r="J1547" s="198">
        <v>6</v>
      </c>
      <c r="K1547" s="199">
        <v>44805</v>
      </c>
      <c r="L1547" s="199">
        <v>45289</v>
      </c>
      <c r="M1547" s="200">
        <f t="shared" si="52"/>
        <v>69.142857142857139</v>
      </c>
      <c r="N1547" s="201">
        <v>1</v>
      </c>
      <c r="O1547" s="672" t="s">
        <v>290</v>
      </c>
      <c r="P1547" s="201">
        <f t="shared" si="51"/>
        <v>1</v>
      </c>
      <c r="Q1547" s="202" t="str" cm="1">
        <f t="array" aca="1" ref="Q1547" ca="1">IF(ISNUMBER(P1547),IF(P1547=100%,"CUMPLIDA",IF(AND(ISNUMBER(L1547),ISNUMBER(INDIRECT("FECHA_"&amp;$B1547,1))), IF(L1547&lt;=INDIRECT("FECHA_"&amp;$B1547,1),"INCUMPLIDA","PROCESO"), "VERIFICAR FECHA")),"SIN VALOR AVANCE")</f>
        <v>CUMPLIDA</v>
      </c>
    </row>
    <row r="1548" spans="1:17" ht="150.75">
      <c r="A1548" s="281" t="s">
        <v>22</v>
      </c>
      <c r="B1548" s="204" t="s">
        <v>14</v>
      </c>
      <c r="C1548" s="756"/>
      <c r="D1548" s="756"/>
      <c r="E1548" s="757"/>
      <c r="F1548" s="757"/>
      <c r="G1548" s="751" t="s">
        <v>299</v>
      </c>
      <c r="H1548" s="672" t="s">
        <v>285</v>
      </c>
      <c r="I1548" s="672" t="s">
        <v>286</v>
      </c>
      <c r="J1548" s="198">
        <v>1</v>
      </c>
      <c r="K1548" s="199">
        <v>44440</v>
      </c>
      <c r="L1548" s="199">
        <v>44530</v>
      </c>
      <c r="M1548" s="200">
        <f t="shared" si="52"/>
        <v>12.857142857142858</v>
      </c>
      <c r="N1548" s="201">
        <v>1</v>
      </c>
      <c r="O1548" s="672" t="s">
        <v>300</v>
      </c>
      <c r="P1548" s="201">
        <f t="shared" ref="P1548:P1611" si="53">IF(B1548="ITRC",N1548,N1548/J1548)</f>
        <v>1</v>
      </c>
      <c r="Q1548" s="202" t="str" cm="1">
        <f t="array" aca="1" ref="Q1548" ca="1">IF(ISNUMBER(P1548),IF(P1548=100%,"CUMPLIDA",IF(AND(ISNUMBER(L1548),ISNUMBER(INDIRECT("FECHA_"&amp;$B1548,1))), IF(L1548&lt;=INDIRECT("FECHA_"&amp;$B1548,1),"INCUMPLIDA","PROCESO"), "VERIFICAR FECHA")),"SIN VALOR AVANCE")</f>
        <v>CUMPLIDA</v>
      </c>
    </row>
    <row r="1549" spans="1:17" ht="105.75">
      <c r="A1549" s="281" t="s">
        <v>22</v>
      </c>
      <c r="B1549" s="204" t="s">
        <v>14</v>
      </c>
      <c r="C1549" s="756"/>
      <c r="D1549" s="756"/>
      <c r="E1549" s="757" t="s">
        <v>301</v>
      </c>
      <c r="F1549" s="757"/>
      <c r="G1549" s="751"/>
      <c r="H1549" s="672" t="s">
        <v>288</v>
      </c>
      <c r="I1549" s="672" t="s">
        <v>289</v>
      </c>
      <c r="J1549" s="198">
        <v>1</v>
      </c>
      <c r="K1549" s="199">
        <v>44531</v>
      </c>
      <c r="L1549" s="199">
        <v>44561</v>
      </c>
      <c r="M1549" s="200">
        <f t="shared" si="52"/>
        <v>4.2857142857142856</v>
      </c>
      <c r="N1549" s="201">
        <v>1</v>
      </c>
      <c r="O1549" s="672" t="s">
        <v>290</v>
      </c>
      <c r="P1549" s="201">
        <f t="shared" si="53"/>
        <v>1</v>
      </c>
      <c r="Q1549" s="202" t="str" cm="1">
        <f t="array" aca="1" ref="Q1549" ca="1">IF(ISNUMBER(P1549),IF(P1549=100%,"CUMPLIDA",IF(AND(ISNUMBER(L1549),ISNUMBER(INDIRECT("FECHA_"&amp;$B1549,1))), IF(L1549&lt;=INDIRECT("FECHA_"&amp;$B1549,1),"INCUMPLIDA","PROCESO"), "VERIFICAR FECHA")),"SIN VALOR AVANCE")</f>
        <v>CUMPLIDA</v>
      </c>
    </row>
    <row r="1550" spans="1:17" ht="150.75">
      <c r="A1550" s="281" t="s">
        <v>22</v>
      </c>
      <c r="B1550" s="204" t="s">
        <v>14</v>
      </c>
      <c r="C1550" s="756"/>
      <c r="D1550" s="756"/>
      <c r="E1550" s="757"/>
      <c r="F1550" s="757"/>
      <c r="G1550" s="751" t="s">
        <v>302</v>
      </c>
      <c r="H1550" s="672" t="s">
        <v>285</v>
      </c>
      <c r="I1550" s="672" t="s">
        <v>286</v>
      </c>
      <c r="J1550" s="198">
        <v>1</v>
      </c>
      <c r="K1550" s="199">
        <v>44440</v>
      </c>
      <c r="L1550" s="199">
        <v>44530</v>
      </c>
      <c r="M1550" s="200">
        <f t="shared" si="52"/>
        <v>12.857142857142858</v>
      </c>
      <c r="N1550" s="201">
        <v>1</v>
      </c>
      <c r="O1550" s="672" t="s">
        <v>300</v>
      </c>
      <c r="P1550" s="201">
        <f t="shared" si="53"/>
        <v>1</v>
      </c>
      <c r="Q1550" s="202" t="str" cm="1">
        <f t="array" aca="1" ref="Q1550" ca="1">IF(ISNUMBER(P1550),IF(P1550=100%,"CUMPLIDA",IF(AND(ISNUMBER(L1550),ISNUMBER(INDIRECT("FECHA_"&amp;$B1550,1))), IF(L1550&lt;=INDIRECT("FECHA_"&amp;$B1550,1),"INCUMPLIDA","PROCESO"), "VERIFICAR FECHA")),"SIN VALOR AVANCE")</f>
        <v>CUMPLIDA</v>
      </c>
    </row>
    <row r="1551" spans="1:17" ht="105.75">
      <c r="A1551" s="281" t="s">
        <v>22</v>
      </c>
      <c r="B1551" s="204" t="s">
        <v>14</v>
      </c>
      <c r="C1551" s="756"/>
      <c r="D1551" s="756"/>
      <c r="E1551" s="757"/>
      <c r="F1551" s="757"/>
      <c r="G1551" s="751"/>
      <c r="H1551" s="672" t="s">
        <v>288</v>
      </c>
      <c r="I1551" s="672" t="s">
        <v>289</v>
      </c>
      <c r="J1551" s="198">
        <v>1</v>
      </c>
      <c r="K1551" s="199">
        <v>44531</v>
      </c>
      <c r="L1551" s="199">
        <v>44561</v>
      </c>
      <c r="M1551" s="200">
        <f t="shared" si="52"/>
        <v>4.2857142857142856</v>
      </c>
      <c r="N1551" s="201">
        <v>1</v>
      </c>
      <c r="O1551" s="672" t="s">
        <v>290</v>
      </c>
      <c r="P1551" s="201">
        <f t="shared" si="53"/>
        <v>1</v>
      </c>
      <c r="Q1551" s="202" t="str" cm="1">
        <f t="array" aca="1" ref="Q1551" ca="1">IF(ISNUMBER(P1551),IF(P1551=100%,"CUMPLIDA",IF(AND(ISNUMBER(L1551),ISNUMBER(INDIRECT("FECHA_"&amp;$B1551,1))), IF(L1551&lt;=INDIRECT("FECHA_"&amp;$B1551,1),"INCUMPLIDA","PROCESO"), "VERIFICAR FECHA")),"SIN VALOR AVANCE")</f>
        <v>CUMPLIDA</v>
      </c>
    </row>
    <row r="1552" spans="1:17" ht="270">
      <c r="A1552" s="281" t="s">
        <v>22</v>
      </c>
      <c r="B1552" s="204" t="s">
        <v>14</v>
      </c>
      <c r="C1552" s="756"/>
      <c r="D1552" s="756"/>
      <c r="E1552" s="757" t="s">
        <v>303</v>
      </c>
      <c r="F1552" s="757"/>
      <c r="G1552" s="197" t="s">
        <v>304</v>
      </c>
      <c r="H1552" s="672" t="s">
        <v>305</v>
      </c>
      <c r="I1552" s="672" t="s">
        <v>306</v>
      </c>
      <c r="J1552" s="198">
        <v>1</v>
      </c>
      <c r="K1552" s="199">
        <v>44440</v>
      </c>
      <c r="L1552" s="199">
        <v>44651</v>
      </c>
      <c r="M1552" s="200">
        <f t="shared" si="52"/>
        <v>30.142857142857142</v>
      </c>
      <c r="N1552" s="201">
        <v>1</v>
      </c>
      <c r="O1552" s="672" t="s">
        <v>307</v>
      </c>
      <c r="P1552" s="201">
        <f t="shared" si="53"/>
        <v>1</v>
      </c>
      <c r="Q1552" s="202" t="str" cm="1">
        <f t="array" aca="1" ref="Q1552" ca="1">IF(ISNUMBER(P1552),IF(P1552=100%,"CUMPLIDA",IF(AND(ISNUMBER(L1552),ISNUMBER(INDIRECT("FECHA_"&amp;$B1552,1))), IF(L1552&lt;=INDIRECT("FECHA_"&amp;$B1552,1),"INCUMPLIDA","PROCESO"), "VERIFICAR FECHA")),"SIN VALOR AVANCE")</f>
        <v>CUMPLIDA</v>
      </c>
    </row>
    <row r="1553" spans="1:17" ht="105.75">
      <c r="A1553" s="281" t="s">
        <v>22</v>
      </c>
      <c r="B1553" s="204" t="s">
        <v>14</v>
      </c>
      <c r="C1553" s="756"/>
      <c r="D1553" s="756"/>
      <c r="E1553" s="757"/>
      <c r="F1553" s="757"/>
      <c r="G1553" s="751" t="s">
        <v>308</v>
      </c>
      <c r="H1553" s="672" t="s">
        <v>309</v>
      </c>
      <c r="I1553" s="672" t="s">
        <v>286</v>
      </c>
      <c r="J1553" s="198">
        <v>1</v>
      </c>
      <c r="K1553" s="199">
        <v>44440</v>
      </c>
      <c r="L1553" s="199">
        <v>44592</v>
      </c>
      <c r="M1553" s="200">
        <f t="shared" ref="M1553:M1616" si="54">(L1553-K1553)/7</f>
        <v>21.714285714285715</v>
      </c>
      <c r="N1553" s="201">
        <v>1</v>
      </c>
      <c r="O1553" s="672" t="s">
        <v>290</v>
      </c>
      <c r="P1553" s="201">
        <f t="shared" si="53"/>
        <v>1</v>
      </c>
      <c r="Q1553" s="202" t="str" cm="1">
        <f t="array" aca="1" ref="Q1553" ca="1">IF(ISNUMBER(P1553),IF(P1553=100%,"CUMPLIDA",IF(AND(ISNUMBER(L1553),ISNUMBER(INDIRECT("FECHA_"&amp;$B1553,1))), IF(L1553&lt;=INDIRECT("FECHA_"&amp;$B1553,1),"INCUMPLIDA","PROCESO"), "VERIFICAR FECHA")),"SIN VALOR AVANCE")</f>
        <v>CUMPLIDA</v>
      </c>
    </row>
    <row r="1554" spans="1:17" ht="105.75">
      <c r="A1554" s="281" t="s">
        <v>22</v>
      </c>
      <c r="B1554" s="204" t="s">
        <v>14</v>
      </c>
      <c r="C1554" s="756"/>
      <c r="D1554" s="756"/>
      <c r="E1554" s="757"/>
      <c r="F1554" s="757"/>
      <c r="G1554" s="751"/>
      <c r="H1554" s="672" t="s">
        <v>310</v>
      </c>
      <c r="I1554" s="672" t="s">
        <v>289</v>
      </c>
      <c r="J1554" s="198">
        <v>1</v>
      </c>
      <c r="K1554" s="199">
        <v>44593</v>
      </c>
      <c r="L1554" s="199">
        <v>44621</v>
      </c>
      <c r="M1554" s="200">
        <f t="shared" si="54"/>
        <v>4</v>
      </c>
      <c r="N1554" s="201">
        <v>1</v>
      </c>
      <c r="O1554" s="672" t="s">
        <v>290</v>
      </c>
      <c r="P1554" s="201">
        <f t="shared" si="53"/>
        <v>1</v>
      </c>
      <c r="Q1554" s="202" t="str" cm="1">
        <f t="array" aca="1" ref="Q1554" ca="1">IF(ISNUMBER(P1554),IF(P1554=100%,"CUMPLIDA",IF(AND(ISNUMBER(L1554),ISNUMBER(INDIRECT("FECHA_"&amp;$B1554,1))), IF(L1554&lt;=INDIRECT("FECHA_"&amp;$B1554,1),"INCUMPLIDA","PROCESO"), "VERIFICAR FECHA")),"SIN VALOR AVANCE")</f>
        <v>CUMPLIDA</v>
      </c>
    </row>
    <row r="1555" spans="1:17" ht="90">
      <c r="A1555" s="281" t="s">
        <v>21</v>
      </c>
      <c r="B1555" s="204" t="s">
        <v>14</v>
      </c>
      <c r="C1555" s="750" t="s">
        <v>311</v>
      </c>
      <c r="D1555" s="750" t="s">
        <v>312</v>
      </c>
      <c r="E1555" s="751" t="s">
        <v>313</v>
      </c>
      <c r="F1555" s="751" t="s">
        <v>314</v>
      </c>
      <c r="G1555" s="197" t="s">
        <v>315</v>
      </c>
      <c r="H1555" s="672" t="s">
        <v>316</v>
      </c>
      <c r="I1555" s="672" t="s">
        <v>317</v>
      </c>
      <c r="J1555" s="205">
        <v>1</v>
      </c>
      <c r="K1555" s="199">
        <v>44593</v>
      </c>
      <c r="L1555" s="199">
        <v>44743</v>
      </c>
      <c r="M1555" s="200">
        <f t="shared" si="54"/>
        <v>21.428571428571427</v>
      </c>
      <c r="N1555" s="201">
        <v>1</v>
      </c>
      <c r="O1555" s="672" t="s">
        <v>318</v>
      </c>
      <c r="P1555" s="201">
        <f t="shared" si="53"/>
        <v>1</v>
      </c>
      <c r="Q1555" s="202" t="str" cm="1">
        <f t="array" aca="1" ref="Q1555" ca="1">IF(ISNUMBER(P1555),IF(P1555=100%,"CUMPLIDA",IF(AND(ISNUMBER(L1555),ISNUMBER(INDIRECT("FECHA_"&amp;$B1555,1))), IF(L1555&lt;=INDIRECT("FECHA_"&amp;$B1555,1),"INCUMPLIDA","PROCESO"), "VERIFICAR FECHA")),"SIN VALOR AVANCE")</f>
        <v>CUMPLIDA</v>
      </c>
    </row>
    <row r="1556" spans="1:17" ht="120">
      <c r="A1556" s="281" t="s">
        <v>21</v>
      </c>
      <c r="B1556" s="204" t="s">
        <v>14</v>
      </c>
      <c r="C1556" s="750"/>
      <c r="D1556" s="750"/>
      <c r="E1556" s="751"/>
      <c r="F1556" s="751"/>
      <c r="G1556" s="197" t="s">
        <v>319</v>
      </c>
      <c r="H1556" s="672" t="s">
        <v>320</v>
      </c>
      <c r="I1556" s="672" t="s">
        <v>321</v>
      </c>
      <c r="J1556" s="205">
        <v>1</v>
      </c>
      <c r="K1556" s="199">
        <v>44756</v>
      </c>
      <c r="L1556" s="199">
        <v>44926</v>
      </c>
      <c r="M1556" s="200">
        <f t="shared" si="54"/>
        <v>24.285714285714285</v>
      </c>
      <c r="N1556" s="201">
        <v>1</v>
      </c>
      <c r="O1556" s="672" t="s">
        <v>318</v>
      </c>
      <c r="P1556" s="201">
        <f t="shared" si="53"/>
        <v>1</v>
      </c>
      <c r="Q1556" s="202" t="str" cm="1">
        <f t="array" aca="1" ref="Q1556" ca="1">IF(ISNUMBER(P1556),IF(P1556=100%,"CUMPLIDA",IF(AND(ISNUMBER(L1556),ISNUMBER(INDIRECT("FECHA_"&amp;$B1556,1))), IF(L1556&lt;=INDIRECT("FECHA_"&amp;$B1556,1),"INCUMPLIDA","PROCESO"), "VERIFICAR FECHA")),"SIN VALOR AVANCE")</f>
        <v>CUMPLIDA</v>
      </c>
    </row>
    <row r="1557" spans="1:17" ht="105">
      <c r="A1557" s="281" t="s">
        <v>21</v>
      </c>
      <c r="B1557" s="204" t="s">
        <v>14</v>
      </c>
      <c r="C1557" s="750"/>
      <c r="D1557" s="750"/>
      <c r="E1557" s="751"/>
      <c r="F1557" s="751"/>
      <c r="G1557" s="197" t="s">
        <v>322</v>
      </c>
      <c r="H1557" s="672" t="s">
        <v>323</v>
      </c>
      <c r="I1557" s="672" t="s">
        <v>324</v>
      </c>
      <c r="J1557" s="205">
        <v>4</v>
      </c>
      <c r="K1557" s="199">
        <v>44593</v>
      </c>
      <c r="L1557" s="199">
        <v>44957</v>
      </c>
      <c r="M1557" s="200">
        <f t="shared" si="54"/>
        <v>52</v>
      </c>
      <c r="N1557" s="201">
        <v>1</v>
      </c>
      <c r="O1557" s="672" t="s">
        <v>318</v>
      </c>
      <c r="P1557" s="201">
        <f t="shared" si="53"/>
        <v>1</v>
      </c>
      <c r="Q1557" s="202" t="str" cm="1">
        <f t="array" aca="1" ref="Q1557" ca="1">IF(ISNUMBER(P1557),IF(P1557=100%,"CUMPLIDA",IF(AND(ISNUMBER(L1557),ISNUMBER(INDIRECT("FECHA_"&amp;$B1557,1))), IF(L1557&lt;=INDIRECT("FECHA_"&amp;$B1557,1),"INCUMPLIDA","PROCESO"), "VERIFICAR FECHA")),"SIN VALOR AVANCE")</f>
        <v>CUMPLIDA</v>
      </c>
    </row>
    <row r="1558" spans="1:17" ht="90">
      <c r="A1558" s="281" t="s">
        <v>21</v>
      </c>
      <c r="B1558" s="204" t="s">
        <v>14</v>
      </c>
      <c r="C1558" s="750"/>
      <c r="D1558" s="750"/>
      <c r="E1558" s="751"/>
      <c r="F1558" s="751"/>
      <c r="G1558" s="197" t="s">
        <v>325</v>
      </c>
      <c r="H1558" s="672" t="s">
        <v>326</v>
      </c>
      <c r="I1558" s="672" t="s">
        <v>327</v>
      </c>
      <c r="J1558" s="205">
        <v>1</v>
      </c>
      <c r="K1558" s="199">
        <v>44562</v>
      </c>
      <c r="L1558" s="199">
        <v>44651</v>
      </c>
      <c r="M1558" s="200">
        <f t="shared" si="54"/>
        <v>12.714285714285714</v>
      </c>
      <c r="N1558" s="201">
        <v>1</v>
      </c>
      <c r="O1558" s="672" t="s">
        <v>318</v>
      </c>
      <c r="P1558" s="201">
        <f t="shared" si="53"/>
        <v>1</v>
      </c>
      <c r="Q1558" s="202" t="str" cm="1">
        <f t="array" aca="1" ref="Q1558" ca="1">IF(ISNUMBER(P1558),IF(P1558=100%,"CUMPLIDA",IF(AND(ISNUMBER(L1558),ISNUMBER(INDIRECT("FECHA_"&amp;$B1558,1))), IF(L1558&lt;=INDIRECT("FECHA_"&amp;$B1558,1),"INCUMPLIDA","PROCESO"), "VERIFICAR FECHA")),"SIN VALOR AVANCE")</f>
        <v>CUMPLIDA</v>
      </c>
    </row>
    <row r="1559" spans="1:17" ht="90">
      <c r="A1559" s="281" t="s">
        <v>21</v>
      </c>
      <c r="B1559" s="204" t="s">
        <v>14</v>
      </c>
      <c r="C1559" s="750"/>
      <c r="D1559" s="750"/>
      <c r="E1559" s="751"/>
      <c r="F1559" s="751"/>
      <c r="G1559" s="197" t="s">
        <v>328</v>
      </c>
      <c r="H1559" s="672" t="s">
        <v>329</v>
      </c>
      <c r="I1559" s="672" t="s">
        <v>327</v>
      </c>
      <c r="J1559" s="205">
        <v>1</v>
      </c>
      <c r="K1559" s="199">
        <v>44562</v>
      </c>
      <c r="L1559" s="199">
        <v>44651</v>
      </c>
      <c r="M1559" s="200">
        <f t="shared" si="54"/>
        <v>12.714285714285714</v>
      </c>
      <c r="N1559" s="201">
        <v>1</v>
      </c>
      <c r="O1559" s="672" t="s">
        <v>318</v>
      </c>
      <c r="P1559" s="201">
        <f t="shared" si="53"/>
        <v>1</v>
      </c>
      <c r="Q1559" s="202" t="str" cm="1">
        <f t="array" aca="1" ref="Q1559" ca="1">IF(ISNUMBER(P1559),IF(P1559=100%,"CUMPLIDA",IF(AND(ISNUMBER(L1559),ISNUMBER(INDIRECT("FECHA_"&amp;$B1559,1))), IF(L1559&lt;=INDIRECT("FECHA_"&amp;$B1559,1),"INCUMPLIDA","PROCESO"), "VERIFICAR FECHA")),"SIN VALOR AVANCE")</f>
        <v>CUMPLIDA</v>
      </c>
    </row>
    <row r="1560" spans="1:17" ht="75">
      <c r="A1560" s="281" t="s">
        <v>21</v>
      </c>
      <c r="B1560" s="204" t="s">
        <v>14</v>
      </c>
      <c r="C1560" s="750"/>
      <c r="D1560" s="750"/>
      <c r="E1560" s="751"/>
      <c r="F1560" s="751"/>
      <c r="G1560" s="197" t="s">
        <v>330</v>
      </c>
      <c r="H1560" s="672" t="s">
        <v>331</v>
      </c>
      <c r="I1560" s="672" t="s">
        <v>332</v>
      </c>
      <c r="J1560" s="205">
        <v>3</v>
      </c>
      <c r="K1560" s="199">
        <v>44593</v>
      </c>
      <c r="L1560" s="199">
        <v>44742</v>
      </c>
      <c r="M1560" s="200">
        <f t="shared" si="54"/>
        <v>21.285714285714285</v>
      </c>
      <c r="N1560" s="201">
        <v>1</v>
      </c>
      <c r="O1560" s="672" t="s">
        <v>318</v>
      </c>
      <c r="P1560" s="201">
        <f t="shared" si="53"/>
        <v>1</v>
      </c>
      <c r="Q1560" s="202" t="str" cm="1">
        <f t="array" aca="1" ref="Q1560" ca="1">IF(ISNUMBER(P1560),IF(P1560=100%,"CUMPLIDA",IF(AND(ISNUMBER(L1560),ISNUMBER(INDIRECT("FECHA_"&amp;$B1560,1))), IF(L1560&lt;=INDIRECT("FECHA_"&amp;$B1560,1),"INCUMPLIDA","PROCESO"), "VERIFICAR FECHA")),"SIN VALOR AVANCE")</f>
        <v>CUMPLIDA</v>
      </c>
    </row>
    <row r="1561" spans="1:17" ht="120">
      <c r="A1561" s="281" t="s">
        <v>21</v>
      </c>
      <c r="B1561" s="204" t="s">
        <v>14</v>
      </c>
      <c r="C1561" s="750"/>
      <c r="D1561" s="750"/>
      <c r="E1561" s="751"/>
      <c r="F1561" s="751"/>
      <c r="G1561" s="197" t="s">
        <v>333</v>
      </c>
      <c r="H1561" s="672" t="s">
        <v>334</v>
      </c>
      <c r="I1561" s="672" t="s">
        <v>335</v>
      </c>
      <c r="J1561" s="205">
        <v>1</v>
      </c>
      <c r="K1561" s="199">
        <v>44562</v>
      </c>
      <c r="L1561" s="199">
        <v>44592</v>
      </c>
      <c r="M1561" s="200">
        <f t="shared" si="54"/>
        <v>4.2857142857142856</v>
      </c>
      <c r="N1561" s="201">
        <v>1</v>
      </c>
      <c r="O1561" s="672" t="s">
        <v>318</v>
      </c>
      <c r="P1561" s="201">
        <f t="shared" si="53"/>
        <v>1</v>
      </c>
      <c r="Q1561" s="202" t="str" cm="1">
        <f t="array" aca="1" ref="Q1561" ca="1">IF(ISNUMBER(P1561),IF(P1561=100%,"CUMPLIDA",IF(AND(ISNUMBER(L1561),ISNUMBER(INDIRECT("FECHA_"&amp;$B1561,1))), IF(L1561&lt;=INDIRECT("FECHA_"&amp;$B1561,1),"INCUMPLIDA","PROCESO"), "VERIFICAR FECHA")),"SIN VALOR AVANCE")</f>
        <v>CUMPLIDA</v>
      </c>
    </row>
    <row r="1562" spans="1:17" ht="120">
      <c r="A1562" s="281" t="s">
        <v>21</v>
      </c>
      <c r="B1562" s="204" t="s">
        <v>14</v>
      </c>
      <c r="C1562" s="750"/>
      <c r="D1562" s="750"/>
      <c r="E1562" s="751"/>
      <c r="F1562" s="751"/>
      <c r="G1562" s="197" t="s">
        <v>336</v>
      </c>
      <c r="H1562" s="672" t="s">
        <v>337</v>
      </c>
      <c r="I1562" s="672" t="s">
        <v>338</v>
      </c>
      <c r="J1562" s="205">
        <v>3</v>
      </c>
      <c r="K1562" s="199">
        <v>44566</v>
      </c>
      <c r="L1562" s="199">
        <v>45046</v>
      </c>
      <c r="M1562" s="200">
        <f t="shared" si="54"/>
        <v>68.571428571428569</v>
      </c>
      <c r="N1562" s="201">
        <v>1</v>
      </c>
      <c r="O1562" s="672" t="s">
        <v>318</v>
      </c>
      <c r="P1562" s="201">
        <f t="shared" si="53"/>
        <v>1</v>
      </c>
      <c r="Q1562" s="202" t="str" cm="1">
        <f t="array" aca="1" ref="Q1562" ca="1">IF(ISNUMBER(P1562),IF(P1562=100%,"CUMPLIDA",IF(AND(ISNUMBER(L1562),ISNUMBER(INDIRECT("FECHA_"&amp;$B1562,1))), IF(L1562&lt;=INDIRECT("FECHA_"&amp;$B1562,1),"INCUMPLIDA","PROCESO"), "VERIFICAR FECHA")),"SIN VALOR AVANCE")</f>
        <v>CUMPLIDA</v>
      </c>
    </row>
    <row r="1563" spans="1:17" ht="120">
      <c r="A1563" s="281" t="s">
        <v>21</v>
      </c>
      <c r="B1563" s="204" t="s">
        <v>14</v>
      </c>
      <c r="C1563" s="750" t="s">
        <v>339</v>
      </c>
      <c r="D1563" s="750" t="s">
        <v>312</v>
      </c>
      <c r="E1563" s="751" t="s">
        <v>340</v>
      </c>
      <c r="F1563" s="751" t="s">
        <v>341</v>
      </c>
      <c r="G1563" s="197" t="s">
        <v>342</v>
      </c>
      <c r="H1563" s="672" t="s">
        <v>343</v>
      </c>
      <c r="I1563" s="672" t="s">
        <v>344</v>
      </c>
      <c r="J1563" s="205">
        <v>1</v>
      </c>
      <c r="K1563" s="199">
        <v>44621</v>
      </c>
      <c r="L1563" s="199">
        <v>44666</v>
      </c>
      <c r="M1563" s="200">
        <f t="shared" si="54"/>
        <v>6.4285714285714288</v>
      </c>
      <c r="N1563" s="201">
        <v>1</v>
      </c>
      <c r="O1563" s="672" t="s">
        <v>345</v>
      </c>
      <c r="P1563" s="201">
        <f t="shared" si="53"/>
        <v>1</v>
      </c>
      <c r="Q1563" s="202" t="str" cm="1">
        <f t="array" aca="1" ref="Q1563" ca="1">IF(ISNUMBER(P1563),IF(P1563=100%,"CUMPLIDA",IF(AND(ISNUMBER(L1563),ISNUMBER(INDIRECT("FECHA_"&amp;$B1563,1))), IF(L1563&lt;=INDIRECT("FECHA_"&amp;$B1563,1),"INCUMPLIDA","PROCESO"), "VERIFICAR FECHA")),"SIN VALOR AVANCE")</f>
        <v>CUMPLIDA</v>
      </c>
    </row>
    <row r="1564" spans="1:17" ht="210">
      <c r="A1564" s="281" t="s">
        <v>21</v>
      </c>
      <c r="B1564" s="204" t="s">
        <v>14</v>
      </c>
      <c r="C1564" s="750"/>
      <c r="D1564" s="750"/>
      <c r="E1564" s="751"/>
      <c r="F1564" s="751"/>
      <c r="G1564" s="197" t="s">
        <v>346</v>
      </c>
      <c r="H1564" s="672" t="s">
        <v>347</v>
      </c>
      <c r="I1564" s="672" t="s">
        <v>348</v>
      </c>
      <c r="J1564" s="205">
        <v>2</v>
      </c>
      <c r="K1564" s="199">
        <v>44681</v>
      </c>
      <c r="L1564" s="199">
        <v>44864</v>
      </c>
      <c r="M1564" s="200">
        <f t="shared" si="54"/>
        <v>26.142857142857142</v>
      </c>
      <c r="N1564" s="201">
        <v>1</v>
      </c>
      <c r="O1564" s="672" t="s">
        <v>345</v>
      </c>
      <c r="P1564" s="201">
        <f t="shared" si="53"/>
        <v>1</v>
      </c>
      <c r="Q1564" s="202" t="str" cm="1">
        <f t="array" aca="1" ref="Q1564" ca="1">IF(ISNUMBER(P1564),IF(P1564=100%,"CUMPLIDA",IF(AND(ISNUMBER(L1564),ISNUMBER(INDIRECT("FECHA_"&amp;$B1564,1))), IF(L1564&lt;=INDIRECT("FECHA_"&amp;$B1564,1),"INCUMPLIDA","PROCESO"), "VERIFICAR FECHA")),"SIN VALOR AVANCE")</f>
        <v>CUMPLIDA</v>
      </c>
    </row>
    <row r="1565" spans="1:17" ht="120">
      <c r="A1565" s="281" t="s">
        <v>21</v>
      </c>
      <c r="B1565" s="204" t="s">
        <v>14</v>
      </c>
      <c r="C1565" s="750"/>
      <c r="D1565" s="750"/>
      <c r="E1565" s="751"/>
      <c r="F1565" s="751"/>
      <c r="G1565" s="197" t="s">
        <v>349</v>
      </c>
      <c r="H1565" s="672" t="s">
        <v>350</v>
      </c>
      <c r="I1565" s="672" t="s">
        <v>351</v>
      </c>
      <c r="J1565" s="205">
        <v>1</v>
      </c>
      <c r="K1565" s="199">
        <v>44612</v>
      </c>
      <c r="L1565" s="199">
        <v>44711</v>
      </c>
      <c r="M1565" s="200">
        <f t="shared" si="54"/>
        <v>14.142857142857142</v>
      </c>
      <c r="N1565" s="201">
        <v>1</v>
      </c>
      <c r="O1565" s="672" t="s">
        <v>352</v>
      </c>
      <c r="P1565" s="201">
        <f t="shared" si="53"/>
        <v>1</v>
      </c>
      <c r="Q1565" s="202" t="str" cm="1">
        <f t="array" aca="1" ref="Q1565" ca="1">IF(ISNUMBER(P1565),IF(P1565=100%,"CUMPLIDA",IF(AND(ISNUMBER(L1565),ISNUMBER(INDIRECT("FECHA_"&amp;$B1565,1))), IF(L1565&lt;=INDIRECT("FECHA_"&amp;$B1565,1),"INCUMPLIDA","PROCESO"), "VERIFICAR FECHA")),"SIN VALOR AVANCE")</f>
        <v>CUMPLIDA</v>
      </c>
    </row>
    <row r="1566" spans="1:17" ht="165">
      <c r="A1566" s="281" t="s">
        <v>21</v>
      </c>
      <c r="B1566" s="204" t="s">
        <v>14</v>
      </c>
      <c r="C1566" s="750"/>
      <c r="D1566" s="750"/>
      <c r="E1566" s="751"/>
      <c r="F1566" s="751"/>
      <c r="G1566" s="197" t="s">
        <v>353</v>
      </c>
      <c r="H1566" s="672" t="s">
        <v>354</v>
      </c>
      <c r="I1566" s="672" t="s">
        <v>355</v>
      </c>
      <c r="J1566" s="205">
        <v>9</v>
      </c>
      <c r="K1566" s="199">
        <v>44713</v>
      </c>
      <c r="L1566" s="199">
        <v>44804</v>
      </c>
      <c r="M1566" s="200">
        <f t="shared" si="54"/>
        <v>13</v>
      </c>
      <c r="N1566" s="201">
        <v>1</v>
      </c>
      <c r="O1566" s="672" t="s">
        <v>356</v>
      </c>
      <c r="P1566" s="201">
        <f t="shared" si="53"/>
        <v>1</v>
      </c>
      <c r="Q1566" s="202" t="str" cm="1">
        <f t="array" aca="1" ref="Q1566" ca="1">IF(ISNUMBER(P1566),IF(P1566=100%,"CUMPLIDA",IF(AND(ISNUMBER(L1566),ISNUMBER(INDIRECT("FECHA_"&amp;$B1566,1))), IF(L1566&lt;=INDIRECT("FECHA_"&amp;$B1566,1),"INCUMPLIDA","PROCESO"), "VERIFICAR FECHA")),"SIN VALOR AVANCE")</f>
        <v>CUMPLIDA</v>
      </c>
    </row>
    <row r="1567" spans="1:17" ht="120.75">
      <c r="A1567" s="281" t="s">
        <v>21</v>
      </c>
      <c r="B1567" s="204" t="s">
        <v>14</v>
      </c>
      <c r="C1567" s="750"/>
      <c r="D1567" s="750"/>
      <c r="E1567" s="751"/>
      <c r="F1567" s="751"/>
      <c r="G1567" s="197" t="s">
        <v>357</v>
      </c>
      <c r="H1567" s="672" t="s">
        <v>358</v>
      </c>
      <c r="I1567" s="672" t="s">
        <v>348</v>
      </c>
      <c r="J1567" s="205">
        <v>2</v>
      </c>
      <c r="K1567" s="199">
        <v>44681</v>
      </c>
      <c r="L1567" s="199">
        <v>44788</v>
      </c>
      <c r="M1567" s="200">
        <f t="shared" si="54"/>
        <v>15.285714285714286</v>
      </c>
      <c r="N1567" s="201">
        <v>1</v>
      </c>
      <c r="O1567" s="672" t="s">
        <v>359</v>
      </c>
      <c r="P1567" s="201">
        <f t="shared" si="53"/>
        <v>1</v>
      </c>
      <c r="Q1567" s="202" t="str" cm="1">
        <f t="array" aca="1" ref="Q1567" ca="1">IF(ISNUMBER(P1567),IF(P1567=100%,"CUMPLIDA",IF(AND(ISNUMBER(L1567),ISNUMBER(INDIRECT("FECHA_"&amp;$B1567,1))), IF(L1567&lt;=INDIRECT("FECHA_"&amp;$B1567,1),"INCUMPLIDA","PROCESO"), "VERIFICAR FECHA")),"SIN VALOR AVANCE")</f>
        <v>CUMPLIDA</v>
      </c>
    </row>
    <row r="1568" spans="1:17" ht="120.75">
      <c r="A1568" s="281" t="s">
        <v>21</v>
      </c>
      <c r="B1568" s="204" t="s">
        <v>14</v>
      </c>
      <c r="C1568" s="750"/>
      <c r="D1568" s="750"/>
      <c r="E1568" s="751" t="s">
        <v>360</v>
      </c>
      <c r="F1568" s="751"/>
      <c r="G1568" s="197" t="s">
        <v>361</v>
      </c>
      <c r="H1568" s="672" t="s">
        <v>362</v>
      </c>
      <c r="I1568" s="672" t="s">
        <v>363</v>
      </c>
      <c r="J1568" s="205">
        <v>1</v>
      </c>
      <c r="K1568" s="199">
        <v>44602</v>
      </c>
      <c r="L1568" s="199">
        <v>44635</v>
      </c>
      <c r="M1568" s="200">
        <f t="shared" si="54"/>
        <v>4.7142857142857144</v>
      </c>
      <c r="N1568" s="201">
        <v>1</v>
      </c>
      <c r="O1568" s="672" t="s">
        <v>364</v>
      </c>
      <c r="P1568" s="201">
        <f t="shared" si="53"/>
        <v>1</v>
      </c>
      <c r="Q1568" s="202" t="str" cm="1">
        <f t="array" aca="1" ref="Q1568" ca="1">IF(ISNUMBER(P1568),IF(P1568=100%,"CUMPLIDA",IF(AND(ISNUMBER(L1568),ISNUMBER(INDIRECT("FECHA_"&amp;$B1568,1))), IF(L1568&lt;=INDIRECT("FECHA_"&amp;$B1568,1),"INCUMPLIDA","PROCESO"), "VERIFICAR FECHA")),"SIN VALOR AVANCE")</f>
        <v>CUMPLIDA</v>
      </c>
    </row>
    <row r="1569" spans="1:17" ht="90">
      <c r="A1569" s="281" t="s">
        <v>21</v>
      </c>
      <c r="B1569" s="204" t="s">
        <v>14</v>
      </c>
      <c r="C1569" s="750"/>
      <c r="D1569" s="750"/>
      <c r="E1569" s="751"/>
      <c r="F1569" s="751"/>
      <c r="G1569" s="197" t="s">
        <v>365</v>
      </c>
      <c r="H1569" s="672" t="s">
        <v>366</v>
      </c>
      <c r="I1569" s="672" t="s">
        <v>367</v>
      </c>
      <c r="J1569" s="205">
        <v>1</v>
      </c>
      <c r="K1569" s="199">
        <v>44636</v>
      </c>
      <c r="L1569" s="199">
        <v>44895</v>
      </c>
      <c r="M1569" s="200">
        <f t="shared" si="54"/>
        <v>37</v>
      </c>
      <c r="N1569" s="201">
        <v>1</v>
      </c>
      <c r="O1569" s="672" t="s">
        <v>368</v>
      </c>
      <c r="P1569" s="201">
        <f t="shared" si="53"/>
        <v>1</v>
      </c>
      <c r="Q1569" s="202" t="str" cm="1">
        <f t="array" aca="1" ref="Q1569" ca="1">IF(ISNUMBER(P1569),IF(P1569=100%,"CUMPLIDA",IF(AND(ISNUMBER(L1569),ISNUMBER(INDIRECT("FECHA_"&amp;$B1569,1))), IF(L1569&lt;=INDIRECT("FECHA_"&amp;$B1569,1),"INCUMPLIDA","PROCESO"), "VERIFICAR FECHA")),"SIN VALOR AVANCE")</f>
        <v>CUMPLIDA</v>
      </c>
    </row>
    <row r="1570" spans="1:17" ht="135">
      <c r="A1570" s="281" t="s">
        <v>21</v>
      </c>
      <c r="B1570" s="204" t="s">
        <v>14</v>
      </c>
      <c r="C1570" s="750"/>
      <c r="D1570" s="750"/>
      <c r="E1570" s="751"/>
      <c r="F1570" s="751"/>
      <c r="G1570" s="197" t="s">
        <v>369</v>
      </c>
      <c r="H1570" s="672" t="s">
        <v>370</v>
      </c>
      <c r="I1570" s="672" t="s">
        <v>371</v>
      </c>
      <c r="J1570" s="205">
        <v>2</v>
      </c>
      <c r="K1570" s="199">
        <v>44757</v>
      </c>
      <c r="L1570" s="199">
        <v>44972</v>
      </c>
      <c r="M1570" s="200">
        <f t="shared" si="54"/>
        <v>30.714285714285715</v>
      </c>
      <c r="N1570" s="201">
        <v>1</v>
      </c>
      <c r="O1570" s="672" t="s">
        <v>345</v>
      </c>
      <c r="P1570" s="201">
        <f t="shared" si="53"/>
        <v>1</v>
      </c>
      <c r="Q1570" s="202" t="str" cm="1">
        <f t="array" aca="1" ref="Q1570" ca="1">IF(ISNUMBER(P1570),IF(P1570=100%,"CUMPLIDA",IF(AND(ISNUMBER(L1570),ISNUMBER(INDIRECT("FECHA_"&amp;$B1570,1))), IF(L1570&lt;=INDIRECT("FECHA_"&amp;$B1570,1),"INCUMPLIDA","PROCESO"), "VERIFICAR FECHA")),"SIN VALOR AVANCE")</f>
        <v>CUMPLIDA</v>
      </c>
    </row>
    <row r="1571" spans="1:17" ht="165.75">
      <c r="A1571" s="281" t="s">
        <v>21</v>
      </c>
      <c r="B1571" s="204" t="s">
        <v>14</v>
      </c>
      <c r="C1571" s="750"/>
      <c r="D1571" s="750"/>
      <c r="E1571" s="751"/>
      <c r="F1571" s="751"/>
      <c r="G1571" s="197" t="s">
        <v>372</v>
      </c>
      <c r="H1571" s="672" t="s">
        <v>373</v>
      </c>
      <c r="I1571" s="672" t="s">
        <v>374</v>
      </c>
      <c r="J1571" s="205">
        <v>9</v>
      </c>
      <c r="K1571" s="199">
        <v>44773</v>
      </c>
      <c r="L1571" s="199">
        <v>44834</v>
      </c>
      <c r="M1571" s="200">
        <f t="shared" si="54"/>
        <v>8.7142857142857135</v>
      </c>
      <c r="N1571" s="201">
        <v>1</v>
      </c>
      <c r="O1571" s="672" t="s">
        <v>375</v>
      </c>
      <c r="P1571" s="201">
        <f t="shared" si="53"/>
        <v>1</v>
      </c>
      <c r="Q1571" s="202" t="str" cm="1">
        <f t="array" aca="1" ref="Q1571" ca="1">IF(ISNUMBER(P1571),IF(P1571=100%,"CUMPLIDA",IF(AND(ISNUMBER(L1571),ISNUMBER(INDIRECT("FECHA_"&amp;$B1571,1))), IF(L1571&lt;=INDIRECT("FECHA_"&amp;$B1571,1),"INCUMPLIDA","PROCESO"), "VERIFICAR FECHA")),"SIN VALOR AVANCE")</f>
        <v>CUMPLIDA</v>
      </c>
    </row>
    <row r="1572" spans="1:17" ht="120">
      <c r="A1572" s="281" t="s">
        <v>21</v>
      </c>
      <c r="B1572" s="204" t="s">
        <v>14</v>
      </c>
      <c r="C1572" s="750"/>
      <c r="D1572" s="750"/>
      <c r="E1572" s="751"/>
      <c r="F1572" s="751"/>
      <c r="G1572" s="197" t="s">
        <v>376</v>
      </c>
      <c r="H1572" s="672" t="s">
        <v>377</v>
      </c>
      <c r="I1572" s="672" t="s">
        <v>378</v>
      </c>
      <c r="J1572" s="205">
        <v>2</v>
      </c>
      <c r="K1572" s="199">
        <v>44621</v>
      </c>
      <c r="L1572" s="199">
        <v>44712</v>
      </c>
      <c r="M1572" s="200">
        <f t="shared" si="54"/>
        <v>13</v>
      </c>
      <c r="N1572" s="201">
        <v>1</v>
      </c>
      <c r="O1572" s="672" t="s">
        <v>345</v>
      </c>
      <c r="P1572" s="201">
        <f t="shared" si="53"/>
        <v>1</v>
      </c>
      <c r="Q1572" s="202" t="str" cm="1">
        <f t="array" aca="1" ref="Q1572" ca="1">IF(ISNUMBER(P1572),IF(P1572=100%,"CUMPLIDA",IF(AND(ISNUMBER(L1572),ISNUMBER(INDIRECT("FECHA_"&amp;$B1572,1))), IF(L1572&lt;=INDIRECT("FECHA_"&amp;$B1572,1),"INCUMPLIDA","PROCESO"), "VERIFICAR FECHA")),"SIN VALOR AVANCE")</f>
        <v>CUMPLIDA</v>
      </c>
    </row>
    <row r="1573" spans="1:17" ht="105">
      <c r="A1573" s="281" t="s">
        <v>21</v>
      </c>
      <c r="B1573" s="204" t="s">
        <v>14</v>
      </c>
      <c r="C1573" s="750"/>
      <c r="D1573" s="750"/>
      <c r="E1573" s="751"/>
      <c r="F1573" s="751"/>
      <c r="G1573" s="197" t="s">
        <v>379</v>
      </c>
      <c r="H1573" s="672" t="s">
        <v>380</v>
      </c>
      <c r="I1573" s="672" t="s">
        <v>381</v>
      </c>
      <c r="J1573" s="205">
        <v>1</v>
      </c>
      <c r="K1573" s="199">
        <v>44621</v>
      </c>
      <c r="L1573" s="199">
        <v>44666</v>
      </c>
      <c r="M1573" s="200">
        <f t="shared" si="54"/>
        <v>6.4285714285714288</v>
      </c>
      <c r="N1573" s="201">
        <v>1</v>
      </c>
      <c r="O1573" s="672" t="s">
        <v>345</v>
      </c>
      <c r="P1573" s="201">
        <f t="shared" si="53"/>
        <v>1</v>
      </c>
      <c r="Q1573" s="202" t="str" cm="1">
        <f t="array" aca="1" ref="Q1573" ca="1">IF(ISNUMBER(P1573),IF(P1573=100%,"CUMPLIDA",IF(AND(ISNUMBER(L1573),ISNUMBER(INDIRECT("FECHA_"&amp;$B1573,1))), IF(L1573&lt;=INDIRECT("FECHA_"&amp;$B1573,1),"INCUMPLIDA","PROCESO"), "VERIFICAR FECHA")),"SIN VALOR AVANCE")</f>
        <v>CUMPLIDA</v>
      </c>
    </row>
    <row r="1574" spans="1:17" ht="165">
      <c r="A1574" s="281" t="s">
        <v>21</v>
      </c>
      <c r="B1574" s="204" t="s">
        <v>14</v>
      </c>
      <c r="C1574" s="750" t="s">
        <v>382</v>
      </c>
      <c r="D1574" s="750" t="s">
        <v>312</v>
      </c>
      <c r="E1574" s="751" t="s">
        <v>383</v>
      </c>
      <c r="F1574" s="751" t="s">
        <v>384</v>
      </c>
      <c r="G1574" s="197" t="s">
        <v>385</v>
      </c>
      <c r="H1574" s="672" t="s">
        <v>386</v>
      </c>
      <c r="I1574" s="672" t="s">
        <v>387</v>
      </c>
      <c r="J1574" s="205">
        <v>1</v>
      </c>
      <c r="K1574" s="199">
        <v>44712</v>
      </c>
      <c r="L1574" s="199">
        <v>44925</v>
      </c>
      <c r="M1574" s="200">
        <f t="shared" si="54"/>
        <v>30.428571428571427</v>
      </c>
      <c r="N1574" s="201">
        <v>1</v>
      </c>
      <c r="O1574" s="672" t="s">
        <v>388</v>
      </c>
      <c r="P1574" s="201">
        <f t="shared" si="53"/>
        <v>1</v>
      </c>
      <c r="Q1574" s="202" t="str" cm="1">
        <f t="array" aca="1" ref="Q1574" ca="1">IF(ISNUMBER(P1574),IF(P1574=100%,"CUMPLIDA",IF(AND(ISNUMBER(L1574),ISNUMBER(INDIRECT("FECHA_"&amp;$B1574,1))), IF(L1574&lt;=INDIRECT("FECHA_"&amp;$B1574,1),"INCUMPLIDA","PROCESO"), "VERIFICAR FECHA")),"SIN VALOR AVANCE")</f>
        <v>CUMPLIDA</v>
      </c>
    </row>
    <row r="1575" spans="1:17" ht="60">
      <c r="A1575" s="281" t="s">
        <v>21</v>
      </c>
      <c r="B1575" s="204" t="s">
        <v>14</v>
      </c>
      <c r="C1575" s="750"/>
      <c r="D1575" s="750"/>
      <c r="E1575" s="751"/>
      <c r="F1575" s="751"/>
      <c r="G1575" s="197" t="s">
        <v>389</v>
      </c>
      <c r="H1575" s="672" t="s">
        <v>390</v>
      </c>
      <c r="I1575" s="672" t="s">
        <v>391</v>
      </c>
      <c r="J1575" s="205">
        <v>1</v>
      </c>
      <c r="K1575" s="199">
        <v>44713</v>
      </c>
      <c r="L1575" s="199">
        <v>44926</v>
      </c>
      <c r="M1575" s="200">
        <f t="shared" si="54"/>
        <v>30.428571428571427</v>
      </c>
      <c r="N1575" s="201">
        <v>1</v>
      </c>
      <c r="O1575" s="672" t="s">
        <v>392</v>
      </c>
      <c r="P1575" s="201">
        <f t="shared" si="53"/>
        <v>1</v>
      </c>
      <c r="Q1575" s="202" t="str" cm="1">
        <f t="array" aca="1" ref="Q1575" ca="1">IF(ISNUMBER(P1575),IF(P1575=100%,"CUMPLIDA",IF(AND(ISNUMBER(L1575),ISNUMBER(INDIRECT("FECHA_"&amp;$B1575,1))), IF(L1575&lt;=INDIRECT("FECHA_"&amp;$B1575,1),"INCUMPLIDA","PROCESO"), "VERIFICAR FECHA")),"SIN VALOR AVANCE")</f>
        <v>CUMPLIDA</v>
      </c>
    </row>
    <row r="1576" spans="1:17" ht="150">
      <c r="A1576" s="281" t="s">
        <v>21</v>
      </c>
      <c r="B1576" s="204" t="s">
        <v>14</v>
      </c>
      <c r="C1576" s="750"/>
      <c r="D1576" s="750"/>
      <c r="E1576" s="751"/>
      <c r="F1576" s="751"/>
      <c r="G1576" s="197" t="s">
        <v>393</v>
      </c>
      <c r="H1576" s="672" t="s">
        <v>394</v>
      </c>
      <c r="I1576" s="672" t="s">
        <v>395</v>
      </c>
      <c r="J1576" s="205">
        <v>6</v>
      </c>
      <c r="K1576" s="199">
        <v>44713</v>
      </c>
      <c r="L1576" s="199">
        <v>44926</v>
      </c>
      <c r="M1576" s="200">
        <f t="shared" si="54"/>
        <v>30.428571428571427</v>
      </c>
      <c r="N1576" s="201">
        <v>1</v>
      </c>
      <c r="O1576" s="672" t="s">
        <v>396</v>
      </c>
      <c r="P1576" s="201">
        <f t="shared" si="53"/>
        <v>1</v>
      </c>
      <c r="Q1576" s="202" t="str" cm="1">
        <f t="array" aca="1" ref="Q1576" ca="1">IF(ISNUMBER(P1576),IF(P1576=100%,"CUMPLIDA",IF(AND(ISNUMBER(L1576),ISNUMBER(INDIRECT("FECHA_"&amp;$B1576,1))), IF(L1576&lt;=INDIRECT("FECHA_"&amp;$B1576,1),"INCUMPLIDA","PROCESO"), "VERIFICAR FECHA")),"SIN VALOR AVANCE")</f>
        <v>CUMPLIDA</v>
      </c>
    </row>
    <row r="1577" spans="1:17" ht="105">
      <c r="A1577" s="281" t="s">
        <v>21</v>
      </c>
      <c r="B1577" s="204" t="s">
        <v>14</v>
      </c>
      <c r="C1577" s="750"/>
      <c r="D1577" s="750"/>
      <c r="E1577" s="751"/>
      <c r="F1577" s="751"/>
      <c r="G1577" s="197" t="s">
        <v>397</v>
      </c>
      <c r="H1577" s="672" t="s">
        <v>398</v>
      </c>
      <c r="I1577" s="672" t="s">
        <v>399</v>
      </c>
      <c r="J1577" s="205">
        <v>1</v>
      </c>
      <c r="K1577" s="199">
        <v>44712</v>
      </c>
      <c r="L1577" s="199">
        <v>44834</v>
      </c>
      <c r="M1577" s="200">
        <f t="shared" si="54"/>
        <v>17.428571428571427</v>
      </c>
      <c r="N1577" s="201">
        <v>1</v>
      </c>
      <c r="O1577" s="672" t="s">
        <v>400</v>
      </c>
      <c r="P1577" s="201">
        <f t="shared" si="53"/>
        <v>1</v>
      </c>
      <c r="Q1577" s="202" t="str" cm="1">
        <f t="array" aca="1" ref="Q1577" ca="1">IF(ISNUMBER(P1577),IF(P1577=100%,"CUMPLIDA",IF(AND(ISNUMBER(L1577),ISNUMBER(INDIRECT("FECHA_"&amp;$B1577,1))), IF(L1577&lt;=INDIRECT("FECHA_"&amp;$B1577,1),"INCUMPLIDA","PROCESO"), "VERIFICAR FECHA")),"SIN VALOR AVANCE")</f>
        <v>CUMPLIDA</v>
      </c>
    </row>
    <row r="1578" spans="1:17" ht="120">
      <c r="A1578" s="281" t="s">
        <v>21</v>
      </c>
      <c r="B1578" s="204" t="s">
        <v>14</v>
      </c>
      <c r="C1578" s="750"/>
      <c r="D1578" s="750"/>
      <c r="E1578" s="751" t="s">
        <v>401</v>
      </c>
      <c r="F1578" s="751"/>
      <c r="G1578" s="197" t="s">
        <v>402</v>
      </c>
      <c r="H1578" s="672" t="s">
        <v>403</v>
      </c>
      <c r="I1578" s="672" t="s">
        <v>404</v>
      </c>
      <c r="J1578" s="205">
        <v>1</v>
      </c>
      <c r="K1578" s="199">
        <v>44727</v>
      </c>
      <c r="L1578" s="199">
        <v>44849</v>
      </c>
      <c r="M1578" s="200">
        <f t="shared" si="54"/>
        <v>17.428571428571427</v>
      </c>
      <c r="N1578" s="201">
        <v>1</v>
      </c>
      <c r="O1578" s="672" t="s">
        <v>400</v>
      </c>
      <c r="P1578" s="201">
        <f t="shared" si="53"/>
        <v>1</v>
      </c>
      <c r="Q1578" s="202" t="str" cm="1">
        <f t="array" aca="1" ref="Q1578" ca="1">IF(ISNUMBER(P1578),IF(P1578=100%,"CUMPLIDA",IF(AND(ISNUMBER(L1578),ISNUMBER(INDIRECT("FECHA_"&amp;$B1578,1))), IF(L1578&lt;=INDIRECT("FECHA_"&amp;$B1578,1),"INCUMPLIDA","PROCESO"), "VERIFICAR FECHA")),"SIN VALOR AVANCE")</f>
        <v>CUMPLIDA</v>
      </c>
    </row>
    <row r="1579" spans="1:17" ht="60">
      <c r="A1579" s="281" t="s">
        <v>21</v>
      </c>
      <c r="B1579" s="204" t="s">
        <v>14</v>
      </c>
      <c r="C1579" s="750"/>
      <c r="D1579" s="750"/>
      <c r="E1579" s="751"/>
      <c r="F1579" s="751"/>
      <c r="G1579" s="197" t="s">
        <v>405</v>
      </c>
      <c r="H1579" s="672" t="s">
        <v>406</v>
      </c>
      <c r="I1579" s="672" t="s">
        <v>407</v>
      </c>
      <c r="J1579" s="205">
        <v>1</v>
      </c>
      <c r="K1579" s="199">
        <v>44743</v>
      </c>
      <c r="L1579" s="199">
        <v>44865</v>
      </c>
      <c r="M1579" s="200">
        <f t="shared" si="54"/>
        <v>17.428571428571427</v>
      </c>
      <c r="N1579" s="201">
        <v>1</v>
      </c>
      <c r="O1579" s="672" t="s">
        <v>396</v>
      </c>
      <c r="P1579" s="201">
        <f t="shared" si="53"/>
        <v>1</v>
      </c>
      <c r="Q1579" s="202" t="str" cm="1">
        <f t="array" aca="1" ref="Q1579" ca="1">IF(ISNUMBER(P1579),IF(P1579=100%,"CUMPLIDA",IF(AND(ISNUMBER(L1579),ISNUMBER(INDIRECT("FECHA_"&amp;$B1579,1))), IF(L1579&lt;=INDIRECT("FECHA_"&amp;$B1579,1),"INCUMPLIDA","PROCESO"), "VERIFICAR FECHA")),"SIN VALOR AVANCE")</f>
        <v>CUMPLIDA</v>
      </c>
    </row>
    <row r="1580" spans="1:17" ht="75">
      <c r="A1580" s="281" t="s">
        <v>21</v>
      </c>
      <c r="B1580" s="204" t="s">
        <v>14</v>
      </c>
      <c r="C1580" s="750"/>
      <c r="D1580" s="750"/>
      <c r="E1580" s="751"/>
      <c r="F1580" s="751"/>
      <c r="G1580" s="197" t="s">
        <v>408</v>
      </c>
      <c r="H1580" s="672" t="s">
        <v>409</v>
      </c>
      <c r="I1580" s="672" t="s">
        <v>410</v>
      </c>
      <c r="J1580" s="205">
        <v>2</v>
      </c>
      <c r="K1580" s="199">
        <v>44713</v>
      </c>
      <c r="L1580" s="199">
        <v>44926</v>
      </c>
      <c r="M1580" s="200">
        <f t="shared" si="54"/>
        <v>30.428571428571427</v>
      </c>
      <c r="N1580" s="201">
        <v>1</v>
      </c>
      <c r="O1580" s="672" t="s">
        <v>411</v>
      </c>
      <c r="P1580" s="201">
        <f t="shared" si="53"/>
        <v>1</v>
      </c>
      <c r="Q1580" s="202" t="str" cm="1">
        <f t="array" aca="1" ref="Q1580" ca="1">IF(ISNUMBER(P1580),IF(P1580=100%,"CUMPLIDA",IF(AND(ISNUMBER(L1580),ISNUMBER(INDIRECT("FECHA_"&amp;$B1580,1))), IF(L1580&lt;=INDIRECT("FECHA_"&amp;$B1580,1),"INCUMPLIDA","PROCESO"), "VERIFICAR FECHA")),"SIN VALOR AVANCE")</f>
        <v>CUMPLIDA</v>
      </c>
    </row>
    <row r="1581" spans="1:17" ht="120">
      <c r="A1581" s="281" t="s">
        <v>21</v>
      </c>
      <c r="B1581" s="204" t="s">
        <v>14</v>
      </c>
      <c r="C1581" s="750"/>
      <c r="D1581" s="750"/>
      <c r="E1581" s="751"/>
      <c r="F1581" s="751"/>
      <c r="G1581" s="197" t="s">
        <v>412</v>
      </c>
      <c r="H1581" s="672" t="s">
        <v>412</v>
      </c>
      <c r="I1581" s="672" t="s">
        <v>413</v>
      </c>
      <c r="J1581" s="205">
        <v>1</v>
      </c>
      <c r="K1581" s="199">
        <v>44713</v>
      </c>
      <c r="L1581" s="199">
        <v>44926</v>
      </c>
      <c r="M1581" s="200">
        <f t="shared" si="54"/>
        <v>30.428571428571427</v>
      </c>
      <c r="N1581" s="201">
        <v>1</v>
      </c>
      <c r="O1581" s="672" t="s">
        <v>411</v>
      </c>
      <c r="P1581" s="201">
        <f t="shared" si="53"/>
        <v>1</v>
      </c>
      <c r="Q1581" s="202" t="str" cm="1">
        <f t="array" aca="1" ref="Q1581" ca="1">IF(ISNUMBER(P1581),IF(P1581=100%,"CUMPLIDA",IF(AND(ISNUMBER(L1581),ISNUMBER(INDIRECT("FECHA_"&amp;$B1581,1))), IF(L1581&lt;=INDIRECT("FECHA_"&amp;$B1581,1),"INCUMPLIDA","PROCESO"), "VERIFICAR FECHA")),"SIN VALOR AVANCE")</f>
        <v>CUMPLIDA</v>
      </c>
    </row>
    <row r="1582" spans="1:17" ht="255">
      <c r="A1582" s="281" t="s">
        <v>23</v>
      </c>
      <c r="B1582" s="204" t="s">
        <v>14</v>
      </c>
      <c r="C1582" s="750" t="s">
        <v>414</v>
      </c>
      <c r="D1582" s="750" t="s">
        <v>312</v>
      </c>
      <c r="E1582" s="751" t="s">
        <v>415</v>
      </c>
      <c r="F1582" s="751" t="s">
        <v>416</v>
      </c>
      <c r="G1582" s="206" t="s">
        <v>417</v>
      </c>
      <c r="H1582" s="672" t="s">
        <v>418</v>
      </c>
      <c r="I1582" s="672" t="s">
        <v>419</v>
      </c>
      <c r="J1582" s="205">
        <v>1</v>
      </c>
      <c r="K1582" s="199">
        <v>45184</v>
      </c>
      <c r="L1582" s="199">
        <v>45260</v>
      </c>
      <c r="M1582" s="200">
        <f t="shared" si="54"/>
        <v>10.857142857142858</v>
      </c>
      <c r="N1582" s="201">
        <v>1</v>
      </c>
      <c r="O1582" s="672" t="s">
        <v>420</v>
      </c>
      <c r="P1582" s="201">
        <f t="shared" si="53"/>
        <v>1</v>
      </c>
      <c r="Q1582" s="202" t="str" cm="1">
        <f t="array" aca="1" ref="Q1582" ca="1">IF(ISNUMBER(P1582),IF(P1582=100%,"CUMPLIDA",IF(AND(ISNUMBER(L1582),ISNUMBER(INDIRECT("FECHA_"&amp;$B1582,1))), IF(L1582&lt;=INDIRECT("FECHA_"&amp;$B1582,1),"INCUMPLIDA","PROCESO"), "VERIFICAR FECHA")),"SIN VALOR AVANCE")</f>
        <v>CUMPLIDA</v>
      </c>
    </row>
    <row r="1583" spans="1:17" ht="210">
      <c r="A1583" s="281" t="s">
        <v>23</v>
      </c>
      <c r="B1583" s="204" t="s">
        <v>14</v>
      </c>
      <c r="C1583" s="750"/>
      <c r="D1583" s="750"/>
      <c r="E1583" s="751"/>
      <c r="F1583" s="751"/>
      <c r="G1583" s="206" t="s">
        <v>421</v>
      </c>
      <c r="H1583" s="672" t="s">
        <v>422</v>
      </c>
      <c r="I1583" s="672" t="s">
        <v>423</v>
      </c>
      <c r="J1583" s="205">
        <v>3</v>
      </c>
      <c r="K1583" s="199">
        <v>45292</v>
      </c>
      <c r="L1583" s="199">
        <v>45838</v>
      </c>
      <c r="M1583" s="200">
        <f t="shared" si="54"/>
        <v>78</v>
      </c>
      <c r="N1583" s="201">
        <v>0.9</v>
      </c>
      <c r="O1583" s="672" t="s">
        <v>424</v>
      </c>
      <c r="P1583" s="201">
        <f t="shared" si="53"/>
        <v>0.9</v>
      </c>
      <c r="Q1583" s="202" t="str" cm="1">
        <f t="array" aca="1" ref="Q1583" ca="1">IF(ISNUMBER(P1583),IF(P1583=100%,"CUMPLIDA",IF(AND(ISNUMBER(L1583),ISNUMBER(INDIRECT("FECHA_"&amp;$B1583,1))), IF(L1583&lt;=INDIRECT("FECHA_"&amp;$B1583,1),"INCUMPLIDA","PROCESO"), "VERIFICAR FECHA")),"SIN VALOR AVANCE")</f>
        <v>PROCESO</v>
      </c>
    </row>
    <row r="1584" spans="1:17" ht="257.25">
      <c r="A1584" s="281" t="s">
        <v>23</v>
      </c>
      <c r="B1584" s="204" t="s">
        <v>14</v>
      </c>
      <c r="C1584" s="750"/>
      <c r="D1584" s="750"/>
      <c r="E1584" s="751"/>
      <c r="F1584" s="751"/>
      <c r="G1584" s="206" t="s">
        <v>425</v>
      </c>
      <c r="H1584" s="672" t="s">
        <v>426</v>
      </c>
      <c r="I1584" s="672" t="s">
        <v>427</v>
      </c>
      <c r="J1584" s="205">
        <v>2</v>
      </c>
      <c r="K1584" s="199">
        <v>45260</v>
      </c>
      <c r="L1584" s="199">
        <v>45337</v>
      </c>
      <c r="M1584" s="200">
        <f t="shared" si="54"/>
        <v>11</v>
      </c>
      <c r="N1584" s="201">
        <v>1</v>
      </c>
      <c r="O1584" s="672" t="s">
        <v>428</v>
      </c>
      <c r="P1584" s="201">
        <f t="shared" si="53"/>
        <v>1</v>
      </c>
      <c r="Q1584" s="202" t="str" cm="1">
        <f t="array" aca="1" ref="Q1584" ca="1">IF(ISNUMBER(P1584),IF(P1584=100%,"CUMPLIDA",IF(AND(ISNUMBER(L1584),ISNUMBER(INDIRECT("FECHA_"&amp;$B1584,1))), IF(L1584&lt;=INDIRECT("FECHA_"&amp;$B1584,1),"INCUMPLIDA","PROCESO"), "VERIFICAR FECHA")),"SIN VALOR AVANCE")</f>
        <v>CUMPLIDA</v>
      </c>
    </row>
    <row r="1585" spans="1:17" ht="210">
      <c r="A1585" s="281" t="s">
        <v>23</v>
      </c>
      <c r="B1585" s="204" t="s">
        <v>14</v>
      </c>
      <c r="C1585" s="750"/>
      <c r="D1585" s="750"/>
      <c r="E1585" s="751" t="s">
        <v>429</v>
      </c>
      <c r="F1585" s="751"/>
      <c r="G1585" s="206" t="s">
        <v>430</v>
      </c>
      <c r="H1585" s="672" t="s">
        <v>418</v>
      </c>
      <c r="I1585" s="672" t="s">
        <v>419</v>
      </c>
      <c r="J1585" s="205">
        <v>1</v>
      </c>
      <c r="K1585" s="199">
        <v>45184</v>
      </c>
      <c r="L1585" s="199">
        <v>45260</v>
      </c>
      <c r="M1585" s="200">
        <f t="shared" si="54"/>
        <v>10.857142857142858</v>
      </c>
      <c r="N1585" s="201">
        <v>1</v>
      </c>
      <c r="O1585" s="672" t="s">
        <v>420</v>
      </c>
      <c r="P1585" s="201">
        <f t="shared" si="53"/>
        <v>1</v>
      </c>
      <c r="Q1585" s="202" t="str" cm="1">
        <f t="array" aca="1" ref="Q1585" ca="1">IF(ISNUMBER(P1585),IF(P1585=100%,"CUMPLIDA",IF(AND(ISNUMBER(L1585),ISNUMBER(INDIRECT("FECHA_"&amp;$B1585,1))), IF(L1585&lt;=INDIRECT("FECHA_"&amp;$B1585,1),"INCUMPLIDA","PROCESO"), "VERIFICAR FECHA")),"SIN VALOR AVANCE")</f>
        <v>CUMPLIDA</v>
      </c>
    </row>
    <row r="1586" spans="1:17" ht="165">
      <c r="A1586" s="281" t="s">
        <v>23</v>
      </c>
      <c r="B1586" s="204" t="s">
        <v>14</v>
      </c>
      <c r="C1586" s="750"/>
      <c r="D1586" s="750"/>
      <c r="E1586" s="751"/>
      <c r="F1586" s="751"/>
      <c r="G1586" s="206" t="s">
        <v>431</v>
      </c>
      <c r="H1586" s="672" t="s">
        <v>432</v>
      </c>
      <c r="I1586" s="672" t="s">
        <v>433</v>
      </c>
      <c r="J1586" s="205">
        <v>3</v>
      </c>
      <c r="K1586" s="199">
        <v>45292</v>
      </c>
      <c r="L1586" s="199">
        <v>45838</v>
      </c>
      <c r="M1586" s="200">
        <f t="shared" si="54"/>
        <v>78</v>
      </c>
      <c r="N1586" s="201">
        <v>0.9</v>
      </c>
      <c r="O1586" s="672" t="s">
        <v>424</v>
      </c>
      <c r="P1586" s="201">
        <f t="shared" si="53"/>
        <v>0.9</v>
      </c>
      <c r="Q1586" s="202" t="str" cm="1">
        <f t="array" aca="1" ref="Q1586" ca="1">IF(ISNUMBER(P1586),IF(P1586=100%,"CUMPLIDA",IF(AND(ISNUMBER(L1586),ISNUMBER(INDIRECT("FECHA_"&amp;$B1586,1))), IF(L1586&lt;=INDIRECT("FECHA_"&amp;$B1586,1),"INCUMPLIDA","PROCESO"), "VERIFICAR FECHA")),"SIN VALOR AVANCE")</f>
        <v>PROCESO</v>
      </c>
    </row>
    <row r="1587" spans="1:17" ht="257.25">
      <c r="A1587" s="281" t="s">
        <v>23</v>
      </c>
      <c r="B1587" s="204" t="s">
        <v>14</v>
      </c>
      <c r="C1587" s="750"/>
      <c r="D1587" s="750"/>
      <c r="E1587" s="751"/>
      <c r="F1587" s="751"/>
      <c r="G1587" s="206" t="s">
        <v>434</v>
      </c>
      <c r="H1587" s="672" t="s">
        <v>426</v>
      </c>
      <c r="I1587" s="672" t="s">
        <v>427</v>
      </c>
      <c r="J1587" s="205">
        <v>2</v>
      </c>
      <c r="K1587" s="199">
        <v>45260</v>
      </c>
      <c r="L1587" s="199">
        <v>45337</v>
      </c>
      <c r="M1587" s="200">
        <f t="shared" si="54"/>
        <v>11</v>
      </c>
      <c r="N1587" s="201">
        <v>1</v>
      </c>
      <c r="O1587" s="672" t="s">
        <v>428</v>
      </c>
      <c r="P1587" s="201">
        <f t="shared" si="53"/>
        <v>1</v>
      </c>
      <c r="Q1587" s="202" t="str" cm="1">
        <f t="array" aca="1" ref="Q1587" ca="1">IF(ISNUMBER(P1587),IF(P1587=100%,"CUMPLIDA",IF(AND(ISNUMBER(L1587),ISNUMBER(INDIRECT("FECHA_"&amp;$B1587,1))), IF(L1587&lt;=INDIRECT("FECHA_"&amp;$B1587,1),"INCUMPLIDA","PROCESO"), "VERIFICAR FECHA")),"SIN VALOR AVANCE")</f>
        <v>CUMPLIDA</v>
      </c>
    </row>
    <row r="1588" spans="1:17" ht="210">
      <c r="A1588" s="281" t="s">
        <v>23</v>
      </c>
      <c r="B1588" s="204" t="s">
        <v>14</v>
      </c>
      <c r="C1588" s="750"/>
      <c r="D1588" s="750"/>
      <c r="E1588" s="751" t="s">
        <v>435</v>
      </c>
      <c r="F1588" s="751"/>
      <c r="G1588" s="206" t="s">
        <v>430</v>
      </c>
      <c r="H1588" s="672" t="s">
        <v>418</v>
      </c>
      <c r="I1588" s="672" t="s">
        <v>419</v>
      </c>
      <c r="J1588" s="205">
        <v>1</v>
      </c>
      <c r="K1588" s="199">
        <v>45184</v>
      </c>
      <c r="L1588" s="199">
        <v>45260</v>
      </c>
      <c r="M1588" s="200">
        <f t="shared" si="54"/>
        <v>10.857142857142858</v>
      </c>
      <c r="N1588" s="201">
        <v>1</v>
      </c>
      <c r="O1588" s="672" t="s">
        <v>420</v>
      </c>
      <c r="P1588" s="201">
        <f t="shared" si="53"/>
        <v>1</v>
      </c>
      <c r="Q1588" s="202" t="str" cm="1">
        <f t="array" aca="1" ref="Q1588" ca="1">IF(ISNUMBER(P1588),IF(P1588=100%,"CUMPLIDA",IF(AND(ISNUMBER(L1588),ISNUMBER(INDIRECT("FECHA_"&amp;$B1588,1))), IF(L1588&lt;=INDIRECT("FECHA_"&amp;$B1588,1),"INCUMPLIDA","PROCESO"), "VERIFICAR FECHA")),"SIN VALOR AVANCE")</f>
        <v>CUMPLIDA</v>
      </c>
    </row>
    <row r="1589" spans="1:17" ht="165">
      <c r="A1589" s="281" t="s">
        <v>23</v>
      </c>
      <c r="B1589" s="204" t="s">
        <v>14</v>
      </c>
      <c r="C1589" s="750"/>
      <c r="D1589" s="750"/>
      <c r="E1589" s="751"/>
      <c r="F1589" s="751"/>
      <c r="G1589" s="206" t="s">
        <v>431</v>
      </c>
      <c r="H1589" s="672" t="s">
        <v>422</v>
      </c>
      <c r="I1589" s="672" t="s">
        <v>433</v>
      </c>
      <c r="J1589" s="205">
        <v>3</v>
      </c>
      <c r="K1589" s="199">
        <v>45292</v>
      </c>
      <c r="L1589" s="199">
        <v>45838</v>
      </c>
      <c r="M1589" s="200">
        <f t="shared" si="54"/>
        <v>78</v>
      </c>
      <c r="N1589" s="201">
        <v>0.9</v>
      </c>
      <c r="O1589" s="672" t="s">
        <v>424</v>
      </c>
      <c r="P1589" s="201">
        <f t="shared" si="53"/>
        <v>0.9</v>
      </c>
      <c r="Q1589" s="202" t="str" cm="1">
        <f t="array" aca="1" ref="Q1589" ca="1">IF(ISNUMBER(P1589),IF(P1589=100%,"CUMPLIDA",IF(AND(ISNUMBER(L1589),ISNUMBER(INDIRECT("FECHA_"&amp;$B1589,1))), IF(L1589&lt;=INDIRECT("FECHA_"&amp;$B1589,1),"INCUMPLIDA","PROCESO"), "VERIFICAR FECHA")),"SIN VALOR AVANCE")</f>
        <v>PROCESO</v>
      </c>
    </row>
    <row r="1590" spans="1:17" ht="257.25">
      <c r="A1590" s="281" t="s">
        <v>23</v>
      </c>
      <c r="B1590" s="204" t="s">
        <v>14</v>
      </c>
      <c r="C1590" s="750"/>
      <c r="D1590" s="750"/>
      <c r="E1590" s="751"/>
      <c r="F1590" s="751"/>
      <c r="G1590" s="206" t="s">
        <v>434</v>
      </c>
      <c r="H1590" s="672" t="s">
        <v>426</v>
      </c>
      <c r="I1590" s="672" t="s">
        <v>427</v>
      </c>
      <c r="J1590" s="205">
        <v>2</v>
      </c>
      <c r="K1590" s="199">
        <v>45260</v>
      </c>
      <c r="L1590" s="199">
        <v>45337</v>
      </c>
      <c r="M1590" s="200">
        <f t="shared" si="54"/>
        <v>11</v>
      </c>
      <c r="N1590" s="201">
        <v>1</v>
      </c>
      <c r="O1590" s="672" t="s">
        <v>428</v>
      </c>
      <c r="P1590" s="201">
        <f t="shared" si="53"/>
        <v>1</v>
      </c>
      <c r="Q1590" s="202" t="str" cm="1">
        <f t="array" aca="1" ref="Q1590" ca="1">IF(ISNUMBER(P1590),IF(P1590=100%,"CUMPLIDA",IF(AND(ISNUMBER(L1590),ISNUMBER(INDIRECT("FECHA_"&amp;$B1590,1))), IF(L1590&lt;=INDIRECT("FECHA_"&amp;$B1590,1),"INCUMPLIDA","PROCESO"), "VERIFICAR FECHA")),"SIN VALOR AVANCE")</f>
        <v>CUMPLIDA</v>
      </c>
    </row>
    <row r="1591" spans="1:17" ht="255">
      <c r="A1591" s="281" t="s">
        <v>23</v>
      </c>
      <c r="B1591" s="204" t="s">
        <v>14</v>
      </c>
      <c r="C1591" s="750"/>
      <c r="D1591" s="750"/>
      <c r="E1591" s="751" t="s">
        <v>436</v>
      </c>
      <c r="F1591" s="751"/>
      <c r="G1591" s="197" t="s">
        <v>417</v>
      </c>
      <c r="H1591" s="672" t="s">
        <v>418</v>
      </c>
      <c r="I1591" s="672" t="s">
        <v>419</v>
      </c>
      <c r="J1591" s="205">
        <v>1</v>
      </c>
      <c r="K1591" s="199">
        <v>45184</v>
      </c>
      <c r="L1591" s="199">
        <v>45260</v>
      </c>
      <c r="M1591" s="200">
        <f t="shared" si="54"/>
        <v>10.857142857142858</v>
      </c>
      <c r="N1591" s="201">
        <v>1</v>
      </c>
      <c r="O1591" s="672" t="s">
        <v>420</v>
      </c>
      <c r="P1591" s="201">
        <f t="shared" si="53"/>
        <v>1</v>
      </c>
      <c r="Q1591" s="202" t="str" cm="1">
        <f t="array" aca="1" ref="Q1591" ca="1">IF(ISNUMBER(P1591),IF(P1591=100%,"CUMPLIDA",IF(AND(ISNUMBER(L1591),ISNUMBER(INDIRECT("FECHA_"&amp;$B1591,1))), IF(L1591&lt;=INDIRECT("FECHA_"&amp;$B1591,1),"INCUMPLIDA","PROCESO"), "VERIFICAR FECHA")),"SIN VALOR AVANCE")</f>
        <v>CUMPLIDA</v>
      </c>
    </row>
    <row r="1592" spans="1:17" ht="210">
      <c r="A1592" s="281" t="s">
        <v>23</v>
      </c>
      <c r="B1592" s="204" t="s">
        <v>14</v>
      </c>
      <c r="C1592" s="750"/>
      <c r="D1592" s="750"/>
      <c r="E1592" s="751"/>
      <c r="F1592" s="751"/>
      <c r="G1592" s="206" t="s">
        <v>437</v>
      </c>
      <c r="H1592" s="672" t="s">
        <v>422</v>
      </c>
      <c r="I1592" s="672" t="s">
        <v>433</v>
      </c>
      <c r="J1592" s="205">
        <v>3</v>
      </c>
      <c r="K1592" s="199">
        <v>45292</v>
      </c>
      <c r="L1592" s="199">
        <v>45838</v>
      </c>
      <c r="M1592" s="200">
        <f t="shared" si="54"/>
        <v>78</v>
      </c>
      <c r="N1592" s="201">
        <v>0.9</v>
      </c>
      <c r="O1592" s="672" t="s">
        <v>424</v>
      </c>
      <c r="P1592" s="201">
        <f t="shared" si="53"/>
        <v>0.9</v>
      </c>
      <c r="Q1592" s="202" t="str" cm="1">
        <f t="array" aca="1" ref="Q1592" ca="1">IF(ISNUMBER(P1592),IF(P1592=100%,"CUMPLIDA",IF(AND(ISNUMBER(L1592),ISNUMBER(INDIRECT("FECHA_"&amp;$B1592,1))), IF(L1592&lt;=INDIRECT("FECHA_"&amp;$B1592,1),"INCUMPLIDA","PROCESO"), "VERIFICAR FECHA")),"SIN VALOR AVANCE")</f>
        <v>PROCESO</v>
      </c>
    </row>
    <row r="1593" spans="1:17" ht="257.25">
      <c r="A1593" s="281" t="s">
        <v>23</v>
      </c>
      <c r="B1593" s="204" t="s">
        <v>14</v>
      </c>
      <c r="C1593" s="750"/>
      <c r="D1593" s="750"/>
      <c r="E1593" s="751"/>
      <c r="F1593" s="751"/>
      <c r="G1593" s="206" t="s">
        <v>425</v>
      </c>
      <c r="H1593" s="672" t="s">
        <v>426</v>
      </c>
      <c r="I1593" s="672" t="s">
        <v>427</v>
      </c>
      <c r="J1593" s="205">
        <v>2</v>
      </c>
      <c r="K1593" s="199">
        <v>45260</v>
      </c>
      <c r="L1593" s="199">
        <v>45337</v>
      </c>
      <c r="M1593" s="200">
        <f t="shared" si="54"/>
        <v>11</v>
      </c>
      <c r="N1593" s="201">
        <v>1</v>
      </c>
      <c r="O1593" s="672" t="s">
        <v>428</v>
      </c>
      <c r="P1593" s="201">
        <f t="shared" si="53"/>
        <v>1</v>
      </c>
      <c r="Q1593" s="202" t="str" cm="1">
        <f t="array" aca="1" ref="Q1593" ca="1">IF(ISNUMBER(P1593),IF(P1593=100%,"CUMPLIDA",IF(AND(ISNUMBER(L1593),ISNUMBER(INDIRECT("FECHA_"&amp;$B1593,1))), IF(L1593&lt;=INDIRECT("FECHA_"&amp;$B1593,1),"INCUMPLIDA","PROCESO"), "VERIFICAR FECHA")),"SIN VALOR AVANCE")</f>
        <v>CUMPLIDA</v>
      </c>
    </row>
    <row r="1594" spans="1:17" ht="255">
      <c r="A1594" s="281" t="s">
        <v>23</v>
      </c>
      <c r="B1594" s="204" t="s">
        <v>14</v>
      </c>
      <c r="C1594" s="750"/>
      <c r="D1594" s="750"/>
      <c r="E1594" s="751" t="s">
        <v>438</v>
      </c>
      <c r="F1594" s="751"/>
      <c r="G1594" s="197" t="s">
        <v>417</v>
      </c>
      <c r="H1594" s="672" t="s">
        <v>418</v>
      </c>
      <c r="I1594" s="672" t="s">
        <v>419</v>
      </c>
      <c r="J1594" s="205">
        <v>1</v>
      </c>
      <c r="K1594" s="199">
        <v>45184</v>
      </c>
      <c r="L1594" s="199">
        <v>45260</v>
      </c>
      <c r="M1594" s="200">
        <f t="shared" si="54"/>
        <v>10.857142857142858</v>
      </c>
      <c r="N1594" s="201">
        <v>1</v>
      </c>
      <c r="O1594" s="672" t="s">
        <v>420</v>
      </c>
      <c r="P1594" s="201">
        <f t="shared" si="53"/>
        <v>1</v>
      </c>
      <c r="Q1594" s="202" t="str" cm="1">
        <f t="array" aca="1" ref="Q1594" ca="1">IF(ISNUMBER(P1594),IF(P1594=100%,"CUMPLIDA",IF(AND(ISNUMBER(L1594),ISNUMBER(INDIRECT("FECHA_"&amp;$B1594,1))), IF(L1594&lt;=INDIRECT("FECHA_"&amp;$B1594,1),"INCUMPLIDA","PROCESO"), "VERIFICAR FECHA")),"SIN VALOR AVANCE")</f>
        <v>CUMPLIDA</v>
      </c>
    </row>
    <row r="1595" spans="1:17" ht="210">
      <c r="A1595" s="281" t="s">
        <v>23</v>
      </c>
      <c r="B1595" s="204" t="s">
        <v>14</v>
      </c>
      <c r="C1595" s="750"/>
      <c r="D1595" s="750"/>
      <c r="E1595" s="751"/>
      <c r="F1595" s="751"/>
      <c r="G1595" s="206" t="s">
        <v>437</v>
      </c>
      <c r="H1595" s="672" t="s">
        <v>422</v>
      </c>
      <c r="I1595" s="672" t="s">
        <v>433</v>
      </c>
      <c r="J1595" s="205">
        <v>3</v>
      </c>
      <c r="K1595" s="199">
        <v>45292</v>
      </c>
      <c r="L1595" s="199">
        <v>45838</v>
      </c>
      <c r="M1595" s="200">
        <f t="shared" si="54"/>
        <v>78</v>
      </c>
      <c r="N1595" s="201">
        <v>0.9</v>
      </c>
      <c r="O1595" s="672" t="s">
        <v>424</v>
      </c>
      <c r="P1595" s="201">
        <f t="shared" si="53"/>
        <v>0.9</v>
      </c>
      <c r="Q1595" s="202" t="str" cm="1">
        <f t="array" aca="1" ref="Q1595" ca="1">IF(ISNUMBER(P1595),IF(P1595=100%,"CUMPLIDA",IF(AND(ISNUMBER(L1595),ISNUMBER(INDIRECT("FECHA_"&amp;$B1595,1))), IF(L1595&lt;=INDIRECT("FECHA_"&amp;$B1595,1),"INCUMPLIDA","PROCESO"), "VERIFICAR FECHA")),"SIN VALOR AVANCE")</f>
        <v>PROCESO</v>
      </c>
    </row>
    <row r="1596" spans="1:17" ht="257.25">
      <c r="A1596" s="281" t="s">
        <v>23</v>
      </c>
      <c r="B1596" s="204" t="s">
        <v>14</v>
      </c>
      <c r="C1596" s="750"/>
      <c r="D1596" s="750"/>
      <c r="E1596" s="751"/>
      <c r="F1596" s="751"/>
      <c r="G1596" s="206" t="s">
        <v>425</v>
      </c>
      <c r="H1596" s="672" t="s">
        <v>426</v>
      </c>
      <c r="I1596" s="672" t="s">
        <v>427</v>
      </c>
      <c r="J1596" s="205">
        <v>2</v>
      </c>
      <c r="K1596" s="199">
        <v>45260</v>
      </c>
      <c r="L1596" s="199">
        <v>45337</v>
      </c>
      <c r="M1596" s="200">
        <f t="shared" si="54"/>
        <v>11</v>
      </c>
      <c r="N1596" s="201">
        <v>1</v>
      </c>
      <c r="O1596" s="672" t="s">
        <v>428</v>
      </c>
      <c r="P1596" s="201">
        <f t="shared" si="53"/>
        <v>1</v>
      </c>
      <c r="Q1596" s="202" t="str" cm="1">
        <f t="array" aca="1" ref="Q1596" ca="1">IF(ISNUMBER(P1596),IF(P1596=100%,"CUMPLIDA",IF(AND(ISNUMBER(L1596),ISNUMBER(INDIRECT("FECHA_"&amp;$B1596,1))), IF(L1596&lt;=INDIRECT("FECHA_"&amp;$B1596,1),"INCUMPLIDA","PROCESO"), "VERIFICAR FECHA")),"SIN VALOR AVANCE")</f>
        <v>CUMPLIDA</v>
      </c>
    </row>
    <row r="1597" spans="1:17" ht="255">
      <c r="A1597" s="281" t="s">
        <v>23</v>
      </c>
      <c r="B1597" s="204" t="s">
        <v>14</v>
      </c>
      <c r="C1597" s="750"/>
      <c r="D1597" s="750"/>
      <c r="E1597" s="751" t="s">
        <v>439</v>
      </c>
      <c r="F1597" s="751"/>
      <c r="G1597" s="197" t="s">
        <v>417</v>
      </c>
      <c r="H1597" s="672" t="s">
        <v>418</v>
      </c>
      <c r="I1597" s="672" t="s">
        <v>419</v>
      </c>
      <c r="J1597" s="205">
        <v>1</v>
      </c>
      <c r="K1597" s="199">
        <v>45184</v>
      </c>
      <c r="L1597" s="199">
        <v>45260</v>
      </c>
      <c r="M1597" s="200">
        <f t="shared" si="54"/>
        <v>10.857142857142858</v>
      </c>
      <c r="N1597" s="201">
        <v>1</v>
      </c>
      <c r="O1597" s="672" t="s">
        <v>420</v>
      </c>
      <c r="P1597" s="201">
        <f t="shared" si="53"/>
        <v>1</v>
      </c>
      <c r="Q1597" s="202" t="str" cm="1">
        <f t="array" aca="1" ref="Q1597" ca="1">IF(ISNUMBER(P1597),IF(P1597=100%,"CUMPLIDA",IF(AND(ISNUMBER(L1597),ISNUMBER(INDIRECT("FECHA_"&amp;$B1597,1))), IF(L1597&lt;=INDIRECT("FECHA_"&amp;$B1597,1),"INCUMPLIDA","PROCESO"), "VERIFICAR FECHA")),"SIN VALOR AVANCE")</f>
        <v>CUMPLIDA</v>
      </c>
    </row>
    <row r="1598" spans="1:17" ht="210">
      <c r="A1598" s="281" t="s">
        <v>23</v>
      </c>
      <c r="B1598" s="204" t="s">
        <v>14</v>
      </c>
      <c r="C1598" s="750"/>
      <c r="D1598" s="750"/>
      <c r="E1598" s="751"/>
      <c r="F1598" s="751"/>
      <c r="G1598" s="206" t="s">
        <v>437</v>
      </c>
      <c r="H1598" s="672" t="s">
        <v>422</v>
      </c>
      <c r="I1598" s="672" t="s">
        <v>433</v>
      </c>
      <c r="J1598" s="205">
        <v>3</v>
      </c>
      <c r="K1598" s="199">
        <v>45292</v>
      </c>
      <c r="L1598" s="199">
        <v>45838</v>
      </c>
      <c r="M1598" s="200">
        <f t="shared" si="54"/>
        <v>78</v>
      </c>
      <c r="N1598" s="201">
        <v>0.9</v>
      </c>
      <c r="O1598" s="672" t="s">
        <v>424</v>
      </c>
      <c r="P1598" s="201">
        <f t="shared" si="53"/>
        <v>0.9</v>
      </c>
      <c r="Q1598" s="202" t="str" cm="1">
        <f t="array" aca="1" ref="Q1598" ca="1">IF(ISNUMBER(P1598),IF(P1598=100%,"CUMPLIDA",IF(AND(ISNUMBER(L1598),ISNUMBER(INDIRECT("FECHA_"&amp;$B1598,1))), IF(L1598&lt;=INDIRECT("FECHA_"&amp;$B1598,1),"INCUMPLIDA","PROCESO"), "VERIFICAR FECHA")),"SIN VALOR AVANCE")</f>
        <v>PROCESO</v>
      </c>
    </row>
    <row r="1599" spans="1:17" ht="257.25">
      <c r="A1599" s="281" t="s">
        <v>23</v>
      </c>
      <c r="B1599" s="204" t="s">
        <v>14</v>
      </c>
      <c r="C1599" s="750"/>
      <c r="D1599" s="750"/>
      <c r="E1599" s="751"/>
      <c r="F1599" s="751"/>
      <c r="G1599" s="206" t="s">
        <v>425</v>
      </c>
      <c r="H1599" s="672" t="s">
        <v>426</v>
      </c>
      <c r="I1599" s="672" t="s">
        <v>427</v>
      </c>
      <c r="J1599" s="205">
        <v>2</v>
      </c>
      <c r="K1599" s="199">
        <v>45260</v>
      </c>
      <c r="L1599" s="199">
        <v>45337</v>
      </c>
      <c r="M1599" s="200">
        <f t="shared" si="54"/>
        <v>11</v>
      </c>
      <c r="N1599" s="201">
        <v>1</v>
      </c>
      <c r="O1599" s="672" t="s">
        <v>428</v>
      </c>
      <c r="P1599" s="201">
        <f t="shared" si="53"/>
        <v>1</v>
      </c>
      <c r="Q1599" s="202" t="str" cm="1">
        <f t="array" aca="1" ref="Q1599" ca="1">IF(ISNUMBER(P1599),IF(P1599=100%,"CUMPLIDA",IF(AND(ISNUMBER(L1599),ISNUMBER(INDIRECT("FECHA_"&amp;$B1599,1))), IF(L1599&lt;=INDIRECT("FECHA_"&amp;$B1599,1),"INCUMPLIDA","PROCESO"), "VERIFICAR FECHA")),"SIN VALOR AVANCE")</f>
        <v>CUMPLIDA</v>
      </c>
    </row>
    <row r="1600" spans="1:17" ht="240">
      <c r="A1600" s="281" t="s">
        <v>23</v>
      </c>
      <c r="B1600" s="204" t="s">
        <v>14</v>
      </c>
      <c r="C1600" s="750"/>
      <c r="D1600" s="750"/>
      <c r="E1600" s="751" t="s">
        <v>440</v>
      </c>
      <c r="F1600" s="751"/>
      <c r="G1600" s="206" t="s">
        <v>441</v>
      </c>
      <c r="H1600" s="672" t="s">
        <v>442</v>
      </c>
      <c r="I1600" s="672" t="s">
        <v>443</v>
      </c>
      <c r="J1600" s="205">
        <v>2</v>
      </c>
      <c r="K1600" s="199">
        <v>45201</v>
      </c>
      <c r="L1600" s="199">
        <v>45280</v>
      </c>
      <c r="M1600" s="200">
        <f t="shared" si="54"/>
        <v>11.285714285714286</v>
      </c>
      <c r="N1600" s="201">
        <v>1</v>
      </c>
      <c r="O1600" s="672" t="s">
        <v>444</v>
      </c>
      <c r="P1600" s="201">
        <f t="shared" si="53"/>
        <v>1</v>
      </c>
      <c r="Q1600" s="202" t="str" cm="1">
        <f t="array" aca="1" ref="Q1600" ca="1">IF(ISNUMBER(P1600),IF(P1600=100%,"CUMPLIDA",IF(AND(ISNUMBER(L1600),ISNUMBER(INDIRECT("FECHA_"&amp;$B1600,1))), IF(L1600&lt;=INDIRECT("FECHA_"&amp;$B1600,1),"INCUMPLIDA","PROCESO"), "VERIFICAR FECHA")),"SIN VALOR AVANCE")</f>
        <v>CUMPLIDA</v>
      </c>
    </row>
    <row r="1601" spans="1:17" ht="120">
      <c r="A1601" s="281" t="s">
        <v>23</v>
      </c>
      <c r="B1601" s="204" t="s">
        <v>14</v>
      </c>
      <c r="C1601" s="750"/>
      <c r="D1601" s="750"/>
      <c r="E1601" s="751"/>
      <c r="F1601" s="751"/>
      <c r="G1601" s="206" t="s">
        <v>445</v>
      </c>
      <c r="H1601" s="672" t="s">
        <v>446</v>
      </c>
      <c r="I1601" s="672" t="s">
        <v>447</v>
      </c>
      <c r="J1601" s="205">
        <v>4</v>
      </c>
      <c r="K1601" s="199">
        <v>45201</v>
      </c>
      <c r="L1601" s="199">
        <v>45596</v>
      </c>
      <c r="M1601" s="200">
        <f t="shared" si="54"/>
        <v>56.428571428571431</v>
      </c>
      <c r="N1601" s="201">
        <v>1</v>
      </c>
      <c r="O1601" s="672" t="s">
        <v>444</v>
      </c>
      <c r="P1601" s="201">
        <f t="shared" si="53"/>
        <v>1</v>
      </c>
      <c r="Q1601" s="202" t="str" cm="1">
        <f t="array" aca="1" ref="Q1601" ca="1">IF(ISNUMBER(P1601),IF(P1601=100%,"CUMPLIDA",IF(AND(ISNUMBER(L1601),ISNUMBER(INDIRECT("FECHA_"&amp;$B1601,1))), IF(L1601&lt;=INDIRECT("FECHA_"&amp;$B1601,1),"INCUMPLIDA","PROCESO"), "VERIFICAR FECHA")),"SIN VALOR AVANCE")</f>
        <v>CUMPLIDA</v>
      </c>
    </row>
    <row r="1602" spans="1:17" ht="120">
      <c r="A1602" s="281" t="s">
        <v>23</v>
      </c>
      <c r="B1602" s="204" t="s">
        <v>14</v>
      </c>
      <c r="C1602" s="750"/>
      <c r="D1602" s="750"/>
      <c r="E1602" s="206" t="s">
        <v>448</v>
      </c>
      <c r="F1602" s="751"/>
      <c r="G1602" s="206" t="s">
        <v>445</v>
      </c>
      <c r="H1602" s="672" t="s">
        <v>446</v>
      </c>
      <c r="I1602" s="672" t="s">
        <v>447</v>
      </c>
      <c r="J1602" s="205">
        <v>4</v>
      </c>
      <c r="K1602" s="199">
        <v>45201</v>
      </c>
      <c r="L1602" s="199">
        <v>45596</v>
      </c>
      <c r="M1602" s="200">
        <f t="shared" si="54"/>
        <v>56.428571428571431</v>
      </c>
      <c r="N1602" s="201">
        <v>1</v>
      </c>
      <c r="O1602" s="672" t="s">
        <v>444</v>
      </c>
      <c r="P1602" s="201">
        <f t="shared" si="53"/>
        <v>1</v>
      </c>
      <c r="Q1602" s="202" t="str" cm="1">
        <f t="array" aca="1" ref="Q1602" ca="1">IF(ISNUMBER(P1602),IF(P1602=100%,"CUMPLIDA",IF(AND(ISNUMBER(L1602),ISNUMBER(INDIRECT("FECHA_"&amp;$B1602,1))), IF(L1602&lt;=INDIRECT("FECHA_"&amp;$B1602,1),"INCUMPLIDA","PROCESO"), "VERIFICAR FECHA")),"SIN VALOR AVANCE")</f>
        <v>CUMPLIDA</v>
      </c>
    </row>
    <row r="1603" spans="1:17" ht="195">
      <c r="A1603" s="281" t="s">
        <v>18</v>
      </c>
      <c r="B1603" s="204" t="s">
        <v>14</v>
      </c>
      <c r="C1603" s="750" t="s">
        <v>449</v>
      </c>
      <c r="D1603" s="755" t="s">
        <v>68</v>
      </c>
      <c r="E1603" s="751" t="s">
        <v>450</v>
      </c>
      <c r="F1603" s="751" t="s">
        <v>451</v>
      </c>
      <c r="G1603" s="751" t="s">
        <v>452</v>
      </c>
      <c r="H1603" s="672" t="s">
        <v>453</v>
      </c>
      <c r="I1603" s="672" t="s">
        <v>454</v>
      </c>
      <c r="J1603" s="205">
        <v>1</v>
      </c>
      <c r="K1603" s="199">
        <v>44075</v>
      </c>
      <c r="L1603" s="199">
        <v>44256</v>
      </c>
      <c r="M1603" s="200">
        <f t="shared" si="54"/>
        <v>25.857142857142858</v>
      </c>
      <c r="N1603" s="201">
        <v>1</v>
      </c>
      <c r="O1603" s="672" t="s">
        <v>455</v>
      </c>
      <c r="P1603" s="201">
        <f t="shared" si="53"/>
        <v>1</v>
      </c>
      <c r="Q1603" s="202" t="str" cm="1">
        <f t="array" aca="1" ref="Q1603" ca="1">IF(ISNUMBER(P1603),IF(P1603=100%,"CUMPLIDA",IF(AND(ISNUMBER(L1603),ISNUMBER(INDIRECT("FECHA_"&amp;$B1603,1))), IF(L1603&lt;=INDIRECT("FECHA_"&amp;$B1603,1),"INCUMPLIDA","PROCESO"), "VERIFICAR FECHA")),"SIN VALOR AVANCE")</f>
        <v>CUMPLIDA</v>
      </c>
    </row>
    <row r="1604" spans="1:17" ht="195.75">
      <c r="A1604" s="281" t="s">
        <v>18</v>
      </c>
      <c r="B1604" s="204" t="s">
        <v>14</v>
      </c>
      <c r="C1604" s="750"/>
      <c r="D1604" s="755"/>
      <c r="E1604" s="751"/>
      <c r="F1604" s="751"/>
      <c r="G1604" s="751"/>
      <c r="H1604" s="672" t="s">
        <v>453</v>
      </c>
      <c r="I1604" s="672" t="s">
        <v>454</v>
      </c>
      <c r="J1604" s="205">
        <v>1</v>
      </c>
      <c r="K1604" s="199">
        <v>44075</v>
      </c>
      <c r="L1604" s="199">
        <v>44256</v>
      </c>
      <c r="M1604" s="200">
        <f t="shared" si="54"/>
        <v>25.857142857142858</v>
      </c>
      <c r="N1604" s="201">
        <v>1</v>
      </c>
      <c r="O1604" s="672" t="s">
        <v>456</v>
      </c>
      <c r="P1604" s="201">
        <f t="shared" si="53"/>
        <v>1</v>
      </c>
      <c r="Q1604" s="202" t="str" cm="1">
        <f t="array" aca="1" ref="Q1604" ca="1">IF(ISNUMBER(P1604),IF(P1604=100%,"CUMPLIDA",IF(AND(ISNUMBER(L1604),ISNUMBER(INDIRECT("FECHA_"&amp;$B1604,1))), IF(L1604&lt;=INDIRECT("FECHA_"&amp;$B1604,1),"INCUMPLIDA","PROCESO"), "VERIFICAR FECHA")),"SIN VALOR AVANCE")</f>
        <v>CUMPLIDA</v>
      </c>
    </row>
    <row r="1605" spans="1:17" ht="195">
      <c r="A1605" s="281" t="s">
        <v>18</v>
      </c>
      <c r="B1605" s="204" t="s">
        <v>14</v>
      </c>
      <c r="C1605" s="750"/>
      <c r="D1605" s="755"/>
      <c r="E1605" s="751"/>
      <c r="F1605" s="751"/>
      <c r="G1605" s="751"/>
      <c r="H1605" s="672" t="s">
        <v>453</v>
      </c>
      <c r="I1605" s="672" t="s">
        <v>454</v>
      </c>
      <c r="J1605" s="205">
        <v>1</v>
      </c>
      <c r="K1605" s="199">
        <v>44075</v>
      </c>
      <c r="L1605" s="199">
        <v>44256</v>
      </c>
      <c r="M1605" s="200">
        <f t="shared" si="54"/>
        <v>25.857142857142858</v>
      </c>
      <c r="N1605" s="201">
        <v>1</v>
      </c>
      <c r="O1605" s="672" t="s">
        <v>457</v>
      </c>
      <c r="P1605" s="201">
        <f t="shared" si="53"/>
        <v>1</v>
      </c>
      <c r="Q1605" s="202" t="str" cm="1">
        <f t="array" aca="1" ref="Q1605" ca="1">IF(ISNUMBER(P1605),IF(P1605=100%,"CUMPLIDA",IF(AND(ISNUMBER(L1605),ISNUMBER(INDIRECT("FECHA_"&amp;$B1605,1))), IF(L1605&lt;=INDIRECT("FECHA_"&amp;$B1605,1),"INCUMPLIDA","PROCESO"), "VERIFICAR FECHA")),"SIN VALOR AVANCE")</f>
        <v>CUMPLIDA</v>
      </c>
    </row>
    <row r="1606" spans="1:17" ht="195">
      <c r="A1606" s="281" t="s">
        <v>18</v>
      </c>
      <c r="B1606" s="204" t="s">
        <v>14</v>
      </c>
      <c r="C1606" s="750"/>
      <c r="D1606" s="755"/>
      <c r="E1606" s="751" t="s">
        <v>458</v>
      </c>
      <c r="F1606" s="751"/>
      <c r="G1606" s="751"/>
      <c r="H1606" s="672" t="s">
        <v>453</v>
      </c>
      <c r="I1606" s="672" t="s">
        <v>454</v>
      </c>
      <c r="J1606" s="205">
        <v>1</v>
      </c>
      <c r="K1606" s="199">
        <v>44075</v>
      </c>
      <c r="L1606" s="199">
        <v>44256</v>
      </c>
      <c r="M1606" s="200">
        <f t="shared" si="54"/>
        <v>25.857142857142858</v>
      </c>
      <c r="N1606" s="201">
        <v>1</v>
      </c>
      <c r="O1606" s="672" t="s">
        <v>459</v>
      </c>
      <c r="P1606" s="201">
        <f t="shared" si="53"/>
        <v>1</v>
      </c>
      <c r="Q1606" s="202" t="str" cm="1">
        <f t="array" aca="1" ref="Q1606" ca="1">IF(ISNUMBER(P1606),IF(P1606=100%,"CUMPLIDA",IF(AND(ISNUMBER(L1606),ISNUMBER(INDIRECT("FECHA_"&amp;$B1606,1))), IF(L1606&lt;=INDIRECT("FECHA_"&amp;$B1606,1),"INCUMPLIDA","PROCESO"), "VERIFICAR FECHA")),"SIN VALOR AVANCE")</f>
        <v>CUMPLIDA</v>
      </c>
    </row>
    <row r="1607" spans="1:17" ht="180.75">
      <c r="A1607" s="281" t="s">
        <v>18</v>
      </c>
      <c r="B1607" s="204" t="s">
        <v>14</v>
      </c>
      <c r="C1607" s="750"/>
      <c r="D1607" s="755"/>
      <c r="E1607" s="751"/>
      <c r="F1607" s="751"/>
      <c r="G1607" s="197" t="s">
        <v>460</v>
      </c>
      <c r="H1607" s="672" t="s">
        <v>461</v>
      </c>
      <c r="I1607" s="672" t="s">
        <v>462</v>
      </c>
      <c r="J1607" s="205">
        <v>3</v>
      </c>
      <c r="K1607" s="199">
        <v>44067</v>
      </c>
      <c r="L1607" s="199">
        <v>44196</v>
      </c>
      <c r="M1607" s="200">
        <f t="shared" si="54"/>
        <v>18.428571428571427</v>
      </c>
      <c r="N1607" s="201">
        <v>1</v>
      </c>
      <c r="O1607" s="672" t="s">
        <v>463</v>
      </c>
      <c r="P1607" s="201">
        <f t="shared" si="53"/>
        <v>1</v>
      </c>
      <c r="Q1607" s="202" t="str" cm="1">
        <f t="array" aca="1" ref="Q1607" ca="1">IF(ISNUMBER(P1607),IF(P1607=100%,"CUMPLIDA",IF(AND(ISNUMBER(L1607),ISNUMBER(INDIRECT("FECHA_"&amp;$B1607,1))), IF(L1607&lt;=INDIRECT("FECHA_"&amp;$B1607,1),"INCUMPLIDA","PROCESO"), "VERIFICAR FECHA")),"SIN VALOR AVANCE")</f>
        <v>CUMPLIDA</v>
      </c>
    </row>
    <row r="1608" spans="1:17" ht="360">
      <c r="A1608" s="281" t="s">
        <v>18</v>
      </c>
      <c r="B1608" s="204" t="s">
        <v>14</v>
      </c>
      <c r="C1608" s="750"/>
      <c r="D1608" s="755"/>
      <c r="E1608" s="751"/>
      <c r="F1608" s="751"/>
      <c r="G1608" s="197" t="s">
        <v>464</v>
      </c>
      <c r="H1608" s="672" t="s">
        <v>465</v>
      </c>
      <c r="I1608" s="672" t="s">
        <v>466</v>
      </c>
      <c r="J1608" s="205">
        <v>2</v>
      </c>
      <c r="K1608" s="199">
        <v>44105</v>
      </c>
      <c r="L1608" s="199">
        <v>44316</v>
      </c>
      <c r="M1608" s="200">
        <f t="shared" si="54"/>
        <v>30.142857142857142</v>
      </c>
      <c r="N1608" s="201">
        <v>1</v>
      </c>
      <c r="O1608" s="672" t="s">
        <v>467</v>
      </c>
      <c r="P1608" s="201">
        <f t="shared" si="53"/>
        <v>1</v>
      </c>
      <c r="Q1608" s="202" t="str" cm="1">
        <f t="array" aca="1" ref="Q1608" ca="1">IF(ISNUMBER(P1608),IF(P1608=100%,"CUMPLIDA",IF(AND(ISNUMBER(L1608),ISNUMBER(INDIRECT("FECHA_"&amp;$B1608,1))), IF(L1608&lt;=INDIRECT("FECHA_"&amp;$B1608,1),"INCUMPLIDA","PROCESO"), "VERIFICAR FECHA")),"SIN VALOR AVANCE")</f>
        <v>CUMPLIDA</v>
      </c>
    </row>
    <row r="1609" spans="1:17" ht="195">
      <c r="A1609" s="281" t="s">
        <v>18</v>
      </c>
      <c r="B1609" s="204" t="s">
        <v>14</v>
      </c>
      <c r="C1609" s="750"/>
      <c r="D1609" s="755"/>
      <c r="E1609" s="751"/>
      <c r="F1609" s="751"/>
      <c r="G1609" s="197" t="s">
        <v>468</v>
      </c>
      <c r="H1609" s="672" t="s">
        <v>469</v>
      </c>
      <c r="I1609" s="672" t="s">
        <v>470</v>
      </c>
      <c r="J1609" s="205">
        <v>1</v>
      </c>
      <c r="K1609" s="199">
        <v>44105</v>
      </c>
      <c r="L1609" s="199">
        <v>44195</v>
      </c>
      <c r="M1609" s="200">
        <f t="shared" si="54"/>
        <v>12.857142857142858</v>
      </c>
      <c r="N1609" s="201">
        <v>1</v>
      </c>
      <c r="O1609" s="672" t="s">
        <v>471</v>
      </c>
      <c r="P1609" s="201">
        <f t="shared" si="53"/>
        <v>1</v>
      </c>
      <c r="Q1609" s="202" t="str" cm="1">
        <f t="array" aca="1" ref="Q1609" ca="1">IF(ISNUMBER(P1609),IF(P1609=100%,"CUMPLIDA",IF(AND(ISNUMBER(L1609),ISNUMBER(INDIRECT("FECHA_"&amp;$B1609,1))), IF(L1609&lt;=INDIRECT("FECHA_"&amp;$B1609,1),"INCUMPLIDA","PROCESO"), "VERIFICAR FECHA")),"SIN VALOR AVANCE")</f>
        <v>CUMPLIDA</v>
      </c>
    </row>
    <row r="1610" spans="1:17" ht="120">
      <c r="A1610" s="281" t="s">
        <v>18</v>
      </c>
      <c r="B1610" s="204" t="s">
        <v>14</v>
      </c>
      <c r="C1610" s="750"/>
      <c r="D1610" s="755"/>
      <c r="E1610" s="751"/>
      <c r="F1610" s="751"/>
      <c r="G1610" s="751" t="s">
        <v>472</v>
      </c>
      <c r="H1610" s="672" t="s">
        <v>473</v>
      </c>
      <c r="I1610" s="672" t="s">
        <v>474</v>
      </c>
      <c r="J1610" s="205">
        <v>1</v>
      </c>
      <c r="K1610" s="199">
        <v>44105</v>
      </c>
      <c r="L1610" s="199">
        <v>44134</v>
      </c>
      <c r="M1610" s="200">
        <f t="shared" si="54"/>
        <v>4.1428571428571432</v>
      </c>
      <c r="N1610" s="201">
        <v>1</v>
      </c>
      <c r="O1610" s="672" t="s">
        <v>475</v>
      </c>
      <c r="P1610" s="201">
        <f t="shared" si="53"/>
        <v>1</v>
      </c>
      <c r="Q1610" s="202" t="str" cm="1">
        <f t="array" aca="1" ref="Q1610" ca="1">IF(ISNUMBER(P1610),IF(P1610=100%,"CUMPLIDA",IF(AND(ISNUMBER(L1610),ISNUMBER(INDIRECT("FECHA_"&amp;$B1610,1))), IF(L1610&lt;=INDIRECT("FECHA_"&amp;$B1610,1),"INCUMPLIDA","PROCESO"), "VERIFICAR FECHA")),"SIN VALOR AVANCE")</f>
        <v>CUMPLIDA</v>
      </c>
    </row>
    <row r="1611" spans="1:17" ht="195.75">
      <c r="A1611" s="281" t="s">
        <v>18</v>
      </c>
      <c r="B1611" s="204" t="s">
        <v>14</v>
      </c>
      <c r="C1611" s="750"/>
      <c r="D1611" s="755"/>
      <c r="E1611" s="751" t="s">
        <v>476</v>
      </c>
      <c r="F1611" s="751"/>
      <c r="G1611" s="751"/>
      <c r="H1611" s="672" t="s">
        <v>473</v>
      </c>
      <c r="I1611" s="672" t="s">
        <v>477</v>
      </c>
      <c r="J1611" s="205">
        <v>1</v>
      </c>
      <c r="K1611" s="199">
        <v>44166</v>
      </c>
      <c r="L1611" s="199">
        <v>44195</v>
      </c>
      <c r="M1611" s="200">
        <f t="shared" si="54"/>
        <v>4.1428571428571432</v>
      </c>
      <c r="N1611" s="201">
        <v>1</v>
      </c>
      <c r="O1611" s="672" t="s">
        <v>456</v>
      </c>
      <c r="P1611" s="201">
        <f t="shared" si="53"/>
        <v>1</v>
      </c>
      <c r="Q1611" s="202" t="str" cm="1">
        <f t="array" aca="1" ref="Q1611" ca="1">IF(ISNUMBER(P1611),IF(P1611=100%,"CUMPLIDA",IF(AND(ISNUMBER(L1611),ISNUMBER(INDIRECT("FECHA_"&amp;$B1611,1))), IF(L1611&lt;=INDIRECT("FECHA_"&amp;$B1611,1),"INCUMPLIDA","PROCESO"), "VERIFICAR FECHA")),"SIN VALOR AVANCE")</f>
        <v>CUMPLIDA</v>
      </c>
    </row>
    <row r="1612" spans="1:17" ht="195.75">
      <c r="A1612" s="281" t="s">
        <v>18</v>
      </c>
      <c r="B1612" s="204" t="s">
        <v>14</v>
      </c>
      <c r="C1612" s="750"/>
      <c r="D1612" s="755"/>
      <c r="E1612" s="751"/>
      <c r="F1612" s="751"/>
      <c r="G1612" s="751"/>
      <c r="H1612" s="672" t="s">
        <v>473</v>
      </c>
      <c r="I1612" s="672" t="s">
        <v>478</v>
      </c>
      <c r="J1612" s="205">
        <v>1</v>
      </c>
      <c r="K1612" s="199">
        <v>44166</v>
      </c>
      <c r="L1612" s="199">
        <v>44195</v>
      </c>
      <c r="M1612" s="200">
        <f t="shared" si="54"/>
        <v>4.1428571428571432</v>
      </c>
      <c r="N1612" s="201">
        <v>1</v>
      </c>
      <c r="O1612" s="672" t="s">
        <v>456</v>
      </c>
      <c r="P1612" s="201">
        <f t="shared" ref="P1612:P1675" si="55">IF(B1612="ITRC",N1612,N1612/J1612)</f>
        <v>1</v>
      </c>
      <c r="Q1612" s="202" t="str" cm="1">
        <f t="array" aca="1" ref="Q1612" ca="1">IF(ISNUMBER(P1612),IF(P1612=100%,"CUMPLIDA",IF(AND(ISNUMBER(L1612),ISNUMBER(INDIRECT("FECHA_"&amp;$B1612,1))), IF(L1612&lt;=INDIRECT("FECHA_"&amp;$B1612,1),"INCUMPLIDA","PROCESO"), "VERIFICAR FECHA")),"SIN VALOR AVANCE")</f>
        <v>CUMPLIDA</v>
      </c>
    </row>
    <row r="1613" spans="1:17" ht="135.75">
      <c r="A1613" s="281" t="s">
        <v>18</v>
      </c>
      <c r="B1613" s="204" t="s">
        <v>14</v>
      </c>
      <c r="C1613" s="750"/>
      <c r="D1613" s="755"/>
      <c r="E1613" s="751"/>
      <c r="F1613" s="751"/>
      <c r="G1613" s="751"/>
      <c r="H1613" s="672" t="s">
        <v>473</v>
      </c>
      <c r="I1613" s="672" t="s">
        <v>479</v>
      </c>
      <c r="J1613" s="205">
        <v>1</v>
      </c>
      <c r="K1613" s="199">
        <v>44166</v>
      </c>
      <c r="L1613" s="199">
        <v>44195</v>
      </c>
      <c r="M1613" s="200">
        <f t="shared" si="54"/>
        <v>4.1428571428571432</v>
      </c>
      <c r="N1613" s="201">
        <v>1</v>
      </c>
      <c r="O1613" s="672" t="s">
        <v>480</v>
      </c>
      <c r="P1613" s="201">
        <f t="shared" si="55"/>
        <v>1</v>
      </c>
      <c r="Q1613" s="202" t="str" cm="1">
        <f t="array" aca="1" ref="Q1613" ca="1">IF(ISNUMBER(P1613),IF(P1613=100%,"CUMPLIDA",IF(AND(ISNUMBER(L1613),ISNUMBER(INDIRECT("FECHA_"&amp;$B1613,1))), IF(L1613&lt;=INDIRECT("FECHA_"&amp;$B1613,1),"INCUMPLIDA","PROCESO"), "VERIFICAR FECHA")),"SIN VALOR AVANCE")</f>
        <v>CUMPLIDA</v>
      </c>
    </row>
    <row r="1614" spans="1:17" ht="270">
      <c r="A1614" s="281" t="s">
        <v>18</v>
      </c>
      <c r="B1614" s="204" t="s">
        <v>14</v>
      </c>
      <c r="C1614" s="750" t="s">
        <v>481</v>
      </c>
      <c r="D1614" s="750" t="s">
        <v>312</v>
      </c>
      <c r="E1614" s="751" t="s">
        <v>482</v>
      </c>
      <c r="F1614" s="751" t="s">
        <v>483</v>
      </c>
      <c r="G1614" s="197" t="s">
        <v>484</v>
      </c>
      <c r="H1614" s="672" t="s">
        <v>485</v>
      </c>
      <c r="I1614" s="672" t="s">
        <v>486</v>
      </c>
      <c r="J1614" s="205">
        <v>4</v>
      </c>
      <c r="K1614" s="199">
        <v>44805</v>
      </c>
      <c r="L1614" s="199">
        <v>45168</v>
      </c>
      <c r="M1614" s="200">
        <f t="shared" si="54"/>
        <v>51.857142857142854</v>
      </c>
      <c r="N1614" s="201">
        <v>1</v>
      </c>
      <c r="O1614" s="672" t="s">
        <v>487</v>
      </c>
      <c r="P1614" s="201">
        <f t="shared" si="55"/>
        <v>1</v>
      </c>
      <c r="Q1614" s="202" t="str" cm="1">
        <f t="array" aca="1" ref="Q1614" ca="1">IF(ISNUMBER(P1614),IF(P1614=100%,"CUMPLIDA",IF(AND(ISNUMBER(L1614),ISNUMBER(INDIRECT("FECHA_"&amp;$B1614,1))), IF(L1614&lt;=INDIRECT("FECHA_"&amp;$B1614,1),"INCUMPLIDA","PROCESO"), "VERIFICAR FECHA")),"SIN VALOR AVANCE")</f>
        <v>CUMPLIDA</v>
      </c>
    </row>
    <row r="1615" spans="1:17" ht="120">
      <c r="A1615" s="281" t="s">
        <v>18</v>
      </c>
      <c r="B1615" s="204" t="s">
        <v>14</v>
      </c>
      <c r="C1615" s="750"/>
      <c r="D1615" s="750"/>
      <c r="E1615" s="751"/>
      <c r="F1615" s="751"/>
      <c r="G1615" s="751" t="s">
        <v>488</v>
      </c>
      <c r="H1615" s="672" t="s">
        <v>489</v>
      </c>
      <c r="I1615" s="672" t="s">
        <v>490</v>
      </c>
      <c r="J1615" s="205">
        <v>1</v>
      </c>
      <c r="K1615" s="199">
        <v>44805</v>
      </c>
      <c r="L1615" s="199">
        <v>44926</v>
      </c>
      <c r="M1615" s="200">
        <f t="shared" si="54"/>
        <v>17.285714285714285</v>
      </c>
      <c r="N1615" s="201">
        <v>1</v>
      </c>
      <c r="O1615" s="672" t="s">
        <v>491</v>
      </c>
      <c r="P1615" s="201">
        <f t="shared" si="55"/>
        <v>1</v>
      </c>
      <c r="Q1615" s="202" t="str" cm="1">
        <f t="array" aca="1" ref="Q1615" ca="1">IF(ISNUMBER(P1615),IF(P1615=100%,"CUMPLIDA",IF(AND(ISNUMBER(L1615),ISNUMBER(INDIRECT("FECHA_"&amp;$B1615,1))), IF(L1615&lt;=INDIRECT("FECHA_"&amp;$B1615,1),"INCUMPLIDA","PROCESO"), "VERIFICAR FECHA")),"SIN VALOR AVANCE")</f>
        <v>CUMPLIDA</v>
      </c>
    </row>
    <row r="1616" spans="1:17" ht="120">
      <c r="A1616" s="281" t="s">
        <v>18</v>
      </c>
      <c r="B1616" s="204" t="s">
        <v>14</v>
      </c>
      <c r="C1616" s="750"/>
      <c r="D1616" s="750"/>
      <c r="E1616" s="751"/>
      <c r="F1616" s="751"/>
      <c r="G1616" s="751"/>
      <c r="H1616" s="672" t="s">
        <v>492</v>
      </c>
      <c r="I1616" s="672" t="s">
        <v>490</v>
      </c>
      <c r="J1616" s="205">
        <v>1</v>
      </c>
      <c r="K1616" s="199">
        <v>44805</v>
      </c>
      <c r="L1616" s="199">
        <v>44926</v>
      </c>
      <c r="M1616" s="200">
        <f t="shared" si="54"/>
        <v>17.285714285714285</v>
      </c>
      <c r="N1616" s="201">
        <v>1</v>
      </c>
      <c r="O1616" s="672" t="s">
        <v>487</v>
      </c>
      <c r="P1616" s="201">
        <f t="shared" si="55"/>
        <v>1</v>
      </c>
      <c r="Q1616" s="202" t="str" cm="1">
        <f t="array" aca="1" ref="Q1616" ca="1">IF(ISNUMBER(P1616),IF(P1616=100%,"CUMPLIDA",IF(AND(ISNUMBER(L1616),ISNUMBER(INDIRECT("FECHA_"&amp;$B1616,1))), IF(L1616&lt;=INDIRECT("FECHA_"&amp;$B1616,1),"INCUMPLIDA","PROCESO"), "VERIFICAR FECHA")),"SIN VALOR AVANCE")</f>
        <v>CUMPLIDA</v>
      </c>
    </row>
    <row r="1617" spans="1:17" ht="90">
      <c r="A1617" s="281" t="s">
        <v>18</v>
      </c>
      <c r="B1617" s="204" t="s">
        <v>14</v>
      </c>
      <c r="C1617" s="750"/>
      <c r="D1617" s="750"/>
      <c r="E1617" s="751"/>
      <c r="F1617" s="751"/>
      <c r="G1617" s="197" t="s">
        <v>493</v>
      </c>
      <c r="H1617" s="672" t="s">
        <v>494</v>
      </c>
      <c r="I1617" s="672" t="s">
        <v>495</v>
      </c>
      <c r="J1617" s="201">
        <v>1</v>
      </c>
      <c r="K1617" s="199">
        <v>44835</v>
      </c>
      <c r="L1617" s="199">
        <v>45199</v>
      </c>
      <c r="M1617" s="200">
        <f t="shared" ref="M1617:M1680" si="56">(L1617-K1617)/7</f>
        <v>52</v>
      </c>
      <c r="N1617" s="201">
        <v>1</v>
      </c>
      <c r="O1617" s="672" t="s">
        <v>491</v>
      </c>
      <c r="P1617" s="201">
        <f t="shared" si="55"/>
        <v>1</v>
      </c>
      <c r="Q1617" s="202" t="str" cm="1">
        <f t="array" aca="1" ref="Q1617" ca="1">IF(ISNUMBER(P1617),IF(P1617=100%,"CUMPLIDA",IF(AND(ISNUMBER(L1617),ISNUMBER(INDIRECT("FECHA_"&amp;$B1617,1))), IF(L1617&lt;=INDIRECT("FECHA_"&amp;$B1617,1),"INCUMPLIDA","PROCESO"), "VERIFICAR FECHA")),"SIN VALOR AVANCE")</f>
        <v>CUMPLIDA</v>
      </c>
    </row>
    <row r="1618" spans="1:17" ht="180">
      <c r="A1618" s="281" t="s">
        <v>18</v>
      </c>
      <c r="B1618" s="204" t="s">
        <v>14</v>
      </c>
      <c r="C1618" s="750"/>
      <c r="D1618" s="750"/>
      <c r="E1618" s="751" t="s">
        <v>496</v>
      </c>
      <c r="F1618" s="751"/>
      <c r="G1618" s="197" t="s">
        <v>497</v>
      </c>
      <c r="H1618" s="672" t="s">
        <v>498</v>
      </c>
      <c r="I1618" s="672" t="s">
        <v>499</v>
      </c>
      <c r="J1618" s="205">
        <v>3</v>
      </c>
      <c r="K1618" s="199">
        <v>44805</v>
      </c>
      <c r="L1618" s="199">
        <v>44895</v>
      </c>
      <c r="M1618" s="200">
        <f t="shared" si="56"/>
        <v>12.857142857142858</v>
      </c>
      <c r="N1618" s="201">
        <v>1</v>
      </c>
      <c r="O1618" s="672" t="s">
        <v>487</v>
      </c>
      <c r="P1618" s="201">
        <f t="shared" si="55"/>
        <v>1</v>
      </c>
      <c r="Q1618" s="202" t="str" cm="1">
        <f t="array" aca="1" ref="Q1618" ca="1">IF(ISNUMBER(P1618),IF(P1618=100%,"CUMPLIDA",IF(AND(ISNUMBER(L1618),ISNUMBER(INDIRECT("FECHA_"&amp;$B1618,1))), IF(L1618&lt;=INDIRECT("FECHA_"&amp;$B1618,1),"INCUMPLIDA","PROCESO"), "VERIFICAR FECHA")),"SIN VALOR AVANCE")</f>
        <v>CUMPLIDA</v>
      </c>
    </row>
    <row r="1619" spans="1:17" ht="105.75">
      <c r="A1619" s="281" t="s">
        <v>18</v>
      </c>
      <c r="B1619" s="204" t="s">
        <v>14</v>
      </c>
      <c r="C1619" s="750"/>
      <c r="D1619" s="750"/>
      <c r="E1619" s="751"/>
      <c r="F1619" s="751"/>
      <c r="G1619" s="197" t="s">
        <v>488</v>
      </c>
      <c r="H1619" s="672" t="s">
        <v>500</v>
      </c>
      <c r="I1619" s="672" t="s">
        <v>490</v>
      </c>
      <c r="J1619" s="205">
        <v>1</v>
      </c>
      <c r="K1619" s="199">
        <v>44805</v>
      </c>
      <c r="L1619" s="199">
        <v>44926</v>
      </c>
      <c r="M1619" s="200">
        <f t="shared" si="56"/>
        <v>17.285714285714285</v>
      </c>
      <c r="N1619" s="201">
        <v>1</v>
      </c>
      <c r="O1619" s="672" t="s">
        <v>487</v>
      </c>
      <c r="P1619" s="201">
        <f t="shared" si="55"/>
        <v>1</v>
      </c>
      <c r="Q1619" s="202" t="str" cm="1">
        <f t="array" aca="1" ref="Q1619" ca="1">IF(ISNUMBER(P1619),IF(P1619=100%,"CUMPLIDA",IF(AND(ISNUMBER(L1619),ISNUMBER(INDIRECT("FECHA_"&amp;$B1619,1))), IF(L1619&lt;=INDIRECT("FECHA_"&amp;$B1619,1),"INCUMPLIDA","PROCESO"), "VERIFICAR FECHA")),"SIN VALOR AVANCE")</f>
        <v>CUMPLIDA</v>
      </c>
    </row>
    <row r="1620" spans="1:17" ht="180">
      <c r="A1620" s="281" t="s">
        <v>18</v>
      </c>
      <c r="B1620" s="204" t="s">
        <v>14</v>
      </c>
      <c r="C1620" s="750"/>
      <c r="D1620" s="750"/>
      <c r="E1620" s="751"/>
      <c r="F1620" s="751"/>
      <c r="G1620" s="197" t="s">
        <v>501</v>
      </c>
      <c r="H1620" s="672" t="s">
        <v>502</v>
      </c>
      <c r="I1620" s="672" t="s">
        <v>503</v>
      </c>
      <c r="J1620" s="201">
        <v>1</v>
      </c>
      <c r="K1620" s="199">
        <v>44835</v>
      </c>
      <c r="L1620" s="199">
        <v>44956</v>
      </c>
      <c r="M1620" s="200">
        <f t="shared" si="56"/>
        <v>17.285714285714285</v>
      </c>
      <c r="N1620" s="201">
        <v>1</v>
      </c>
      <c r="O1620" s="672" t="s">
        <v>487</v>
      </c>
      <c r="P1620" s="201">
        <f t="shared" si="55"/>
        <v>1</v>
      </c>
      <c r="Q1620" s="202" t="str" cm="1">
        <f t="array" aca="1" ref="Q1620" ca="1">IF(ISNUMBER(P1620),IF(P1620=100%,"CUMPLIDA",IF(AND(ISNUMBER(L1620),ISNUMBER(INDIRECT("FECHA_"&amp;$B1620,1))), IF(L1620&lt;=INDIRECT("FECHA_"&amp;$B1620,1),"INCUMPLIDA","PROCESO"), "VERIFICAR FECHA")),"SIN VALOR AVANCE")</f>
        <v>CUMPLIDA</v>
      </c>
    </row>
    <row r="1621" spans="1:17" ht="180">
      <c r="A1621" s="281" t="s">
        <v>18</v>
      </c>
      <c r="B1621" s="204" t="s">
        <v>14</v>
      </c>
      <c r="C1621" s="750"/>
      <c r="D1621" s="750"/>
      <c r="E1621" s="751"/>
      <c r="F1621" s="751"/>
      <c r="G1621" s="197" t="s">
        <v>504</v>
      </c>
      <c r="H1621" s="672" t="s">
        <v>505</v>
      </c>
      <c r="I1621" s="672" t="s">
        <v>506</v>
      </c>
      <c r="J1621" s="205">
        <v>4</v>
      </c>
      <c r="K1621" s="199">
        <v>44835</v>
      </c>
      <c r="L1621" s="199">
        <v>44956</v>
      </c>
      <c r="M1621" s="200">
        <f t="shared" si="56"/>
        <v>17.285714285714285</v>
      </c>
      <c r="N1621" s="201">
        <v>1</v>
      </c>
      <c r="O1621" s="672" t="s">
        <v>487</v>
      </c>
      <c r="P1621" s="201">
        <f t="shared" si="55"/>
        <v>1</v>
      </c>
      <c r="Q1621" s="202" t="str" cm="1">
        <f t="array" aca="1" ref="Q1621" ca="1">IF(ISNUMBER(P1621),IF(P1621=100%,"CUMPLIDA",IF(AND(ISNUMBER(L1621),ISNUMBER(INDIRECT("FECHA_"&amp;$B1621,1))), IF(L1621&lt;=INDIRECT("FECHA_"&amp;$B1621,1),"INCUMPLIDA","PROCESO"), "VERIFICAR FECHA")),"SIN VALOR AVANCE")</f>
        <v>CUMPLIDA</v>
      </c>
    </row>
    <row r="1622" spans="1:17" ht="105">
      <c r="A1622" s="281" t="s">
        <v>18</v>
      </c>
      <c r="B1622" s="204" t="s">
        <v>14</v>
      </c>
      <c r="C1622" s="750"/>
      <c r="D1622" s="750"/>
      <c r="E1622" s="751"/>
      <c r="F1622" s="751"/>
      <c r="G1622" s="197" t="s">
        <v>507</v>
      </c>
      <c r="H1622" s="672" t="s">
        <v>508</v>
      </c>
      <c r="I1622" s="672" t="s">
        <v>96</v>
      </c>
      <c r="J1622" s="205">
        <v>1</v>
      </c>
      <c r="K1622" s="199">
        <v>44805</v>
      </c>
      <c r="L1622" s="199">
        <v>44926</v>
      </c>
      <c r="M1622" s="200">
        <f t="shared" si="56"/>
        <v>17.285714285714285</v>
      </c>
      <c r="N1622" s="201">
        <v>1</v>
      </c>
      <c r="O1622" s="672" t="s">
        <v>491</v>
      </c>
      <c r="P1622" s="201">
        <f t="shared" si="55"/>
        <v>1</v>
      </c>
      <c r="Q1622" s="202" t="str" cm="1">
        <f t="array" aca="1" ref="Q1622" ca="1">IF(ISNUMBER(P1622),IF(P1622=100%,"CUMPLIDA",IF(AND(ISNUMBER(L1622),ISNUMBER(INDIRECT("FECHA_"&amp;$B1622,1))), IF(L1622&lt;=INDIRECT("FECHA_"&amp;$B1622,1),"INCUMPLIDA","PROCESO"), "VERIFICAR FECHA")),"SIN VALOR AVANCE")</f>
        <v>CUMPLIDA</v>
      </c>
    </row>
    <row r="1623" spans="1:17" ht="120">
      <c r="A1623" s="281" t="s">
        <v>18</v>
      </c>
      <c r="B1623" s="204" t="s">
        <v>14</v>
      </c>
      <c r="C1623" s="750" t="s">
        <v>509</v>
      </c>
      <c r="D1623" s="750" t="s">
        <v>312</v>
      </c>
      <c r="E1623" s="753" t="s">
        <v>510</v>
      </c>
      <c r="F1623" s="751" t="s">
        <v>511</v>
      </c>
      <c r="G1623" s="206" t="s">
        <v>512</v>
      </c>
      <c r="H1623" s="674" t="s">
        <v>513</v>
      </c>
      <c r="I1623" s="674" t="s">
        <v>514</v>
      </c>
      <c r="J1623" s="205">
        <v>1</v>
      </c>
      <c r="K1623" s="199">
        <v>44927</v>
      </c>
      <c r="L1623" s="199">
        <v>45054</v>
      </c>
      <c r="M1623" s="200">
        <f t="shared" si="56"/>
        <v>18.142857142857142</v>
      </c>
      <c r="N1623" s="201">
        <v>1</v>
      </c>
      <c r="O1623" s="672" t="s">
        <v>491</v>
      </c>
      <c r="P1623" s="201">
        <f t="shared" si="55"/>
        <v>1</v>
      </c>
      <c r="Q1623" s="202" t="str" cm="1">
        <f t="array" aca="1" ref="Q1623" ca="1">IF(ISNUMBER(P1623),IF(P1623=100%,"CUMPLIDA",IF(AND(ISNUMBER(L1623),ISNUMBER(INDIRECT("FECHA_"&amp;$B1623,1))), IF(L1623&lt;=INDIRECT("FECHA_"&amp;$B1623,1),"INCUMPLIDA","PROCESO"), "VERIFICAR FECHA")),"SIN VALOR AVANCE")</f>
        <v>CUMPLIDA</v>
      </c>
    </row>
    <row r="1624" spans="1:17" ht="210.75">
      <c r="A1624" s="281" t="s">
        <v>18</v>
      </c>
      <c r="B1624" s="204" t="s">
        <v>14</v>
      </c>
      <c r="C1624" s="750"/>
      <c r="D1624" s="750"/>
      <c r="E1624" s="753"/>
      <c r="F1624" s="751"/>
      <c r="G1624" s="206" t="s">
        <v>515</v>
      </c>
      <c r="H1624" s="674" t="s">
        <v>516</v>
      </c>
      <c r="I1624" s="674" t="s">
        <v>517</v>
      </c>
      <c r="J1624" s="205">
        <v>4</v>
      </c>
      <c r="K1624" s="199">
        <v>44927</v>
      </c>
      <c r="L1624" s="199">
        <v>45291</v>
      </c>
      <c r="M1624" s="200">
        <f t="shared" si="56"/>
        <v>52</v>
      </c>
      <c r="N1624" s="201">
        <v>1</v>
      </c>
      <c r="O1624" s="672" t="s">
        <v>518</v>
      </c>
      <c r="P1624" s="201">
        <f t="shared" si="55"/>
        <v>1</v>
      </c>
      <c r="Q1624" s="202" t="str" cm="1">
        <f t="array" aca="1" ref="Q1624" ca="1">IF(ISNUMBER(P1624),IF(P1624=100%,"CUMPLIDA",IF(AND(ISNUMBER(L1624),ISNUMBER(INDIRECT("FECHA_"&amp;$B1624,1))), IF(L1624&lt;=INDIRECT("FECHA_"&amp;$B1624,1),"INCUMPLIDA","PROCESO"), "VERIFICAR FECHA")),"SIN VALOR AVANCE")</f>
        <v>CUMPLIDA</v>
      </c>
    </row>
    <row r="1625" spans="1:17" ht="165">
      <c r="A1625" s="281" t="s">
        <v>18</v>
      </c>
      <c r="B1625" s="204" t="s">
        <v>14</v>
      </c>
      <c r="C1625" s="750"/>
      <c r="D1625" s="750"/>
      <c r="E1625" s="753" t="s">
        <v>519</v>
      </c>
      <c r="F1625" s="751"/>
      <c r="G1625" s="206" t="s">
        <v>520</v>
      </c>
      <c r="H1625" s="674" t="s">
        <v>521</v>
      </c>
      <c r="I1625" s="674" t="s">
        <v>522</v>
      </c>
      <c r="J1625" s="205">
        <v>1</v>
      </c>
      <c r="K1625" s="199">
        <v>44927</v>
      </c>
      <c r="L1625" s="199">
        <v>45054</v>
      </c>
      <c r="M1625" s="200">
        <f t="shared" si="56"/>
        <v>18.142857142857142</v>
      </c>
      <c r="N1625" s="201">
        <v>1</v>
      </c>
      <c r="O1625" s="672" t="s">
        <v>491</v>
      </c>
      <c r="P1625" s="201">
        <f t="shared" si="55"/>
        <v>1</v>
      </c>
      <c r="Q1625" s="202" t="str" cm="1">
        <f t="array" aca="1" ref="Q1625" ca="1">IF(ISNUMBER(P1625),IF(P1625=100%,"CUMPLIDA",IF(AND(ISNUMBER(L1625),ISNUMBER(INDIRECT("FECHA_"&amp;$B1625,1))), IF(L1625&lt;=INDIRECT("FECHA_"&amp;$B1625,1),"INCUMPLIDA","PROCESO"), "VERIFICAR FECHA")),"SIN VALOR AVANCE")</f>
        <v>CUMPLIDA</v>
      </c>
    </row>
    <row r="1626" spans="1:17" ht="210.75">
      <c r="A1626" s="281" t="s">
        <v>18</v>
      </c>
      <c r="B1626" s="204" t="s">
        <v>14</v>
      </c>
      <c r="C1626" s="750"/>
      <c r="D1626" s="750"/>
      <c r="E1626" s="753"/>
      <c r="F1626" s="751"/>
      <c r="G1626" s="206" t="s">
        <v>515</v>
      </c>
      <c r="H1626" s="674" t="s">
        <v>523</v>
      </c>
      <c r="I1626" s="674" t="s">
        <v>517</v>
      </c>
      <c r="J1626" s="205">
        <v>4</v>
      </c>
      <c r="K1626" s="199">
        <v>44927</v>
      </c>
      <c r="L1626" s="199">
        <v>45291</v>
      </c>
      <c r="M1626" s="200">
        <f t="shared" si="56"/>
        <v>52</v>
      </c>
      <c r="N1626" s="201">
        <v>1</v>
      </c>
      <c r="O1626" s="672" t="s">
        <v>518</v>
      </c>
      <c r="P1626" s="201">
        <f t="shared" si="55"/>
        <v>1</v>
      </c>
      <c r="Q1626" s="202" t="str" cm="1">
        <f t="array" aca="1" ref="Q1626" ca="1">IF(ISNUMBER(P1626),IF(P1626=100%,"CUMPLIDA",IF(AND(ISNUMBER(L1626),ISNUMBER(INDIRECT("FECHA_"&amp;$B1626,1))), IF(L1626&lt;=INDIRECT("FECHA_"&amp;$B1626,1),"INCUMPLIDA","PROCESO"), "VERIFICAR FECHA")),"SIN VALOR AVANCE")</f>
        <v>CUMPLIDA</v>
      </c>
    </row>
    <row r="1627" spans="1:17" ht="75.75">
      <c r="A1627" s="281" t="s">
        <v>18</v>
      </c>
      <c r="B1627" s="204" t="s">
        <v>14</v>
      </c>
      <c r="C1627" s="750"/>
      <c r="D1627" s="750"/>
      <c r="E1627" s="753" t="s">
        <v>524</v>
      </c>
      <c r="F1627" s="751"/>
      <c r="G1627" s="206" t="s">
        <v>525</v>
      </c>
      <c r="H1627" s="674" t="s">
        <v>526</v>
      </c>
      <c r="I1627" s="674" t="s">
        <v>522</v>
      </c>
      <c r="J1627" s="205">
        <v>1</v>
      </c>
      <c r="K1627" s="199">
        <v>44927</v>
      </c>
      <c r="L1627" s="199">
        <v>45054</v>
      </c>
      <c r="M1627" s="200">
        <f t="shared" si="56"/>
        <v>18.142857142857142</v>
      </c>
      <c r="N1627" s="201">
        <v>1</v>
      </c>
      <c r="O1627" s="672" t="s">
        <v>491</v>
      </c>
      <c r="P1627" s="201">
        <f t="shared" si="55"/>
        <v>1</v>
      </c>
      <c r="Q1627" s="202" t="str" cm="1">
        <f t="array" aca="1" ref="Q1627" ca="1">IF(ISNUMBER(P1627),IF(P1627=100%,"CUMPLIDA",IF(AND(ISNUMBER(L1627),ISNUMBER(INDIRECT("FECHA_"&amp;$B1627,1))), IF(L1627&lt;=INDIRECT("FECHA_"&amp;$B1627,1),"INCUMPLIDA","PROCESO"), "VERIFICAR FECHA")),"SIN VALOR AVANCE")</f>
        <v>CUMPLIDA</v>
      </c>
    </row>
    <row r="1628" spans="1:17" ht="210.75">
      <c r="A1628" s="281" t="s">
        <v>18</v>
      </c>
      <c r="B1628" s="204" t="s">
        <v>14</v>
      </c>
      <c r="C1628" s="750"/>
      <c r="D1628" s="750"/>
      <c r="E1628" s="753"/>
      <c r="F1628" s="751"/>
      <c r="G1628" s="206" t="s">
        <v>527</v>
      </c>
      <c r="H1628" s="674" t="s">
        <v>526</v>
      </c>
      <c r="I1628" s="674" t="s">
        <v>528</v>
      </c>
      <c r="J1628" s="205">
        <v>2</v>
      </c>
      <c r="K1628" s="199">
        <v>44927</v>
      </c>
      <c r="L1628" s="199">
        <v>45291</v>
      </c>
      <c r="M1628" s="200">
        <f t="shared" si="56"/>
        <v>52</v>
      </c>
      <c r="N1628" s="201">
        <v>1</v>
      </c>
      <c r="O1628" s="672" t="s">
        <v>518</v>
      </c>
      <c r="P1628" s="201">
        <f t="shared" si="55"/>
        <v>1</v>
      </c>
      <c r="Q1628" s="202" t="str" cm="1">
        <f t="array" aca="1" ref="Q1628" ca="1">IF(ISNUMBER(P1628),IF(P1628=100%,"CUMPLIDA",IF(AND(ISNUMBER(L1628),ISNUMBER(INDIRECT("FECHA_"&amp;$B1628,1))), IF(L1628&lt;=INDIRECT("FECHA_"&amp;$B1628,1),"INCUMPLIDA","PROCESO"), "VERIFICAR FECHA")),"SIN VALOR AVANCE")</f>
        <v>CUMPLIDA</v>
      </c>
    </row>
    <row r="1629" spans="1:17" ht="150">
      <c r="A1629" s="281" t="s">
        <v>18</v>
      </c>
      <c r="B1629" s="204" t="s">
        <v>14</v>
      </c>
      <c r="C1629" s="750"/>
      <c r="D1629" s="750"/>
      <c r="E1629" s="753" t="s">
        <v>529</v>
      </c>
      <c r="F1629" s="751"/>
      <c r="G1629" s="206" t="s">
        <v>530</v>
      </c>
      <c r="H1629" s="674" t="s">
        <v>531</v>
      </c>
      <c r="I1629" s="674" t="s">
        <v>522</v>
      </c>
      <c r="J1629" s="205">
        <v>1</v>
      </c>
      <c r="K1629" s="199">
        <v>44927</v>
      </c>
      <c r="L1629" s="199">
        <v>45054</v>
      </c>
      <c r="M1629" s="200">
        <f t="shared" si="56"/>
        <v>18.142857142857142</v>
      </c>
      <c r="N1629" s="201">
        <v>1</v>
      </c>
      <c r="O1629" s="672" t="s">
        <v>491</v>
      </c>
      <c r="P1629" s="201">
        <f t="shared" si="55"/>
        <v>1</v>
      </c>
      <c r="Q1629" s="202" t="str" cm="1">
        <f t="array" aca="1" ref="Q1629" ca="1">IF(ISNUMBER(P1629),IF(P1629=100%,"CUMPLIDA",IF(AND(ISNUMBER(L1629),ISNUMBER(INDIRECT("FECHA_"&amp;$B1629,1))), IF(L1629&lt;=INDIRECT("FECHA_"&amp;$B1629,1),"INCUMPLIDA","PROCESO"), "VERIFICAR FECHA")),"SIN VALOR AVANCE")</f>
        <v>CUMPLIDA</v>
      </c>
    </row>
    <row r="1630" spans="1:17" ht="210.75">
      <c r="A1630" s="281" t="s">
        <v>18</v>
      </c>
      <c r="B1630" s="204" t="s">
        <v>14</v>
      </c>
      <c r="C1630" s="750"/>
      <c r="D1630" s="750"/>
      <c r="E1630" s="753"/>
      <c r="F1630" s="751"/>
      <c r="G1630" s="206" t="s">
        <v>515</v>
      </c>
      <c r="H1630" s="674" t="s">
        <v>523</v>
      </c>
      <c r="I1630" s="674" t="s">
        <v>517</v>
      </c>
      <c r="J1630" s="205">
        <v>4</v>
      </c>
      <c r="K1630" s="199">
        <v>44927</v>
      </c>
      <c r="L1630" s="199">
        <v>45291</v>
      </c>
      <c r="M1630" s="200">
        <f t="shared" si="56"/>
        <v>52</v>
      </c>
      <c r="N1630" s="201">
        <v>1</v>
      </c>
      <c r="O1630" s="672" t="s">
        <v>518</v>
      </c>
      <c r="P1630" s="201">
        <f t="shared" si="55"/>
        <v>1</v>
      </c>
      <c r="Q1630" s="202" t="str" cm="1">
        <f t="array" aca="1" ref="Q1630" ca="1">IF(ISNUMBER(P1630),IF(P1630=100%,"CUMPLIDA",IF(AND(ISNUMBER(L1630),ISNUMBER(INDIRECT("FECHA_"&amp;$B1630,1))), IF(L1630&lt;=INDIRECT("FECHA_"&amp;$B1630,1),"INCUMPLIDA","PROCESO"), "VERIFICAR FECHA")),"SIN VALOR AVANCE")</f>
        <v>CUMPLIDA</v>
      </c>
    </row>
    <row r="1631" spans="1:17" ht="270">
      <c r="A1631" s="281" t="s">
        <v>18</v>
      </c>
      <c r="B1631" s="204" t="s">
        <v>14</v>
      </c>
      <c r="C1631" s="750"/>
      <c r="D1631" s="750"/>
      <c r="E1631" s="206" t="s">
        <v>532</v>
      </c>
      <c r="F1631" s="751"/>
      <c r="G1631" s="206" t="s">
        <v>533</v>
      </c>
      <c r="H1631" s="674" t="s">
        <v>534</v>
      </c>
      <c r="I1631" s="674" t="s">
        <v>535</v>
      </c>
      <c r="J1631" s="205">
        <v>1</v>
      </c>
      <c r="K1631" s="199">
        <v>44927</v>
      </c>
      <c r="L1631" s="199">
        <v>45046</v>
      </c>
      <c r="M1631" s="200">
        <f t="shared" si="56"/>
        <v>17</v>
      </c>
      <c r="N1631" s="201">
        <v>1</v>
      </c>
      <c r="O1631" s="672" t="s">
        <v>491</v>
      </c>
      <c r="P1631" s="201">
        <f t="shared" si="55"/>
        <v>1</v>
      </c>
      <c r="Q1631" s="202" t="str" cm="1">
        <f t="array" aca="1" ref="Q1631" ca="1">IF(ISNUMBER(P1631),IF(P1631=100%,"CUMPLIDA",IF(AND(ISNUMBER(L1631),ISNUMBER(INDIRECT("FECHA_"&amp;$B1631,1))), IF(L1631&lt;=INDIRECT("FECHA_"&amp;$B1631,1),"INCUMPLIDA","PROCESO"), "VERIFICAR FECHA")),"SIN VALOR AVANCE")</f>
        <v>CUMPLIDA</v>
      </c>
    </row>
    <row r="1632" spans="1:17" ht="135">
      <c r="A1632" s="281" t="s">
        <v>18</v>
      </c>
      <c r="B1632" s="204" t="s">
        <v>14</v>
      </c>
      <c r="C1632" s="750" t="s">
        <v>536</v>
      </c>
      <c r="D1632" s="750" t="s">
        <v>312</v>
      </c>
      <c r="E1632" s="751" t="s">
        <v>537</v>
      </c>
      <c r="F1632" s="751" t="s">
        <v>538</v>
      </c>
      <c r="G1632" s="206" t="s">
        <v>539</v>
      </c>
      <c r="H1632" s="674" t="s">
        <v>540</v>
      </c>
      <c r="I1632" s="674" t="s">
        <v>541</v>
      </c>
      <c r="J1632" s="205">
        <v>1</v>
      </c>
      <c r="K1632" s="199">
        <v>45040</v>
      </c>
      <c r="L1632" s="199">
        <v>45169</v>
      </c>
      <c r="M1632" s="200">
        <f t="shared" si="56"/>
        <v>18.428571428571427</v>
      </c>
      <c r="N1632" s="201">
        <v>1</v>
      </c>
      <c r="O1632" s="672" t="s">
        <v>542</v>
      </c>
      <c r="P1632" s="201">
        <f t="shared" si="55"/>
        <v>1</v>
      </c>
      <c r="Q1632" s="202" t="str" cm="1">
        <f t="array" aca="1" ref="Q1632" ca="1">IF(ISNUMBER(P1632),IF(P1632=100%,"CUMPLIDA",IF(AND(ISNUMBER(L1632),ISNUMBER(INDIRECT("FECHA_"&amp;$B1632,1))), IF(L1632&lt;=INDIRECT("FECHA_"&amp;$B1632,1),"INCUMPLIDA","PROCESO"), "VERIFICAR FECHA")),"SIN VALOR AVANCE")</f>
        <v>CUMPLIDA</v>
      </c>
    </row>
    <row r="1633" spans="1:17" ht="195">
      <c r="A1633" s="281" t="s">
        <v>18</v>
      </c>
      <c r="B1633" s="204" t="s">
        <v>14</v>
      </c>
      <c r="C1633" s="750"/>
      <c r="D1633" s="750"/>
      <c r="E1633" s="751"/>
      <c r="F1633" s="751"/>
      <c r="G1633" s="206" t="s">
        <v>543</v>
      </c>
      <c r="H1633" s="672" t="s">
        <v>544</v>
      </c>
      <c r="I1633" s="674" t="s">
        <v>545</v>
      </c>
      <c r="J1633" s="205">
        <v>1</v>
      </c>
      <c r="K1633" s="199">
        <v>45170</v>
      </c>
      <c r="L1633" s="199">
        <v>45260</v>
      </c>
      <c r="M1633" s="200">
        <f t="shared" si="56"/>
        <v>12.857142857142858</v>
      </c>
      <c r="N1633" s="201">
        <v>1</v>
      </c>
      <c r="O1633" s="672" t="s">
        <v>542</v>
      </c>
      <c r="P1633" s="201">
        <f t="shared" si="55"/>
        <v>1</v>
      </c>
      <c r="Q1633" s="202" t="str" cm="1">
        <f t="array" aca="1" ref="Q1633" ca="1">IF(ISNUMBER(P1633),IF(P1633=100%,"CUMPLIDA",IF(AND(ISNUMBER(L1633),ISNUMBER(INDIRECT("FECHA_"&amp;$B1633,1))), IF(L1633&lt;=INDIRECT("FECHA_"&amp;$B1633,1),"INCUMPLIDA","PROCESO"), "VERIFICAR FECHA")),"SIN VALOR AVANCE")</f>
        <v>CUMPLIDA</v>
      </c>
    </row>
    <row r="1634" spans="1:17" ht="150.75">
      <c r="A1634" s="281" t="s">
        <v>18</v>
      </c>
      <c r="B1634" s="204" t="s">
        <v>14</v>
      </c>
      <c r="C1634" s="750"/>
      <c r="D1634" s="750"/>
      <c r="E1634" s="751"/>
      <c r="F1634" s="751"/>
      <c r="G1634" s="206" t="s">
        <v>546</v>
      </c>
      <c r="H1634" s="674" t="s">
        <v>547</v>
      </c>
      <c r="I1634" s="674" t="s">
        <v>548</v>
      </c>
      <c r="J1634" s="205">
        <v>1</v>
      </c>
      <c r="K1634" s="199">
        <v>45170</v>
      </c>
      <c r="L1634" s="199">
        <v>45260</v>
      </c>
      <c r="M1634" s="200">
        <f t="shared" si="56"/>
        <v>12.857142857142858</v>
      </c>
      <c r="N1634" s="201">
        <v>1</v>
      </c>
      <c r="O1634" s="672" t="s">
        <v>549</v>
      </c>
      <c r="P1634" s="201">
        <f t="shared" si="55"/>
        <v>1</v>
      </c>
      <c r="Q1634" s="202" t="str" cm="1">
        <f t="array" aca="1" ref="Q1634" ca="1">IF(ISNUMBER(P1634),IF(P1634=100%,"CUMPLIDA",IF(AND(ISNUMBER(L1634),ISNUMBER(INDIRECT("FECHA_"&amp;$B1634,1))), IF(L1634&lt;=INDIRECT("FECHA_"&amp;$B1634,1),"INCUMPLIDA","PROCESO"), "VERIFICAR FECHA")),"SIN VALOR AVANCE")</f>
        <v>CUMPLIDA</v>
      </c>
    </row>
    <row r="1635" spans="1:17" ht="210">
      <c r="A1635" s="281" t="s">
        <v>18</v>
      </c>
      <c r="B1635" s="204" t="s">
        <v>14</v>
      </c>
      <c r="C1635" s="750"/>
      <c r="D1635" s="750"/>
      <c r="E1635" s="751"/>
      <c r="F1635" s="751"/>
      <c r="G1635" s="206" t="s">
        <v>550</v>
      </c>
      <c r="H1635" s="674" t="s">
        <v>551</v>
      </c>
      <c r="I1635" s="674" t="s">
        <v>552</v>
      </c>
      <c r="J1635" s="205">
        <v>1</v>
      </c>
      <c r="K1635" s="199">
        <v>44930</v>
      </c>
      <c r="L1635" s="199">
        <v>45291</v>
      </c>
      <c r="M1635" s="200">
        <f t="shared" si="56"/>
        <v>51.571428571428569</v>
      </c>
      <c r="N1635" s="201">
        <v>1</v>
      </c>
      <c r="O1635" s="672" t="s">
        <v>553</v>
      </c>
      <c r="P1635" s="201">
        <f t="shared" si="55"/>
        <v>1</v>
      </c>
      <c r="Q1635" s="202" t="str" cm="1">
        <f t="array" aca="1" ref="Q1635" ca="1">IF(ISNUMBER(P1635),IF(P1635=100%,"CUMPLIDA",IF(AND(ISNUMBER(L1635),ISNUMBER(INDIRECT("FECHA_"&amp;$B1635,1))), IF(L1635&lt;=INDIRECT("FECHA_"&amp;$B1635,1),"INCUMPLIDA","PROCESO"), "VERIFICAR FECHA")),"SIN VALOR AVANCE")</f>
        <v>CUMPLIDA</v>
      </c>
    </row>
    <row r="1636" spans="1:17" ht="135">
      <c r="A1636" s="281" t="s">
        <v>18</v>
      </c>
      <c r="B1636" s="204" t="s">
        <v>14</v>
      </c>
      <c r="C1636" s="750"/>
      <c r="D1636" s="750"/>
      <c r="E1636" s="753" t="s">
        <v>554</v>
      </c>
      <c r="F1636" s="751"/>
      <c r="G1636" s="206" t="s">
        <v>539</v>
      </c>
      <c r="H1636" s="674" t="s">
        <v>540</v>
      </c>
      <c r="I1636" s="672" t="s">
        <v>541</v>
      </c>
      <c r="J1636" s="205">
        <v>1</v>
      </c>
      <c r="K1636" s="199">
        <v>45040</v>
      </c>
      <c r="L1636" s="199">
        <v>45169</v>
      </c>
      <c r="M1636" s="200">
        <f t="shared" si="56"/>
        <v>18.428571428571427</v>
      </c>
      <c r="N1636" s="201">
        <v>1</v>
      </c>
      <c r="O1636" s="672" t="s">
        <v>542</v>
      </c>
      <c r="P1636" s="201">
        <f t="shared" si="55"/>
        <v>1</v>
      </c>
      <c r="Q1636" s="202" t="str" cm="1">
        <f t="array" aca="1" ref="Q1636" ca="1">IF(ISNUMBER(P1636),IF(P1636=100%,"CUMPLIDA",IF(AND(ISNUMBER(L1636),ISNUMBER(INDIRECT("FECHA_"&amp;$B1636,1))), IF(L1636&lt;=INDIRECT("FECHA_"&amp;$B1636,1),"INCUMPLIDA","PROCESO"), "VERIFICAR FECHA")),"SIN VALOR AVANCE")</f>
        <v>CUMPLIDA</v>
      </c>
    </row>
    <row r="1637" spans="1:17" ht="75.75">
      <c r="A1637" s="281" t="s">
        <v>18</v>
      </c>
      <c r="B1637" s="204" t="s">
        <v>14</v>
      </c>
      <c r="C1637" s="750"/>
      <c r="D1637" s="750"/>
      <c r="E1637" s="753"/>
      <c r="F1637" s="751"/>
      <c r="G1637" s="206" t="s">
        <v>543</v>
      </c>
      <c r="H1637" s="674" t="s">
        <v>544</v>
      </c>
      <c r="I1637" s="672" t="s">
        <v>545</v>
      </c>
      <c r="J1637" s="205">
        <v>1</v>
      </c>
      <c r="K1637" s="199">
        <v>45170</v>
      </c>
      <c r="L1637" s="199">
        <v>45260</v>
      </c>
      <c r="M1637" s="200">
        <f t="shared" si="56"/>
        <v>12.857142857142858</v>
      </c>
      <c r="N1637" s="201">
        <v>1</v>
      </c>
      <c r="O1637" s="672" t="s">
        <v>542</v>
      </c>
      <c r="P1637" s="201">
        <f t="shared" si="55"/>
        <v>1</v>
      </c>
      <c r="Q1637" s="202" t="str" cm="1">
        <f t="array" aca="1" ref="Q1637" ca="1">IF(ISNUMBER(P1637),IF(P1637=100%,"CUMPLIDA",IF(AND(ISNUMBER(L1637),ISNUMBER(INDIRECT("FECHA_"&amp;$B1637,1))), IF(L1637&lt;=INDIRECT("FECHA_"&amp;$B1637,1),"INCUMPLIDA","PROCESO"), "VERIFICAR FECHA")),"SIN VALOR AVANCE")</f>
        <v>CUMPLIDA</v>
      </c>
    </row>
    <row r="1638" spans="1:17" ht="150.75">
      <c r="A1638" s="281" t="s">
        <v>18</v>
      </c>
      <c r="B1638" s="204" t="s">
        <v>14</v>
      </c>
      <c r="C1638" s="750"/>
      <c r="D1638" s="750"/>
      <c r="E1638" s="753"/>
      <c r="F1638" s="751"/>
      <c r="G1638" s="206" t="s">
        <v>546</v>
      </c>
      <c r="H1638" s="674" t="s">
        <v>547</v>
      </c>
      <c r="I1638" s="672" t="s">
        <v>548</v>
      </c>
      <c r="J1638" s="205">
        <v>1</v>
      </c>
      <c r="K1638" s="199">
        <v>45170</v>
      </c>
      <c r="L1638" s="199">
        <v>45260</v>
      </c>
      <c r="M1638" s="200">
        <f t="shared" si="56"/>
        <v>12.857142857142858</v>
      </c>
      <c r="N1638" s="201">
        <v>1</v>
      </c>
      <c r="O1638" s="672" t="s">
        <v>549</v>
      </c>
      <c r="P1638" s="201">
        <f t="shared" si="55"/>
        <v>1</v>
      </c>
      <c r="Q1638" s="202" t="str" cm="1">
        <f t="array" aca="1" ref="Q1638" ca="1">IF(ISNUMBER(P1638),IF(P1638=100%,"CUMPLIDA",IF(AND(ISNUMBER(L1638),ISNUMBER(INDIRECT("FECHA_"&amp;$B1638,1))), IF(L1638&lt;=INDIRECT("FECHA_"&amp;$B1638,1),"INCUMPLIDA","PROCESO"), "VERIFICAR FECHA")),"SIN VALOR AVANCE")</f>
        <v>CUMPLIDA</v>
      </c>
    </row>
    <row r="1639" spans="1:17" ht="120.75">
      <c r="A1639" s="281" t="s">
        <v>18</v>
      </c>
      <c r="B1639" s="204" t="s">
        <v>14</v>
      </c>
      <c r="C1639" s="750" t="s">
        <v>555</v>
      </c>
      <c r="D1639" s="750" t="s">
        <v>312</v>
      </c>
      <c r="E1639" s="753" t="s">
        <v>556</v>
      </c>
      <c r="F1639" s="751" t="s">
        <v>557</v>
      </c>
      <c r="G1639" s="751" t="s">
        <v>558</v>
      </c>
      <c r="H1639" s="674" t="s">
        <v>559</v>
      </c>
      <c r="I1639" s="674" t="s">
        <v>560</v>
      </c>
      <c r="J1639" s="205">
        <v>1</v>
      </c>
      <c r="K1639" s="199">
        <v>45139</v>
      </c>
      <c r="L1639" s="199">
        <v>45350</v>
      </c>
      <c r="M1639" s="200">
        <f t="shared" si="56"/>
        <v>30.142857142857142</v>
      </c>
      <c r="N1639" s="201">
        <v>1</v>
      </c>
      <c r="O1639" s="672" t="s">
        <v>561</v>
      </c>
      <c r="P1639" s="201">
        <f t="shared" si="55"/>
        <v>1</v>
      </c>
      <c r="Q1639" s="202" t="str" cm="1">
        <f t="array" aca="1" ref="Q1639" ca="1">IF(ISNUMBER(P1639),IF(P1639=100%,"CUMPLIDA",IF(AND(ISNUMBER(L1639),ISNUMBER(INDIRECT("FECHA_"&amp;$B1639,1))), IF(L1639&lt;=INDIRECT("FECHA_"&amp;$B1639,1),"INCUMPLIDA","PROCESO"), "VERIFICAR FECHA")),"SIN VALOR AVANCE")</f>
        <v>CUMPLIDA</v>
      </c>
    </row>
    <row r="1640" spans="1:17" ht="120.75">
      <c r="A1640" s="281" t="s">
        <v>18</v>
      </c>
      <c r="B1640" s="204" t="s">
        <v>14</v>
      </c>
      <c r="C1640" s="750"/>
      <c r="D1640" s="750"/>
      <c r="E1640" s="753"/>
      <c r="F1640" s="751"/>
      <c r="G1640" s="751"/>
      <c r="H1640" s="674" t="s">
        <v>562</v>
      </c>
      <c r="I1640" s="674" t="s">
        <v>560</v>
      </c>
      <c r="J1640" s="205">
        <v>1</v>
      </c>
      <c r="K1640" s="199">
        <v>45139</v>
      </c>
      <c r="L1640" s="199">
        <v>45350</v>
      </c>
      <c r="M1640" s="200">
        <f t="shared" si="56"/>
        <v>30.142857142857142</v>
      </c>
      <c r="N1640" s="201">
        <v>1</v>
      </c>
      <c r="O1640" s="672" t="s">
        <v>561</v>
      </c>
      <c r="P1640" s="201">
        <f t="shared" si="55"/>
        <v>1</v>
      </c>
      <c r="Q1640" s="202" t="str" cm="1">
        <f t="array" aca="1" ref="Q1640" ca="1">IF(ISNUMBER(P1640),IF(P1640=100%,"CUMPLIDA",IF(AND(ISNUMBER(L1640),ISNUMBER(INDIRECT("FECHA_"&amp;$B1640,1))), IF(L1640&lt;=INDIRECT("FECHA_"&amp;$B1640,1),"INCUMPLIDA","PROCESO"), "VERIFICAR FECHA")),"SIN VALOR AVANCE")</f>
        <v>CUMPLIDA</v>
      </c>
    </row>
    <row r="1641" spans="1:17" ht="120.75">
      <c r="A1641" s="281" t="s">
        <v>18</v>
      </c>
      <c r="B1641" s="204" t="s">
        <v>14</v>
      </c>
      <c r="C1641" s="750"/>
      <c r="D1641" s="750"/>
      <c r="E1641" s="753"/>
      <c r="F1641" s="751"/>
      <c r="G1641" s="206" t="s">
        <v>563</v>
      </c>
      <c r="H1641" s="674" t="s">
        <v>564</v>
      </c>
      <c r="I1641" s="674" t="s">
        <v>565</v>
      </c>
      <c r="J1641" s="205">
        <v>1</v>
      </c>
      <c r="K1641" s="199">
        <v>45139</v>
      </c>
      <c r="L1641" s="199">
        <v>45350</v>
      </c>
      <c r="M1641" s="200">
        <f t="shared" si="56"/>
        <v>30.142857142857142</v>
      </c>
      <c r="N1641" s="201">
        <v>1</v>
      </c>
      <c r="O1641" s="672" t="s">
        <v>561</v>
      </c>
      <c r="P1641" s="201">
        <f t="shared" si="55"/>
        <v>1</v>
      </c>
      <c r="Q1641" s="202" t="str" cm="1">
        <f t="array" aca="1" ref="Q1641" ca="1">IF(ISNUMBER(P1641),IF(P1641=100%,"CUMPLIDA",IF(AND(ISNUMBER(L1641),ISNUMBER(INDIRECT("FECHA_"&amp;$B1641,1))), IF(L1641&lt;=INDIRECT("FECHA_"&amp;$B1641,1),"INCUMPLIDA","PROCESO"), "VERIFICAR FECHA")),"SIN VALOR AVANCE")</f>
        <v>CUMPLIDA</v>
      </c>
    </row>
    <row r="1642" spans="1:17" ht="285">
      <c r="A1642" s="281" t="s">
        <v>18</v>
      </c>
      <c r="B1642" s="204" t="s">
        <v>14</v>
      </c>
      <c r="C1642" s="750"/>
      <c r="D1642" s="750"/>
      <c r="E1642" s="206" t="s">
        <v>566</v>
      </c>
      <c r="F1642" s="751"/>
      <c r="G1642" s="206" t="s">
        <v>567</v>
      </c>
      <c r="H1642" s="672" t="s">
        <v>568</v>
      </c>
      <c r="I1642" s="672" t="s">
        <v>560</v>
      </c>
      <c r="J1642" s="205">
        <v>1</v>
      </c>
      <c r="K1642" s="199">
        <v>45139</v>
      </c>
      <c r="L1642" s="199">
        <v>45350</v>
      </c>
      <c r="M1642" s="200">
        <f t="shared" si="56"/>
        <v>30.142857142857142</v>
      </c>
      <c r="N1642" s="201">
        <v>1</v>
      </c>
      <c r="O1642" s="672" t="s">
        <v>561</v>
      </c>
      <c r="P1642" s="201">
        <f t="shared" si="55"/>
        <v>1</v>
      </c>
      <c r="Q1642" s="202" t="str" cm="1">
        <f t="array" aca="1" ref="Q1642" ca="1">IF(ISNUMBER(P1642),IF(P1642=100%,"CUMPLIDA",IF(AND(ISNUMBER(L1642),ISNUMBER(INDIRECT("FECHA_"&amp;$B1642,1))), IF(L1642&lt;=INDIRECT("FECHA_"&amp;$B1642,1),"INCUMPLIDA","PROCESO"), "VERIFICAR FECHA")),"SIN VALOR AVANCE")</f>
        <v>CUMPLIDA</v>
      </c>
    </row>
    <row r="1643" spans="1:17" ht="120.75">
      <c r="A1643" s="281" t="s">
        <v>18</v>
      </c>
      <c r="B1643" s="204" t="s">
        <v>14</v>
      </c>
      <c r="C1643" s="750"/>
      <c r="D1643" s="750"/>
      <c r="E1643" s="753" t="s">
        <v>569</v>
      </c>
      <c r="F1643" s="751"/>
      <c r="G1643" s="751" t="s">
        <v>570</v>
      </c>
      <c r="H1643" s="674" t="s">
        <v>559</v>
      </c>
      <c r="I1643" s="672" t="s">
        <v>560</v>
      </c>
      <c r="J1643" s="205">
        <v>1</v>
      </c>
      <c r="K1643" s="199">
        <v>45139</v>
      </c>
      <c r="L1643" s="199">
        <v>45350</v>
      </c>
      <c r="M1643" s="200">
        <f t="shared" si="56"/>
        <v>30.142857142857142</v>
      </c>
      <c r="N1643" s="201">
        <v>1</v>
      </c>
      <c r="O1643" s="672" t="s">
        <v>561</v>
      </c>
      <c r="P1643" s="201">
        <f t="shared" si="55"/>
        <v>1</v>
      </c>
      <c r="Q1643" s="202" t="str" cm="1">
        <f t="array" aca="1" ref="Q1643" ca="1">IF(ISNUMBER(P1643),IF(P1643=100%,"CUMPLIDA",IF(AND(ISNUMBER(L1643),ISNUMBER(INDIRECT("FECHA_"&amp;$B1643,1))), IF(L1643&lt;=INDIRECT("FECHA_"&amp;$B1643,1),"INCUMPLIDA","PROCESO"), "VERIFICAR FECHA")),"SIN VALOR AVANCE")</f>
        <v>CUMPLIDA</v>
      </c>
    </row>
    <row r="1644" spans="1:17" ht="120.75">
      <c r="A1644" s="281" t="s">
        <v>18</v>
      </c>
      <c r="B1644" s="204" t="s">
        <v>14</v>
      </c>
      <c r="C1644" s="750"/>
      <c r="D1644" s="750"/>
      <c r="E1644" s="753"/>
      <c r="F1644" s="751"/>
      <c r="G1644" s="751"/>
      <c r="H1644" s="674" t="s">
        <v>562</v>
      </c>
      <c r="I1644" s="672" t="s">
        <v>560</v>
      </c>
      <c r="J1644" s="205">
        <v>1</v>
      </c>
      <c r="K1644" s="199">
        <v>45139</v>
      </c>
      <c r="L1644" s="199">
        <v>45350</v>
      </c>
      <c r="M1644" s="200">
        <f t="shared" si="56"/>
        <v>30.142857142857142</v>
      </c>
      <c r="N1644" s="201">
        <v>1</v>
      </c>
      <c r="O1644" s="672" t="s">
        <v>561</v>
      </c>
      <c r="P1644" s="201">
        <f t="shared" si="55"/>
        <v>1</v>
      </c>
      <c r="Q1644" s="202" t="str" cm="1">
        <f t="array" aca="1" ref="Q1644" ca="1">IF(ISNUMBER(P1644),IF(P1644=100%,"CUMPLIDA",IF(AND(ISNUMBER(L1644),ISNUMBER(INDIRECT("FECHA_"&amp;$B1644,1))), IF(L1644&lt;=INDIRECT("FECHA_"&amp;$B1644,1),"INCUMPLIDA","PROCESO"), "VERIFICAR FECHA")),"SIN VALOR AVANCE")</f>
        <v>CUMPLIDA</v>
      </c>
    </row>
    <row r="1645" spans="1:17" ht="120.75">
      <c r="A1645" s="281" t="s">
        <v>18</v>
      </c>
      <c r="B1645" s="204" t="s">
        <v>14</v>
      </c>
      <c r="C1645" s="750"/>
      <c r="D1645" s="750"/>
      <c r="E1645" s="753"/>
      <c r="F1645" s="751"/>
      <c r="G1645" s="206" t="s">
        <v>563</v>
      </c>
      <c r="H1645" s="674" t="s">
        <v>564</v>
      </c>
      <c r="I1645" s="672" t="s">
        <v>571</v>
      </c>
      <c r="J1645" s="205">
        <v>1</v>
      </c>
      <c r="K1645" s="199">
        <v>45139</v>
      </c>
      <c r="L1645" s="199">
        <v>45350</v>
      </c>
      <c r="M1645" s="200">
        <f t="shared" si="56"/>
        <v>30.142857142857142</v>
      </c>
      <c r="N1645" s="201">
        <v>1</v>
      </c>
      <c r="O1645" s="672" t="s">
        <v>561</v>
      </c>
      <c r="P1645" s="201">
        <f t="shared" si="55"/>
        <v>1</v>
      </c>
      <c r="Q1645" s="202" t="str" cm="1">
        <f t="array" aca="1" ref="Q1645" ca="1">IF(ISNUMBER(P1645),IF(P1645=100%,"CUMPLIDA",IF(AND(ISNUMBER(L1645),ISNUMBER(INDIRECT("FECHA_"&amp;$B1645,1))), IF(L1645&lt;=INDIRECT("FECHA_"&amp;$B1645,1),"INCUMPLIDA","PROCESO"), "VERIFICAR FECHA")),"SIN VALOR AVANCE")</f>
        <v>CUMPLIDA</v>
      </c>
    </row>
    <row r="1646" spans="1:17" ht="240">
      <c r="A1646" s="281" t="s">
        <v>18</v>
      </c>
      <c r="B1646" s="204" t="s">
        <v>14</v>
      </c>
      <c r="C1646" s="750"/>
      <c r="D1646" s="750"/>
      <c r="E1646" s="206" t="s">
        <v>572</v>
      </c>
      <c r="F1646" s="751"/>
      <c r="G1646" s="206" t="s">
        <v>573</v>
      </c>
      <c r="H1646" s="674" t="s">
        <v>574</v>
      </c>
      <c r="I1646" s="672" t="s">
        <v>575</v>
      </c>
      <c r="J1646" s="205">
        <v>1</v>
      </c>
      <c r="K1646" s="199">
        <v>45139</v>
      </c>
      <c r="L1646" s="199">
        <v>45291</v>
      </c>
      <c r="M1646" s="200">
        <f t="shared" si="56"/>
        <v>21.714285714285715</v>
      </c>
      <c r="N1646" s="201">
        <v>1</v>
      </c>
      <c r="O1646" s="672" t="s">
        <v>576</v>
      </c>
      <c r="P1646" s="201">
        <f t="shared" si="55"/>
        <v>1</v>
      </c>
      <c r="Q1646" s="202" t="str" cm="1">
        <f t="array" aca="1" ref="Q1646" ca="1">IF(ISNUMBER(P1646),IF(P1646=100%,"CUMPLIDA",IF(AND(ISNUMBER(L1646),ISNUMBER(INDIRECT("FECHA_"&amp;$B1646,1))), IF(L1646&lt;=INDIRECT("FECHA_"&amp;$B1646,1),"INCUMPLIDA","PROCESO"), "VERIFICAR FECHA")),"SIN VALOR AVANCE")</f>
        <v>CUMPLIDA</v>
      </c>
    </row>
    <row r="1647" spans="1:17" ht="165">
      <c r="A1647" s="281" t="s">
        <v>18</v>
      </c>
      <c r="B1647" s="204" t="s">
        <v>14</v>
      </c>
      <c r="C1647" s="750"/>
      <c r="D1647" s="750"/>
      <c r="E1647" s="206" t="s">
        <v>577</v>
      </c>
      <c r="F1647" s="751"/>
      <c r="G1647" s="206" t="s">
        <v>578</v>
      </c>
      <c r="H1647" s="672" t="s">
        <v>579</v>
      </c>
      <c r="I1647" s="672" t="s">
        <v>580</v>
      </c>
      <c r="J1647" s="205">
        <v>1</v>
      </c>
      <c r="K1647" s="199">
        <v>45139</v>
      </c>
      <c r="L1647" s="199">
        <v>45350</v>
      </c>
      <c r="M1647" s="200">
        <f t="shared" si="56"/>
        <v>30.142857142857142</v>
      </c>
      <c r="N1647" s="201">
        <v>1</v>
      </c>
      <c r="O1647" s="672" t="s">
        <v>561</v>
      </c>
      <c r="P1647" s="201">
        <f t="shared" si="55"/>
        <v>1</v>
      </c>
      <c r="Q1647" s="202" t="str" cm="1">
        <f t="array" aca="1" ref="Q1647" ca="1">IF(ISNUMBER(P1647),IF(P1647=100%,"CUMPLIDA",IF(AND(ISNUMBER(L1647),ISNUMBER(INDIRECT("FECHA_"&amp;$B1647,1))), IF(L1647&lt;=INDIRECT("FECHA_"&amp;$B1647,1),"INCUMPLIDA","PROCESO"), "VERIFICAR FECHA")),"SIN VALOR AVANCE")</f>
        <v>CUMPLIDA</v>
      </c>
    </row>
    <row r="1648" spans="1:17" ht="409.5">
      <c r="A1648" s="281" t="s">
        <v>18</v>
      </c>
      <c r="B1648" s="204" t="s">
        <v>14</v>
      </c>
      <c r="C1648" s="750" t="s">
        <v>581</v>
      </c>
      <c r="D1648" s="750" t="s">
        <v>312</v>
      </c>
      <c r="E1648" s="751" t="s">
        <v>582</v>
      </c>
      <c r="F1648" s="751" t="s">
        <v>583</v>
      </c>
      <c r="G1648" s="197" t="s">
        <v>584</v>
      </c>
      <c r="H1648" s="672" t="s">
        <v>585</v>
      </c>
      <c r="I1648" s="672" t="s">
        <v>586</v>
      </c>
      <c r="J1648" s="205">
        <v>1</v>
      </c>
      <c r="K1648" s="199">
        <v>44805</v>
      </c>
      <c r="L1648" s="199">
        <v>44834</v>
      </c>
      <c r="M1648" s="200">
        <f t="shared" si="56"/>
        <v>4.1428571428571432</v>
      </c>
      <c r="N1648" s="201">
        <v>1</v>
      </c>
      <c r="O1648" s="672" t="s">
        <v>587</v>
      </c>
      <c r="P1648" s="201">
        <f t="shared" si="55"/>
        <v>1</v>
      </c>
      <c r="Q1648" s="202" t="str" cm="1">
        <f t="array" aca="1" ref="Q1648" ca="1">IF(ISNUMBER(P1648),IF(P1648=100%,"CUMPLIDA",IF(AND(ISNUMBER(L1648),ISNUMBER(INDIRECT("FECHA_"&amp;$B1648,1))), IF(L1648&lt;=INDIRECT("FECHA_"&amp;$B1648,1),"INCUMPLIDA","PROCESO"), "VERIFICAR FECHA")),"SIN VALOR AVANCE")</f>
        <v>CUMPLIDA</v>
      </c>
    </row>
    <row r="1649" spans="1:17" ht="240">
      <c r="A1649" s="281" t="s">
        <v>18</v>
      </c>
      <c r="B1649" s="204" t="s">
        <v>14</v>
      </c>
      <c r="C1649" s="750"/>
      <c r="D1649" s="750"/>
      <c r="E1649" s="751"/>
      <c r="F1649" s="751"/>
      <c r="G1649" s="197" t="s">
        <v>588</v>
      </c>
      <c r="H1649" s="672" t="s">
        <v>589</v>
      </c>
      <c r="I1649" s="672" t="s">
        <v>590</v>
      </c>
      <c r="J1649" s="205">
        <v>6</v>
      </c>
      <c r="K1649" s="199">
        <v>44835</v>
      </c>
      <c r="L1649" s="199">
        <v>45016</v>
      </c>
      <c r="M1649" s="200">
        <f t="shared" si="56"/>
        <v>25.857142857142858</v>
      </c>
      <c r="N1649" s="201">
        <v>1</v>
      </c>
      <c r="O1649" s="672" t="s">
        <v>591</v>
      </c>
      <c r="P1649" s="201">
        <f t="shared" si="55"/>
        <v>1</v>
      </c>
      <c r="Q1649" s="202" t="str" cm="1">
        <f t="array" aca="1" ref="Q1649" ca="1">IF(ISNUMBER(P1649),IF(P1649=100%,"CUMPLIDA",IF(AND(ISNUMBER(L1649),ISNUMBER(INDIRECT("FECHA_"&amp;$B1649,1))), IF(L1649&lt;=INDIRECT("FECHA_"&amp;$B1649,1),"INCUMPLIDA","PROCESO"), "VERIFICAR FECHA")),"SIN VALOR AVANCE")</f>
        <v>CUMPLIDA</v>
      </c>
    </row>
    <row r="1650" spans="1:17" ht="240">
      <c r="A1650" s="281" t="s">
        <v>18</v>
      </c>
      <c r="B1650" s="204" t="s">
        <v>14</v>
      </c>
      <c r="C1650" s="750"/>
      <c r="D1650" s="750"/>
      <c r="E1650" s="751"/>
      <c r="F1650" s="751"/>
      <c r="G1650" s="197" t="s">
        <v>592</v>
      </c>
      <c r="H1650" s="672" t="s">
        <v>593</v>
      </c>
      <c r="I1650" s="672" t="s">
        <v>594</v>
      </c>
      <c r="J1650" s="201">
        <v>1</v>
      </c>
      <c r="K1650" s="199">
        <v>44805</v>
      </c>
      <c r="L1650" s="199">
        <v>45291</v>
      </c>
      <c r="M1650" s="200">
        <f t="shared" si="56"/>
        <v>69.428571428571431</v>
      </c>
      <c r="N1650" s="201">
        <v>1</v>
      </c>
      <c r="O1650" s="672" t="s">
        <v>595</v>
      </c>
      <c r="P1650" s="201">
        <f t="shared" si="55"/>
        <v>1</v>
      </c>
      <c r="Q1650" s="202" t="str" cm="1">
        <f t="array" aca="1" ref="Q1650" ca="1">IF(ISNUMBER(P1650),IF(P1650=100%,"CUMPLIDA",IF(AND(ISNUMBER(L1650),ISNUMBER(INDIRECT("FECHA_"&amp;$B1650,1))), IF(L1650&lt;=INDIRECT("FECHA_"&amp;$B1650,1),"INCUMPLIDA","PROCESO"), "VERIFICAR FECHA")),"SIN VALOR AVANCE")</f>
        <v>CUMPLIDA</v>
      </c>
    </row>
    <row r="1651" spans="1:17" ht="240">
      <c r="A1651" s="281" t="s">
        <v>18</v>
      </c>
      <c r="B1651" s="204" t="s">
        <v>14</v>
      </c>
      <c r="C1651" s="750"/>
      <c r="D1651" s="750"/>
      <c r="E1651" s="751" t="s">
        <v>596</v>
      </c>
      <c r="F1651" s="751"/>
      <c r="G1651" s="197" t="s">
        <v>592</v>
      </c>
      <c r="H1651" s="672" t="s">
        <v>593</v>
      </c>
      <c r="I1651" s="672" t="s">
        <v>597</v>
      </c>
      <c r="J1651" s="201">
        <v>1</v>
      </c>
      <c r="K1651" s="199">
        <v>45108</v>
      </c>
      <c r="L1651" s="199">
        <v>45473</v>
      </c>
      <c r="M1651" s="200">
        <f t="shared" si="56"/>
        <v>52.142857142857146</v>
      </c>
      <c r="N1651" s="201">
        <v>1</v>
      </c>
      <c r="O1651" s="672" t="s">
        <v>595</v>
      </c>
      <c r="P1651" s="201">
        <f t="shared" si="55"/>
        <v>1</v>
      </c>
      <c r="Q1651" s="202" t="str" cm="1">
        <f t="array" aca="1" ref="Q1651" ca="1">IF(ISNUMBER(P1651),IF(P1651=100%,"CUMPLIDA",IF(AND(ISNUMBER(L1651),ISNUMBER(INDIRECT("FECHA_"&amp;$B1651,1))), IF(L1651&lt;=INDIRECT("FECHA_"&amp;$B1651,1),"INCUMPLIDA","PROCESO"), "VERIFICAR FECHA")),"SIN VALOR AVANCE")</f>
        <v>CUMPLIDA</v>
      </c>
    </row>
    <row r="1652" spans="1:17" ht="300">
      <c r="A1652" s="281" t="s">
        <v>18</v>
      </c>
      <c r="B1652" s="204" t="s">
        <v>14</v>
      </c>
      <c r="C1652" s="750"/>
      <c r="D1652" s="750"/>
      <c r="E1652" s="751"/>
      <c r="F1652" s="751"/>
      <c r="G1652" s="197" t="s">
        <v>484</v>
      </c>
      <c r="H1652" s="672" t="s">
        <v>598</v>
      </c>
      <c r="I1652" s="672" t="s">
        <v>486</v>
      </c>
      <c r="J1652" s="205">
        <v>4</v>
      </c>
      <c r="K1652" s="199">
        <v>44805</v>
      </c>
      <c r="L1652" s="199">
        <v>45168</v>
      </c>
      <c r="M1652" s="200">
        <f t="shared" si="56"/>
        <v>51.857142857142854</v>
      </c>
      <c r="N1652" s="201">
        <v>1</v>
      </c>
      <c r="O1652" s="672" t="s">
        <v>595</v>
      </c>
      <c r="P1652" s="201">
        <f t="shared" si="55"/>
        <v>1</v>
      </c>
      <c r="Q1652" s="202" t="str" cm="1">
        <f t="array" aca="1" ref="Q1652" ca="1">IF(ISNUMBER(P1652),IF(P1652=100%,"CUMPLIDA",IF(AND(ISNUMBER(L1652),ISNUMBER(INDIRECT("FECHA_"&amp;$B1652,1))), IF(L1652&lt;=INDIRECT("FECHA_"&amp;$B1652,1),"INCUMPLIDA","PROCESO"), "VERIFICAR FECHA")),"SIN VALOR AVANCE")</f>
        <v>CUMPLIDA</v>
      </c>
    </row>
    <row r="1653" spans="1:17" ht="180">
      <c r="A1653" s="281" t="s">
        <v>18</v>
      </c>
      <c r="B1653" s="204" t="s">
        <v>14</v>
      </c>
      <c r="C1653" s="750"/>
      <c r="D1653" s="750"/>
      <c r="E1653" s="751"/>
      <c r="F1653" s="751"/>
      <c r="G1653" s="197" t="s">
        <v>501</v>
      </c>
      <c r="H1653" s="672" t="s">
        <v>502</v>
      </c>
      <c r="I1653" s="672" t="s">
        <v>503</v>
      </c>
      <c r="J1653" s="201">
        <v>1</v>
      </c>
      <c r="K1653" s="199">
        <v>44835</v>
      </c>
      <c r="L1653" s="199">
        <v>44956</v>
      </c>
      <c r="M1653" s="200">
        <f t="shared" si="56"/>
        <v>17.285714285714285</v>
      </c>
      <c r="N1653" s="201">
        <v>1</v>
      </c>
      <c r="O1653" s="672" t="s">
        <v>595</v>
      </c>
      <c r="P1653" s="201">
        <f t="shared" si="55"/>
        <v>1</v>
      </c>
      <c r="Q1653" s="202" t="str" cm="1">
        <f t="array" aca="1" ref="Q1653" ca="1">IF(ISNUMBER(P1653),IF(P1653=100%,"CUMPLIDA",IF(AND(ISNUMBER(L1653),ISNUMBER(INDIRECT("FECHA_"&amp;$B1653,1))), IF(L1653&lt;=INDIRECT("FECHA_"&amp;$B1653,1),"INCUMPLIDA","PROCESO"), "VERIFICAR FECHA")),"SIN VALOR AVANCE")</f>
        <v>CUMPLIDA</v>
      </c>
    </row>
    <row r="1654" spans="1:17" ht="180">
      <c r="A1654" s="281" t="s">
        <v>18</v>
      </c>
      <c r="B1654" s="204" t="s">
        <v>14</v>
      </c>
      <c r="C1654" s="750"/>
      <c r="D1654" s="750"/>
      <c r="E1654" s="751" t="s">
        <v>599</v>
      </c>
      <c r="F1654" s="751"/>
      <c r="G1654" s="197" t="s">
        <v>504</v>
      </c>
      <c r="H1654" s="672" t="s">
        <v>600</v>
      </c>
      <c r="I1654" s="672" t="s">
        <v>506</v>
      </c>
      <c r="J1654" s="205">
        <v>4</v>
      </c>
      <c r="K1654" s="199">
        <v>44835</v>
      </c>
      <c r="L1654" s="199">
        <v>44956</v>
      </c>
      <c r="M1654" s="200">
        <f t="shared" si="56"/>
        <v>17.285714285714285</v>
      </c>
      <c r="N1654" s="201">
        <v>1</v>
      </c>
      <c r="O1654" s="672" t="s">
        <v>595</v>
      </c>
      <c r="P1654" s="201">
        <f t="shared" si="55"/>
        <v>1</v>
      </c>
      <c r="Q1654" s="202" t="str" cm="1">
        <f t="array" aca="1" ref="Q1654" ca="1">IF(ISNUMBER(P1654),IF(P1654=100%,"CUMPLIDA",IF(AND(ISNUMBER(L1654),ISNUMBER(INDIRECT("FECHA_"&amp;$B1654,1))), IF(L1654&lt;=INDIRECT("FECHA_"&amp;$B1654,1),"INCUMPLIDA","PROCESO"), "VERIFICAR FECHA")),"SIN VALOR AVANCE")</f>
        <v>CUMPLIDA</v>
      </c>
    </row>
    <row r="1655" spans="1:17" ht="165">
      <c r="A1655" s="281" t="s">
        <v>18</v>
      </c>
      <c r="B1655" s="204" t="s">
        <v>14</v>
      </c>
      <c r="C1655" s="750"/>
      <c r="D1655" s="750"/>
      <c r="E1655" s="751"/>
      <c r="F1655" s="751"/>
      <c r="G1655" s="197" t="s">
        <v>601</v>
      </c>
      <c r="H1655" s="672" t="s">
        <v>602</v>
      </c>
      <c r="I1655" s="672" t="s">
        <v>603</v>
      </c>
      <c r="J1655" s="205">
        <v>1</v>
      </c>
      <c r="K1655" s="199">
        <v>44805</v>
      </c>
      <c r="L1655" s="199">
        <v>44865</v>
      </c>
      <c r="M1655" s="200">
        <f t="shared" si="56"/>
        <v>8.5714285714285712</v>
      </c>
      <c r="N1655" s="201">
        <v>1</v>
      </c>
      <c r="O1655" s="672" t="s">
        <v>604</v>
      </c>
      <c r="P1655" s="201">
        <f t="shared" si="55"/>
        <v>1</v>
      </c>
      <c r="Q1655" s="202" t="str" cm="1">
        <f t="array" aca="1" ref="Q1655" ca="1">IF(ISNUMBER(P1655),IF(P1655=100%,"CUMPLIDA",IF(AND(ISNUMBER(L1655),ISNUMBER(INDIRECT("FECHA_"&amp;$B1655,1))), IF(L1655&lt;=INDIRECT("FECHA_"&amp;$B1655,1),"INCUMPLIDA","PROCESO"), "VERIFICAR FECHA")),"SIN VALOR AVANCE")</f>
        <v>CUMPLIDA</v>
      </c>
    </row>
    <row r="1656" spans="1:17" ht="105">
      <c r="A1656" s="281" t="s">
        <v>18</v>
      </c>
      <c r="B1656" s="204" t="s">
        <v>14</v>
      </c>
      <c r="C1656" s="750"/>
      <c r="D1656" s="750"/>
      <c r="E1656" s="751"/>
      <c r="F1656" s="751"/>
      <c r="G1656" s="197" t="s">
        <v>605</v>
      </c>
      <c r="H1656" s="672" t="s">
        <v>606</v>
      </c>
      <c r="I1656" s="672" t="s">
        <v>607</v>
      </c>
      <c r="J1656" s="205">
        <v>2</v>
      </c>
      <c r="K1656" s="199">
        <v>44805</v>
      </c>
      <c r="L1656" s="199">
        <v>44834</v>
      </c>
      <c r="M1656" s="200">
        <f t="shared" si="56"/>
        <v>4.1428571428571432</v>
      </c>
      <c r="N1656" s="201">
        <v>1</v>
      </c>
      <c r="O1656" s="672" t="s">
        <v>608</v>
      </c>
      <c r="P1656" s="201">
        <f t="shared" si="55"/>
        <v>1</v>
      </c>
      <c r="Q1656" s="202" t="str" cm="1">
        <f t="array" aca="1" ref="Q1656" ca="1">IF(ISNUMBER(P1656),IF(P1656=100%,"CUMPLIDA",IF(AND(ISNUMBER(L1656),ISNUMBER(INDIRECT("FECHA_"&amp;$B1656,1))), IF(L1656&lt;=INDIRECT("FECHA_"&amp;$B1656,1),"INCUMPLIDA","PROCESO"), "VERIFICAR FECHA")),"SIN VALOR AVANCE")</f>
        <v>CUMPLIDA</v>
      </c>
    </row>
    <row r="1657" spans="1:17" ht="409.5">
      <c r="A1657" s="281" t="s">
        <v>18</v>
      </c>
      <c r="B1657" s="204" t="s">
        <v>14</v>
      </c>
      <c r="C1657" s="750" t="s">
        <v>609</v>
      </c>
      <c r="D1657" s="750" t="s">
        <v>312</v>
      </c>
      <c r="E1657" s="197" t="s">
        <v>610</v>
      </c>
      <c r="F1657" s="751" t="s">
        <v>611</v>
      </c>
      <c r="G1657" s="197" t="s">
        <v>612</v>
      </c>
      <c r="H1657" s="672" t="s">
        <v>613</v>
      </c>
      <c r="I1657" s="672" t="s">
        <v>614</v>
      </c>
      <c r="J1657" s="201">
        <v>1</v>
      </c>
      <c r="K1657" s="199">
        <v>45292</v>
      </c>
      <c r="L1657" s="199">
        <v>45657</v>
      </c>
      <c r="M1657" s="200">
        <f t="shared" si="56"/>
        <v>52.142857142857146</v>
      </c>
      <c r="N1657" s="201">
        <v>1</v>
      </c>
      <c r="O1657" s="672" t="s">
        <v>615</v>
      </c>
      <c r="P1657" s="201">
        <f t="shared" si="55"/>
        <v>1</v>
      </c>
      <c r="Q1657" s="202" t="str" cm="1">
        <f t="array" aca="1" ref="Q1657" ca="1">IF(ISNUMBER(P1657),IF(P1657=100%,"CUMPLIDA",IF(AND(ISNUMBER(L1657),ISNUMBER(INDIRECT("FECHA_"&amp;$B1657,1))), IF(L1657&lt;=INDIRECT("FECHA_"&amp;$B1657,1),"INCUMPLIDA","PROCESO"), "VERIFICAR FECHA")),"SIN VALOR AVANCE")</f>
        <v>CUMPLIDA</v>
      </c>
    </row>
    <row r="1658" spans="1:17" ht="165">
      <c r="A1658" s="281" t="s">
        <v>18</v>
      </c>
      <c r="B1658" s="204" t="s">
        <v>14</v>
      </c>
      <c r="C1658" s="750"/>
      <c r="D1658" s="750"/>
      <c r="E1658" s="197" t="s">
        <v>616</v>
      </c>
      <c r="F1658" s="751"/>
      <c r="G1658" s="197" t="s">
        <v>617</v>
      </c>
      <c r="H1658" s="672" t="s">
        <v>618</v>
      </c>
      <c r="I1658" s="672" t="s">
        <v>619</v>
      </c>
      <c r="J1658" s="205">
        <v>1</v>
      </c>
      <c r="K1658" s="199">
        <v>45292</v>
      </c>
      <c r="L1658" s="199">
        <v>45382</v>
      </c>
      <c r="M1658" s="200">
        <f t="shared" si="56"/>
        <v>12.857142857142858</v>
      </c>
      <c r="N1658" s="201">
        <v>1</v>
      </c>
      <c r="O1658" s="672" t="s">
        <v>615</v>
      </c>
      <c r="P1658" s="201">
        <f t="shared" si="55"/>
        <v>1</v>
      </c>
      <c r="Q1658" s="202" t="str" cm="1">
        <f t="array" aca="1" ref="Q1658" ca="1">IF(ISNUMBER(P1658),IF(P1658=100%,"CUMPLIDA",IF(AND(ISNUMBER(L1658),ISNUMBER(INDIRECT("FECHA_"&amp;$B1658,1))), IF(L1658&lt;=INDIRECT("FECHA_"&amp;$B1658,1),"INCUMPLIDA","PROCESO"), "VERIFICAR FECHA")),"SIN VALOR AVANCE")</f>
        <v>CUMPLIDA</v>
      </c>
    </row>
    <row r="1659" spans="1:17" ht="225.75">
      <c r="A1659" s="281" t="s">
        <v>18</v>
      </c>
      <c r="B1659" s="204" t="s">
        <v>14</v>
      </c>
      <c r="C1659" s="750" t="s">
        <v>620</v>
      </c>
      <c r="D1659" s="750" t="s">
        <v>312</v>
      </c>
      <c r="E1659" s="751" t="s">
        <v>621</v>
      </c>
      <c r="F1659" s="751" t="s">
        <v>622</v>
      </c>
      <c r="G1659" s="197" t="s">
        <v>623</v>
      </c>
      <c r="H1659" s="672" t="s">
        <v>624</v>
      </c>
      <c r="I1659" s="672" t="s">
        <v>625</v>
      </c>
      <c r="J1659" s="198">
        <v>1</v>
      </c>
      <c r="K1659" s="199">
        <v>44501</v>
      </c>
      <c r="L1659" s="199">
        <v>44592</v>
      </c>
      <c r="M1659" s="200">
        <f t="shared" si="56"/>
        <v>13</v>
      </c>
      <c r="N1659" s="201">
        <v>1</v>
      </c>
      <c r="O1659" s="672" t="s">
        <v>626</v>
      </c>
      <c r="P1659" s="201">
        <f t="shared" si="55"/>
        <v>1</v>
      </c>
      <c r="Q1659" s="202" t="str" cm="1">
        <f t="array" aca="1" ref="Q1659" ca="1">IF(ISNUMBER(P1659),IF(P1659=100%,"CUMPLIDA",IF(AND(ISNUMBER(L1659),ISNUMBER(INDIRECT("FECHA_"&amp;$B1659,1))), IF(L1659&lt;=INDIRECT("FECHA_"&amp;$B1659,1),"INCUMPLIDA","PROCESO"), "VERIFICAR FECHA")),"SIN VALOR AVANCE")</f>
        <v>CUMPLIDA</v>
      </c>
    </row>
    <row r="1660" spans="1:17" ht="150.75">
      <c r="A1660" s="281" t="s">
        <v>18</v>
      </c>
      <c r="B1660" s="204" t="s">
        <v>14</v>
      </c>
      <c r="C1660" s="750"/>
      <c r="D1660" s="750"/>
      <c r="E1660" s="751"/>
      <c r="F1660" s="751"/>
      <c r="G1660" s="197" t="s">
        <v>627</v>
      </c>
      <c r="H1660" s="672" t="s">
        <v>628</v>
      </c>
      <c r="I1660" s="672" t="s">
        <v>629</v>
      </c>
      <c r="J1660" s="198">
        <v>6</v>
      </c>
      <c r="K1660" s="199">
        <v>44501</v>
      </c>
      <c r="L1660" s="199">
        <v>44681</v>
      </c>
      <c r="M1660" s="200">
        <f t="shared" si="56"/>
        <v>25.714285714285715</v>
      </c>
      <c r="N1660" s="201">
        <v>1</v>
      </c>
      <c r="O1660" s="672" t="s">
        <v>630</v>
      </c>
      <c r="P1660" s="201">
        <f t="shared" si="55"/>
        <v>1</v>
      </c>
      <c r="Q1660" s="202" t="str" cm="1">
        <f t="array" aca="1" ref="Q1660" ca="1">IF(ISNUMBER(P1660),IF(P1660=100%,"CUMPLIDA",IF(AND(ISNUMBER(L1660),ISNUMBER(INDIRECT("FECHA_"&amp;$B1660,1))), IF(L1660&lt;=INDIRECT("FECHA_"&amp;$B1660,1),"INCUMPLIDA","PROCESO"), "VERIFICAR FECHA")),"SIN VALOR AVANCE")</f>
        <v>CUMPLIDA</v>
      </c>
    </row>
    <row r="1661" spans="1:17" ht="195.75">
      <c r="A1661" s="281" t="s">
        <v>18</v>
      </c>
      <c r="B1661" s="204" t="s">
        <v>14</v>
      </c>
      <c r="C1661" s="750"/>
      <c r="D1661" s="750"/>
      <c r="E1661" s="751"/>
      <c r="F1661" s="751"/>
      <c r="G1661" s="197" t="s">
        <v>631</v>
      </c>
      <c r="H1661" s="672" t="s">
        <v>632</v>
      </c>
      <c r="I1661" s="672" t="s">
        <v>625</v>
      </c>
      <c r="J1661" s="198">
        <v>1</v>
      </c>
      <c r="K1661" s="199">
        <v>44501</v>
      </c>
      <c r="L1661" s="199">
        <v>44681</v>
      </c>
      <c r="M1661" s="200">
        <f t="shared" si="56"/>
        <v>25.714285714285715</v>
      </c>
      <c r="N1661" s="201">
        <v>1</v>
      </c>
      <c r="O1661" s="672" t="s">
        <v>633</v>
      </c>
      <c r="P1661" s="201">
        <f t="shared" si="55"/>
        <v>1</v>
      </c>
      <c r="Q1661" s="202" t="str" cm="1">
        <f t="array" aca="1" ref="Q1661" ca="1">IF(ISNUMBER(P1661),IF(P1661=100%,"CUMPLIDA",IF(AND(ISNUMBER(L1661),ISNUMBER(INDIRECT("FECHA_"&amp;$B1661,1))), IF(L1661&lt;=INDIRECT("FECHA_"&amp;$B1661,1),"INCUMPLIDA","PROCESO"), "VERIFICAR FECHA")),"SIN VALOR AVANCE")</f>
        <v>CUMPLIDA</v>
      </c>
    </row>
    <row r="1662" spans="1:17" ht="150.75">
      <c r="A1662" s="281" t="s">
        <v>18</v>
      </c>
      <c r="B1662" s="204" t="s">
        <v>14</v>
      </c>
      <c r="C1662" s="750"/>
      <c r="D1662" s="750"/>
      <c r="E1662" s="751" t="s">
        <v>634</v>
      </c>
      <c r="F1662" s="751"/>
      <c r="G1662" s="197" t="s">
        <v>635</v>
      </c>
      <c r="H1662" s="672" t="s">
        <v>636</v>
      </c>
      <c r="I1662" s="672" t="s">
        <v>625</v>
      </c>
      <c r="J1662" s="198">
        <v>1</v>
      </c>
      <c r="K1662" s="199">
        <v>44501</v>
      </c>
      <c r="L1662" s="199">
        <v>44592</v>
      </c>
      <c r="M1662" s="200">
        <f t="shared" si="56"/>
        <v>13</v>
      </c>
      <c r="N1662" s="201">
        <v>1</v>
      </c>
      <c r="O1662" s="672" t="s">
        <v>637</v>
      </c>
      <c r="P1662" s="201">
        <f t="shared" si="55"/>
        <v>1</v>
      </c>
      <c r="Q1662" s="202" t="str" cm="1">
        <f t="array" aca="1" ref="Q1662" ca="1">IF(ISNUMBER(P1662),IF(P1662=100%,"CUMPLIDA",IF(AND(ISNUMBER(L1662),ISNUMBER(INDIRECT("FECHA_"&amp;$B1662,1))), IF(L1662&lt;=INDIRECT("FECHA_"&amp;$B1662,1),"INCUMPLIDA","PROCESO"), "VERIFICAR FECHA")),"SIN VALOR AVANCE")</f>
        <v>CUMPLIDA</v>
      </c>
    </row>
    <row r="1663" spans="1:17" ht="270.75">
      <c r="A1663" s="281" t="s">
        <v>18</v>
      </c>
      <c r="B1663" s="204" t="s">
        <v>14</v>
      </c>
      <c r="C1663" s="750"/>
      <c r="D1663" s="750"/>
      <c r="E1663" s="751"/>
      <c r="F1663" s="751"/>
      <c r="G1663" s="197" t="s">
        <v>638</v>
      </c>
      <c r="H1663" s="672" t="s">
        <v>639</v>
      </c>
      <c r="I1663" s="672" t="s">
        <v>640</v>
      </c>
      <c r="J1663" s="198">
        <v>2</v>
      </c>
      <c r="K1663" s="199">
        <v>44501</v>
      </c>
      <c r="L1663" s="199">
        <v>44681</v>
      </c>
      <c r="M1663" s="200">
        <f t="shared" si="56"/>
        <v>25.714285714285715</v>
      </c>
      <c r="N1663" s="201">
        <v>1</v>
      </c>
      <c r="O1663" s="672" t="s">
        <v>641</v>
      </c>
      <c r="P1663" s="201">
        <f t="shared" si="55"/>
        <v>1</v>
      </c>
      <c r="Q1663" s="202" t="str" cm="1">
        <f t="array" aca="1" ref="Q1663" ca="1">IF(ISNUMBER(P1663),IF(P1663=100%,"CUMPLIDA",IF(AND(ISNUMBER(L1663),ISNUMBER(INDIRECT("FECHA_"&amp;$B1663,1))), IF(L1663&lt;=INDIRECT("FECHA_"&amp;$B1663,1),"INCUMPLIDA","PROCESO"), "VERIFICAR FECHA")),"SIN VALOR AVANCE")</f>
        <v>CUMPLIDA</v>
      </c>
    </row>
    <row r="1664" spans="1:17" ht="105.75">
      <c r="A1664" s="281" t="s">
        <v>18</v>
      </c>
      <c r="B1664" s="204" t="s">
        <v>14</v>
      </c>
      <c r="C1664" s="750"/>
      <c r="D1664" s="750"/>
      <c r="E1664" s="751"/>
      <c r="F1664" s="751"/>
      <c r="G1664" s="197" t="s">
        <v>642</v>
      </c>
      <c r="H1664" s="672" t="s">
        <v>643</v>
      </c>
      <c r="I1664" s="672" t="s">
        <v>644</v>
      </c>
      <c r="J1664" s="198">
        <v>1</v>
      </c>
      <c r="K1664" s="199">
        <v>44501</v>
      </c>
      <c r="L1664" s="199">
        <v>44681</v>
      </c>
      <c r="M1664" s="200">
        <f t="shared" si="56"/>
        <v>25.714285714285715</v>
      </c>
      <c r="N1664" s="201">
        <v>1</v>
      </c>
      <c r="O1664" s="672" t="s">
        <v>645</v>
      </c>
      <c r="P1664" s="201">
        <f t="shared" si="55"/>
        <v>1</v>
      </c>
      <c r="Q1664" s="202" t="str" cm="1">
        <f t="array" aca="1" ref="Q1664" ca="1">IF(ISNUMBER(P1664),IF(P1664=100%,"CUMPLIDA",IF(AND(ISNUMBER(L1664),ISNUMBER(INDIRECT("FECHA_"&amp;$B1664,1))), IF(L1664&lt;=INDIRECT("FECHA_"&amp;$B1664,1),"INCUMPLIDA","PROCESO"), "VERIFICAR FECHA")),"SIN VALOR AVANCE")</f>
        <v>CUMPLIDA</v>
      </c>
    </row>
    <row r="1665" spans="1:17" ht="210.75">
      <c r="A1665" s="281" t="s">
        <v>18</v>
      </c>
      <c r="B1665" s="204" t="s">
        <v>14</v>
      </c>
      <c r="C1665" s="750" t="s">
        <v>646</v>
      </c>
      <c r="D1665" s="750" t="s">
        <v>647</v>
      </c>
      <c r="E1665" s="751" t="s">
        <v>648</v>
      </c>
      <c r="F1665" s="751" t="s">
        <v>649</v>
      </c>
      <c r="G1665" s="197" t="s">
        <v>650</v>
      </c>
      <c r="H1665" s="672" t="s">
        <v>651</v>
      </c>
      <c r="I1665" s="672" t="s">
        <v>652</v>
      </c>
      <c r="J1665" s="198">
        <v>12</v>
      </c>
      <c r="K1665" s="199">
        <v>44501</v>
      </c>
      <c r="L1665" s="199">
        <v>44804</v>
      </c>
      <c r="M1665" s="200">
        <f t="shared" si="56"/>
        <v>43.285714285714285</v>
      </c>
      <c r="N1665" s="201">
        <v>1</v>
      </c>
      <c r="O1665" s="672" t="s">
        <v>653</v>
      </c>
      <c r="P1665" s="201">
        <f t="shared" si="55"/>
        <v>1</v>
      </c>
      <c r="Q1665" s="202" t="str" cm="1">
        <f t="array" aca="1" ref="Q1665" ca="1">IF(ISNUMBER(P1665),IF(P1665=100%,"CUMPLIDA",IF(AND(ISNUMBER(L1665),ISNUMBER(INDIRECT("FECHA_"&amp;$B1665,1))), IF(L1665&lt;=INDIRECT("FECHA_"&amp;$B1665,1),"INCUMPLIDA","PROCESO"), "VERIFICAR FECHA")),"SIN VALOR AVANCE")</f>
        <v>CUMPLIDA</v>
      </c>
    </row>
    <row r="1666" spans="1:17" ht="195.75">
      <c r="A1666" s="281" t="s">
        <v>18</v>
      </c>
      <c r="B1666" s="204" t="s">
        <v>14</v>
      </c>
      <c r="C1666" s="750"/>
      <c r="D1666" s="750"/>
      <c r="E1666" s="751"/>
      <c r="F1666" s="751"/>
      <c r="G1666" s="197" t="s">
        <v>654</v>
      </c>
      <c r="H1666" s="672" t="s">
        <v>655</v>
      </c>
      <c r="I1666" s="672" t="s">
        <v>656</v>
      </c>
      <c r="J1666" s="198">
        <v>8</v>
      </c>
      <c r="K1666" s="199">
        <v>44501</v>
      </c>
      <c r="L1666" s="199">
        <v>44682</v>
      </c>
      <c r="M1666" s="200">
        <f t="shared" si="56"/>
        <v>25.857142857142858</v>
      </c>
      <c r="N1666" s="201">
        <v>1</v>
      </c>
      <c r="O1666" s="672" t="s">
        <v>657</v>
      </c>
      <c r="P1666" s="201">
        <f t="shared" si="55"/>
        <v>1</v>
      </c>
      <c r="Q1666" s="202" t="str" cm="1">
        <f t="array" aca="1" ref="Q1666" ca="1">IF(ISNUMBER(P1666),IF(P1666=100%,"CUMPLIDA",IF(AND(ISNUMBER(L1666),ISNUMBER(INDIRECT("FECHA_"&amp;$B1666,1))), IF(L1666&lt;=INDIRECT("FECHA_"&amp;$B1666,1),"INCUMPLIDA","PROCESO"), "VERIFICAR FECHA")),"SIN VALOR AVANCE")</f>
        <v>CUMPLIDA</v>
      </c>
    </row>
    <row r="1667" spans="1:17" ht="120.75">
      <c r="A1667" s="281" t="s">
        <v>18</v>
      </c>
      <c r="B1667" s="204" t="s">
        <v>14</v>
      </c>
      <c r="C1667" s="750"/>
      <c r="D1667" s="750"/>
      <c r="E1667" s="751"/>
      <c r="F1667" s="751"/>
      <c r="G1667" s="751" t="s">
        <v>658</v>
      </c>
      <c r="H1667" s="672" t="s">
        <v>659</v>
      </c>
      <c r="I1667" s="672" t="s">
        <v>660</v>
      </c>
      <c r="J1667" s="198">
        <v>1</v>
      </c>
      <c r="K1667" s="199">
        <v>44562</v>
      </c>
      <c r="L1667" s="199">
        <v>44620</v>
      </c>
      <c r="M1667" s="200">
        <f t="shared" si="56"/>
        <v>8.2857142857142865</v>
      </c>
      <c r="N1667" s="201">
        <v>1</v>
      </c>
      <c r="O1667" s="672" t="s">
        <v>661</v>
      </c>
      <c r="P1667" s="201">
        <f t="shared" si="55"/>
        <v>1</v>
      </c>
      <c r="Q1667" s="202" t="str" cm="1">
        <f t="array" aca="1" ref="Q1667" ca="1">IF(ISNUMBER(P1667),IF(P1667=100%,"CUMPLIDA",IF(AND(ISNUMBER(L1667),ISNUMBER(INDIRECT("FECHA_"&amp;$B1667,1))), IF(L1667&lt;=INDIRECT("FECHA_"&amp;$B1667,1),"INCUMPLIDA","PROCESO"), "VERIFICAR FECHA")),"SIN VALOR AVANCE")</f>
        <v>CUMPLIDA</v>
      </c>
    </row>
    <row r="1668" spans="1:17" ht="120.75">
      <c r="A1668" s="281" t="s">
        <v>18</v>
      </c>
      <c r="B1668" s="204" t="s">
        <v>14</v>
      </c>
      <c r="C1668" s="750"/>
      <c r="D1668" s="750"/>
      <c r="E1668" s="751"/>
      <c r="F1668" s="751"/>
      <c r="G1668" s="751"/>
      <c r="H1668" s="672" t="s">
        <v>662</v>
      </c>
      <c r="I1668" s="672" t="s">
        <v>663</v>
      </c>
      <c r="J1668" s="198">
        <v>1</v>
      </c>
      <c r="K1668" s="199">
        <v>44621</v>
      </c>
      <c r="L1668" s="199">
        <v>44681</v>
      </c>
      <c r="M1668" s="200">
        <f t="shared" si="56"/>
        <v>8.5714285714285712</v>
      </c>
      <c r="N1668" s="201">
        <v>1</v>
      </c>
      <c r="O1668" s="672" t="s">
        <v>661</v>
      </c>
      <c r="P1668" s="201">
        <f t="shared" si="55"/>
        <v>1</v>
      </c>
      <c r="Q1668" s="202" t="str" cm="1">
        <f t="array" aca="1" ref="Q1668" ca="1">IF(ISNUMBER(P1668),IF(P1668=100%,"CUMPLIDA",IF(AND(ISNUMBER(L1668),ISNUMBER(INDIRECT("FECHA_"&amp;$B1668,1))), IF(L1668&lt;=INDIRECT("FECHA_"&amp;$B1668,1),"INCUMPLIDA","PROCESO"), "VERIFICAR FECHA")),"SIN VALOR AVANCE")</f>
        <v>CUMPLIDA</v>
      </c>
    </row>
    <row r="1669" spans="1:17" ht="120.75">
      <c r="A1669" s="281" t="s">
        <v>18</v>
      </c>
      <c r="B1669" s="204" t="s">
        <v>14</v>
      </c>
      <c r="C1669" s="750"/>
      <c r="D1669" s="750"/>
      <c r="E1669" s="751"/>
      <c r="F1669" s="751"/>
      <c r="G1669" s="751"/>
      <c r="H1669" s="672" t="s">
        <v>664</v>
      </c>
      <c r="I1669" s="672" t="s">
        <v>665</v>
      </c>
      <c r="J1669" s="198">
        <v>1</v>
      </c>
      <c r="K1669" s="199">
        <v>44682</v>
      </c>
      <c r="L1669" s="199">
        <v>44803</v>
      </c>
      <c r="M1669" s="200">
        <f t="shared" si="56"/>
        <v>17.285714285714285</v>
      </c>
      <c r="N1669" s="201">
        <v>1</v>
      </c>
      <c r="O1669" s="672" t="s">
        <v>661</v>
      </c>
      <c r="P1669" s="201">
        <f t="shared" si="55"/>
        <v>1</v>
      </c>
      <c r="Q1669" s="202" t="str" cm="1">
        <f t="array" aca="1" ref="Q1669" ca="1">IF(ISNUMBER(P1669),IF(P1669=100%,"CUMPLIDA",IF(AND(ISNUMBER(L1669),ISNUMBER(INDIRECT("FECHA_"&amp;$B1669,1))), IF(L1669&lt;=INDIRECT("FECHA_"&amp;$B1669,1),"INCUMPLIDA","PROCESO"), "VERIFICAR FECHA")),"SIN VALOR AVANCE")</f>
        <v>CUMPLIDA</v>
      </c>
    </row>
    <row r="1670" spans="1:17" ht="120.75">
      <c r="A1670" s="281" t="s">
        <v>18</v>
      </c>
      <c r="B1670" s="204" t="s">
        <v>14</v>
      </c>
      <c r="C1670" s="750"/>
      <c r="D1670" s="750"/>
      <c r="E1670" s="751"/>
      <c r="F1670" s="751"/>
      <c r="G1670" s="751" t="s">
        <v>666</v>
      </c>
      <c r="H1670" s="672" t="s">
        <v>667</v>
      </c>
      <c r="I1670" s="672" t="s">
        <v>668</v>
      </c>
      <c r="J1670" s="198">
        <v>1</v>
      </c>
      <c r="K1670" s="199">
        <v>44531</v>
      </c>
      <c r="L1670" s="199">
        <v>44561</v>
      </c>
      <c r="M1670" s="200">
        <f t="shared" si="56"/>
        <v>4.2857142857142856</v>
      </c>
      <c r="N1670" s="201">
        <v>1</v>
      </c>
      <c r="O1670" s="672" t="s">
        <v>669</v>
      </c>
      <c r="P1670" s="201">
        <f t="shared" si="55"/>
        <v>1</v>
      </c>
      <c r="Q1670" s="202" t="str" cm="1">
        <f t="array" aca="1" ref="Q1670" ca="1">IF(ISNUMBER(P1670),IF(P1670=100%,"CUMPLIDA",IF(AND(ISNUMBER(L1670),ISNUMBER(INDIRECT("FECHA_"&amp;$B1670,1))), IF(L1670&lt;=INDIRECT("FECHA_"&amp;$B1670,1),"INCUMPLIDA","PROCESO"), "VERIFICAR FECHA")),"SIN VALOR AVANCE")</f>
        <v>CUMPLIDA</v>
      </c>
    </row>
    <row r="1671" spans="1:17" ht="120.75">
      <c r="A1671" s="281" t="s">
        <v>18</v>
      </c>
      <c r="B1671" s="204" t="s">
        <v>14</v>
      </c>
      <c r="C1671" s="750"/>
      <c r="D1671" s="750"/>
      <c r="E1671" s="751"/>
      <c r="F1671" s="751"/>
      <c r="G1671" s="751"/>
      <c r="H1671" s="672" t="s">
        <v>670</v>
      </c>
      <c r="I1671" s="672" t="s">
        <v>671</v>
      </c>
      <c r="J1671" s="198">
        <v>2</v>
      </c>
      <c r="K1671" s="199">
        <v>44564</v>
      </c>
      <c r="L1671" s="199">
        <v>44592</v>
      </c>
      <c r="M1671" s="200">
        <f t="shared" si="56"/>
        <v>4</v>
      </c>
      <c r="N1671" s="201">
        <v>1</v>
      </c>
      <c r="O1671" s="672" t="s">
        <v>669</v>
      </c>
      <c r="P1671" s="201">
        <f t="shared" si="55"/>
        <v>1</v>
      </c>
      <c r="Q1671" s="202" t="str" cm="1">
        <f t="array" aca="1" ref="Q1671" ca="1">IF(ISNUMBER(P1671),IF(P1671=100%,"CUMPLIDA",IF(AND(ISNUMBER(L1671),ISNUMBER(INDIRECT("FECHA_"&amp;$B1671,1))), IF(L1671&lt;=INDIRECT("FECHA_"&amp;$B1671,1),"INCUMPLIDA","PROCESO"), "VERIFICAR FECHA")),"SIN VALOR AVANCE")</f>
        <v>CUMPLIDA</v>
      </c>
    </row>
    <row r="1672" spans="1:17" ht="120.75">
      <c r="A1672" s="281" t="s">
        <v>18</v>
      </c>
      <c r="B1672" s="204" t="s">
        <v>14</v>
      </c>
      <c r="C1672" s="750"/>
      <c r="D1672" s="750"/>
      <c r="E1672" s="751"/>
      <c r="F1672" s="751"/>
      <c r="G1672" s="197" t="s">
        <v>672</v>
      </c>
      <c r="H1672" s="672" t="s">
        <v>673</v>
      </c>
      <c r="I1672" s="672" t="s">
        <v>674</v>
      </c>
      <c r="J1672" s="198">
        <v>1</v>
      </c>
      <c r="K1672" s="199">
        <v>44564</v>
      </c>
      <c r="L1672" s="199">
        <v>44773</v>
      </c>
      <c r="M1672" s="200">
        <f t="shared" si="56"/>
        <v>29.857142857142858</v>
      </c>
      <c r="N1672" s="201">
        <v>1</v>
      </c>
      <c r="O1672" s="672" t="s">
        <v>669</v>
      </c>
      <c r="P1672" s="201">
        <f t="shared" si="55"/>
        <v>1</v>
      </c>
      <c r="Q1672" s="202" t="str" cm="1">
        <f t="array" aca="1" ref="Q1672" ca="1">IF(ISNUMBER(P1672),IF(P1672=100%,"CUMPLIDA",IF(AND(ISNUMBER(L1672),ISNUMBER(INDIRECT("FECHA_"&amp;$B1672,1))), IF(L1672&lt;=INDIRECT("FECHA_"&amp;$B1672,1),"INCUMPLIDA","PROCESO"), "VERIFICAR FECHA")),"SIN VALOR AVANCE")</f>
        <v>CUMPLIDA</v>
      </c>
    </row>
    <row r="1673" spans="1:17" ht="180">
      <c r="A1673" s="281" t="s">
        <v>18</v>
      </c>
      <c r="B1673" s="204" t="s">
        <v>14</v>
      </c>
      <c r="C1673" s="750" t="s">
        <v>675</v>
      </c>
      <c r="D1673" s="750" t="s">
        <v>676</v>
      </c>
      <c r="E1673" s="751" t="s">
        <v>677</v>
      </c>
      <c r="F1673" s="751" t="s">
        <v>678</v>
      </c>
      <c r="G1673" s="197" t="s">
        <v>679</v>
      </c>
      <c r="H1673" s="672" t="s">
        <v>680</v>
      </c>
      <c r="I1673" s="672" t="s">
        <v>681</v>
      </c>
      <c r="J1673" s="201">
        <v>1</v>
      </c>
      <c r="K1673" s="199">
        <v>45566</v>
      </c>
      <c r="L1673" s="199">
        <v>45838</v>
      </c>
      <c r="M1673" s="200">
        <f t="shared" si="56"/>
        <v>38.857142857142854</v>
      </c>
      <c r="N1673" s="201">
        <v>0.6</v>
      </c>
      <c r="O1673" s="683" t="s">
        <v>682</v>
      </c>
      <c r="P1673" s="201">
        <f t="shared" si="55"/>
        <v>0.6</v>
      </c>
      <c r="Q1673" s="202" t="str" cm="1">
        <f t="array" aca="1" ref="Q1673" ca="1">IF(ISNUMBER(P1673),IF(P1673=100%,"CUMPLIDA",IF(AND(ISNUMBER(L1673),ISNUMBER(INDIRECT("FECHA_"&amp;$B1673,1))), IF(L1673&lt;=INDIRECT("FECHA_"&amp;$B1673,1),"INCUMPLIDA","PROCESO"), "VERIFICAR FECHA")),"SIN VALOR AVANCE")</f>
        <v>PROCESO</v>
      </c>
    </row>
    <row r="1674" spans="1:17" ht="285">
      <c r="A1674" s="281" t="s">
        <v>18</v>
      </c>
      <c r="B1674" s="204" t="s">
        <v>14</v>
      </c>
      <c r="C1674" s="750"/>
      <c r="D1674" s="750"/>
      <c r="E1674" s="751"/>
      <c r="F1674" s="751"/>
      <c r="G1674" s="197" t="s">
        <v>683</v>
      </c>
      <c r="H1674" s="672" t="s">
        <v>684</v>
      </c>
      <c r="I1674" s="672" t="s">
        <v>685</v>
      </c>
      <c r="J1674" s="198">
        <v>15</v>
      </c>
      <c r="K1674" s="199">
        <v>45566</v>
      </c>
      <c r="L1674" s="199">
        <v>45657</v>
      </c>
      <c r="M1674" s="200">
        <f t="shared" si="56"/>
        <v>13</v>
      </c>
      <c r="N1674" s="201">
        <v>1</v>
      </c>
      <c r="O1674" s="683" t="s">
        <v>686</v>
      </c>
      <c r="P1674" s="201">
        <f t="shared" si="55"/>
        <v>1</v>
      </c>
      <c r="Q1674" s="202" t="str" cm="1">
        <f t="array" aca="1" ref="Q1674" ca="1">IF(ISNUMBER(P1674),IF(P1674=100%,"CUMPLIDA",IF(AND(ISNUMBER(L1674),ISNUMBER(INDIRECT("FECHA_"&amp;$B1674,1))), IF(L1674&lt;=INDIRECT("FECHA_"&amp;$B1674,1),"INCUMPLIDA","PROCESO"), "VERIFICAR FECHA")),"SIN VALOR AVANCE")</f>
        <v>CUMPLIDA</v>
      </c>
    </row>
    <row r="1675" spans="1:17" ht="315">
      <c r="A1675" s="281" t="s">
        <v>18</v>
      </c>
      <c r="B1675" s="204" t="s">
        <v>14</v>
      </c>
      <c r="C1675" s="750"/>
      <c r="D1675" s="750"/>
      <c r="E1675" s="751"/>
      <c r="F1675" s="751"/>
      <c r="G1675" s="197" t="s">
        <v>687</v>
      </c>
      <c r="H1675" s="672" t="s">
        <v>688</v>
      </c>
      <c r="I1675" s="672" t="s">
        <v>689</v>
      </c>
      <c r="J1675" s="201">
        <v>1</v>
      </c>
      <c r="K1675" s="199">
        <v>45566</v>
      </c>
      <c r="L1675" s="199">
        <v>45657</v>
      </c>
      <c r="M1675" s="200">
        <f t="shared" si="56"/>
        <v>13</v>
      </c>
      <c r="N1675" s="201">
        <v>1</v>
      </c>
      <c r="O1675" s="683" t="s">
        <v>690</v>
      </c>
      <c r="P1675" s="201">
        <f t="shared" si="55"/>
        <v>1</v>
      </c>
      <c r="Q1675" s="202" t="str" cm="1">
        <f t="array" aca="1" ref="Q1675" ca="1">IF(ISNUMBER(P1675),IF(P1675=100%,"CUMPLIDA",IF(AND(ISNUMBER(L1675),ISNUMBER(INDIRECT("FECHA_"&amp;$B1675,1))), IF(L1675&lt;=INDIRECT("FECHA_"&amp;$B1675,1),"INCUMPLIDA","PROCESO"), "VERIFICAR FECHA")),"SIN VALOR AVANCE")</f>
        <v>CUMPLIDA</v>
      </c>
    </row>
    <row r="1676" spans="1:17" ht="360">
      <c r="A1676" s="281" t="s">
        <v>18</v>
      </c>
      <c r="B1676" s="204" t="s">
        <v>14</v>
      </c>
      <c r="C1676" s="750"/>
      <c r="D1676" s="750"/>
      <c r="E1676" s="206" t="s">
        <v>691</v>
      </c>
      <c r="F1676" s="751"/>
      <c r="G1676" s="197" t="s">
        <v>692</v>
      </c>
      <c r="H1676" s="672" t="s">
        <v>693</v>
      </c>
      <c r="I1676" s="672" t="s">
        <v>694</v>
      </c>
      <c r="J1676" s="198">
        <v>5</v>
      </c>
      <c r="K1676" s="199">
        <v>45566</v>
      </c>
      <c r="L1676" s="199">
        <v>45657</v>
      </c>
      <c r="M1676" s="200">
        <f t="shared" si="56"/>
        <v>13</v>
      </c>
      <c r="N1676" s="201">
        <v>1</v>
      </c>
      <c r="O1676" s="672" t="s">
        <v>695</v>
      </c>
      <c r="P1676" s="201">
        <f t="shared" ref="P1676:P1739" si="57">IF(B1676="ITRC",N1676,N1676/J1676)</f>
        <v>1</v>
      </c>
      <c r="Q1676" s="202" t="str" cm="1">
        <f t="array" aca="1" ref="Q1676" ca="1">IF(ISNUMBER(P1676),IF(P1676=100%,"CUMPLIDA",IF(AND(ISNUMBER(L1676),ISNUMBER(INDIRECT("FECHA_"&amp;$B1676,1))), IF(L1676&lt;=INDIRECT("FECHA_"&amp;$B1676,1),"INCUMPLIDA","PROCESO"), "VERIFICAR FECHA")),"SIN VALOR AVANCE")</f>
        <v>CUMPLIDA</v>
      </c>
    </row>
    <row r="1677" spans="1:17" ht="360">
      <c r="A1677" s="281" t="s">
        <v>18</v>
      </c>
      <c r="B1677" s="204" t="s">
        <v>14</v>
      </c>
      <c r="C1677" s="750"/>
      <c r="D1677" s="750"/>
      <c r="E1677" s="206" t="s">
        <v>696</v>
      </c>
      <c r="F1677" s="751"/>
      <c r="G1677" s="197" t="s">
        <v>692</v>
      </c>
      <c r="H1677" s="672" t="s">
        <v>693</v>
      </c>
      <c r="I1677" s="672" t="s">
        <v>694</v>
      </c>
      <c r="J1677" s="198">
        <v>5</v>
      </c>
      <c r="K1677" s="199">
        <v>45566</v>
      </c>
      <c r="L1677" s="199">
        <v>45657</v>
      </c>
      <c r="M1677" s="200">
        <f t="shared" si="56"/>
        <v>13</v>
      </c>
      <c r="N1677" s="201">
        <v>1</v>
      </c>
      <c r="O1677" s="672" t="s">
        <v>695</v>
      </c>
      <c r="P1677" s="201">
        <f t="shared" si="57"/>
        <v>1</v>
      </c>
      <c r="Q1677" s="202" t="str" cm="1">
        <f t="array" aca="1" ref="Q1677" ca="1">IF(ISNUMBER(P1677),IF(P1677=100%,"CUMPLIDA",IF(AND(ISNUMBER(L1677),ISNUMBER(INDIRECT("FECHA_"&amp;$B1677,1))), IF(L1677&lt;=INDIRECT("FECHA_"&amp;$B1677,1),"INCUMPLIDA","PROCESO"), "VERIFICAR FECHA")),"SIN VALOR AVANCE")</f>
        <v>CUMPLIDA</v>
      </c>
    </row>
    <row r="1678" spans="1:17" ht="180">
      <c r="A1678" s="281" t="s">
        <v>18</v>
      </c>
      <c r="B1678" s="204" t="s">
        <v>14</v>
      </c>
      <c r="C1678" s="750"/>
      <c r="D1678" s="750"/>
      <c r="E1678" s="751" t="s">
        <v>697</v>
      </c>
      <c r="F1678" s="751"/>
      <c r="G1678" s="197" t="s">
        <v>698</v>
      </c>
      <c r="H1678" s="672" t="s">
        <v>699</v>
      </c>
      <c r="I1678" s="672" t="s">
        <v>681</v>
      </c>
      <c r="J1678" s="201">
        <v>1</v>
      </c>
      <c r="K1678" s="199">
        <v>45566</v>
      </c>
      <c r="L1678" s="199">
        <v>45838</v>
      </c>
      <c r="M1678" s="200">
        <f t="shared" si="56"/>
        <v>38.857142857142854</v>
      </c>
      <c r="N1678" s="201">
        <v>0.6</v>
      </c>
      <c r="O1678" s="672" t="s">
        <v>695</v>
      </c>
      <c r="P1678" s="201">
        <f t="shared" si="57"/>
        <v>0.6</v>
      </c>
      <c r="Q1678" s="202" t="str" cm="1">
        <f t="array" aca="1" ref="Q1678" ca="1">IF(ISNUMBER(P1678),IF(P1678=100%,"CUMPLIDA",IF(AND(ISNUMBER(L1678),ISNUMBER(INDIRECT("FECHA_"&amp;$B1678,1))), IF(L1678&lt;=INDIRECT("FECHA_"&amp;$B1678,1),"INCUMPLIDA","PROCESO"), "VERIFICAR FECHA")),"SIN VALOR AVANCE")</f>
        <v>PROCESO</v>
      </c>
    </row>
    <row r="1679" spans="1:17" ht="285">
      <c r="A1679" s="281" t="s">
        <v>18</v>
      </c>
      <c r="B1679" s="204" t="s">
        <v>14</v>
      </c>
      <c r="C1679" s="750"/>
      <c r="D1679" s="750"/>
      <c r="E1679" s="751"/>
      <c r="F1679" s="751"/>
      <c r="G1679" s="197" t="s">
        <v>700</v>
      </c>
      <c r="H1679" s="672" t="s">
        <v>684</v>
      </c>
      <c r="I1679" s="672" t="s">
        <v>685</v>
      </c>
      <c r="J1679" s="198">
        <v>15</v>
      </c>
      <c r="K1679" s="199">
        <v>45566</v>
      </c>
      <c r="L1679" s="199">
        <v>45657</v>
      </c>
      <c r="M1679" s="200">
        <f t="shared" si="56"/>
        <v>13</v>
      </c>
      <c r="N1679" s="201">
        <v>1</v>
      </c>
      <c r="O1679" s="683" t="s">
        <v>686</v>
      </c>
      <c r="P1679" s="201">
        <f t="shared" si="57"/>
        <v>1</v>
      </c>
      <c r="Q1679" s="202" t="str" cm="1">
        <f t="array" aca="1" ref="Q1679" ca="1">IF(ISNUMBER(P1679),IF(P1679=100%,"CUMPLIDA",IF(AND(ISNUMBER(L1679),ISNUMBER(INDIRECT("FECHA_"&amp;$B1679,1))), IF(L1679&lt;=INDIRECT("FECHA_"&amp;$B1679,1),"INCUMPLIDA","PROCESO"), "VERIFICAR FECHA")),"SIN VALOR AVANCE")</f>
        <v>CUMPLIDA</v>
      </c>
    </row>
    <row r="1680" spans="1:17" ht="315">
      <c r="A1680" s="281" t="s">
        <v>18</v>
      </c>
      <c r="B1680" s="204" t="s">
        <v>14</v>
      </c>
      <c r="C1680" s="750"/>
      <c r="D1680" s="750"/>
      <c r="E1680" s="751"/>
      <c r="F1680" s="751"/>
      <c r="G1680" s="197" t="s">
        <v>687</v>
      </c>
      <c r="H1680" s="672" t="s">
        <v>688</v>
      </c>
      <c r="I1680" s="672" t="s">
        <v>689</v>
      </c>
      <c r="J1680" s="201">
        <v>1</v>
      </c>
      <c r="K1680" s="199">
        <v>45566</v>
      </c>
      <c r="L1680" s="199">
        <v>45657</v>
      </c>
      <c r="M1680" s="200">
        <f t="shared" si="56"/>
        <v>13</v>
      </c>
      <c r="N1680" s="201">
        <v>1</v>
      </c>
      <c r="O1680" s="683" t="s">
        <v>690</v>
      </c>
      <c r="P1680" s="201">
        <f t="shared" si="57"/>
        <v>1</v>
      </c>
      <c r="Q1680" s="202" t="str" cm="1">
        <f t="array" aca="1" ref="Q1680" ca="1">IF(ISNUMBER(P1680),IF(P1680=100%,"CUMPLIDA",IF(AND(ISNUMBER(L1680),ISNUMBER(INDIRECT("FECHA_"&amp;$B1680,1))), IF(L1680&lt;=INDIRECT("FECHA_"&amp;$B1680,1),"INCUMPLIDA","PROCESO"), "VERIFICAR FECHA")),"SIN VALOR AVANCE")</f>
        <v>CUMPLIDA</v>
      </c>
    </row>
    <row r="1681" spans="1:17" ht="360">
      <c r="A1681" s="281" t="s">
        <v>18</v>
      </c>
      <c r="B1681" s="204" t="s">
        <v>14</v>
      </c>
      <c r="C1681" s="750"/>
      <c r="D1681" s="750"/>
      <c r="E1681" s="751"/>
      <c r="F1681" s="751"/>
      <c r="G1681" s="197" t="s">
        <v>692</v>
      </c>
      <c r="H1681" s="672" t="s">
        <v>693</v>
      </c>
      <c r="I1681" s="672" t="s">
        <v>694</v>
      </c>
      <c r="J1681" s="198">
        <v>5</v>
      </c>
      <c r="K1681" s="199">
        <v>45566</v>
      </c>
      <c r="L1681" s="199">
        <v>45657</v>
      </c>
      <c r="M1681" s="200">
        <f t="shared" ref="M1681:M1744" si="58">(L1681-K1681)/7</f>
        <v>13</v>
      </c>
      <c r="N1681" s="201">
        <v>1</v>
      </c>
      <c r="O1681" s="672" t="s">
        <v>695</v>
      </c>
      <c r="P1681" s="201">
        <f t="shared" si="57"/>
        <v>1</v>
      </c>
      <c r="Q1681" s="202" t="str" cm="1">
        <f t="array" aca="1" ref="Q1681" ca="1">IF(ISNUMBER(P1681),IF(P1681=100%,"CUMPLIDA",IF(AND(ISNUMBER(L1681),ISNUMBER(INDIRECT("FECHA_"&amp;$B1681,1))), IF(L1681&lt;=INDIRECT("FECHA_"&amp;$B1681,1),"INCUMPLIDA","PROCESO"), "VERIFICAR FECHA")),"SIN VALOR AVANCE")</f>
        <v>CUMPLIDA</v>
      </c>
    </row>
    <row r="1682" spans="1:17" ht="345">
      <c r="A1682" s="281" t="s">
        <v>18</v>
      </c>
      <c r="B1682" s="204" t="s">
        <v>14</v>
      </c>
      <c r="C1682" s="750" t="s">
        <v>701</v>
      </c>
      <c r="D1682" s="750" t="s">
        <v>702</v>
      </c>
      <c r="E1682" s="751" t="s">
        <v>703</v>
      </c>
      <c r="F1682" s="751" t="s">
        <v>704</v>
      </c>
      <c r="G1682" s="197" t="s">
        <v>705</v>
      </c>
      <c r="H1682" s="672" t="s">
        <v>706</v>
      </c>
      <c r="I1682" s="672" t="s">
        <v>707</v>
      </c>
      <c r="J1682" s="198">
        <v>5</v>
      </c>
      <c r="K1682" s="199">
        <v>45566</v>
      </c>
      <c r="L1682" s="199">
        <v>45657</v>
      </c>
      <c r="M1682" s="200">
        <f t="shared" si="58"/>
        <v>13</v>
      </c>
      <c r="N1682" s="201">
        <v>1</v>
      </c>
      <c r="O1682" s="672" t="s">
        <v>695</v>
      </c>
      <c r="P1682" s="201">
        <f t="shared" si="57"/>
        <v>1</v>
      </c>
      <c r="Q1682" s="202" t="str" cm="1">
        <f t="array" aca="1" ref="Q1682" ca="1">IF(ISNUMBER(P1682),IF(P1682=100%,"CUMPLIDA",IF(AND(ISNUMBER(L1682),ISNUMBER(INDIRECT("FECHA_"&amp;$B1682,1))), IF(L1682&lt;=INDIRECT("FECHA_"&amp;$B1682,1),"INCUMPLIDA","PROCESO"), "VERIFICAR FECHA")),"SIN VALOR AVANCE")</f>
        <v>CUMPLIDA</v>
      </c>
    </row>
    <row r="1683" spans="1:17" ht="345">
      <c r="A1683" s="281" t="s">
        <v>18</v>
      </c>
      <c r="B1683" s="204" t="s">
        <v>14</v>
      </c>
      <c r="C1683" s="750"/>
      <c r="D1683" s="750"/>
      <c r="E1683" s="751"/>
      <c r="F1683" s="751"/>
      <c r="G1683" s="197" t="s">
        <v>705</v>
      </c>
      <c r="H1683" s="672" t="s">
        <v>693</v>
      </c>
      <c r="I1683" s="672" t="s">
        <v>707</v>
      </c>
      <c r="J1683" s="198">
        <v>5</v>
      </c>
      <c r="K1683" s="199">
        <v>45566</v>
      </c>
      <c r="L1683" s="199">
        <v>45657</v>
      </c>
      <c r="M1683" s="200">
        <f t="shared" si="58"/>
        <v>13</v>
      </c>
      <c r="N1683" s="201">
        <v>1</v>
      </c>
      <c r="O1683" s="672" t="s">
        <v>695</v>
      </c>
      <c r="P1683" s="201">
        <f t="shared" si="57"/>
        <v>1</v>
      </c>
      <c r="Q1683" s="202" t="str" cm="1">
        <f t="array" aca="1" ref="Q1683" ca="1">IF(ISNUMBER(P1683),IF(P1683=100%,"CUMPLIDA",IF(AND(ISNUMBER(L1683),ISNUMBER(INDIRECT("FECHA_"&amp;$B1683,1))), IF(L1683&lt;=INDIRECT("FECHA_"&amp;$B1683,1),"INCUMPLIDA","PROCESO"), "VERIFICAR FECHA")),"SIN VALOR AVANCE")</f>
        <v>CUMPLIDA</v>
      </c>
    </row>
    <row r="1684" spans="1:17" ht="345">
      <c r="A1684" s="281" t="s">
        <v>18</v>
      </c>
      <c r="B1684" s="204" t="s">
        <v>14</v>
      </c>
      <c r="C1684" s="750"/>
      <c r="D1684" s="750"/>
      <c r="E1684" s="751"/>
      <c r="F1684" s="751"/>
      <c r="G1684" s="197" t="s">
        <v>708</v>
      </c>
      <c r="H1684" s="672" t="s">
        <v>706</v>
      </c>
      <c r="I1684" s="672" t="s">
        <v>707</v>
      </c>
      <c r="J1684" s="198">
        <v>5</v>
      </c>
      <c r="K1684" s="199">
        <v>45566</v>
      </c>
      <c r="L1684" s="199">
        <v>45657</v>
      </c>
      <c r="M1684" s="200">
        <f t="shared" si="58"/>
        <v>13</v>
      </c>
      <c r="N1684" s="201">
        <v>1</v>
      </c>
      <c r="O1684" s="672" t="s">
        <v>695</v>
      </c>
      <c r="P1684" s="201">
        <f t="shared" si="57"/>
        <v>1</v>
      </c>
      <c r="Q1684" s="202" t="str" cm="1">
        <f t="array" aca="1" ref="Q1684" ca="1">IF(ISNUMBER(P1684),IF(P1684=100%,"CUMPLIDA",IF(AND(ISNUMBER(L1684),ISNUMBER(INDIRECT("FECHA_"&amp;$B1684,1))), IF(L1684&lt;=INDIRECT("FECHA_"&amp;$B1684,1),"INCUMPLIDA","PROCESO"), "VERIFICAR FECHA")),"SIN VALOR AVANCE")</f>
        <v>CUMPLIDA</v>
      </c>
    </row>
    <row r="1685" spans="1:17" ht="345">
      <c r="A1685" s="281" t="s">
        <v>18</v>
      </c>
      <c r="B1685" s="204" t="s">
        <v>14</v>
      </c>
      <c r="C1685" s="750"/>
      <c r="D1685" s="750"/>
      <c r="E1685" s="751"/>
      <c r="F1685" s="751"/>
      <c r="G1685" s="197" t="s">
        <v>705</v>
      </c>
      <c r="H1685" s="672" t="s">
        <v>706</v>
      </c>
      <c r="I1685" s="672" t="s">
        <v>707</v>
      </c>
      <c r="J1685" s="198">
        <v>5</v>
      </c>
      <c r="K1685" s="199">
        <v>45566</v>
      </c>
      <c r="L1685" s="199">
        <v>45657</v>
      </c>
      <c r="M1685" s="200">
        <f t="shared" si="58"/>
        <v>13</v>
      </c>
      <c r="N1685" s="201">
        <v>1</v>
      </c>
      <c r="O1685" s="672" t="s">
        <v>695</v>
      </c>
      <c r="P1685" s="201">
        <f t="shared" si="57"/>
        <v>1</v>
      </c>
      <c r="Q1685" s="202" t="str" cm="1">
        <f t="array" aca="1" ref="Q1685" ca="1">IF(ISNUMBER(P1685),IF(P1685=100%,"CUMPLIDA",IF(AND(ISNUMBER(L1685),ISNUMBER(INDIRECT("FECHA_"&amp;$B1685,1))), IF(L1685&lt;=INDIRECT("FECHA_"&amp;$B1685,1),"INCUMPLIDA","PROCESO"), "VERIFICAR FECHA")),"SIN VALOR AVANCE")</f>
        <v>CUMPLIDA</v>
      </c>
    </row>
    <row r="1686" spans="1:17" ht="345">
      <c r="A1686" s="281" t="s">
        <v>18</v>
      </c>
      <c r="B1686" s="204" t="s">
        <v>14</v>
      </c>
      <c r="C1686" s="750"/>
      <c r="D1686" s="750"/>
      <c r="E1686" s="751" t="s">
        <v>709</v>
      </c>
      <c r="F1686" s="751"/>
      <c r="G1686" s="197" t="s">
        <v>705</v>
      </c>
      <c r="H1686" s="672" t="s">
        <v>706</v>
      </c>
      <c r="I1686" s="672" t="s">
        <v>707</v>
      </c>
      <c r="J1686" s="198">
        <v>5</v>
      </c>
      <c r="K1686" s="199">
        <v>45566</v>
      </c>
      <c r="L1686" s="199">
        <v>45657</v>
      </c>
      <c r="M1686" s="200">
        <f t="shared" si="58"/>
        <v>13</v>
      </c>
      <c r="N1686" s="201">
        <v>1</v>
      </c>
      <c r="O1686" s="672" t="s">
        <v>695</v>
      </c>
      <c r="P1686" s="201">
        <f t="shared" si="57"/>
        <v>1</v>
      </c>
      <c r="Q1686" s="202" t="str" cm="1">
        <f t="array" aca="1" ref="Q1686" ca="1">IF(ISNUMBER(P1686),IF(P1686=100%,"CUMPLIDA",IF(AND(ISNUMBER(L1686),ISNUMBER(INDIRECT("FECHA_"&amp;$B1686,1))), IF(L1686&lt;=INDIRECT("FECHA_"&amp;$B1686,1),"INCUMPLIDA","PROCESO"), "VERIFICAR FECHA")),"SIN VALOR AVANCE")</f>
        <v>CUMPLIDA</v>
      </c>
    </row>
    <row r="1687" spans="1:17" ht="345">
      <c r="A1687" s="281" t="s">
        <v>18</v>
      </c>
      <c r="B1687" s="204" t="s">
        <v>14</v>
      </c>
      <c r="C1687" s="750"/>
      <c r="D1687" s="750"/>
      <c r="E1687" s="751"/>
      <c r="F1687" s="751"/>
      <c r="G1687" s="197" t="s">
        <v>710</v>
      </c>
      <c r="H1687" s="672" t="s">
        <v>706</v>
      </c>
      <c r="I1687" s="672" t="s">
        <v>707</v>
      </c>
      <c r="J1687" s="198">
        <v>5</v>
      </c>
      <c r="K1687" s="199">
        <v>45566</v>
      </c>
      <c r="L1687" s="199">
        <v>45657</v>
      </c>
      <c r="M1687" s="200">
        <f t="shared" si="58"/>
        <v>13</v>
      </c>
      <c r="N1687" s="201">
        <v>1</v>
      </c>
      <c r="O1687" s="672" t="s">
        <v>695</v>
      </c>
      <c r="P1687" s="201">
        <f t="shared" si="57"/>
        <v>1</v>
      </c>
      <c r="Q1687" s="202" t="str" cm="1">
        <f t="array" aca="1" ref="Q1687" ca="1">IF(ISNUMBER(P1687),IF(P1687=100%,"CUMPLIDA",IF(AND(ISNUMBER(L1687),ISNUMBER(INDIRECT("FECHA_"&amp;$B1687,1))), IF(L1687&lt;=INDIRECT("FECHA_"&amp;$B1687,1),"INCUMPLIDA","PROCESO"), "VERIFICAR FECHA")),"SIN VALOR AVANCE")</f>
        <v>CUMPLIDA</v>
      </c>
    </row>
    <row r="1688" spans="1:17" ht="345">
      <c r="A1688" s="281" t="s">
        <v>18</v>
      </c>
      <c r="B1688" s="204" t="s">
        <v>14</v>
      </c>
      <c r="C1688" s="750"/>
      <c r="D1688" s="750"/>
      <c r="E1688" s="751"/>
      <c r="F1688" s="751"/>
      <c r="G1688" s="197" t="s">
        <v>705</v>
      </c>
      <c r="H1688" s="672" t="s">
        <v>706</v>
      </c>
      <c r="I1688" s="672" t="s">
        <v>707</v>
      </c>
      <c r="J1688" s="198">
        <v>5</v>
      </c>
      <c r="K1688" s="199">
        <v>45566</v>
      </c>
      <c r="L1688" s="199">
        <v>45657</v>
      </c>
      <c r="M1688" s="200">
        <f t="shared" si="58"/>
        <v>13</v>
      </c>
      <c r="N1688" s="201">
        <v>1</v>
      </c>
      <c r="O1688" s="672" t="s">
        <v>695</v>
      </c>
      <c r="P1688" s="201">
        <f t="shared" si="57"/>
        <v>1</v>
      </c>
      <c r="Q1688" s="202" t="str" cm="1">
        <f t="array" aca="1" ref="Q1688" ca="1">IF(ISNUMBER(P1688),IF(P1688=100%,"CUMPLIDA",IF(AND(ISNUMBER(L1688),ISNUMBER(INDIRECT("FECHA_"&amp;$B1688,1))), IF(L1688&lt;=INDIRECT("FECHA_"&amp;$B1688,1),"INCUMPLIDA","PROCESO"), "VERIFICAR FECHA")),"SIN VALOR AVANCE")</f>
        <v>CUMPLIDA</v>
      </c>
    </row>
    <row r="1689" spans="1:17" ht="345">
      <c r="A1689" s="281" t="s">
        <v>18</v>
      </c>
      <c r="B1689" s="204" t="s">
        <v>14</v>
      </c>
      <c r="C1689" s="750"/>
      <c r="D1689" s="750"/>
      <c r="E1689" s="751" t="s">
        <v>711</v>
      </c>
      <c r="F1689" s="751"/>
      <c r="G1689" s="197" t="s">
        <v>705</v>
      </c>
      <c r="H1689" s="672" t="s">
        <v>706</v>
      </c>
      <c r="I1689" s="672" t="s">
        <v>707</v>
      </c>
      <c r="J1689" s="198">
        <v>5</v>
      </c>
      <c r="K1689" s="199">
        <v>45566</v>
      </c>
      <c r="L1689" s="199">
        <v>45657</v>
      </c>
      <c r="M1689" s="200">
        <f t="shared" si="58"/>
        <v>13</v>
      </c>
      <c r="N1689" s="201">
        <v>1</v>
      </c>
      <c r="O1689" s="672" t="s">
        <v>695</v>
      </c>
      <c r="P1689" s="201">
        <f t="shared" si="57"/>
        <v>1</v>
      </c>
      <c r="Q1689" s="202" t="str" cm="1">
        <f t="array" aca="1" ref="Q1689" ca="1">IF(ISNUMBER(P1689),IF(P1689=100%,"CUMPLIDA",IF(AND(ISNUMBER(L1689),ISNUMBER(INDIRECT("FECHA_"&amp;$B1689,1))), IF(L1689&lt;=INDIRECT("FECHA_"&amp;$B1689,1),"INCUMPLIDA","PROCESO"), "VERIFICAR FECHA")),"SIN VALOR AVANCE")</f>
        <v>CUMPLIDA</v>
      </c>
    </row>
    <row r="1690" spans="1:17" ht="345">
      <c r="A1690" s="281" t="s">
        <v>18</v>
      </c>
      <c r="B1690" s="204" t="s">
        <v>14</v>
      </c>
      <c r="C1690" s="750"/>
      <c r="D1690" s="750"/>
      <c r="E1690" s="751"/>
      <c r="F1690" s="751"/>
      <c r="G1690" s="197" t="s">
        <v>705</v>
      </c>
      <c r="H1690" s="672" t="s">
        <v>706</v>
      </c>
      <c r="I1690" s="672" t="s">
        <v>707</v>
      </c>
      <c r="J1690" s="198">
        <v>5</v>
      </c>
      <c r="K1690" s="199">
        <v>45566</v>
      </c>
      <c r="L1690" s="199">
        <v>45657</v>
      </c>
      <c r="M1690" s="200">
        <f t="shared" si="58"/>
        <v>13</v>
      </c>
      <c r="N1690" s="201">
        <v>1</v>
      </c>
      <c r="O1690" s="672" t="s">
        <v>695</v>
      </c>
      <c r="P1690" s="201">
        <f t="shared" si="57"/>
        <v>1</v>
      </c>
      <c r="Q1690" s="202" t="str" cm="1">
        <f t="array" aca="1" ref="Q1690" ca="1">IF(ISNUMBER(P1690),IF(P1690=100%,"CUMPLIDA",IF(AND(ISNUMBER(L1690),ISNUMBER(INDIRECT("FECHA_"&amp;$B1690,1))), IF(L1690&lt;=INDIRECT("FECHA_"&amp;$B1690,1),"INCUMPLIDA","PROCESO"), "VERIFICAR FECHA")),"SIN VALOR AVANCE")</f>
        <v>CUMPLIDA</v>
      </c>
    </row>
    <row r="1691" spans="1:17" ht="345">
      <c r="A1691" s="281" t="s">
        <v>18</v>
      </c>
      <c r="B1691" s="204" t="s">
        <v>14</v>
      </c>
      <c r="C1691" s="750"/>
      <c r="D1691" s="750"/>
      <c r="E1691" s="751"/>
      <c r="F1691" s="751"/>
      <c r="G1691" s="197" t="s">
        <v>705</v>
      </c>
      <c r="H1691" s="672" t="s">
        <v>706</v>
      </c>
      <c r="I1691" s="672" t="s">
        <v>707</v>
      </c>
      <c r="J1691" s="198">
        <v>5</v>
      </c>
      <c r="K1691" s="199">
        <v>45566</v>
      </c>
      <c r="L1691" s="199">
        <v>45657</v>
      </c>
      <c r="M1691" s="200">
        <f t="shared" si="58"/>
        <v>13</v>
      </c>
      <c r="N1691" s="201">
        <v>1</v>
      </c>
      <c r="O1691" s="672" t="s">
        <v>695</v>
      </c>
      <c r="P1691" s="201">
        <f t="shared" si="57"/>
        <v>1</v>
      </c>
      <c r="Q1691" s="202" t="str" cm="1">
        <f t="array" aca="1" ref="Q1691" ca="1">IF(ISNUMBER(P1691),IF(P1691=100%,"CUMPLIDA",IF(AND(ISNUMBER(L1691),ISNUMBER(INDIRECT("FECHA_"&amp;$B1691,1))), IF(L1691&lt;=INDIRECT("FECHA_"&amp;$B1691,1),"INCUMPLIDA","PROCESO"), "VERIFICAR FECHA")),"SIN VALOR AVANCE")</f>
        <v>CUMPLIDA</v>
      </c>
    </row>
    <row r="1692" spans="1:17" ht="345">
      <c r="A1692" s="281" t="s">
        <v>18</v>
      </c>
      <c r="B1692" s="204" t="s">
        <v>14</v>
      </c>
      <c r="C1692" s="750"/>
      <c r="D1692" s="750"/>
      <c r="E1692" s="751" t="s">
        <v>712</v>
      </c>
      <c r="F1692" s="751"/>
      <c r="G1692" s="197" t="s">
        <v>705</v>
      </c>
      <c r="H1692" s="672" t="s">
        <v>693</v>
      </c>
      <c r="I1692" s="672" t="s">
        <v>694</v>
      </c>
      <c r="J1692" s="198">
        <v>5</v>
      </c>
      <c r="K1692" s="199">
        <v>45566</v>
      </c>
      <c r="L1692" s="199">
        <v>45657</v>
      </c>
      <c r="M1692" s="200">
        <f t="shared" si="58"/>
        <v>13</v>
      </c>
      <c r="N1692" s="201">
        <v>1</v>
      </c>
      <c r="O1692" s="672" t="s">
        <v>695</v>
      </c>
      <c r="P1692" s="201">
        <f t="shared" si="57"/>
        <v>1</v>
      </c>
      <c r="Q1692" s="202" t="str" cm="1">
        <f t="array" aca="1" ref="Q1692" ca="1">IF(ISNUMBER(P1692),IF(P1692=100%,"CUMPLIDA",IF(AND(ISNUMBER(L1692),ISNUMBER(INDIRECT("FECHA_"&amp;$B1692,1))), IF(L1692&lt;=INDIRECT("FECHA_"&amp;$B1692,1),"INCUMPLIDA","PROCESO"), "VERIFICAR FECHA")),"SIN VALOR AVANCE")</f>
        <v>CUMPLIDA</v>
      </c>
    </row>
    <row r="1693" spans="1:17" ht="345">
      <c r="A1693" s="281" t="s">
        <v>18</v>
      </c>
      <c r="B1693" s="204" t="s">
        <v>14</v>
      </c>
      <c r="C1693" s="750"/>
      <c r="D1693" s="750"/>
      <c r="E1693" s="751"/>
      <c r="F1693" s="751"/>
      <c r="G1693" s="197" t="s">
        <v>705</v>
      </c>
      <c r="H1693" s="672" t="s">
        <v>693</v>
      </c>
      <c r="I1693" s="672" t="s">
        <v>694</v>
      </c>
      <c r="J1693" s="198">
        <v>5</v>
      </c>
      <c r="K1693" s="199">
        <v>45566</v>
      </c>
      <c r="L1693" s="199">
        <v>45657</v>
      </c>
      <c r="M1693" s="200">
        <f t="shared" si="58"/>
        <v>13</v>
      </c>
      <c r="N1693" s="201">
        <v>1</v>
      </c>
      <c r="O1693" s="672" t="s">
        <v>695</v>
      </c>
      <c r="P1693" s="201">
        <f t="shared" si="57"/>
        <v>1</v>
      </c>
      <c r="Q1693" s="202" t="str" cm="1">
        <f t="array" aca="1" ref="Q1693" ca="1">IF(ISNUMBER(P1693),IF(P1693=100%,"CUMPLIDA",IF(AND(ISNUMBER(L1693),ISNUMBER(INDIRECT("FECHA_"&amp;$B1693,1))), IF(L1693&lt;=INDIRECT("FECHA_"&amp;$B1693,1),"INCUMPLIDA","PROCESO"), "VERIFICAR FECHA")),"SIN VALOR AVANCE")</f>
        <v>CUMPLIDA</v>
      </c>
    </row>
    <row r="1694" spans="1:17" ht="345">
      <c r="A1694" s="281" t="s">
        <v>18</v>
      </c>
      <c r="B1694" s="204" t="s">
        <v>14</v>
      </c>
      <c r="C1694" s="750"/>
      <c r="D1694" s="750"/>
      <c r="E1694" s="751"/>
      <c r="F1694" s="751"/>
      <c r="G1694" s="197" t="s">
        <v>705</v>
      </c>
      <c r="H1694" s="672" t="s">
        <v>693</v>
      </c>
      <c r="I1694" s="672" t="s">
        <v>694</v>
      </c>
      <c r="J1694" s="198">
        <v>5</v>
      </c>
      <c r="K1694" s="199">
        <v>45566</v>
      </c>
      <c r="L1694" s="199">
        <v>45657</v>
      </c>
      <c r="M1694" s="200">
        <f t="shared" si="58"/>
        <v>13</v>
      </c>
      <c r="N1694" s="201">
        <v>1</v>
      </c>
      <c r="O1694" s="672" t="s">
        <v>695</v>
      </c>
      <c r="P1694" s="201">
        <f t="shared" si="57"/>
        <v>1</v>
      </c>
      <c r="Q1694" s="202" t="str" cm="1">
        <f t="array" aca="1" ref="Q1694" ca="1">IF(ISNUMBER(P1694),IF(P1694=100%,"CUMPLIDA",IF(AND(ISNUMBER(L1694),ISNUMBER(INDIRECT("FECHA_"&amp;$B1694,1))), IF(L1694&lt;=INDIRECT("FECHA_"&amp;$B1694,1),"INCUMPLIDA","PROCESO"), "VERIFICAR FECHA")),"SIN VALOR AVANCE")</f>
        <v>CUMPLIDA</v>
      </c>
    </row>
    <row r="1695" spans="1:17" ht="345">
      <c r="A1695" s="281" t="s">
        <v>18</v>
      </c>
      <c r="B1695" s="204" t="s">
        <v>14</v>
      </c>
      <c r="C1695" s="750"/>
      <c r="D1695" s="750"/>
      <c r="E1695" s="751" t="s">
        <v>713</v>
      </c>
      <c r="F1695" s="751"/>
      <c r="G1695" s="197" t="s">
        <v>705</v>
      </c>
      <c r="H1695" s="672" t="s">
        <v>693</v>
      </c>
      <c r="I1695" s="672" t="s">
        <v>694</v>
      </c>
      <c r="J1695" s="198">
        <v>5</v>
      </c>
      <c r="K1695" s="199">
        <v>45566</v>
      </c>
      <c r="L1695" s="199">
        <v>45657</v>
      </c>
      <c r="M1695" s="200">
        <f t="shared" si="58"/>
        <v>13</v>
      </c>
      <c r="N1695" s="201">
        <v>1</v>
      </c>
      <c r="O1695" s="672" t="s">
        <v>695</v>
      </c>
      <c r="P1695" s="201">
        <f t="shared" si="57"/>
        <v>1</v>
      </c>
      <c r="Q1695" s="202" t="str" cm="1">
        <f t="array" aca="1" ref="Q1695" ca="1">IF(ISNUMBER(P1695),IF(P1695=100%,"CUMPLIDA",IF(AND(ISNUMBER(L1695),ISNUMBER(INDIRECT("FECHA_"&amp;$B1695,1))), IF(L1695&lt;=INDIRECT("FECHA_"&amp;$B1695,1),"INCUMPLIDA","PROCESO"), "VERIFICAR FECHA")),"SIN VALOR AVANCE")</f>
        <v>CUMPLIDA</v>
      </c>
    </row>
    <row r="1696" spans="1:17" ht="345">
      <c r="A1696" s="281" t="s">
        <v>18</v>
      </c>
      <c r="B1696" s="204" t="s">
        <v>14</v>
      </c>
      <c r="C1696" s="750"/>
      <c r="D1696" s="750"/>
      <c r="E1696" s="751"/>
      <c r="F1696" s="751"/>
      <c r="G1696" s="197" t="s">
        <v>705</v>
      </c>
      <c r="H1696" s="672" t="s">
        <v>693</v>
      </c>
      <c r="I1696" s="672" t="s">
        <v>694</v>
      </c>
      <c r="J1696" s="198">
        <v>5</v>
      </c>
      <c r="K1696" s="199">
        <v>45566</v>
      </c>
      <c r="L1696" s="199">
        <v>45657</v>
      </c>
      <c r="M1696" s="200">
        <f t="shared" si="58"/>
        <v>13</v>
      </c>
      <c r="N1696" s="201">
        <v>1</v>
      </c>
      <c r="O1696" s="672" t="s">
        <v>695</v>
      </c>
      <c r="P1696" s="201">
        <f t="shared" si="57"/>
        <v>1</v>
      </c>
      <c r="Q1696" s="202" t="str" cm="1">
        <f t="array" aca="1" ref="Q1696" ca="1">IF(ISNUMBER(P1696),IF(P1696=100%,"CUMPLIDA",IF(AND(ISNUMBER(L1696),ISNUMBER(INDIRECT("FECHA_"&amp;$B1696,1))), IF(L1696&lt;=INDIRECT("FECHA_"&amp;$B1696,1),"INCUMPLIDA","PROCESO"), "VERIFICAR FECHA")),"SIN VALOR AVANCE")</f>
        <v>CUMPLIDA</v>
      </c>
    </row>
    <row r="1697" spans="1:17" ht="345">
      <c r="A1697" s="281" t="s">
        <v>18</v>
      </c>
      <c r="B1697" s="204" t="s">
        <v>14</v>
      </c>
      <c r="C1697" s="750"/>
      <c r="D1697" s="750"/>
      <c r="E1697" s="751"/>
      <c r="F1697" s="751"/>
      <c r="G1697" s="197" t="s">
        <v>705</v>
      </c>
      <c r="H1697" s="672" t="s">
        <v>693</v>
      </c>
      <c r="I1697" s="672" t="s">
        <v>694</v>
      </c>
      <c r="J1697" s="198">
        <v>5</v>
      </c>
      <c r="K1697" s="199">
        <v>45566</v>
      </c>
      <c r="L1697" s="199">
        <v>45657</v>
      </c>
      <c r="M1697" s="200">
        <f t="shared" si="58"/>
        <v>13</v>
      </c>
      <c r="N1697" s="201">
        <v>1</v>
      </c>
      <c r="O1697" s="672" t="s">
        <v>695</v>
      </c>
      <c r="P1697" s="201">
        <f t="shared" si="57"/>
        <v>1</v>
      </c>
      <c r="Q1697" s="202" t="str" cm="1">
        <f t="array" aca="1" ref="Q1697" ca="1">IF(ISNUMBER(P1697),IF(P1697=100%,"CUMPLIDA",IF(AND(ISNUMBER(L1697),ISNUMBER(INDIRECT("FECHA_"&amp;$B1697,1))), IF(L1697&lt;=INDIRECT("FECHA_"&amp;$B1697,1),"INCUMPLIDA","PROCESO"), "VERIFICAR FECHA")),"SIN VALOR AVANCE")</f>
        <v>CUMPLIDA</v>
      </c>
    </row>
    <row r="1698" spans="1:17" ht="270.75">
      <c r="A1698" s="281" t="s">
        <v>18</v>
      </c>
      <c r="B1698" s="204" t="s">
        <v>14</v>
      </c>
      <c r="C1698" s="750"/>
      <c r="D1698" s="750"/>
      <c r="E1698" s="751" t="s">
        <v>714</v>
      </c>
      <c r="F1698" s="751"/>
      <c r="G1698" s="699" t="s">
        <v>4391</v>
      </c>
      <c r="H1698" s="700" t="s">
        <v>4392</v>
      </c>
      <c r="I1698" s="672" t="s">
        <v>4394</v>
      </c>
      <c r="J1698" s="198">
        <v>1</v>
      </c>
      <c r="K1698" s="701">
        <v>45566</v>
      </c>
      <c r="L1698" s="701">
        <v>45868</v>
      </c>
      <c r="M1698" s="200">
        <f t="shared" si="58"/>
        <v>43.142857142857146</v>
      </c>
      <c r="N1698" s="201">
        <v>0.3</v>
      </c>
      <c r="O1698" s="672" t="s">
        <v>715</v>
      </c>
      <c r="P1698" s="201">
        <f t="shared" si="57"/>
        <v>0.3</v>
      </c>
      <c r="Q1698" s="202" t="str" cm="1">
        <f t="array" aca="1" ref="Q1698" ca="1">IF(ISNUMBER(P1698),IF(P1698=100%,"CUMPLIDA",IF(AND(ISNUMBER(L1698),ISNUMBER(INDIRECT("FECHA_"&amp;$B1698,1))), IF(L1698&lt;=INDIRECT("FECHA_"&amp;$B1698,1),"INCUMPLIDA","PROCESO"), "VERIFICAR FECHA")),"SIN VALOR AVANCE")</f>
        <v>PROCESO</v>
      </c>
    </row>
    <row r="1699" spans="1:17" ht="105.75">
      <c r="A1699" s="281" t="s">
        <v>18</v>
      </c>
      <c r="B1699" s="204" t="s">
        <v>14</v>
      </c>
      <c r="C1699" s="750"/>
      <c r="D1699" s="750"/>
      <c r="E1699" s="751"/>
      <c r="F1699" s="751"/>
      <c r="G1699" s="699" t="s">
        <v>4390</v>
      </c>
      <c r="H1699" s="700" t="s">
        <v>4393</v>
      </c>
      <c r="I1699" s="672" t="s">
        <v>4395</v>
      </c>
      <c r="J1699" s="198">
        <v>1</v>
      </c>
      <c r="K1699" s="701">
        <v>45868</v>
      </c>
      <c r="L1699" s="701">
        <v>45991</v>
      </c>
      <c r="M1699" s="200">
        <f t="shared" si="58"/>
        <v>17.571428571428573</v>
      </c>
      <c r="N1699" s="201">
        <v>0.3</v>
      </c>
      <c r="O1699" s="672" t="s">
        <v>715</v>
      </c>
      <c r="P1699" s="201">
        <f t="shared" si="57"/>
        <v>0.3</v>
      </c>
      <c r="Q1699" s="202" t="str" cm="1">
        <f t="array" aca="1" ref="Q1699" ca="1">IF(ISNUMBER(P1699),IF(P1699=100%,"CUMPLIDA",IF(AND(ISNUMBER(L1699),ISNUMBER(INDIRECT("FECHA_"&amp;$B1699,1))), IF(L1699&lt;=INDIRECT("FECHA_"&amp;$B1699,1),"INCUMPLIDA","PROCESO"), "VERIFICAR FECHA")),"SIN VALOR AVANCE")</f>
        <v>PROCESO</v>
      </c>
    </row>
    <row r="1700" spans="1:17" ht="165">
      <c r="A1700" s="281" t="s">
        <v>18</v>
      </c>
      <c r="B1700" s="204" t="s">
        <v>14</v>
      </c>
      <c r="C1700" s="750"/>
      <c r="D1700" s="750"/>
      <c r="E1700" s="751" t="s">
        <v>716</v>
      </c>
      <c r="F1700" s="751"/>
      <c r="G1700" s="197" t="s">
        <v>717</v>
      </c>
      <c r="H1700" s="672" t="s">
        <v>718</v>
      </c>
      <c r="I1700" s="672" t="s">
        <v>719</v>
      </c>
      <c r="J1700" s="198">
        <v>1</v>
      </c>
      <c r="K1700" s="199">
        <v>45566</v>
      </c>
      <c r="L1700" s="199">
        <v>45657</v>
      </c>
      <c r="M1700" s="200">
        <f t="shared" si="58"/>
        <v>13</v>
      </c>
      <c r="N1700" s="201">
        <v>1</v>
      </c>
      <c r="O1700" s="672" t="s">
        <v>720</v>
      </c>
      <c r="P1700" s="201">
        <f t="shared" si="57"/>
        <v>1</v>
      </c>
      <c r="Q1700" s="202" t="str" cm="1">
        <f t="array" aca="1" ref="Q1700" ca="1">IF(ISNUMBER(P1700),IF(P1700=100%,"CUMPLIDA",IF(AND(ISNUMBER(L1700),ISNUMBER(INDIRECT("FECHA_"&amp;$B1700,1))), IF(L1700&lt;=INDIRECT("FECHA_"&amp;$B1700,1),"INCUMPLIDA","PROCESO"), "VERIFICAR FECHA")),"SIN VALOR AVANCE")</f>
        <v>CUMPLIDA</v>
      </c>
    </row>
    <row r="1701" spans="1:17" ht="345">
      <c r="A1701" s="281" t="s">
        <v>18</v>
      </c>
      <c r="B1701" s="204" t="s">
        <v>14</v>
      </c>
      <c r="C1701" s="750"/>
      <c r="D1701" s="750"/>
      <c r="E1701" s="751"/>
      <c r="F1701" s="751"/>
      <c r="G1701" s="197" t="s">
        <v>705</v>
      </c>
      <c r="H1701" s="672" t="s">
        <v>693</v>
      </c>
      <c r="I1701" s="672" t="s">
        <v>694</v>
      </c>
      <c r="J1701" s="198">
        <v>5</v>
      </c>
      <c r="K1701" s="199">
        <v>45566</v>
      </c>
      <c r="L1701" s="199">
        <v>45657</v>
      </c>
      <c r="M1701" s="200">
        <f t="shared" si="58"/>
        <v>13</v>
      </c>
      <c r="N1701" s="201">
        <v>1</v>
      </c>
      <c r="O1701" s="672" t="s">
        <v>695</v>
      </c>
      <c r="P1701" s="201">
        <f t="shared" si="57"/>
        <v>1</v>
      </c>
      <c r="Q1701" s="202" t="str" cm="1">
        <f t="array" aca="1" ref="Q1701" ca="1">IF(ISNUMBER(P1701),IF(P1701=100%,"CUMPLIDA",IF(AND(ISNUMBER(L1701),ISNUMBER(INDIRECT("FECHA_"&amp;$B1701,1))), IF(L1701&lt;=INDIRECT("FECHA_"&amp;$B1701,1),"INCUMPLIDA","PROCESO"), "VERIFICAR FECHA")),"SIN VALOR AVANCE")</f>
        <v>CUMPLIDA</v>
      </c>
    </row>
    <row r="1702" spans="1:17" ht="345">
      <c r="A1702" s="281" t="s">
        <v>18</v>
      </c>
      <c r="B1702" s="204" t="s">
        <v>14</v>
      </c>
      <c r="C1702" s="750"/>
      <c r="D1702" s="750"/>
      <c r="E1702" s="751"/>
      <c r="F1702" s="751"/>
      <c r="G1702" s="197" t="s">
        <v>705</v>
      </c>
      <c r="H1702" s="672" t="s">
        <v>693</v>
      </c>
      <c r="I1702" s="672" t="s">
        <v>694</v>
      </c>
      <c r="J1702" s="198">
        <v>5</v>
      </c>
      <c r="K1702" s="199">
        <v>45566</v>
      </c>
      <c r="L1702" s="199">
        <v>45657</v>
      </c>
      <c r="M1702" s="200">
        <f t="shared" si="58"/>
        <v>13</v>
      </c>
      <c r="N1702" s="201">
        <v>1</v>
      </c>
      <c r="O1702" s="672" t="s">
        <v>695</v>
      </c>
      <c r="P1702" s="201">
        <f t="shared" si="57"/>
        <v>1</v>
      </c>
      <c r="Q1702" s="202" t="str" cm="1">
        <f t="array" aca="1" ref="Q1702" ca="1">IF(ISNUMBER(P1702),IF(P1702=100%,"CUMPLIDA",IF(AND(ISNUMBER(L1702),ISNUMBER(INDIRECT("FECHA_"&amp;$B1702,1))), IF(L1702&lt;=INDIRECT("FECHA_"&amp;$B1702,1),"INCUMPLIDA","PROCESO"), "VERIFICAR FECHA")),"SIN VALOR AVANCE")</f>
        <v>CUMPLIDA</v>
      </c>
    </row>
    <row r="1703" spans="1:17" ht="345">
      <c r="A1703" s="281" t="s">
        <v>18</v>
      </c>
      <c r="B1703" s="204" t="s">
        <v>14</v>
      </c>
      <c r="C1703" s="750"/>
      <c r="D1703" s="750"/>
      <c r="E1703" s="751" t="s">
        <v>721</v>
      </c>
      <c r="F1703" s="751"/>
      <c r="G1703" s="197" t="s">
        <v>705</v>
      </c>
      <c r="H1703" s="672" t="s">
        <v>693</v>
      </c>
      <c r="I1703" s="672" t="s">
        <v>694</v>
      </c>
      <c r="J1703" s="198">
        <v>5</v>
      </c>
      <c r="K1703" s="199">
        <v>45566</v>
      </c>
      <c r="L1703" s="199">
        <v>45657</v>
      </c>
      <c r="M1703" s="200">
        <f t="shared" si="58"/>
        <v>13</v>
      </c>
      <c r="N1703" s="201">
        <v>1</v>
      </c>
      <c r="O1703" s="672" t="s">
        <v>695</v>
      </c>
      <c r="P1703" s="201">
        <f t="shared" si="57"/>
        <v>1</v>
      </c>
      <c r="Q1703" s="202" t="str" cm="1">
        <f t="array" aca="1" ref="Q1703" ca="1">IF(ISNUMBER(P1703),IF(P1703=100%,"CUMPLIDA",IF(AND(ISNUMBER(L1703),ISNUMBER(INDIRECT("FECHA_"&amp;$B1703,1))), IF(L1703&lt;=INDIRECT("FECHA_"&amp;$B1703,1),"INCUMPLIDA","PROCESO"), "VERIFICAR FECHA")),"SIN VALOR AVANCE")</f>
        <v>CUMPLIDA</v>
      </c>
    </row>
    <row r="1704" spans="1:17" ht="345">
      <c r="A1704" s="281" t="s">
        <v>18</v>
      </c>
      <c r="B1704" s="204" t="s">
        <v>14</v>
      </c>
      <c r="C1704" s="750"/>
      <c r="D1704" s="750"/>
      <c r="E1704" s="751"/>
      <c r="F1704" s="751"/>
      <c r="G1704" s="197" t="s">
        <v>705</v>
      </c>
      <c r="H1704" s="672" t="s">
        <v>693</v>
      </c>
      <c r="I1704" s="672" t="s">
        <v>694</v>
      </c>
      <c r="J1704" s="198">
        <v>5</v>
      </c>
      <c r="K1704" s="199">
        <v>45566</v>
      </c>
      <c r="L1704" s="199">
        <v>45657</v>
      </c>
      <c r="M1704" s="200">
        <f t="shared" si="58"/>
        <v>13</v>
      </c>
      <c r="N1704" s="201">
        <v>1</v>
      </c>
      <c r="O1704" s="672" t="s">
        <v>695</v>
      </c>
      <c r="P1704" s="201">
        <f t="shared" si="57"/>
        <v>1</v>
      </c>
      <c r="Q1704" s="202" t="str" cm="1">
        <f t="array" aca="1" ref="Q1704" ca="1">IF(ISNUMBER(P1704),IF(P1704=100%,"CUMPLIDA",IF(AND(ISNUMBER(L1704),ISNUMBER(INDIRECT("FECHA_"&amp;$B1704,1))), IF(L1704&lt;=INDIRECT("FECHA_"&amp;$B1704,1),"INCUMPLIDA","PROCESO"), "VERIFICAR FECHA")),"SIN VALOR AVANCE")</f>
        <v>CUMPLIDA</v>
      </c>
    </row>
    <row r="1705" spans="1:17" ht="345">
      <c r="A1705" s="281" t="s">
        <v>18</v>
      </c>
      <c r="B1705" s="204" t="s">
        <v>14</v>
      </c>
      <c r="C1705" s="750"/>
      <c r="D1705" s="750"/>
      <c r="E1705" s="751"/>
      <c r="F1705" s="751"/>
      <c r="G1705" s="197" t="s">
        <v>705</v>
      </c>
      <c r="H1705" s="672" t="s">
        <v>693</v>
      </c>
      <c r="I1705" s="672" t="s">
        <v>694</v>
      </c>
      <c r="J1705" s="198">
        <v>5</v>
      </c>
      <c r="K1705" s="199">
        <v>45566</v>
      </c>
      <c r="L1705" s="199">
        <v>45657</v>
      </c>
      <c r="M1705" s="200">
        <f t="shared" si="58"/>
        <v>13</v>
      </c>
      <c r="N1705" s="201">
        <v>1</v>
      </c>
      <c r="O1705" s="672" t="s">
        <v>695</v>
      </c>
      <c r="P1705" s="201">
        <f t="shared" si="57"/>
        <v>1</v>
      </c>
      <c r="Q1705" s="202" t="str" cm="1">
        <f t="array" aca="1" ref="Q1705" ca="1">IF(ISNUMBER(P1705),IF(P1705=100%,"CUMPLIDA",IF(AND(ISNUMBER(L1705),ISNUMBER(INDIRECT("FECHA_"&amp;$B1705,1))), IF(L1705&lt;=INDIRECT("FECHA_"&amp;$B1705,1),"INCUMPLIDA","PROCESO"), "VERIFICAR FECHA")),"SIN VALOR AVANCE")</f>
        <v>CUMPLIDA</v>
      </c>
    </row>
    <row r="1706" spans="1:17" ht="345">
      <c r="A1706" s="281" t="s">
        <v>18</v>
      </c>
      <c r="B1706" s="204" t="s">
        <v>14</v>
      </c>
      <c r="C1706" s="750"/>
      <c r="D1706" s="750"/>
      <c r="E1706" s="751"/>
      <c r="F1706" s="751"/>
      <c r="G1706" s="197" t="s">
        <v>705</v>
      </c>
      <c r="H1706" s="672" t="s">
        <v>693</v>
      </c>
      <c r="I1706" s="672" t="s">
        <v>694</v>
      </c>
      <c r="J1706" s="198">
        <v>5</v>
      </c>
      <c r="K1706" s="199">
        <v>45566</v>
      </c>
      <c r="L1706" s="199">
        <v>45657</v>
      </c>
      <c r="M1706" s="200">
        <f t="shared" si="58"/>
        <v>13</v>
      </c>
      <c r="N1706" s="201">
        <v>1</v>
      </c>
      <c r="O1706" s="672" t="s">
        <v>695</v>
      </c>
      <c r="P1706" s="201">
        <f t="shared" si="57"/>
        <v>1</v>
      </c>
      <c r="Q1706" s="202" t="str" cm="1">
        <f t="array" aca="1" ref="Q1706" ca="1">IF(ISNUMBER(P1706),IF(P1706=100%,"CUMPLIDA",IF(AND(ISNUMBER(L1706),ISNUMBER(INDIRECT("FECHA_"&amp;$B1706,1))), IF(L1706&lt;=INDIRECT("FECHA_"&amp;$B1706,1),"INCUMPLIDA","PROCESO"), "VERIFICAR FECHA")),"SIN VALOR AVANCE")</f>
        <v>CUMPLIDA</v>
      </c>
    </row>
    <row r="1707" spans="1:17" ht="180">
      <c r="A1707" s="281" t="s">
        <v>18</v>
      </c>
      <c r="B1707" s="204" t="s">
        <v>14</v>
      </c>
      <c r="C1707" s="750" t="s">
        <v>722</v>
      </c>
      <c r="D1707" s="750" t="s">
        <v>723</v>
      </c>
      <c r="E1707" s="197" t="s">
        <v>724</v>
      </c>
      <c r="F1707" s="751" t="s">
        <v>725</v>
      </c>
      <c r="G1707" s="753" t="s">
        <v>726</v>
      </c>
      <c r="H1707" s="672" t="s">
        <v>727</v>
      </c>
      <c r="I1707" s="672" t="s">
        <v>728</v>
      </c>
      <c r="J1707" s="198">
        <v>1</v>
      </c>
      <c r="K1707" s="199">
        <v>45548</v>
      </c>
      <c r="L1707" s="199">
        <v>45716</v>
      </c>
      <c r="M1707" s="200">
        <f t="shared" si="58"/>
        <v>24</v>
      </c>
      <c r="N1707" s="201">
        <v>0.8</v>
      </c>
      <c r="O1707" s="672" t="s">
        <v>729</v>
      </c>
      <c r="P1707" s="201">
        <f t="shared" si="57"/>
        <v>0.8</v>
      </c>
      <c r="Q1707" s="202" t="str" cm="1">
        <f t="array" aca="1" ref="Q1707" ca="1">IF(ISNUMBER(P1707),IF(P1707=100%,"CUMPLIDA",IF(AND(ISNUMBER(L1707),ISNUMBER(INDIRECT("FECHA_"&amp;$B1707,1))), IF(L1707&lt;=INDIRECT("FECHA_"&amp;$B1707,1),"INCUMPLIDA","PROCESO"), "VERIFICAR FECHA")),"SIN VALOR AVANCE")</f>
        <v>INCUMPLIDA</v>
      </c>
    </row>
    <row r="1708" spans="1:17" ht="270">
      <c r="A1708" s="281" t="s">
        <v>18</v>
      </c>
      <c r="B1708" s="204" t="s">
        <v>14</v>
      </c>
      <c r="C1708" s="750"/>
      <c r="D1708" s="750"/>
      <c r="E1708" s="197" t="s">
        <v>751</v>
      </c>
      <c r="F1708" s="751"/>
      <c r="G1708" s="753"/>
      <c r="H1708" s="672" t="s">
        <v>730</v>
      </c>
      <c r="I1708" s="672" t="s">
        <v>731</v>
      </c>
      <c r="J1708" s="198">
        <v>1</v>
      </c>
      <c r="K1708" s="199">
        <v>45597</v>
      </c>
      <c r="L1708" s="262">
        <v>45924</v>
      </c>
      <c r="M1708" s="200">
        <f t="shared" si="58"/>
        <v>46.714285714285715</v>
      </c>
      <c r="N1708" s="201">
        <v>0.8</v>
      </c>
      <c r="O1708" s="672" t="s">
        <v>732</v>
      </c>
      <c r="P1708" s="201">
        <f t="shared" si="57"/>
        <v>0.8</v>
      </c>
      <c r="Q1708" s="202" t="str" cm="1">
        <f t="array" aca="1" ref="Q1708" ca="1">IF(ISNUMBER(P1708),IF(P1708=100%,"CUMPLIDA",IF(AND(ISNUMBER(L1708),ISNUMBER(INDIRECT("FECHA_"&amp;$B1708,1))), IF(L1708&lt;=INDIRECT("FECHA_"&amp;$B1708,1),"INCUMPLIDA","PROCESO"), "VERIFICAR FECHA")),"SIN VALOR AVANCE")</f>
        <v>PROCESO</v>
      </c>
    </row>
    <row r="1709" spans="1:17" ht="75.75">
      <c r="A1709" s="281" t="s">
        <v>18</v>
      </c>
      <c r="B1709" s="204" t="s">
        <v>14</v>
      </c>
      <c r="C1709" s="750"/>
      <c r="D1709" s="750"/>
      <c r="E1709" s="197" t="s">
        <v>762</v>
      </c>
      <c r="F1709" s="751"/>
      <c r="G1709" s="753"/>
      <c r="H1709" s="672" t="s">
        <v>733</v>
      </c>
      <c r="I1709" s="672" t="s">
        <v>734</v>
      </c>
      <c r="J1709" s="198">
        <v>1</v>
      </c>
      <c r="K1709" s="199">
        <v>45566</v>
      </c>
      <c r="L1709" s="262">
        <v>45925</v>
      </c>
      <c r="M1709" s="200">
        <f t="shared" si="58"/>
        <v>51.285714285714285</v>
      </c>
      <c r="N1709" s="201">
        <v>0.8</v>
      </c>
      <c r="O1709" s="672" t="s">
        <v>735</v>
      </c>
      <c r="P1709" s="201">
        <f t="shared" si="57"/>
        <v>0.8</v>
      </c>
      <c r="Q1709" s="202" t="str" cm="1">
        <f t="array" aca="1" ref="Q1709" ca="1">IF(ISNUMBER(P1709),IF(P1709=100%,"CUMPLIDA",IF(AND(ISNUMBER(L1709),ISNUMBER(INDIRECT("FECHA_"&amp;$B1709,1))), IF(L1709&lt;=INDIRECT("FECHA_"&amp;$B1709,1),"INCUMPLIDA","PROCESO"), "VERIFICAR FECHA")),"SIN VALOR AVANCE")</f>
        <v>PROCESO</v>
      </c>
    </row>
    <row r="1710" spans="1:17" ht="165">
      <c r="A1710" s="281" t="s">
        <v>18</v>
      </c>
      <c r="B1710" s="204" t="s">
        <v>14</v>
      </c>
      <c r="C1710" s="750"/>
      <c r="D1710" s="750"/>
      <c r="E1710" s="751" t="s">
        <v>763</v>
      </c>
      <c r="F1710" s="751"/>
      <c r="G1710" s="751" t="s">
        <v>736</v>
      </c>
      <c r="H1710" s="672" t="s">
        <v>737</v>
      </c>
      <c r="I1710" s="672" t="s">
        <v>738</v>
      </c>
      <c r="J1710" s="198">
        <v>1</v>
      </c>
      <c r="K1710" s="199">
        <v>45658</v>
      </c>
      <c r="L1710" s="199">
        <v>45716</v>
      </c>
      <c r="M1710" s="200">
        <f t="shared" si="58"/>
        <v>8.2857142857142865</v>
      </c>
      <c r="N1710" s="201">
        <v>0.5</v>
      </c>
      <c r="O1710" s="672" t="s">
        <v>739</v>
      </c>
      <c r="P1710" s="201">
        <f t="shared" si="57"/>
        <v>0.5</v>
      </c>
      <c r="Q1710" s="202" t="str" cm="1">
        <f t="array" aca="1" ref="Q1710" ca="1">IF(ISNUMBER(P1710),IF(P1710=100%,"CUMPLIDA",IF(AND(ISNUMBER(L1710),ISNUMBER(INDIRECT("FECHA_"&amp;$B1710,1))), IF(L1710&lt;=INDIRECT("FECHA_"&amp;$B1710,1),"INCUMPLIDA","PROCESO"), "VERIFICAR FECHA")),"SIN VALOR AVANCE")</f>
        <v>INCUMPLIDA</v>
      </c>
    </row>
    <row r="1711" spans="1:17" ht="75.75">
      <c r="A1711" s="281" t="s">
        <v>18</v>
      </c>
      <c r="B1711" s="204" t="s">
        <v>14</v>
      </c>
      <c r="C1711" s="750"/>
      <c r="D1711" s="750"/>
      <c r="E1711" s="751"/>
      <c r="F1711" s="751"/>
      <c r="G1711" s="751"/>
      <c r="H1711" s="672" t="s">
        <v>740</v>
      </c>
      <c r="I1711" s="672" t="s">
        <v>741</v>
      </c>
      <c r="J1711" s="198">
        <v>1</v>
      </c>
      <c r="K1711" s="199">
        <v>45717</v>
      </c>
      <c r="L1711" s="199">
        <v>45992</v>
      </c>
      <c r="M1711" s="200">
        <f t="shared" si="58"/>
        <v>39.285714285714285</v>
      </c>
      <c r="N1711" s="201">
        <v>0.5</v>
      </c>
      <c r="O1711" s="672" t="s">
        <v>742</v>
      </c>
      <c r="P1711" s="201">
        <f t="shared" si="57"/>
        <v>0.5</v>
      </c>
      <c r="Q1711" s="202" t="str" cm="1">
        <f t="array" aca="1" ref="Q1711" ca="1">IF(ISNUMBER(P1711),IF(P1711=100%,"CUMPLIDA",IF(AND(ISNUMBER(L1711),ISNUMBER(INDIRECT("FECHA_"&amp;$B1711,1))), IF(L1711&lt;=INDIRECT("FECHA_"&amp;$B1711,1),"INCUMPLIDA","PROCESO"), "VERIFICAR FECHA")),"SIN VALOR AVANCE")</f>
        <v>PROCESO</v>
      </c>
    </row>
    <row r="1712" spans="1:17" ht="105">
      <c r="A1712" s="281" t="s">
        <v>18</v>
      </c>
      <c r="B1712" s="204" t="s">
        <v>14</v>
      </c>
      <c r="C1712" s="750"/>
      <c r="D1712" s="750"/>
      <c r="E1712" s="751" t="s">
        <v>764</v>
      </c>
      <c r="F1712" s="751"/>
      <c r="G1712" s="751" t="s">
        <v>743</v>
      </c>
      <c r="H1712" s="672" t="s">
        <v>744</v>
      </c>
      <c r="I1712" s="673" t="s">
        <v>745</v>
      </c>
      <c r="J1712" s="198">
        <v>1</v>
      </c>
      <c r="K1712" s="199">
        <v>45748</v>
      </c>
      <c r="L1712" s="199">
        <v>45838</v>
      </c>
      <c r="M1712" s="200">
        <f t="shared" si="58"/>
        <v>12.857142857142858</v>
      </c>
      <c r="N1712" s="201">
        <v>0</v>
      </c>
      <c r="O1712" s="672" t="s">
        <v>746</v>
      </c>
      <c r="P1712" s="201">
        <f t="shared" si="57"/>
        <v>0</v>
      </c>
      <c r="Q1712" s="202" t="str" cm="1">
        <f t="array" aca="1" ref="Q1712" ca="1">IF(ISNUMBER(P1712),IF(P1712=100%,"CUMPLIDA",IF(AND(ISNUMBER(L1712),ISNUMBER(INDIRECT("FECHA_"&amp;$B1712,1))), IF(L1712&lt;=INDIRECT("FECHA_"&amp;$B1712,1),"INCUMPLIDA","PROCESO"), "VERIFICAR FECHA")),"SIN VALOR AVANCE")</f>
        <v>PROCESO</v>
      </c>
    </row>
    <row r="1713" spans="1:17" ht="135.75">
      <c r="A1713" s="281" t="s">
        <v>18</v>
      </c>
      <c r="B1713" s="204" t="s">
        <v>14</v>
      </c>
      <c r="C1713" s="750"/>
      <c r="D1713" s="750"/>
      <c r="E1713" s="751" t="s">
        <v>764</v>
      </c>
      <c r="F1713" s="751"/>
      <c r="G1713" s="751"/>
      <c r="H1713" s="672" t="s">
        <v>747</v>
      </c>
      <c r="I1713" s="672" t="s">
        <v>748</v>
      </c>
      <c r="J1713" s="198">
        <v>1</v>
      </c>
      <c r="K1713" s="199">
        <v>45839</v>
      </c>
      <c r="L1713" s="199">
        <v>45869</v>
      </c>
      <c r="M1713" s="200">
        <f t="shared" si="58"/>
        <v>4.2857142857142856</v>
      </c>
      <c r="N1713" s="201">
        <v>0</v>
      </c>
      <c r="O1713" s="672" t="s">
        <v>739</v>
      </c>
      <c r="P1713" s="201">
        <f t="shared" si="57"/>
        <v>0</v>
      </c>
      <c r="Q1713" s="202" t="str" cm="1">
        <f t="array" aca="1" ref="Q1713" ca="1">IF(ISNUMBER(P1713),IF(P1713=100%,"CUMPLIDA",IF(AND(ISNUMBER(L1713),ISNUMBER(INDIRECT("FECHA_"&amp;$B1713,1))), IF(L1713&lt;=INDIRECT("FECHA_"&amp;$B1713,1),"INCUMPLIDA","PROCESO"), "VERIFICAR FECHA")),"SIN VALOR AVANCE")</f>
        <v>PROCESO</v>
      </c>
    </row>
    <row r="1714" spans="1:17" ht="195">
      <c r="A1714" s="281" t="s">
        <v>18</v>
      </c>
      <c r="B1714" s="204" t="s">
        <v>14</v>
      </c>
      <c r="C1714" s="750"/>
      <c r="D1714" s="750"/>
      <c r="E1714" s="751" t="s">
        <v>765</v>
      </c>
      <c r="F1714" s="751"/>
      <c r="G1714" s="751"/>
      <c r="H1714" s="672" t="s">
        <v>749</v>
      </c>
      <c r="I1714" s="672" t="s">
        <v>750</v>
      </c>
      <c r="J1714" s="198">
        <v>1</v>
      </c>
      <c r="K1714" s="199">
        <v>45870</v>
      </c>
      <c r="L1714" s="199">
        <v>46022</v>
      </c>
      <c r="M1714" s="200">
        <f t="shared" si="58"/>
        <v>21.714285714285715</v>
      </c>
      <c r="N1714" s="201">
        <v>0</v>
      </c>
      <c r="O1714" s="672" t="s">
        <v>742</v>
      </c>
      <c r="P1714" s="201">
        <f t="shared" si="57"/>
        <v>0</v>
      </c>
      <c r="Q1714" s="202" t="str" cm="1">
        <f t="array" aca="1" ref="Q1714" ca="1">IF(ISNUMBER(P1714),IF(P1714=100%,"CUMPLIDA",IF(AND(ISNUMBER(L1714),ISNUMBER(INDIRECT("FECHA_"&amp;$B1714,1))), IF(L1714&lt;=INDIRECT("FECHA_"&amp;$B1714,1),"INCUMPLIDA","PROCESO"), "VERIFICAR FECHA")),"SIN VALOR AVANCE")</f>
        <v>PROCESO</v>
      </c>
    </row>
    <row r="1715" spans="1:17" ht="135.75">
      <c r="A1715" s="281" t="s">
        <v>18</v>
      </c>
      <c r="B1715" s="204" t="s">
        <v>14</v>
      </c>
      <c r="C1715" s="750"/>
      <c r="D1715" s="750"/>
      <c r="E1715" s="751"/>
      <c r="F1715" s="751"/>
      <c r="G1715" s="751" t="s">
        <v>752</v>
      </c>
      <c r="H1715" s="672" t="s">
        <v>753</v>
      </c>
      <c r="I1715" s="754" t="s">
        <v>754</v>
      </c>
      <c r="J1715" s="198">
        <v>1</v>
      </c>
      <c r="K1715" s="199">
        <v>45536</v>
      </c>
      <c r="L1715" s="199">
        <v>45580</v>
      </c>
      <c r="M1715" s="200">
        <f t="shared" si="58"/>
        <v>6.2857142857142856</v>
      </c>
      <c r="N1715" s="201">
        <v>1</v>
      </c>
      <c r="O1715" s="672" t="s">
        <v>729</v>
      </c>
      <c r="P1715" s="201">
        <f t="shared" si="57"/>
        <v>1</v>
      </c>
      <c r="Q1715" s="202" t="str" cm="1">
        <f t="array" aca="1" ref="Q1715" ca="1">IF(ISNUMBER(P1715),IF(P1715=100%,"CUMPLIDA",IF(AND(ISNUMBER(L1715),ISNUMBER(INDIRECT("FECHA_"&amp;$B1715,1))), IF(L1715&lt;=INDIRECT("FECHA_"&amp;$B1715,1),"INCUMPLIDA","PROCESO"), "VERIFICAR FECHA")),"SIN VALOR AVANCE")</f>
        <v>CUMPLIDA</v>
      </c>
    </row>
    <row r="1716" spans="1:17" ht="135.75">
      <c r="A1716" s="281" t="s">
        <v>18</v>
      </c>
      <c r="B1716" s="204" t="s">
        <v>14</v>
      </c>
      <c r="C1716" s="750"/>
      <c r="D1716" s="750"/>
      <c r="E1716" s="751" t="s">
        <v>766</v>
      </c>
      <c r="F1716" s="751"/>
      <c r="G1716" s="751"/>
      <c r="H1716" s="672" t="s">
        <v>755</v>
      </c>
      <c r="I1716" s="754"/>
      <c r="J1716" s="198">
        <v>1</v>
      </c>
      <c r="K1716" s="199">
        <v>45643</v>
      </c>
      <c r="L1716" s="199">
        <v>45657</v>
      </c>
      <c r="M1716" s="200">
        <f t="shared" si="58"/>
        <v>2</v>
      </c>
      <c r="N1716" s="201">
        <v>1</v>
      </c>
      <c r="O1716" s="672" t="s">
        <v>729</v>
      </c>
      <c r="P1716" s="201">
        <f t="shared" si="57"/>
        <v>1</v>
      </c>
      <c r="Q1716" s="202" t="str" cm="1">
        <f t="array" aca="1" ref="Q1716" ca="1">IF(ISNUMBER(P1716),IF(P1716=100%,"CUMPLIDA",IF(AND(ISNUMBER(L1716),ISNUMBER(INDIRECT("FECHA_"&amp;$B1716,1))), IF(L1716&lt;=INDIRECT("FECHA_"&amp;$B1716,1),"INCUMPLIDA","PROCESO"), "VERIFICAR FECHA")),"SIN VALOR AVANCE")</f>
        <v>CUMPLIDA</v>
      </c>
    </row>
    <row r="1717" spans="1:17" ht="135.75">
      <c r="A1717" s="281" t="s">
        <v>18</v>
      </c>
      <c r="B1717" s="204" t="s">
        <v>14</v>
      </c>
      <c r="C1717" s="750"/>
      <c r="D1717" s="750"/>
      <c r="E1717" s="751"/>
      <c r="F1717" s="751"/>
      <c r="G1717" s="751"/>
      <c r="H1717" s="672" t="s">
        <v>756</v>
      </c>
      <c r="I1717" s="754"/>
      <c r="J1717" s="198">
        <v>1</v>
      </c>
      <c r="K1717" s="199">
        <v>45536</v>
      </c>
      <c r="L1717" s="199">
        <v>45626</v>
      </c>
      <c r="M1717" s="200">
        <f t="shared" si="58"/>
        <v>12.857142857142858</v>
      </c>
      <c r="N1717" s="201">
        <v>1</v>
      </c>
      <c r="O1717" s="672" t="s">
        <v>729</v>
      </c>
      <c r="P1717" s="201">
        <f t="shared" si="57"/>
        <v>1</v>
      </c>
      <c r="Q1717" s="202" t="str" cm="1">
        <f t="array" aca="1" ref="Q1717" ca="1">IF(ISNUMBER(P1717),IF(P1717=100%,"CUMPLIDA",IF(AND(ISNUMBER(L1717),ISNUMBER(INDIRECT("FECHA_"&amp;$B1717,1))), IF(L1717&lt;=INDIRECT("FECHA_"&amp;$B1717,1),"INCUMPLIDA","PROCESO"), "VERIFICAR FECHA")),"SIN VALOR AVANCE")</f>
        <v>CUMPLIDA</v>
      </c>
    </row>
    <row r="1718" spans="1:17" ht="150">
      <c r="A1718" s="281" t="s">
        <v>18</v>
      </c>
      <c r="B1718" s="204" t="s">
        <v>14</v>
      </c>
      <c r="C1718" s="750"/>
      <c r="D1718" s="750"/>
      <c r="E1718" s="751" t="s">
        <v>767</v>
      </c>
      <c r="F1718" s="751"/>
      <c r="G1718" s="751"/>
      <c r="H1718" s="672" t="s">
        <v>757</v>
      </c>
      <c r="I1718" s="672" t="s">
        <v>758</v>
      </c>
      <c r="J1718" s="198">
        <v>1</v>
      </c>
      <c r="K1718" s="199">
        <v>45643</v>
      </c>
      <c r="L1718" s="199">
        <v>45716</v>
      </c>
      <c r="M1718" s="200">
        <f t="shared" si="58"/>
        <v>10.428571428571429</v>
      </c>
      <c r="N1718" s="201">
        <v>1</v>
      </c>
      <c r="O1718" s="672" t="s">
        <v>759</v>
      </c>
      <c r="P1718" s="201">
        <f t="shared" si="57"/>
        <v>1</v>
      </c>
      <c r="Q1718" s="202" t="str" cm="1">
        <f t="array" aca="1" ref="Q1718" ca="1">IF(ISNUMBER(P1718),IF(P1718=100%,"CUMPLIDA",IF(AND(ISNUMBER(L1718),ISNUMBER(INDIRECT("FECHA_"&amp;$B1718,1))), IF(L1718&lt;=INDIRECT("FECHA_"&amp;$B1718,1),"INCUMPLIDA","PROCESO"), "VERIFICAR FECHA")),"SIN VALOR AVANCE")</f>
        <v>CUMPLIDA</v>
      </c>
    </row>
    <row r="1719" spans="1:17" ht="330">
      <c r="A1719" s="281" t="s">
        <v>18</v>
      </c>
      <c r="B1719" s="204" t="s">
        <v>14</v>
      </c>
      <c r="C1719" s="750"/>
      <c r="D1719" s="750"/>
      <c r="E1719" s="751"/>
      <c r="F1719" s="751"/>
      <c r="G1719" s="751"/>
      <c r="H1719" s="672" t="s">
        <v>760</v>
      </c>
      <c r="I1719" s="674" t="s">
        <v>761</v>
      </c>
      <c r="J1719" s="198">
        <v>1</v>
      </c>
      <c r="K1719" s="199">
        <v>45717</v>
      </c>
      <c r="L1719" s="199">
        <v>45734</v>
      </c>
      <c r="M1719" s="200">
        <f t="shared" si="58"/>
        <v>2.4285714285714284</v>
      </c>
      <c r="N1719" s="201">
        <v>1</v>
      </c>
      <c r="O1719" s="672" t="s">
        <v>735</v>
      </c>
      <c r="P1719" s="201">
        <f t="shared" si="57"/>
        <v>1</v>
      </c>
      <c r="Q1719" s="202" t="str" cm="1">
        <f t="array" aca="1" ref="Q1719" ca="1">IF(ISNUMBER(P1719),IF(P1719=100%,"CUMPLIDA",IF(AND(ISNUMBER(L1719),ISNUMBER(INDIRECT("FECHA_"&amp;$B1719,1))), IF(L1719&lt;=INDIRECT("FECHA_"&amp;$B1719,1),"INCUMPLIDA","PROCESO"), "VERIFICAR FECHA")),"SIN VALOR AVANCE")</f>
        <v>CUMPLIDA</v>
      </c>
    </row>
    <row r="1720" spans="1:17" ht="345.75">
      <c r="A1720" s="281" t="s">
        <v>19</v>
      </c>
      <c r="B1720" s="196" t="s">
        <v>14</v>
      </c>
      <c r="C1720" s="750" t="s">
        <v>768</v>
      </c>
      <c r="D1720" s="750" t="s">
        <v>312</v>
      </c>
      <c r="E1720" s="751" t="s">
        <v>769</v>
      </c>
      <c r="F1720" s="751" t="s">
        <v>770</v>
      </c>
      <c r="G1720" s="751" t="s">
        <v>771</v>
      </c>
      <c r="H1720" s="672" t="s">
        <v>772</v>
      </c>
      <c r="I1720" s="672" t="s">
        <v>773</v>
      </c>
      <c r="J1720" s="205">
        <v>1</v>
      </c>
      <c r="K1720" s="199">
        <v>43570</v>
      </c>
      <c r="L1720" s="199">
        <v>43830</v>
      </c>
      <c r="M1720" s="200">
        <f t="shared" si="58"/>
        <v>37.142857142857146</v>
      </c>
      <c r="N1720" s="201">
        <v>1</v>
      </c>
      <c r="O1720" s="682" t="s">
        <v>774</v>
      </c>
      <c r="P1720" s="201">
        <f t="shared" si="57"/>
        <v>1</v>
      </c>
      <c r="Q1720" s="202" t="str" cm="1">
        <f t="array" aca="1" ref="Q1720" ca="1">IF(ISNUMBER(P1720),IF(P1720=100%,"CUMPLIDA",IF(AND(ISNUMBER(L1720),ISNUMBER(INDIRECT("FECHA_"&amp;$B1720,1))), IF(L1720&lt;=INDIRECT("FECHA_"&amp;$B1720,1),"INCUMPLIDA","PROCESO"), "VERIFICAR FECHA")),"SIN VALOR AVANCE")</f>
        <v>CUMPLIDA</v>
      </c>
    </row>
    <row r="1721" spans="1:17" ht="345.75">
      <c r="A1721" s="281" t="s">
        <v>19</v>
      </c>
      <c r="B1721" s="196" t="s">
        <v>14</v>
      </c>
      <c r="C1721" s="750"/>
      <c r="D1721" s="750"/>
      <c r="E1721" s="751"/>
      <c r="F1721" s="751"/>
      <c r="G1721" s="751"/>
      <c r="H1721" s="672" t="s">
        <v>775</v>
      </c>
      <c r="I1721" s="672" t="s">
        <v>776</v>
      </c>
      <c r="J1721" s="205">
        <v>1</v>
      </c>
      <c r="K1721" s="199">
        <v>43570</v>
      </c>
      <c r="L1721" s="199">
        <v>43830</v>
      </c>
      <c r="M1721" s="200">
        <f t="shared" si="58"/>
        <v>37.142857142857146</v>
      </c>
      <c r="N1721" s="201">
        <v>1</v>
      </c>
      <c r="O1721" s="682" t="s">
        <v>774</v>
      </c>
      <c r="P1721" s="201">
        <f t="shared" si="57"/>
        <v>1</v>
      </c>
      <c r="Q1721" s="202" t="str" cm="1">
        <f t="array" aca="1" ref="Q1721" ca="1">IF(ISNUMBER(P1721),IF(P1721=100%,"CUMPLIDA",IF(AND(ISNUMBER(L1721),ISNUMBER(INDIRECT("FECHA_"&amp;$B1721,1))), IF(L1721&lt;=INDIRECT("FECHA_"&amp;$B1721,1),"INCUMPLIDA","PROCESO"), "VERIFICAR FECHA")),"SIN VALOR AVANCE")</f>
        <v>CUMPLIDA</v>
      </c>
    </row>
    <row r="1722" spans="1:17" ht="405.75">
      <c r="A1722" s="281" t="s">
        <v>19</v>
      </c>
      <c r="B1722" s="196" t="s">
        <v>14</v>
      </c>
      <c r="C1722" s="750"/>
      <c r="D1722" s="750"/>
      <c r="E1722" s="751"/>
      <c r="F1722" s="751"/>
      <c r="G1722" s="751"/>
      <c r="H1722" s="672" t="s">
        <v>777</v>
      </c>
      <c r="I1722" s="672" t="s">
        <v>778</v>
      </c>
      <c r="J1722" s="205">
        <v>1</v>
      </c>
      <c r="K1722" s="199">
        <v>43570</v>
      </c>
      <c r="L1722" s="199">
        <v>43830</v>
      </c>
      <c r="M1722" s="200">
        <f t="shared" si="58"/>
        <v>37.142857142857146</v>
      </c>
      <c r="N1722" s="201">
        <v>1</v>
      </c>
      <c r="O1722" s="682" t="s">
        <v>779</v>
      </c>
      <c r="P1722" s="201">
        <f t="shared" si="57"/>
        <v>1</v>
      </c>
      <c r="Q1722" s="202" t="str" cm="1">
        <f t="array" aca="1" ref="Q1722" ca="1">IF(ISNUMBER(P1722),IF(P1722=100%,"CUMPLIDA",IF(AND(ISNUMBER(L1722),ISNUMBER(INDIRECT("FECHA_"&amp;$B1722,1))), IF(L1722&lt;=INDIRECT("FECHA_"&amp;$B1722,1),"INCUMPLIDA","PROCESO"), "VERIFICAR FECHA")),"SIN VALOR AVANCE")</f>
        <v>CUMPLIDA</v>
      </c>
    </row>
    <row r="1723" spans="1:17" ht="405.75">
      <c r="A1723" s="281" t="s">
        <v>19</v>
      </c>
      <c r="B1723" s="196" t="s">
        <v>14</v>
      </c>
      <c r="C1723" s="750"/>
      <c r="D1723" s="750"/>
      <c r="E1723" s="751"/>
      <c r="F1723" s="751"/>
      <c r="G1723" s="751" t="s">
        <v>780</v>
      </c>
      <c r="H1723" s="672" t="s">
        <v>781</v>
      </c>
      <c r="I1723" s="672" t="s">
        <v>782</v>
      </c>
      <c r="J1723" s="205">
        <v>2</v>
      </c>
      <c r="K1723" s="199">
        <v>43570</v>
      </c>
      <c r="L1723" s="199">
        <v>43830</v>
      </c>
      <c r="M1723" s="200">
        <f t="shared" si="58"/>
        <v>37.142857142857146</v>
      </c>
      <c r="N1723" s="201">
        <v>1</v>
      </c>
      <c r="O1723" s="682" t="s">
        <v>779</v>
      </c>
      <c r="P1723" s="201">
        <f t="shared" si="57"/>
        <v>1</v>
      </c>
      <c r="Q1723" s="202" t="str" cm="1">
        <f t="array" aca="1" ref="Q1723" ca="1">IF(ISNUMBER(P1723),IF(P1723=100%,"CUMPLIDA",IF(AND(ISNUMBER(L1723),ISNUMBER(INDIRECT("FECHA_"&amp;$B1723,1))), IF(L1723&lt;=INDIRECT("FECHA_"&amp;$B1723,1),"INCUMPLIDA","PROCESO"), "VERIFICAR FECHA")),"SIN VALOR AVANCE")</f>
        <v>CUMPLIDA</v>
      </c>
    </row>
    <row r="1724" spans="1:17" ht="405.75">
      <c r="A1724" s="281" t="s">
        <v>19</v>
      </c>
      <c r="B1724" s="196" t="s">
        <v>14</v>
      </c>
      <c r="C1724" s="750"/>
      <c r="D1724" s="750"/>
      <c r="E1724" s="751"/>
      <c r="F1724" s="751"/>
      <c r="G1724" s="751"/>
      <c r="H1724" s="672" t="s">
        <v>783</v>
      </c>
      <c r="I1724" s="672" t="s">
        <v>776</v>
      </c>
      <c r="J1724" s="205">
        <v>1</v>
      </c>
      <c r="K1724" s="199">
        <v>43570</v>
      </c>
      <c r="L1724" s="199">
        <v>43830</v>
      </c>
      <c r="M1724" s="200">
        <f t="shared" si="58"/>
        <v>37.142857142857146</v>
      </c>
      <c r="N1724" s="201">
        <v>1</v>
      </c>
      <c r="O1724" s="682" t="s">
        <v>779</v>
      </c>
      <c r="P1724" s="201">
        <f t="shared" si="57"/>
        <v>1</v>
      </c>
      <c r="Q1724" s="202" t="str" cm="1">
        <f t="array" aca="1" ref="Q1724" ca="1">IF(ISNUMBER(P1724),IF(P1724=100%,"CUMPLIDA",IF(AND(ISNUMBER(L1724),ISNUMBER(INDIRECT("FECHA_"&amp;$B1724,1))), IF(L1724&lt;=INDIRECT("FECHA_"&amp;$B1724,1),"INCUMPLIDA","PROCESO"), "VERIFICAR FECHA")),"SIN VALOR AVANCE")</f>
        <v>CUMPLIDA</v>
      </c>
    </row>
    <row r="1725" spans="1:17" ht="405.75">
      <c r="A1725" s="281" t="s">
        <v>19</v>
      </c>
      <c r="B1725" s="196" t="s">
        <v>14</v>
      </c>
      <c r="C1725" s="750"/>
      <c r="D1725" s="750"/>
      <c r="E1725" s="751"/>
      <c r="F1725" s="751"/>
      <c r="G1725" s="751"/>
      <c r="H1725" s="672" t="s">
        <v>784</v>
      </c>
      <c r="I1725" s="672" t="s">
        <v>785</v>
      </c>
      <c r="J1725" s="205">
        <v>1</v>
      </c>
      <c r="K1725" s="199">
        <v>43570</v>
      </c>
      <c r="L1725" s="199">
        <v>43830</v>
      </c>
      <c r="M1725" s="200">
        <f t="shared" si="58"/>
        <v>37.142857142857146</v>
      </c>
      <c r="N1725" s="201">
        <v>1</v>
      </c>
      <c r="O1725" s="682" t="s">
        <v>779</v>
      </c>
      <c r="P1725" s="201">
        <f t="shared" si="57"/>
        <v>1</v>
      </c>
      <c r="Q1725" s="202" t="str" cm="1">
        <f t="array" aca="1" ref="Q1725" ca="1">IF(ISNUMBER(P1725),IF(P1725=100%,"CUMPLIDA",IF(AND(ISNUMBER(L1725),ISNUMBER(INDIRECT("FECHA_"&amp;$B1725,1))), IF(L1725&lt;=INDIRECT("FECHA_"&amp;$B1725,1),"INCUMPLIDA","PROCESO"), "VERIFICAR FECHA")),"SIN VALOR AVANCE")</f>
        <v>CUMPLIDA</v>
      </c>
    </row>
    <row r="1726" spans="1:17" ht="345.75">
      <c r="A1726" s="281" t="s">
        <v>19</v>
      </c>
      <c r="B1726" s="196" t="s">
        <v>14</v>
      </c>
      <c r="C1726" s="750"/>
      <c r="D1726" s="750"/>
      <c r="E1726" s="751"/>
      <c r="F1726" s="751"/>
      <c r="G1726" s="751" t="s">
        <v>786</v>
      </c>
      <c r="H1726" s="672" t="s">
        <v>787</v>
      </c>
      <c r="I1726" s="672" t="s">
        <v>788</v>
      </c>
      <c r="J1726" s="205">
        <v>22</v>
      </c>
      <c r="K1726" s="199">
        <v>43570</v>
      </c>
      <c r="L1726" s="199">
        <v>44196</v>
      </c>
      <c r="M1726" s="200">
        <f t="shared" si="58"/>
        <v>89.428571428571431</v>
      </c>
      <c r="N1726" s="201">
        <v>1</v>
      </c>
      <c r="O1726" s="682" t="s">
        <v>774</v>
      </c>
      <c r="P1726" s="201">
        <f t="shared" si="57"/>
        <v>1</v>
      </c>
      <c r="Q1726" s="202" t="str" cm="1">
        <f t="array" aca="1" ref="Q1726" ca="1">IF(ISNUMBER(P1726),IF(P1726=100%,"CUMPLIDA",IF(AND(ISNUMBER(L1726),ISNUMBER(INDIRECT("FECHA_"&amp;$B1726,1))), IF(L1726&lt;=INDIRECT("FECHA_"&amp;$B1726,1),"INCUMPLIDA","PROCESO"), "VERIFICAR FECHA")),"SIN VALOR AVANCE")</f>
        <v>CUMPLIDA</v>
      </c>
    </row>
    <row r="1727" spans="1:17" ht="405.75">
      <c r="A1727" s="281" t="s">
        <v>19</v>
      </c>
      <c r="B1727" s="196" t="s">
        <v>14</v>
      </c>
      <c r="C1727" s="750"/>
      <c r="D1727" s="750"/>
      <c r="E1727" s="751"/>
      <c r="F1727" s="751"/>
      <c r="G1727" s="751"/>
      <c r="H1727" s="672" t="s">
        <v>789</v>
      </c>
      <c r="I1727" s="672" t="s">
        <v>788</v>
      </c>
      <c r="J1727" s="205">
        <v>28</v>
      </c>
      <c r="K1727" s="199">
        <v>43570</v>
      </c>
      <c r="L1727" s="199">
        <v>44196</v>
      </c>
      <c r="M1727" s="200">
        <f t="shared" si="58"/>
        <v>89.428571428571431</v>
      </c>
      <c r="N1727" s="201">
        <v>1</v>
      </c>
      <c r="O1727" s="682" t="s">
        <v>779</v>
      </c>
      <c r="P1727" s="201">
        <f t="shared" si="57"/>
        <v>1</v>
      </c>
      <c r="Q1727" s="202" t="str" cm="1">
        <f t="array" aca="1" ref="Q1727" ca="1">IF(ISNUMBER(P1727),IF(P1727=100%,"CUMPLIDA",IF(AND(ISNUMBER(L1727),ISNUMBER(INDIRECT("FECHA_"&amp;$B1727,1))), IF(L1727&lt;=INDIRECT("FECHA_"&amp;$B1727,1),"INCUMPLIDA","PROCESO"), "VERIFICAR FECHA")),"SIN VALOR AVANCE")</f>
        <v>CUMPLIDA</v>
      </c>
    </row>
    <row r="1728" spans="1:17" ht="405.75">
      <c r="A1728" s="281" t="s">
        <v>19</v>
      </c>
      <c r="B1728" s="196" t="s">
        <v>14</v>
      </c>
      <c r="C1728" s="750"/>
      <c r="D1728" s="750"/>
      <c r="E1728" s="751"/>
      <c r="F1728" s="751"/>
      <c r="G1728" s="751"/>
      <c r="H1728" s="672" t="s">
        <v>790</v>
      </c>
      <c r="I1728" s="672" t="s">
        <v>788</v>
      </c>
      <c r="J1728" s="205">
        <v>27</v>
      </c>
      <c r="K1728" s="199">
        <v>43570</v>
      </c>
      <c r="L1728" s="199">
        <v>44196</v>
      </c>
      <c r="M1728" s="200">
        <f t="shared" si="58"/>
        <v>89.428571428571431</v>
      </c>
      <c r="N1728" s="201">
        <v>1</v>
      </c>
      <c r="O1728" s="682" t="s">
        <v>779</v>
      </c>
      <c r="P1728" s="201">
        <f t="shared" si="57"/>
        <v>1</v>
      </c>
      <c r="Q1728" s="202" t="str" cm="1">
        <f t="array" aca="1" ref="Q1728" ca="1">IF(ISNUMBER(P1728),IF(P1728=100%,"CUMPLIDA",IF(AND(ISNUMBER(L1728),ISNUMBER(INDIRECT("FECHA_"&amp;$B1728,1))), IF(L1728&lt;=INDIRECT("FECHA_"&amp;$B1728,1),"INCUMPLIDA","PROCESO"), "VERIFICAR FECHA")),"SIN VALOR AVANCE")</f>
        <v>CUMPLIDA</v>
      </c>
    </row>
    <row r="1729" spans="1:17" ht="405.75">
      <c r="A1729" s="281" t="s">
        <v>19</v>
      </c>
      <c r="B1729" s="196" t="s">
        <v>14</v>
      </c>
      <c r="C1729" s="750"/>
      <c r="D1729" s="750"/>
      <c r="E1729" s="751"/>
      <c r="F1729" s="751"/>
      <c r="G1729" s="751" t="s">
        <v>791</v>
      </c>
      <c r="H1729" s="672" t="s">
        <v>792</v>
      </c>
      <c r="I1729" s="672" t="s">
        <v>788</v>
      </c>
      <c r="J1729" s="205">
        <v>22</v>
      </c>
      <c r="K1729" s="199">
        <v>43570</v>
      </c>
      <c r="L1729" s="199">
        <v>44196</v>
      </c>
      <c r="M1729" s="200">
        <f t="shared" si="58"/>
        <v>89.428571428571431</v>
      </c>
      <c r="N1729" s="201">
        <v>1</v>
      </c>
      <c r="O1729" s="682" t="s">
        <v>779</v>
      </c>
      <c r="P1729" s="201">
        <f t="shared" si="57"/>
        <v>1</v>
      </c>
      <c r="Q1729" s="202" t="str" cm="1">
        <f t="array" aca="1" ref="Q1729" ca="1">IF(ISNUMBER(P1729),IF(P1729=100%,"CUMPLIDA",IF(AND(ISNUMBER(L1729),ISNUMBER(INDIRECT("FECHA_"&amp;$B1729,1))), IF(L1729&lt;=INDIRECT("FECHA_"&amp;$B1729,1),"INCUMPLIDA","PROCESO"), "VERIFICAR FECHA")),"SIN VALOR AVANCE")</f>
        <v>CUMPLIDA</v>
      </c>
    </row>
    <row r="1730" spans="1:17" ht="405.75">
      <c r="A1730" s="281" t="s">
        <v>19</v>
      </c>
      <c r="B1730" s="196" t="s">
        <v>14</v>
      </c>
      <c r="C1730" s="750"/>
      <c r="D1730" s="750"/>
      <c r="E1730" s="751"/>
      <c r="F1730" s="751"/>
      <c r="G1730" s="751"/>
      <c r="H1730" s="672" t="s">
        <v>793</v>
      </c>
      <c r="I1730" s="672" t="s">
        <v>788</v>
      </c>
      <c r="J1730" s="205">
        <v>28</v>
      </c>
      <c r="K1730" s="199">
        <v>43570</v>
      </c>
      <c r="L1730" s="199">
        <v>44196</v>
      </c>
      <c r="M1730" s="200">
        <f t="shared" si="58"/>
        <v>89.428571428571431</v>
      </c>
      <c r="N1730" s="201">
        <v>1</v>
      </c>
      <c r="O1730" s="682" t="s">
        <v>779</v>
      </c>
      <c r="P1730" s="201">
        <f t="shared" si="57"/>
        <v>1</v>
      </c>
      <c r="Q1730" s="202" t="str" cm="1">
        <f t="array" aca="1" ref="Q1730" ca="1">IF(ISNUMBER(P1730),IF(P1730=100%,"CUMPLIDA",IF(AND(ISNUMBER(L1730),ISNUMBER(INDIRECT("FECHA_"&amp;$B1730,1))), IF(L1730&lt;=INDIRECT("FECHA_"&amp;$B1730,1),"INCUMPLIDA","PROCESO"), "VERIFICAR FECHA")),"SIN VALOR AVANCE")</f>
        <v>CUMPLIDA</v>
      </c>
    </row>
    <row r="1731" spans="1:17" ht="405.75">
      <c r="A1731" s="281" t="s">
        <v>19</v>
      </c>
      <c r="B1731" s="196" t="s">
        <v>14</v>
      </c>
      <c r="C1731" s="750"/>
      <c r="D1731" s="750"/>
      <c r="E1731" s="751"/>
      <c r="F1731" s="751"/>
      <c r="G1731" s="751"/>
      <c r="H1731" s="672" t="s">
        <v>794</v>
      </c>
      <c r="I1731" s="672" t="s">
        <v>788</v>
      </c>
      <c r="J1731" s="205">
        <v>27</v>
      </c>
      <c r="K1731" s="199">
        <v>43570</v>
      </c>
      <c r="L1731" s="199">
        <v>44196</v>
      </c>
      <c r="M1731" s="200">
        <f t="shared" si="58"/>
        <v>89.428571428571431</v>
      </c>
      <c r="N1731" s="201">
        <v>1</v>
      </c>
      <c r="O1731" s="682" t="s">
        <v>779</v>
      </c>
      <c r="P1731" s="201">
        <f t="shared" si="57"/>
        <v>1</v>
      </c>
      <c r="Q1731" s="202" t="str" cm="1">
        <f t="array" aca="1" ref="Q1731" ca="1">IF(ISNUMBER(P1731),IF(P1731=100%,"CUMPLIDA",IF(AND(ISNUMBER(L1731),ISNUMBER(INDIRECT("FECHA_"&amp;$B1731,1))), IF(L1731&lt;=INDIRECT("FECHA_"&amp;$B1731,1),"INCUMPLIDA","PROCESO"), "VERIFICAR FECHA")),"SIN VALOR AVANCE")</f>
        <v>CUMPLIDA</v>
      </c>
    </row>
    <row r="1732" spans="1:17" ht="405.75">
      <c r="A1732" s="281" t="s">
        <v>19</v>
      </c>
      <c r="B1732" s="196" t="s">
        <v>14</v>
      </c>
      <c r="C1732" s="750"/>
      <c r="D1732" s="750"/>
      <c r="E1732" s="751"/>
      <c r="F1732" s="751"/>
      <c r="G1732" s="751" t="s">
        <v>795</v>
      </c>
      <c r="H1732" s="672" t="s">
        <v>796</v>
      </c>
      <c r="I1732" s="672" t="s">
        <v>788</v>
      </c>
      <c r="J1732" s="205">
        <v>22</v>
      </c>
      <c r="K1732" s="199">
        <v>43570</v>
      </c>
      <c r="L1732" s="199">
        <v>44196</v>
      </c>
      <c r="M1732" s="200">
        <f t="shared" si="58"/>
        <v>89.428571428571431</v>
      </c>
      <c r="N1732" s="201">
        <v>1</v>
      </c>
      <c r="O1732" s="682" t="s">
        <v>779</v>
      </c>
      <c r="P1732" s="201">
        <f t="shared" si="57"/>
        <v>1</v>
      </c>
      <c r="Q1732" s="202" t="str" cm="1">
        <f t="array" aca="1" ref="Q1732" ca="1">IF(ISNUMBER(P1732),IF(P1732=100%,"CUMPLIDA",IF(AND(ISNUMBER(L1732),ISNUMBER(INDIRECT("FECHA_"&amp;$B1732,1))), IF(L1732&lt;=INDIRECT("FECHA_"&amp;$B1732,1),"INCUMPLIDA","PROCESO"), "VERIFICAR FECHA")),"SIN VALOR AVANCE")</f>
        <v>CUMPLIDA</v>
      </c>
    </row>
    <row r="1733" spans="1:17" ht="405.75">
      <c r="A1733" s="281" t="s">
        <v>19</v>
      </c>
      <c r="B1733" s="196" t="s">
        <v>14</v>
      </c>
      <c r="C1733" s="750"/>
      <c r="D1733" s="750"/>
      <c r="E1733" s="751"/>
      <c r="F1733" s="751"/>
      <c r="G1733" s="751"/>
      <c r="H1733" s="672" t="s">
        <v>797</v>
      </c>
      <c r="I1733" s="672" t="s">
        <v>788</v>
      </c>
      <c r="J1733" s="205">
        <v>28</v>
      </c>
      <c r="K1733" s="199">
        <v>43570</v>
      </c>
      <c r="L1733" s="199">
        <v>44196</v>
      </c>
      <c r="M1733" s="200">
        <f t="shared" si="58"/>
        <v>89.428571428571431</v>
      </c>
      <c r="N1733" s="201">
        <v>1</v>
      </c>
      <c r="O1733" s="682" t="s">
        <v>779</v>
      </c>
      <c r="P1733" s="201">
        <f t="shared" si="57"/>
        <v>1</v>
      </c>
      <c r="Q1733" s="202" t="str" cm="1">
        <f t="array" aca="1" ref="Q1733" ca="1">IF(ISNUMBER(P1733),IF(P1733=100%,"CUMPLIDA",IF(AND(ISNUMBER(L1733),ISNUMBER(INDIRECT("FECHA_"&amp;$B1733,1))), IF(L1733&lt;=INDIRECT("FECHA_"&amp;$B1733,1),"INCUMPLIDA","PROCESO"), "VERIFICAR FECHA")),"SIN VALOR AVANCE")</f>
        <v>CUMPLIDA</v>
      </c>
    </row>
    <row r="1734" spans="1:17" ht="405.75">
      <c r="A1734" s="281" t="s">
        <v>19</v>
      </c>
      <c r="B1734" s="196" t="s">
        <v>14</v>
      </c>
      <c r="C1734" s="750"/>
      <c r="D1734" s="750"/>
      <c r="E1734" s="751"/>
      <c r="F1734" s="751"/>
      <c r="G1734" s="751"/>
      <c r="H1734" s="672" t="s">
        <v>798</v>
      </c>
      <c r="I1734" s="672" t="s">
        <v>788</v>
      </c>
      <c r="J1734" s="205">
        <v>27</v>
      </c>
      <c r="K1734" s="199">
        <v>43570</v>
      </c>
      <c r="L1734" s="199">
        <v>44196</v>
      </c>
      <c r="M1734" s="200">
        <f t="shared" si="58"/>
        <v>89.428571428571431</v>
      </c>
      <c r="N1734" s="201">
        <v>1</v>
      </c>
      <c r="O1734" s="682" t="s">
        <v>779</v>
      </c>
      <c r="P1734" s="201">
        <f t="shared" si="57"/>
        <v>1</v>
      </c>
      <c r="Q1734" s="202" t="str" cm="1">
        <f t="array" aca="1" ref="Q1734" ca="1">IF(ISNUMBER(P1734),IF(P1734=100%,"CUMPLIDA",IF(AND(ISNUMBER(L1734),ISNUMBER(INDIRECT("FECHA_"&amp;$B1734,1))), IF(L1734&lt;=INDIRECT("FECHA_"&amp;$B1734,1),"INCUMPLIDA","PROCESO"), "VERIFICAR FECHA")),"SIN VALOR AVANCE")</f>
        <v>CUMPLIDA</v>
      </c>
    </row>
    <row r="1735" spans="1:17" ht="405.75">
      <c r="A1735" s="281" t="s">
        <v>19</v>
      </c>
      <c r="B1735" s="196" t="s">
        <v>14</v>
      </c>
      <c r="C1735" s="750"/>
      <c r="D1735" s="750"/>
      <c r="E1735" s="751"/>
      <c r="F1735" s="751"/>
      <c r="G1735" s="751" t="s">
        <v>799</v>
      </c>
      <c r="H1735" s="672" t="s">
        <v>800</v>
      </c>
      <c r="I1735" s="672" t="s">
        <v>801</v>
      </c>
      <c r="J1735" s="205">
        <v>1</v>
      </c>
      <c r="K1735" s="199">
        <v>43570</v>
      </c>
      <c r="L1735" s="199">
        <v>43830</v>
      </c>
      <c r="M1735" s="200">
        <f t="shared" si="58"/>
        <v>37.142857142857146</v>
      </c>
      <c r="N1735" s="201">
        <v>1</v>
      </c>
      <c r="O1735" s="682" t="s">
        <v>779</v>
      </c>
      <c r="P1735" s="201">
        <f t="shared" si="57"/>
        <v>1</v>
      </c>
      <c r="Q1735" s="202" t="str" cm="1">
        <f t="array" aca="1" ref="Q1735" ca="1">IF(ISNUMBER(P1735),IF(P1735=100%,"CUMPLIDA",IF(AND(ISNUMBER(L1735),ISNUMBER(INDIRECT("FECHA_"&amp;$B1735,1))), IF(L1735&lt;=INDIRECT("FECHA_"&amp;$B1735,1),"INCUMPLIDA","PROCESO"), "VERIFICAR FECHA")),"SIN VALOR AVANCE")</f>
        <v>CUMPLIDA</v>
      </c>
    </row>
    <row r="1736" spans="1:17" ht="405.75">
      <c r="A1736" s="281" t="s">
        <v>19</v>
      </c>
      <c r="B1736" s="196" t="s">
        <v>14</v>
      </c>
      <c r="C1736" s="750"/>
      <c r="D1736" s="750"/>
      <c r="E1736" s="751"/>
      <c r="F1736" s="751"/>
      <c r="G1736" s="751"/>
      <c r="H1736" s="672" t="s">
        <v>802</v>
      </c>
      <c r="I1736" s="672" t="s">
        <v>803</v>
      </c>
      <c r="J1736" s="205">
        <v>1</v>
      </c>
      <c r="K1736" s="199">
        <v>43570</v>
      </c>
      <c r="L1736" s="199">
        <v>43830</v>
      </c>
      <c r="M1736" s="200">
        <f t="shared" si="58"/>
        <v>37.142857142857146</v>
      </c>
      <c r="N1736" s="201">
        <v>1</v>
      </c>
      <c r="O1736" s="682" t="s">
        <v>779</v>
      </c>
      <c r="P1736" s="201">
        <f t="shared" si="57"/>
        <v>1</v>
      </c>
      <c r="Q1736" s="202" t="str" cm="1">
        <f t="array" aca="1" ref="Q1736" ca="1">IF(ISNUMBER(P1736),IF(P1736=100%,"CUMPLIDA",IF(AND(ISNUMBER(L1736),ISNUMBER(INDIRECT("FECHA_"&amp;$B1736,1))), IF(L1736&lt;=INDIRECT("FECHA_"&amp;$B1736,1),"INCUMPLIDA","PROCESO"), "VERIFICAR FECHA")),"SIN VALOR AVANCE")</f>
        <v>CUMPLIDA</v>
      </c>
    </row>
    <row r="1737" spans="1:17" ht="405.75">
      <c r="A1737" s="281" t="s">
        <v>19</v>
      </c>
      <c r="B1737" s="196" t="s">
        <v>14</v>
      </c>
      <c r="C1737" s="750"/>
      <c r="D1737" s="750"/>
      <c r="E1737" s="751"/>
      <c r="F1737" s="751"/>
      <c r="G1737" s="751"/>
      <c r="H1737" s="672" t="s">
        <v>804</v>
      </c>
      <c r="I1737" s="672" t="s">
        <v>805</v>
      </c>
      <c r="J1737" s="205">
        <v>1</v>
      </c>
      <c r="K1737" s="199">
        <v>43570</v>
      </c>
      <c r="L1737" s="199">
        <v>43830</v>
      </c>
      <c r="M1737" s="200">
        <f t="shared" si="58"/>
        <v>37.142857142857146</v>
      </c>
      <c r="N1737" s="201">
        <v>1</v>
      </c>
      <c r="O1737" s="682" t="s">
        <v>779</v>
      </c>
      <c r="P1737" s="201">
        <f t="shared" si="57"/>
        <v>1</v>
      </c>
      <c r="Q1737" s="202" t="str" cm="1">
        <f t="array" aca="1" ref="Q1737" ca="1">IF(ISNUMBER(P1737),IF(P1737=100%,"CUMPLIDA",IF(AND(ISNUMBER(L1737),ISNUMBER(INDIRECT("FECHA_"&amp;$B1737,1))), IF(L1737&lt;=INDIRECT("FECHA_"&amp;$B1737,1),"INCUMPLIDA","PROCESO"), "VERIFICAR FECHA")),"SIN VALOR AVANCE")</f>
        <v>CUMPLIDA</v>
      </c>
    </row>
    <row r="1738" spans="1:17" ht="405.75">
      <c r="A1738" s="281" t="s">
        <v>19</v>
      </c>
      <c r="B1738" s="196" t="s">
        <v>14</v>
      </c>
      <c r="C1738" s="750"/>
      <c r="D1738" s="750"/>
      <c r="E1738" s="751"/>
      <c r="F1738" s="751"/>
      <c r="G1738" s="751" t="s">
        <v>806</v>
      </c>
      <c r="H1738" s="672" t="s">
        <v>772</v>
      </c>
      <c r="I1738" s="672" t="s">
        <v>773</v>
      </c>
      <c r="J1738" s="205">
        <v>1</v>
      </c>
      <c r="K1738" s="199">
        <v>43570</v>
      </c>
      <c r="L1738" s="199">
        <v>43830</v>
      </c>
      <c r="M1738" s="200">
        <f t="shared" si="58"/>
        <v>37.142857142857146</v>
      </c>
      <c r="N1738" s="201">
        <v>1</v>
      </c>
      <c r="O1738" s="682" t="s">
        <v>779</v>
      </c>
      <c r="P1738" s="201">
        <f t="shared" si="57"/>
        <v>1</v>
      </c>
      <c r="Q1738" s="202" t="str" cm="1">
        <f t="array" aca="1" ref="Q1738" ca="1">IF(ISNUMBER(P1738),IF(P1738=100%,"CUMPLIDA",IF(AND(ISNUMBER(L1738),ISNUMBER(INDIRECT("FECHA_"&amp;$B1738,1))), IF(L1738&lt;=INDIRECT("FECHA_"&amp;$B1738,1),"INCUMPLIDA","PROCESO"), "VERIFICAR FECHA")),"SIN VALOR AVANCE")</f>
        <v>CUMPLIDA</v>
      </c>
    </row>
    <row r="1739" spans="1:17" ht="405.75">
      <c r="A1739" s="281" t="s">
        <v>19</v>
      </c>
      <c r="B1739" s="196" t="s">
        <v>14</v>
      </c>
      <c r="C1739" s="750"/>
      <c r="D1739" s="750"/>
      <c r="E1739" s="751"/>
      <c r="F1739" s="751"/>
      <c r="G1739" s="751"/>
      <c r="H1739" s="672" t="s">
        <v>775</v>
      </c>
      <c r="I1739" s="672" t="s">
        <v>776</v>
      </c>
      <c r="J1739" s="205">
        <v>1</v>
      </c>
      <c r="K1739" s="199">
        <v>43570</v>
      </c>
      <c r="L1739" s="199">
        <v>43830</v>
      </c>
      <c r="M1739" s="200">
        <f t="shared" si="58"/>
        <v>37.142857142857146</v>
      </c>
      <c r="N1739" s="201">
        <v>1</v>
      </c>
      <c r="O1739" s="682" t="s">
        <v>779</v>
      </c>
      <c r="P1739" s="201">
        <f t="shared" si="57"/>
        <v>1</v>
      </c>
      <c r="Q1739" s="202" t="str" cm="1">
        <f t="array" aca="1" ref="Q1739" ca="1">IF(ISNUMBER(P1739),IF(P1739=100%,"CUMPLIDA",IF(AND(ISNUMBER(L1739),ISNUMBER(INDIRECT("FECHA_"&amp;$B1739,1))), IF(L1739&lt;=INDIRECT("FECHA_"&amp;$B1739,1),"INCUMPLIDA","PROCESO"), "VERIFICAR FECHA")),"SIN VALOR AVANCE")</f>
        <v>CUMPLIDA</v>
      </c>
    </row>
    <row r="1740" spans="1:17" ht="405.75">
      <c r="A1740" s="281" t="s">
        <v>19</v>
      </c>
      <c r="B1740" s="196" t="s">
        <v>14</v>
      </c>
      <c r="C1740" s="750"/>
      <c r="D1740" s="750"/>
      <c r="E1740" s="751"/>
      <c r="F1740" s="751"/>
      <c r="G1740" s="751"/>
      <c r="H1740" s="672" t="s">
        <v>777</v>
      </c>
      <c r="I1740" s="672" t="s">
        <v>778</v>
      </c>
      <c r="J1740" s="205">
        <v>1</v>
      </c>
      <c r="K1740" s="199">
        <v>43570</v>
      </c>
      <c r="L1740" s="199">
        <v>43830</v>
      </c>
      <c r="M1740" s="200">
        <f t="shared" si="58"/>
        <v>37.142857142857146</v>
      </c>
      <c r="N1740" s="201">
        <v>1</v>
      </c>
      <c r="O1740" s="682" t="s">
        <v>779</v>
      </c>
      <c r="P1740" s="201">
        <f t="shared" ref="P1740:P1803" si="59">IF(B1740="ITRC",N1740,N1740/J1740)</f>
        <v>1</v>
      </c>
      <c r="Q1740" s="202" t="str" cm="1">
        <f t="array" aca="1" ref="Q1740" ca="1">IF(ISNUMBER(P1740),IF(P1740=100%,"CUMPLIDA",IF(AND(ISNUMBER(L1740),ISNUMBER(INDIRECT("FECHA_"&amp;$B1740,1))), IF(L1740&lt;=INDIRECT("FECHA_"&amp;$B1740,1),"INCUMPLIDA","PROCESO"), "VERIFICAR FECHA")),"SIN VALOR AVANCE")</f>
        <v>CUMPLIDA</v>
      </c>
    </row>
    <row r="1741" spans="1:17" ht="45.75">
      <c r="A1741" s="281" t="s">
        <v>19</v>
      </c>
      <c r="B1741" s="204" t="s">
        <v>14</v>
      </c>
      <c r="C1741" s="750" t="s">
        <v>807</v>
      </c>
      <c r="D1741" s="750" t="s">
        <v>68</v>
      </c>
      <c r="E1741" s="751" t="s">
        <v>808</v>
      </c>
      <c r="F1741" s="751" t="s">
        <v>809</v>
      </c>
      <c r="G1741" s="197" t="s">
        <v>810</v>
      </c>
      <c r="H1741" s="672" t="s">
        <v>811</v>
      </c>
      <c r="I1741" s="672" t="s">
        <v>234</v>
      </c>
      <c r="J1741" s="205">
        <v>1</v>
      </c>
      <c r="K1741" s="199">
        <v>45231</v>
      </c>
      <c r="L1741" s="199">
        <v>45504</v>
      </c>
      <c r="M1741" s="200">
        <f t="shared" si="58"/>
        <v>39</v>
      </c>
      <c r="N1741" s="201">
        <v>1</v>
      </c>
      <c r="O1741" s="672" t="s">
        <v>812</v>
      </c>
      <c r="P1741" s="201">
        <f t="shared" si="59"/>
        <v>1</v>
      </c>
      <c r="Q1741" s="202" t="str" cm="1">
        <f t="array" aca="1" ref="Q1741" ca="1">IF(ISNUMBER(P1741),IF(P1741=100%,"CUMPLIDA",IF(AND(ISNUMBER(L1741),ISNUMBER(INDIRECT("FECHA_"&amp;$B1741,1))), IF(L1741&lt;=INDIRECT("FECHA_"&amp;$B1741,1),"INCUMPLIDA","PROCESO"), "VERIFICAR FECHA")),"SIN VALOR AVANCE")</f>
        <v>CUMPLIDA</v>
      </c>
    </row>
    <row r="1742" spans="1:17" ht="120.75">
      <c r="A1742" s="281" t="s">
        <v>19</v>
      </c>
      <c r="B1742" s="204" t="s">
        <v>14</v>
      </c>
      <c r="C1742" s="750"/>
      <c r="D1742" s="750"/>
      <c r="E1742" s="751"/>
      <c r="F1742" s="751"/>
      <c r="G1742" s="197" t="s">
        <v>813</v>
      </c>
      <c r="H1742" s="672" t="s">
        <v>237</v>
      </c>
      <c r="I1742" s="672" t="s">
        <v>238</v>
      </c>
      <c r="J1742" s="205">
        <v>1</v>
      </c>
      <c r="K1742" s="199">
        <v>45323</v>
      </c>
      <c r="L1742" s="199">
        <v>45747</v>
      </c>
      <c r="M1742" s="200">
        <f t="shared" si="58"/>
        <v>60.571428571428569</v>
      </c>
      <c r="N1742" s="201">
        <v>1</v>
      </c>
      <c r="O1742" s="672" t="s">
        <v>814</v>
      </c>
      <c r="P1742" s="201">
        <f t="shared" si="59"/>
        <v>1</v>
      </c>
      <c r="Q1742" s="202" t="str" cm="1">
        <f t="array" aca="1" ref="Q1742" ca="1">IF(ISNUMBER(P1742),IF(P1742=100%,"CUMPLIDA",IF(AND(ISNUMBER(L1742),ISNUMBER(INDIRECT("FECHA_"&amp;$B1742,1))), IF(L1742&lt;=INDIRECT("FECHA_"&amp;$B1742,1),"INCUMPLIDA","PROCESO"), "VERIFICAR FECHA")),"SIN VALOR AVANCE")</f>
        <v>CUMPLIDA</v>
      </c>
    </row>
    <row r="1743" spans="1:17" ht="45.75">
      <c r="A1743" s="281" t="s">
        <v>19</v>
      </c>
      <c r="B1743" s="204" t="s">
        <v>14</v>
      </c>
      <c r="C1743" s="750"/>
      <c r="D1743" s="750"/>
      <c r="E1743" s="751"/>
      <c r="F1743" s="751"/>
      <c r="G1743" s="197" t="s">
        <v>815</v>
      </c>
      <c r="H1743" s="672" t="s">
        <v>241</v>
      </c>
      <c r="I1743" s="672" t="s">
        <v>242</v>
      </c>
      <c r="J1743" s="205">
        <v>1</v>
      </c>
      <c r="K1743" s="199">
        <v>45323</v>
      </c>
      <c r="L1743" s="199">
        <v>45747</v>
      </c>
      <c r="M1743" s="200">
        <f t="shared" si="58"/>
        <v>60.571428571428569</v>
      </c>
      <c r="N1743" s="201">
        <v>1</v>
      </c>
      <c r="O1743" s="672" t="s">
        <v>812</v>
      </c>
      <c r="P1743" s="201">
        <f t="shared" si="59"/>
        <v>1</v>
      </c>
      <c r="Q1743" s="202" t="str" cm="1">
        <f t="array" aca="1" ref="Q1743" ca="1">IF(ISNUMBER(P1743),IF(P1743=100%,"CUMPLIDA",IF(AND(ISNUMBER(L1743),ISNUMBER(INDIRECT("FECHA_"&amp;$B1743,1))), IF(L1743&lt;=INDIRECT("FECHA_"&amp;$B1743,1),"INCUMPLIDA","PROCESO"), "VERIFICAR FECHA")),"SIN VALOR AVANCE")</f>
        <v>CUMPLIDA</v>
      </c>
    </row>
    <row r="1744" spans="1:17" ht="45.75">
      <c r="A1744" s="281" t="s">
        <v>19</v>
      </c>
      <c r="B1744" s="204" t="s">
        <v>14</v>
      </c>
      <c r="C1744" s="750"/>
      <c r="D1744" s="750"/>
      <c r="E1744" s="751"/>
      <c r="F1744" s="751"/>
      <c r="G1744" s="197" t="s">
        <v>816</v>
      </c>
      <c r="H1744" s="672" t="s">
        <v>245</v>
      </c>
      <c r="I1744" s="672" t="s">
        <v>246</v>
      </c>
      <c r="J1744" s="205">
        <v>1</v>
      </c>
      <c r="K1744" s="199">
        <v>45231</v>
      </c>
      <c r="L1744" s="199">
        <v>45747</v>
      </c>
      <c r="M1744" s="200">
        <f t="shared" si="58"/>
        <v>73.714285714285708</v>
      </c>
      <c r="N1744" s="201">
        <v>1</v>
      </c>
      <c r="O1744" s="672" t="s">
        <v>812</v>
      </c>
      <c r="P1744" s="201">
        <f t="shared" si="59"/>
        <v>1</v>
      </c>
      <c r="Q1744" s="202" t="str" cm="1">
        <f t="array" aca="1" ref="Q1744" ca="1">IF(ISNUMBER(P1744),IF(P1744=100%,"CUMPLIDA",IF(AND(ISNUMBER(L1744),ISNUMBER(INDIRECT("FECHA_"&amp;$B1744,1))), IF(L1744&lt;=INDIRECT("FECHA_"&amp;$B1744,1),"INCUMPLIDA","PROCESO"), "VERIFICAR FECHA")),"SIN VALOR AVANCE")</f>
        <v>CUMPLIDA</v>
      </c>
    </row>
    <row r="1745" spans="1:17" ht="120.75">
      <c r="A1745" s="281" t="s">
        <v>19</v>
      </c>
      <c r="B1745" s="204" t="s">
        <v>14</v>
      </c>
      <c r="C1745" s="750"/>
      <c r="D1745" s="750"/>
      <c r="E1745" s="751"/>
      <c r="F1745" s="751"/>
      <c r="G1745" s="197" t="s">
        <v>817</v>
      </c>
      <c r="H1745" s="672" t="s">
        <v>248</v>
      </c>
      <c r="I1745" s="672" t="s">
        <v>249</v>
      </c>
      <c r="J1745" s="205">
        <v>1</v>
      </c>
      <c r="K1745" s="199">
        <v>45323</v>
      </c>
      <c r="L1745" s="199">
        <v>45747</v>
      </c>
      <c r="M1745" s="200">
        <f t="shared" ref="M1745:M1808" si="60">(L1745-K1745)/7</f>
        <v>60.571428571428569</v>
      </c>
      <c r="N1745" s="201">
        <v>1</v>
      </c>
      <c r="O1745" s="672" t="s">
        <v>814</v>
      </c>
      <c r="P1745" s="201">
        <f t="shared" si="59"/>
        <v>1</v>
      </c>
      <c r="Q1745" s="202" t="str" cm="1">
        <f t="array" aca="1" ref="Q1745" ca="1">IF(ISNUMBER(P1745),IF(P1745=100%,"CUMPLIDA",IF(AND(ISNUMBER(L1745),ISNUMBER(INDIRECT("FECHA_"&amp;$B1745,1))), IF(L1745&lt;=INDIRECT("FECHA_"&amp;$B1745,1),"INCUMPLIDA","PROCESO"), "VERIFICAR FECHA")),"SIN VALOR AVANCE")</f>
        <v>CUMPLIDA</v>
      </c>
    </row>
    <row r="1746" spans="1:17" ht="45.75">
      <c r="A1746" s="281" t="s">
        <v>19</v>
      </c>
      <c r="B1746" s="204" t="s">
        <v>14</v>
      </c>
      <c r="C1746" s="750"/>
      <c r="D1746" s="750"/>
      <c r="E1746" s="751"/>
      <c r="F1746" s="751"/>
      <c r="G1746" s="197" t="s">
        <v>818</v>
      </c>
      <c r="H1746" s="672" t="s">
        <v>251</v>
      </c>
      <c r="I1746" s="672" t="s">
        <v>252</v>
      </c>
      <c r="J1746" s="205">
        <v>1</v>
      </c>
      <c r="K1746" s="199">
        <v>45231</v>
      </c>
      <c r="L1746" s="199">
        <v>45747</v>
      </c>
      <c r="M1746" s="200">
        <f t="shared" si="60"/>
        <v>73.714285714285708</v>
      </c>
      <c r="N1746" s="201">
        <v>1</v>
      </c>
      <c r="O1746" s="672" t="s">
        <v>812</v>
      </c>
      <c r="P1746" s="201">
        <f t="shared" si="59"/>
        <v>1</v>
      </c>
      <c r="Q1746" s="202" t="str" cm="1">
        <f t="array" aca="1" ref="Q1746" ca="1">IF(ISNUMBER(P1746),IF(P1746=100%,"CUMPLIDA",IF(AND(ISNUMBER(L1746),ISNUMBER(INDIRECT("FECHA_"&amp;$B1746,1))), IF(L1746&lt;=INDIRECT("FECHA_"&amp;$B1746,1),"INCUMPLIDA","PROCESO"), "VERIFICAR FECHA")),"SIN VALOR AVANCE")</f>
        <v>CUMPLIDA</v>
      </c>
    </row>
    <row r="1747" spans="1:17" ht="165.75">
      <c r="A1747" s="281" t="s">
        <v>19</v>
      </c>
      <c r="B1747" s="204" t="s">
        <v>14</v>
      </c>
      <c r="C1747" s="750"/>
      <c r="D1747" s="750"/>
      <c r="E1747" s="751"/>
      <c r="F1747" s="751"/>
      <c r="G1747" s="197" t="s">
        <v>819</v>
      </c>
      <c r="H1747" s="672" t="s">
        <v>254</v>
      </c>
      <c r="I1747" s="672" t="s">
        <v>255</v>
      </c>
      <c r="J1747" s="205">
        <v>1</v>
      </c>
      <c r="K1747" s="199">
        <v>45231</v>
      </c>
      <c r="L1747" s="199">
        <v>45808</v>
      </c>
      <c r="M1747" s="200">
        <f t="shared" si="60"/>
        <v>82.428571428571431</v>
      </c>
      <c r="N1747" s="201">
        <v>0</v>
      </c>
      <c r="O1747" s="672" t="s">
        <v>820</v>
      </c>
      <c r="P1747" s="201">
        <f t="shared" si="59"/>
        <v>0</v>
      </c>
      <c r="Q1747" s="202" t="str" cm="1">
        <f t="array" aca="1" ref="Q1747" ca="1">IF(ISNUMBER(P1747),IF(P1747=100%,"CUMPLIDA",IF(AND(ISNUMBER(L1747),ISNUMBER(INDIRECT("FECHA_"&amp;$B1747,1))), IF(L1747&lt;=INDIRECT("FECHA_"&amp;$B1747,1),"INCUMPLIDA","PROCESO"), "VERIFICAR FECHA")),"SIN VALOR AVANCE")</f>
        <v>PROCESO</v>
      </c>
    </row>
    <row r="1748" spans="1:17" ht="45.75">
      <c r="A1748" s="281" t="s">
        <v>19</v>
      </c>
      <c r="B1748" s="204" t="s">
        <v>14</v>
      </c>
      <c r="C1748" s="750"/>
      <c r="D1748" s="750"/>
      <c r="E1748" s="751"/>
      <c r="F1748" s="751"/>
      <c r="G1748" s="197" t="s">
        <v>821</v>
      </c>
      <c r="H1748" s="672" t="s">
        <v>258</v>
      </c>
      <c r="I1748" s="672" t="s">
        <v>259</v>
      </c>
      <c r="J1748" s="205">
        <v>10</v>
      </c>
      <c r="K1748" s="199">
        <v>45809</v>
      </c>
      <c r="L1748" s="199">
        <v>46752</v>
      </c>
      <c r="M1748" s="200">
        <f t="shared" si="60"/>
        <v>134.71428571428572</v>
      </c>
      <c r="N1748" s="201">
        <v>0</v>
      </c>
      <c r="O1748" s="672" t="s">
        <v>812</v>
      </c>
      <c r="P1748" s="201">
        <f t="shared" si="59"/>
        <v>0</v>
      </c>
      <c r="Q1748" s="202" t="str" cm="1">
        <f t="array" aca="1" ref="Q1748" ca="1">IF(ISNUMBER(P1748),IF(P1748=100%,"CUMPLIDA",IF(AND(ISNUMBER(L1748),ISNUMBER(INDIRECT("FECHA_"&amp;$B1748,1))), IF(L1748&lt;=INDIRECT("FECHA_"&amp;$B1748,1),"INCUMPLIDA","PROCESO"), "VERIFICAR FECHA")),"SIN VALOR AVANCE")</f>
        <v>PROCESO</v>
      </c>
    </row>
    <row r="1749" spans="1:17" ht="120.75">
      <c r="A1749" s="281" t="s">
        <v>19</v>
      </c>
      <c r="B1749" s="204" t="s">
        <v>14</v>
      </c>
      <c r="C1749" s="750"/>
      <c r="D1749" s="750"/>
      <c r="E1749" s="751"/>
      <c r="F1749" s="751"/>
      <c r="G1749" s="197" t="s">
        <v>822</v>
      </c>
      <c r="H1749" s="672" t="s">
        <v>261</v>
      </c>
      <c r="I1749" s="672" t="s">
        <v>262</v>
      </c>
      <c r="J1749" s="205">
        <v>1</v>
      </c>
      <c r="K1749" s="199">
        <v>45809</v>
      </c>
      <c r="L1749" s="199">
        <v>46752</v>
      </c>
      <c r="M1749" s="200">
        <f t="shared" si="60"/>
        <v>134.71428571428572</v>
      </c>
      <c r="N1749" s="201">
        <v>0</v>
      </c>
      <c r="O1749" s="672" t="s">
        <v>814</v>
      </c>
      <c r="P1749" s="201">
        <f t="shared" si="59"/>
        <v>0</v>
      </c>
      <c r="Q1749" s="202" t="str" cm="1">
        <f t="array" aca="1" ref="Q1749" ca="1">IF(ISNUMBER(P1749),IF(P1749=100%,"CUMPLIDA",IF(AND(ISNUMBER(L1749),ISNUMBER(INDIRECT("FECHA_"&amp;$B1749,1))), IF(L1749&lt;=INDIRECT("FECHA_"&amp;$B1749,1),"INCUMPLIDA","PROCESO"), "VERIFICAR FECHA")),"SIN VALOR AVANCE")</f>
        <v>PROCESO</v>
      </c>
    </row>
    <row r="1750" spans="1:17" ht="165.75">
      <c r="A1750" s="281" t="s">
        <v>19</v>
      </c>
      <c r="B1750" s="204" t="s">
        <v>14</v>
      </c>
      <c r="C1750" s="750"/>
      <c r="D1750" s="750"/>
      <c r="E1750" s="751"/>
      <c r="F1750" s="751"/>
      <c r="G1750" s="197" t="s">
        <v>823</v>
      </c>
      <c r="H1750" s="672" t="s">
        <v>264</v>
      </c>
      <c r="I1750" s="672" t="s">
        <v>265</v>
      </c>
      <c r="J1750" s="205">
        <v>2</v>
      </c>
      <c r="K1750" s="199">
        <v>45809</v>
      </c>
      <c r="L1750" s="199">
        <v>46752</v>
      </c>
      <c r="M1750" s="200">
        <f t="shared" si="60"/>
        <v>134.71428571428572</v>
      </c>
      <c r="N1750" s="201">
        <v>0</v>
      </c>
      <c r="O1750" s="672" t="s">
        <v>820</v>
      </c>
      <c r="P1750" s="201">
        <f t="shared" si="59"/>
        <v>0</v>
      </c>
      <c r="Q1750" s="202" t="str" cm="1">
        <f t="array" aca="1" ref="Q1750" ca="1">IF(ISNUMBER(P1750),IF(P1750=100%,"CUMPLIDA",IF(AND(ISNUMBER(L1750),ISNUMBER(INDIRECT("FECHA_"&amp;$B1750,1))), IF(L1750&lt;=INDIRECT("FECHA_"&amp;$B1750,1),"INCUMPLIDA","PROCESO"), "VERIFICAR FECHA")),"SIN VALOR AVANCE")</f>
        <v>PROCESO</v>
      </c>
    </row>
    <row r="1751" spans="1:17" ht="120">
      <c r="A1751" s="281" t="s">
        <v>19</v>
      </c>
      <c r="B1751" s="204" t="s">
        <v>14</v>
      </c>
      <c r="C1751" s="750"/>
      <c r="D1751" s="750"/>
      <c r="E1751" s="751" t="s">
        <v>824</v>
      </c>
      <c r="F1751" s="751"/>
      <c r="G1751" s="197" t="s">
        <v>825</v>
      </c>
      <c r="H1751" s="672" t="s">
        <v>826</v>
      </c>
      <c r="I1751" s="672" t="s">
        <v>827</v>
      </c>
      <c r="J1751" s="205">
        <v>1</v>
      </c>
      <c r="K1751" s="199">
        <v>43862</v>
      </c>
      <c r="L1751" s="199">
        <v>43982</v>
      </c>
      <c r="M1751" s="200">
        <f t="shared" si="60"/>
        <v>17.142857142857142</v>
      </c>
      <c r="N1751" s="201">
        <v>1</v>
      </c>
      <c r="O1751" s="672" t="s">
        <v>828</v>
      </c>
      <c r="P1751" s="201">
        <f t="shared" si="59"/>
        <v>1</v>
      </c>
      <c r="Q1751" s="202" t="str" cm="1">
        <f t="array" aca="1" ref="Q1751" ca="1">IF(ISNUMBER(P1751),IF(P1751=100%,"CUMPLIDA",IF(AND(ISNUMBER(L1751),ISNUMBER(INDIRECT("FECHA_"&amp;$B1751,1))), IF(L1751&lt;=INDIRECT("FECHA_"&amp;$B1751,1),"INCUMPLIDA","PROCESO"), "VERIFICAR FECHA")),"SIN VALOR AVANCE")</f>
        <v>CUMPLIDA</v>
      </c>
    </row>
    <row r="1752" spans="1:17" ht="180.75">
      <c r="A1752" s="281" t="s">
        <v>19</v>
      </c>
      <c r="B1752" s="204" t="s">
        <v>14</v>
      </c>
      <c r="C1752" s="750"/>
      <c r="D1752" s="750"/>
      <c r="E1752" s="751"/>
      <c r="F1752" s="751"/>
      <c r="G1752" s="197" t="s">
        <v>829</v>
      </c>
      <c r="H1752" s="672" t="s">
        <v>830</v>
      </c>
      <c r="I1752" s="672" t="s">
        <v>831</v>
      </c>
      <c r="J1752" s="205">
        <v>1</v>
      </c>
      <c r="K1752" s="199">
        <v>43983</v>
      </c>
      <c r="L1752" s="199">
        <v>44043</v>
      </c>
      <c r="M1752" s="200">
        <f t="shared" si="60"/>
        <v>8.5714285714285712</v>
      </c>
      <c r="N1752" s="201">
        <v>1</v>
      </c>
      <c r="O1752" s="672" t="s">
        <v>832</v>
      </c>
      <c r="P1752" s="201">
        <f t="shared" si="59"/>
        <v>1</v>
      </c>
      <c r="Q1752" s="202" t="str" cm="1">
        <f t="array" aca="1" ref="Q1752" ca="1">IF(ISNUMBER(P1752),IF(P1752=100%,"CUMPLIDA",IF(AND(ISNUMBER(L1752),ISNUMBER(INDIRECT("FECHA_"&amp;$B1752,1))), IF(L1752&lt;=INDIRECT("FECHA_"&amp;$B1752,1),"INCUMPLIDA","PROCESO"), "VERIFICAR FECHA")),"SIN VALOR AVANCE")</f>
        <v>CUMPLIDA</v>
      </c>
    </row>
    <row r="1753" spans="1:17" ht="165.75">
      <c r="A1753" s="281" t="s">
        <v>19</v>
      </c>
      <c r="B1753" s="204" t="s">
        <v>14</v>
      </c>
      <c r="C1753" s="750"/>
      <c r="D1753" s="750"/>
      <c r="E1753" s="751" t="s">
        <v>833</v>
      </c>
      <c r="F1753" s="751"/>
      <c r="G1753" s="197" t="s">
        <v>834</v>
      </c>
      <c r="H1753" s="672" t="s">
        <v>835</v>
      </c>
      <c r="I1753" s="672" t="s">
        <v>836</v>
      </c>
      <c r="J1753" s="205">
        <v>1</v>
      </c>
      <c r="K1753" s="199">
        <v>44044</v>
      </c>
      <c r="L1753" s="199">
        <v>44196</v>
      </c>
      <c r="M1753" s="200">
        <f t="shared" si="60"/>
        <v>21.714285714285715</v>
      </c>
      <c r="N1753" s="201">
        <v>1</v>
      </c>
      <c r="O1753" s="672" t="s">
        <v>820</v>
      </c>
      <c r="P1753" s="201">
        <f t="shared" si="59"/>
        <v>1</v>
      </c>
      <c r="Q1753" s="202" t="str" cm="1">
        <f t="array" aca="1" ref="Q1753" ca="1">IF(ISNUMBER(P1753),IF(P1753=100%,"CUMPLIDA",IF(AND(ISNUMBER(L1753),ISNUMBER(INDIRECT("FECHA_"&amp;$B1753,1))), IF(L1753&lt;=INDIRECT("FECHA_"&amp;$B1753,1),"INCUMPLIDA","PROCESO"), "VERIFICAR FECHA")),"SIN VALOR AVANCE")</f>
        <v>CUMPLIDA</v>
      </c>
    </row>
    <row r="1754" spans="1:17" ht="165.75">
      <c r="A1754" s="281" t="s">
        <v>19</v>
      </c>
      <c r="B1754" s="204" t="s">
        <v>14</v>
      </c>
      <c r="C1754" s="750"/>
      <c r="D1754" s="750"/>
      <c r="E1754" s="751"/>
      <c r="F1754" s="751"/>
      <c r="G1754" s="197" t="s">
        <v>837</v>
      </c>
      <c r="H1754" s="672" t="s">
        <v>838</v>
      </c>
      <c r="I1754" s="672" t="s">
        <v>831</v>
      </c>
      <c r="J1754" s="205">
        <v>3</v>
      </c>
      <c r="K1754" s="199">
        <v>44197</v>
      </c>
      <c r="L1754" s="199">
        <v>44469</v>
      </c>
      <c r="M1754" s="200">
        <f t="shared" si="60"/>
        <v>38.857142857142854</v>
      </c>
      <c r="N1754" s="201">
        <v>1</v>
      </c>
      <c r="O1754" s="672" t="s">
        <v>820</v>
      </c>
      <c r="P1754" s="201">
        <f t="shared" si="59"/>
        <v>1</v>
      </c>
      <c r="Q1754" s="202" t="str" cm="1">
        <f t="array" aca="1" ref="Q1754" ca="1">IF(ISNUMBER(P1754),IF(P1754=100%,"CUMPLIDA",IF(AND(ISNUMBER(L1754),ISNUMBER(INDIRECT("FECHA_"&amp;$B1754,1))), IF(L1754&lt;=INDIRECT("FECHA_"&amp;$B1754,1),"INCUMPLIDA","PROCESO"), "VERIFICAR FECHA")),"SIN VALOR AVANCE")</f>
        <v>CUMPLIDA</v>
      </c>
    </row>
    <row r="1755" spans="1:17" ht="195">
      <c r="A1755" s="281" t="s">
        <v>19</v>
      </c>
      <c r="B1755" s="204" t="s">
        <v>14</v>
      </c>
      <c r="C1755" s="750" t="s">
        <v>839</v>
      </c>
      <c r="D1755" s="750" t="s">
        <v>840</v>
      </c>
      <c r="E1755" s="751" t="s">
        <v>841</v>
      </c>
      <c r="F1755" s="751" t="s">
        <v>842</v>
      </c>
      <c r="G1755" s="197" t="s">
        <v>843</v>
      </c>
      <c r="H1755" s="672" t="s">
        <v>844</v>
      </c>
      <c r="I1755" s="672" t="s">
        <v>845</v>
      </c>
      <c r="J1755" s="205">
        <v>1</v>
      </c>
      <c r="K1755" s="199">
        <v>44242</v>
      </c>
      <c r="L1755" s="199">
        <v>44561</v>
      </c>
      <c r="M1755" s="200">
        <f t="shared" si="60"/>
        <v>45.571428571428569</v>
      </c>
      <c r="N1755" s="201">
        <v>1</v>
      </c>
      <c r="O1755" s="672" t="s">
        <v>846</v>
      </c>
      <c r="P1755" s="201">
        <f t="shared" si="59"/>
        <v>1</v>
      </c>
      <c r="Q1755" s="202" t="str" cm="1">
        <f t="array" aca="1" ref="Q1755" ca="1">IF(ISNUMBER(P1755),IF(P1755=100%,"CUMPLIDA",IF(AND(ISNUMBER(L1755),ISNUMBER(INDIRECT("FECHA_"&amp;$B1755,1))), IF(L1755&lt;=INDIRECT("FECHA_"&amp;$B1755,1),"INCUMPLIDA","PROCESO"), "VERIFICAR FECHA")),"SIN VALOR AVANCE")</f>
        <v>CUMPLIDA</v>
      </c>
    </row>
    <row r="1756" spans="1:17" ht="165.75">
      <c r="A1756" s="281" t="s">
        <v>19</v>
      </c>
      <c r="B1756" s="204" t="s">
        <v>14</v>
      </c>
      <c r="C1756" s="750"/>
      <c r="D1756" s="750"/>
      <c r="E1756" s="751"/>
      <c r="F1756" s="751"/>
      <c r="G1756" s="197" t="s">
        <v>847</v>
      </c>
      <c r="H1756" s="672" t="s">
        <v>848</v>
      </c>
      <c r="I1756" s="672" t="s">
        <v>849</v>
      </c>
      <c r="J1756" s="205">
        <v>1</v>
      </c>
      <c r="K1756" s="199">
        <v>44242</v>
      </c>
      <c r="L1756" s="199">
        <v>44285</v>
      </c>
      <c r="M1756" s="200">
        <f t="shared" si="60"/>
        <v>6.1428571428571432</v>
      </c>
      <c r="N1756" s="201">
        <v>1</v>
      </c>
      <c r="O1756" s="672" t="s">
        <v>846</v>
      </c>
      <c r="P1756" s="201">
        <f t="shared" si="59"/>
        <v>1</v>
      </c>
      <c r="Q1756" s="202" t="str" cm="1">
        <f t="array" aca="1" ref="Q1756" ca="1">IF(ISNUMBER(P1756),IF(P1756=100%,"CUMPLIDA",IF(AND(ISNUMBER(L1756),ISNUMBER(INDIRECT("FECHA_"&amp;$B1756,1))), IF(L1756&lt;=INDIRECT("FECHA_"&amp;$B1756,1),"INCUMPLIDA","PROCESO"), "VERIFICAR FECHA")),"SIN VALOR AVANCE")</f>
        <v>CUMPLIDA</v>
      </c>
    </row>
    <row r="1757" spans="1:17" ht="240.75">
      <c r="A1757" s="281" t="s">
        <v>19</v>
      </c>
      <c r="B1757" s="204" t="s">
        <v>14</v>
      </c>
      <c r="C1757" s="750"/>
      <c r="D1757" s="750"/>
      <c r="E1757" s="751" t="s">
        <v>850</v>
      </c>
      <c r="F1757" s="751"/>
      <c r="G1757" s="197" t="s">
        <v>851</v>
      </c>
      <c r="H1757" s="672" t="s">
        <v>852</v>
      </c>
      <c r="I1757" s="672" t="s">
        <v>853</v>
      </c>
      <c r="J1757" s="205">
        <v>1</v>
      </c>
      <c r="K1757" s="199">
        <v>44228</v>
      </c>
      <c r="L1757" s="199">
        <v>44286</v>
      </c>
      <c r="M1757" s="200">
        <f t="shared" si="60"/>
        <v>8.2857142857142865</v>
      </c>
      <c r="N1757" s="201">
        <v>1</v>
      </c>
      <c r="O1757" s="672" t="s">
        <v>854</v>
      </c>
      <c r="P1757" s="201">
        <f t="shared" si="59"/>
        <v>1</v>
      </c>
      <c r="Q1757" s="202" t="str" cm="1">
        <f t="array" aca="1" ref="Q1757" ca="1">IF(ISNUMBER(P1757),IF(P1757=100%,"CUMPLIDA",IF(AND(ISNUMBER(L1757),ISNUMBER(INDIRECT("FECHA_"&amp;$B1757,1))), IF(L1757&lt;=INDIRECT("FECHA_"&amp;$B1757,1),"INCUMPLIDA","PROCESO"), "VERIFICAR FECHA")),"SIN VALOR AVANCE")</f>
        <v>CUMPLIDA</v>
      </c>
    </row>
    <row r="1758" spans="1:17" ht="240.75">
      <c r="A1758" s="281" t="s">
        <v>19</v>
      </c>
      <c r="B1758" s="204" t="s">
        <v>14</v>
      </c>
      <c r="C1758" s="750"/>
      <c r="D1758" s="750"/>
      <c r="E1758" s="751"/>
      <c r="F1758" s="751"/>
      <c r="G1758" s="197" t="s">
        <v>855</v>
      </c>
      <c r="H1758" s="672" t="s">
        <v>852</v>
      </c>
      <c r="I1758" s="672" t="s">
        <v>853</v>
      </c>
      <c r="J1758" s="205">
        <v>1</v>
      </c>
      <c r="K1758" s="199">
        <v>44228</v>
      </c>
      <c r="L1758" s="199">
        <v>44286</v>
      </c>
      <c r="M1758" s="200">
        <f t="shared" si="60"/>
        <v>8.2857142857142865</v>
      </c>
      <c r="N1758" s="201">
        <v>1</v>
      </c>
      <c r="O1758" s="672" t="s">
        <v>854</v>
      </c>
      <c r="P1758" s="201">
        <f t="shared" si="59"/>
        <v>1</v>
      </c>
      <c r="Q1758" s="202" t="str" cm="1">
        <f t="array" aca="1" ref="Q1758" ca="1">IF(ISNUMBER(P1758),IF(P1758=100%,"CUMPLIDA",IF(AND(ISNUMBER(L1758),ISNUMBER(INDIRECT("FECHA_"&amp;$B1758,1))), IF(L1758&lt;=INDIRECT("FECHA_"&amp;$B1758,1),"INCUMPLIDA","PROCESO"), "VERIFICAR FECHA")),"SIN VALOR AVANCE")</f>
        <v>CUMPLIDA</v>
      </c>
    </row>
    <row r="1759" spans="1:17" ht="360">
      <c r="A1759" s="281" t="s">
        <v>19</v>
      </c>
      <c r="B1759" s="204" t="s">
        <v>14</v>
      </c>
      <c r="C1759" s="750"/>
      <c r="D1759" s="750"/>
      <c r="E1759" s="751" t="s">
        <v>856</v>
      </c>
      <c r="F1759" s="751"/>
      <c r="G1759" s="197" t="s">
        <v>857</v>
      </c>
      <c r="H1759" s="672" t="s">
        <v>858</v>
      </c>
      <c r="I1759" s="672" t="s">
        <v>859</v>
      </c>
      <c r="J1759" s="205">
        <v>1</v>
      </c>
      <c r="K1759" s="199">
        <v>44286</v>
      </c>
      <c r="L1759" s="199">
        <v>44561</v>
      </c>
      <c r="M1759" s="200">
        <f t="shared" si="60"/>
        <v>39.285714285714285</v>
      </c>
      <c r="N1759" s="201">
        <v>1</v>
      </c>
      <c r="O1759" s="672" t="s">
        <v>854</v>
      </c>
      <c r="P1759" s="201">
        <f t="shared" si="59"/>
        <v>1</v>
      </c>
      <c r="Q1759" s="202" t="str" cm="1">
        <f t="array" aca="1" ref="Q1759" ca="1">IF(ISNUMBER(P1759),IF(P1759=100%,"CUMPLIDA",IF(AND(ISNUMBER(L1759),ISNUMBER(INDIRECT("FECHA_"&amp;$B1759,1))), IF(L1759&lt;=INDIRECT("FECHA_"&amp;$B1759,1),"INCUMPLIDA","PROCESO"), "VERIFICAR FECHA")),"SIN VALOR AVANCE")</f>
        <v>CUMPLIDA</v>
      </c>
    </row>
    <row r="1760" spans="1:17" ht="270">
      <c r="A1760" s="281" t="s">
        <v>19</v>
      </c>
      <c r="B1760" s="204" t="s">
        <v>14</v>
      </c>
      <c r="C1760" s="750"/>
      <c r="D1760" s="750"/>
      <c r="E1760" s="751"/>
      <c r="F1760" s="751"/>
      <c r="G1760" s="197" t="s">
        <v>860</v>
      </c>
      <c r="H1760" s="672" t="s">
        <v>861</v>
      </c>
      <c r="I1760" s="672" t="s">
        <v>862</v>
      </c>
      <c r="J1760" s="205">
        <v>1</v>
      </c>
      <c r="K1760" s="199">
        <v>44286</v>
      </c>
      <c r="L1760" s="199">
        <v>44561</v>
      </c>
      <c r="M1760" s="200">
        <f t="shared" si="60"/>
        <v>39.285714285714285</v>
      </c>
      <c r="N1760" s="201">
        <v>1</v>
      </c>
      <c r="O1760" s="672" t="s">
        <v>854</v>
      </c>
      <c r="P1760" s="201">
        <f t="shared" si="59"/>
        <v>1</v>
      </c>
      <c r="Q1760" s="202" t="str" cm="1">
        <f t="array" aca="1" ref="Q1760" ca="1">IF(ISNUMBER(P1760),IF(P1760=100%,"CUMPLIDA",IF(AND(ISNUMBER(L1760),ISNUMBER(INDIRECT("FECHA_"&amp;$B1760,1))), IF(L1760&lt;=INDIRECT("FECHA_"&amp;$B1760,1),"INCUMPLIDA","PROCESO"), "VERIFICAR FECHA")),"SIN VALOR AVANCE")</f>
        <v>CUMPLIDA</v>
      </c>
    </row>
    <row r="1761" spans="1:17" ht="345">
      <c r="A1761" s="281" t="s">
        <v>19</v>
      </c>
      <c r="B1761" s="204" t="s">
        <v>14</v>
      </c>
      <c r="C1761" s="750"/>
      <c r="D1761" s="750"/>
      <c r="E1761" s="751" t="s">
        <v>863</v>
      </c>
      <c r="F1761" s="751"/>
      <c r="G1761" s="197" t="s">
        <v>864</v>
      </c>
      <c r="H1761" s="672" t="s">
        <v>865</v>
      </c>
      <c r="I1761" s="672" t="s">
        <v>866</v>
      </c>
      <c r="J1761" s="205">
        <v>2</v>
      </c>
      <c r="K1761" s="199">
        <v>44256</v>
      </c>
      <c r="L1761" s="199">
        <v>44439</v>
      </c>
      <c r="M1761" s="200">
        <f t="shared" si="60"/>
        <v>26.142857142857142</v>
      </c>
      <c r="N1761" s="201">
        <v>1</v>
      </c>
      <c r="O1761" s="672" t="s">
        <v>854</v>
      </c>
      <c r="P1761" s="201">
        <f t="shared" si="59"/>
        <v>1</v>
      </c>
      <c r="Q1761" s="202" t="str" cm="1">
        <f t="array" aca="1" ref="Q1761" ca="1">IF(ISNUMBER(P1761),IF(P1761=100%,"CUMPLIDA",IF(AND(ISNUMBER(L1761),ISNUMBER(INDIRECT("FECHA_"&amp;$B1761,1))), IF(L1761&lt;=INDIRECT("FECHA_"&amp;$B1761,1),"INCUMPLIDA","PROCESO"), "VERIFICAR FECHA")),"SIN VALOR AVANCE")</f>
        <v>CUMPLIDA</v>
      </c>
    </row>
    <row r="1762" spans="1:17" ht="240.75">
      <c r="A1762" s="281" t="s">
        <v>19</v>
      </c>
      <c r="B1762" s="204" t="s">
        <v>14</v>
      </c>
      <c r="C1762" s="750"/>
      <c r="D1762" s="750"/>
      <c r="E1762" s="751"/>
      <c r="F1762" s="751"/>
      <c r="G1762" s="197" t="s">
        <v>867</v>
      </c>
      <c r="H1762" s="672" t="s">
        <v>868</v>
      </c>
      <c r="I1762" s="672" t="s">
        <v>869</v>
      </c>
      <c r="J1762" s="205">
        <v>2</v>
      </c>
      <c r="K1762" s="199">
        <v>44256</v>
      </c>
      <c r="L1762" s="199">
        <v>44439</v>
      </c>
      <c r="M1762" s="200">
        <f t="shared" si="60"/>
        <v>26.142857142857142</v>
      </c>
      <c r="N1762" s="201">
        <v>1</v>
      </c>
      <c r="O1762" s="672" t="s">
        <v>854</v>
      </c>
      <c r="P1762" s="201">
        <f t="shared" si="59"/>
        <v>1</v>
      </c>
      <c r="Q1762" s="202" t="str" cm="1">
        <f t="array" aca="1" ref="Q1762" ca="1">IF(ISNUMBER(P1762),IF(P1762=100%,"CUMPLIDA",IF(AND(ISNUMBER(L1762),ISNUMBER(INDIRECT("FECHA_"&amp;$B1762,1))), IF(L1762&lt;=INDIRECT("FECHA_"&amp;$B1762,1),"INCUMPLIDA","PROCESO"), "VERIFICAR FECHA")),"SIN VALOR AVANCE")</f>
        <v>CUMPLIDA</v>
      </c>
    </row>
    <row r="1763" spans="1:17" ht="150">
      <c r="A1763" s="281" t="s">
        <v>19</v>
      </c>
      <c r="B1763" s="204" t="s">
        <v>14</v>
      </c>
      <c r="C1763" s="750"/>
      <c r="D1763" s="750"/>
      <c r="E1763" s="751" t="s">
        <v>870</v>
      </c>
      <c r="F1763" s="751"/>
      <c r="G1763" s="197" t="s">
        <v>871</v>
      </c>
      <c r="H1763" s="672" t="s">
        <v>872</v>
      </c>
      <c r="I1763" s="672" t="s">
        <v>873</v>
      </c>
      <c r="J1763" s="205">
        <v>1</v>
      </c>
      <c r="K1763" s="199">
        <v>44228</v>
      </c>
      <c r="L1763" s="199">
        <v>44316</v>
      </c>
      <c r="M1763" s="200">
        <f t="shared" si="60"/>
        <v>12.571428571428571</v>
      </c>
      <c r="N1763" s="201">
        <v>1</v>
      </c>
      <c r="O1763" s="672" t="s">
        <v>874</v>
      </c>
      <c r="P1763" s="201">
        <f t="shared" si="59"/>
        <v>1</v>
      </c>
      <c r="Q1763" s="202" t="str" cm="1">
        <f t="array" aca="1" ref="Q1763" ca="1">IF(ISNUMBER(P1763),IF(P1763=100%,"CUMPLIDA",IF(AND(ISNUMBER(L1763),ISNUMBER(INDIRECT("FECHA_"&amp;$B1763,1))), IF(L1763&lt;=INDIRECT("FECHA_"&amp;$B1763,1),"INCUMPLIDA","PROCESO"), "VERIFICAR FECHA")),"SIN VALOR AVANCE")</f>
        <v>CUMPLIDA</v>
      </c>
    </row>
    <row r="1764" spans="1:17" ht="270">
      <c r="A1764" s="281" t="s">
        <v>19</v>
      </c>
      <c r="B1764" s="204" t="s">
        <v>14</v>
      </c>
      <c r="C1764" s="750"/>
      <c r="D1764" s="750"/>
      <c r="E1764" s="751"/>
      <c r="F1764" s="751"/>
      <c r="G1764" s="197" t="s">
        <v>875</v>
      </c>
      <c r="H1764" s="672" t="s">
        <v>876</v>
      </c>
      <c r="I1764" s="672" t="s">
        <v>877</v>
      </c>
      <c r="J1764" s="205">
        <v>1</v>
      </c>
      <c r="K1764" s="199">
        <v>44228</v>
      </c>
      <c r="L1764" s="199">
        <v>44316</v>
      </c>
      <c r="M1764" s="200">
        <f t="shared" si="60"/>
        <v>12.571428571428571</v>
      </c>
      <c r="N1764" s="201">
        <v>1</v>
      </c>
      <c r="O1764" s="672" t="s">
        <v>874</v>
      </c>
      <c r="P1764" s="201">
        <f t="shared" si="59"/>
        <v>1</v>
      </c>
      <c r="Q1764" s="202" t="str" cm="1">
        <f t="array" aca="1" ref="Q1764" ca="1">IF(ISNUMBER(P1764),IF(P1764=100%,"CUMPLIDA",IF(AND(ISNUMBER(L1764),ISNUMBER(INDIRECT("FECHA_"&amp;$B1764,1))), IF(L1764&lt;=INDIRECT("FECHA_"&amp;$B1764,1),"INCUMPLIDA","PROCESO"), "VERIFICAR FECHA")),"SIN VALOR AVANCE")</f>
        <v>CUMPLIDA</v>
      </c>
    </row>
    <row r="1765" spans="1:17" ht="330">
      <c r="A1765" s="281" t="s">
        <v>19</v>
      </c>
      <c r="B1765" s="204" t="s">
        <v>14</v>
      </c>
      <c r="C1765" s="750"/>
      <c r="D1765" s="750"/>
      <c r="E1765" s="197" t="s">
        <v>878</v>
      </c>
      <c r="F1765" s="751"/>
      <c r="G1765" s="197" t="s">
        <v>879</v>
      </c>
      <c r="H1765" s="672" t="s">
        <v>880</v>
      </c>
      <c r="I1765" s="672" t="s">
        <v>881</v>
      </c>
      <c r="J1765" s="205">
        <v>1</v>
      </c>
      <c r="K1765" s="199">
        <v>44256</v>
      </c>
      <c r="L1765" s="199">
        <v>44412</v>
      </c>
      <c r="M1765" s="200">
        <f t="shared" si="60"/>
        <v>22.285714285714285</v>
      </c>
      <c r="N1765" s="201">
        <v>1</v>
      </c>
      <c r="O1765" s="672" t="s">
        <v>882</v>
      </c>
      <c r="P1765" s="201">
        <f t="shared" si="59"/>
        <v>1</v>
      </c>
      <c r="Q1765" s="202" t="str" cm="1">
        <f t="array" aca="1" ref="Q1765" ca="1">IF(ISNUMBER(P1765),IF(P1765=100%,"CUMPLIDA",IF(AND(ISNUMBER(L1765),ISNUMBER(INDIRECT("FECHA_"&amp;$B1765,1))), IF(L1765&lt;=INDIRECT("FECHA_"&amp;$B1765,1),"INCUMPLIDA","PROCESO"), "VERIFICAR FECHA")),"SIN VALOR AVANCE")</f>
        <v>CUMPLIDA</v>
      </c>
    </row>
    <row r="1766" spans="1:17" ht="90">
      <c r="A1766" s="281" t="s">
        <v>19</v>
      </c>
      <c r="B1766" s="204" t="s">
        <v>14</v>
      </c>
      <c r="C1766" s="750"/>
      <c r="D1766" s="750"/>
      <c r="E1766" s="751" t="s">
        <v>883</v>
      </c>
      <c r="F1766" s="751"/>
      <c r="G1766" s="197" t="s">
        <v>884</v>
      </c>
      <c r="H1766" s="672" t="s">
        <v>885</v>
      </c>
      <c r="I1766" s="672" t="s">
        <v>886</v>
      </c>
      <c r="J1766" s="205">
        <v>1</v>
      </c>
      <c r="K1766" s="199">
        <v>44409</v>
      </c>
      <c r="L1766" s="199">
        <v>44592</v>
      </c>
      <c r="M1766" s="200">
        <f t="shared" si="60"/>
        <v>26.142857142857142</v>
      </c>
      <c r="N1766" s="201">
        <v>1</v>
      </c>
      <c r="O1766" s="672" t="s">
        <v>887</v>
      </c>
      <c r="P1766" s="201">
        <f t="shared" si="59"/>
        <v>1</v>
      </c>
      <c r="Q1766" s="202" t="str" cm="1">
        <f t="array" aca="1" ref="Q1766" ca="1">IF(ISNUMBER(P1766),IF(P1766=100%,"CUMPLIDA",IF(AND(ISNUMBER(L1766),ISNUMBER(INDIRECT("FECHA_"&amp;$B1766,1))), IF(L1766&lt;=INDIRECT("FECHA_"&amp;$B1766,1),"INCUMPLIDA","PROCESO"), "VERIFICAR FECHA")),"SIN VALOR AVANCE")</f>
        <v>CUMPLIDA</v>
      </c>
    </row>
    <row r="1767" spans="1:17" ht="375">
      <c r="A1767" s="281" t="s">
        <v>19</v>
      </c>
      <c r="B1767" s="204" t="s">
        <v>14</v>
      </c>
      <c r="C1767" s="750"/>
      <c r="D1767" s="750"/>
      <c r="E1767" s="751"/>
      <c r="F1767" s="751"/>
      <c r="G1767" s="197" t="s">
        <v>888</v>
      </c>
      <c r="H1767" s="672" t="s">
        <v>889</v>
      </c>
      <c r="I1767" s="672" t="s">
        <v>890</v>
      </c>
      <c r="J1767" s="205">
        <v>1</v>
      </c>
      <c r="K1767" s="199">
        <v>44228</v>
      </c>
      <c r="L1767" s="199">
        <v>44286</v>
      </c>
      <c r="M1767" s="200">
        <f t="shared" si="60"/>
        <v>8.2857142857142865</v>
      </c>
      <c r="N1767" s="201">
        <v>1</v>
      </c>
      <c r="O1767" s="672" t="s">
        <v>874</v>
      </c>
      <c r="P1767" s="201">
        <f t="shared" si="59"/>
        <v>1</v>
      </c>
      <c r="Q1767" s="202" t="str" cm="1">
        <f t="array" aca="1" ref="Q1767" ca="1">IF(ISNUMBER(P1767),IF(P1767=100%,"CUMPLIDA",IF(AND(ISNUMBER(L1767),ISNUMBER(INDIRECT("FECHA_"&amp;$B1767,1))), IF(L1767&lt;=INDIRECT("FECHA_"&amp;$B1767,1),"INCUMPLIDA","PROCESO"), "VERIFICAR FECHA")),"SIN VALOR AVANCE")</f>
        <v>CUMPLIDA</v>
      </c>
    </row>
    <row r="1768" spans="1:17" ht="330">
      <c r="A1768" s="281" t="s">
        <v>19</v>
      </c>
      <c r="B1768" s="204" t="s">
        <v>14</v>
      </c>
      <c r="C1768" s="750"/>
      <c r="D1768" s="750"/>
      <c r="E1768" s="751"/>
      <c r="F1768" s="751"/>
      <c r="G1768" s="197" t="s">
        <v>891</v>
      </c>
      <c r="H1768" s="672" t="s">
        <v>892</v>
      </c>
      <c r="I1768" s="672" t="s">
        <v>893</v>
      </c>
      <c r="J1768" s="205">
        <v>1</v>
      </c>
      <c r="K1768" s="199">
        <v>44287</v>
      </c>
      <c r="L1768" s="199">
        <v>44439</v>
      </c>
      <c r="M1768" s="200">
        <f t="shared" si="60"/>
        <v>21.714285714285715</v>
      </c>
      <c r="N1768" s="201">
        <v>1</v>
      </c>
      <c r="O1768" s="672" t="s">
        <v>874</v>
      </c>
      <c r="P1768" s="201">
        <f t="shared" si="59"/>
        <v>1</v>
      </c>
      <c r="Q1768" s="202" t="str" cm="1">
        <f t="array" aca="1" ref="Q1768" ca="1">IF(ISNUMBER(P1768),IF(P1768=100%,"CUMPLIDA",IF(AND(ISNUMBER(L1768),ISNUMBER(INDIRECT("FECHA_"&amp;$B1768,1))), IF(L1768&lt;=INDIRECT("FECHA_"&amp;$B1768,1),"INCUMPLIDA","PROCESO"), "VERIFICAR FECHA")),"SIN VALOR AVANCE")</f>
        <v>CUMPLIDA</v>
      </c>
    </row>
    <row r="1769" spans="1:17" ht="165">
      <c r="A1769" s="281" t="s">
        <v>19</v>
      </c>
      <c r="B1769" s="204" t="s">
        <v>14</v>
      </c>
      <c r="C1769" s="750"/>
      <c r="D1769" s="750"/>
      <c r="E1769" s="751" t="s">
        <v>894</v>
      </c>
      <c r="F1769" s="751"/>
      <c r="G1769" s="197" t="s">
        <v>895</v>
      </c>
      <c r="H1769" s="672" t="s">
        <v>896</v>
      </c>
      <c r="I1769" s="672" t="s">
        <v>773</v>
      </c>
      <c r="J1769" s="205">
        <v>1</v>
      </c>
      <c r="K1769" s="199">
        <v>44228</v>
      </c>
      <c r="L1769" s="199">
        <v>44377</v>
      </c>
      <c r="M1769" s="200">
        <f t="shared" si="60"/>
        <v>21.285714285714285</v>
      </c>
      <c r="N1769" s="201">
        <v>1</v>
      </c>
      <c r="O1769" s="672" t="s">
        <v>874</v>
      </c>
      <c r="P1769" s="201">
        <f t="shared" si="59"/>
        <v>1</v>
      </c>
      <c r="Q1769" s="202" t="str" cm="1">
        <f t="array" aca="1" ref="Q1769" ca="1">IF(ISNUMBER(P1769),IF(P1769=100%,"CUMPLIDA",IF(AND(ISNUMBER(L1769),ISNUMBER(INDIRECT("FECHA_"&amp;$B1769,1))), IF(L1769&lt;=INDIRECT("FECHA_"&amp;$B1769,1),"INCUMPLIDA","PROCESO"), "VERIFICAR FECHA")),"SIN VALOR AVANCE")</f>
        <v>CUMPLIDA</v>
      </c>
    </row>
    <row r="1770" spans="1:17" ht="409.5">
      <c r="A1770" s="281" t="s">
        <v>19</v>
      </c>
      <c r="B1770" s="204" t="s">
        <v>14</v>
      </c>
      <c r="C1770" s="750"/>
      <c r="D1770" s="750"/>
      <c r="E1770" s="751"/>
      <c r="F1770" s="751"/>
      <c r="G1770" s="197" t="s">
        <v>897</v>
      </c>
      <c r="H1770" s="672" t="s">
        <v>898</v>
      </c>
      <c r="I1770" s="672" t="s">
        <v>899</v>
      </c>
      <c r="J1770" s="205">
        <v>1</v>
      </c>
      <c r="K1770" s="199">
        <v>44378</v>
      </c>
      <c r="L1770" s="199">
        <v>44681</v>
      </c>
      <c r="M1770" s="200">
        <f t="shared" si="60"/>
        <v>43.285714285714285</v>
      </c>
      <c r="N1770" s="201">
        <v>1</v>
      </c>
      <c r="O1770" s="672" t="s">
        <v>900</v>
      </c>
      <c r="P1770" s="201">
        <f t="shared" si="59"/>
        <v>1</v>
      </c>
      <c r="Q1770" s="202" t="str" cm="1">
        <f t="array" aca="1" ref="Q1770" ca="1">IF(ISNUMBER(P1770),IF(P1770=100%,"CUMPLIDA",IF(AND(ISNUMBER(L1770),ISNUMBER(INDIRECT("FECHA_"&amp;$B1770,1))), IF(L1770&lt;=INDIRECT("FECHA_"&amp;$B1770,1),"INCUMPLIDA","PROCESO"), "VERIFICAR FECHA")),"SIN VALOR AVANCE")</f>
        <v>CUMPLIDA</v>
      </c>
    </row>
    <row r="1771" spans="1:17" ht="255">
      <c r="A1771" s="281" t="s">
        <v>19</v>
      </c>
      <c r="B1771" s="204" t="s">
        <v>14</v>
      </c>
      <c r="C1771" s="750"/>
      <c r="D1771" s="750"/>
      <c r="E1771" s="751" t="s">
        <v>901</v>
      </c>
      <c r="F1771" s="751"/>
      <c r="G1771" s="197" t="s">
        <v>902</v>
      </c>
      <c r="H1771" s="672" t="s">
        <v>903</v>
      </c>
      <c r="I1771" s="672" t="s">
        <v>904</v>
      </c>
      <c r="J1771" s="205">
        <v>1</v>
      </c>
      <c r="K1771" s="199">
        <v>44378</v>
      </c>
      <c r="L1771" s="199">
        <v>44408</v>
      </c>
      <c r="M1771" s="200">
        <f t="shared" si="60"/>
        <v>4.2857142857142856</v>
      </c>
      <c r="N1771" s="201">
        <v>1</v>
      </c>
      <c r="O1771" s="672" t="s">
        <v>874</v>
      </c>
      <c r="P1771" s="201">
        <f t="shared" si="59"/>
        <v>1</v>
      </c>
      <c r="Q1771" s="202" t="str" cm="1">
        <f t="array" aca="1" ref="Q1771" ca="1">IF(ISNUMBER(P1771),IF(P1771=100%,"CUMPLIDA",IF(AND(ISNUMBER(L1771),ISNUMBER(INDIRECT("FECHA_"&amp;$B1771,1))), IF(L1771&lt;=INDIRECT("FECHA_"&amp;$B1771,1),"INCUMPLIDA","PROCESO"), "VERIFICAR FECHA")),"SIN VALOR AVANCE")</f>
        <v>CUMPLIDA</v>
      </c>
    </row>
    <row r="1772" spans="1:17" ht="315">
      <c r="A1772" s="281" t="s">
        <v>19</v>
      </c>
      <c r="B1772" s="204" t="s">
        <v>14</v>
      </c>
      <c r="C1772" s="750"/>
      <c r="D1772" s="750"/>
      <c r="E1772" s="751"/>
      <c r="F1772" s="751"/>
      <c r="G1772" s="197" t="s">
        <v>905</v>
      </c>
      <c r="H1772" s="672" t="s">
        <v>906</v>
      </c>
      <c r="I1772" s="672" t="s">
        <v>907</v>
      </c>
      <c r="J1772" s="205">
        <v>6</v>
      </c>
      <c r="K1772" s="199">
        <v>44256</v>
      </c>
      <c r="L1772" s="199">
        <v>44408</v>
      </c>
      <c r="M1772" s="200">
        <f t="shared" si="60"/>
        <v>21.714285714285715</v>
      </c>
      <c r="N1772" s="201">
        <v>1</v>
      </c>
      <c r="O1772" s="672" t="s">
        <v>882</v>
      </c>
      <c r="P1772" s="201">
        <f t="shared" si="59"/>
        <v>1</v>
      </c>
      <c r="Q1772" s="202" t="str" cm="1">
        <f t="array" aca="1" ref="Q1772" ca="1">IF(ISNUMBER(P1772),IF(P1772=100%,"CUMPLIDA",IF(AND(ISNUMBER(L1772),ISNUMBER(INDIRECT("FECHA_"&amp;$B1772,1))), IF(L1772&lt;=INDIRECT("FECHA_"&amp;$B1772,1),"INCUMPLIDA","PROCESO"), "VERIFICAR FECHA")),"SIN VALOR AVANCE")</f>
        <v>CUMPLIDA</v>
      </c>
    </row>
    <row r="1773" spans="1:17" ht="135.75">
      <c r="A1773" s="281" t="s">
        <v>19</v>
      </c>
      <c r="B1773" s="204" t="s">
        <v>14</v>
      </c>
      <c r="C1773" s="750"/>
      <c r="D1773" s="750"/>
      <c r="E1773" s="751" t="s">
        <v>908</v>
      </c>
      <c r="F1773" s="751"/>
      <c r="G1773" s="197" t="s">
        <v>909</v>
      </c>
      <c r="H1773" s="672" t="s">
        <v>811</v>
      </c>
      <c r="I1773" s="672" t="s">
        <v>234</v>
      </c>
      <c r="J1773" s="205">
        <v>1</v>
      </c>
      <c r="K1773" s="199">
        <v>45231</v>
      </c>
      <c r="L1773" s="199">
        <v>45504</v>
      </c>
      <c r="M1773" s="200">
        <f t="shared" si="60"/>
        <v>39</v>
      </c>
      <c r="N1773" s="201">
        <v>1</v>
      </c>
      <c r="O1773" s="672" t="s">
        <v>910</v>
      </c>
      <c r="P1773" s="201">
        <f t="shared" si="59"/>
        <v>1</v>
      </c>
      <c r="Q1773" s="202" t="str" cm="1">
        <f t="array" aca="1" ref="Q1773" ca="1">IF(ISNUMBER(P1773),IF(P1773=100%,"CUMPLIDA",IF(AND(ISNUMBER(L1773),ISNUMBER(INDIRECT("FECHA_"&amp;$B1773,1))), IF(L1773&lt;=INDIRECT("FECHA_"&amp;$B1773,1),"INCUMPLIDA","PROCESO"), "VERIFICAR FECHA")),"SIN VALOR AVANCE")</f>
        <v>CUMPLIDA</v>
      </c>
    </row>
    <row r="1774" spans="1:17" ht="135.75">
      <c r="A1774" s="281" t="s">
        <v>19</v>
      </c>
      <c r="B1774" s="204" t="s">
        <v>14</v>
      </c>
      <c r="C1774" s="750"/>
      <c r="D1774" s="750"/>
      <c r="E1774" s="751"/>
      <c r="F1774" s="751"/>
      <c r="G1774" s="197" t="s">
        <v>911</v>
      </c>
      <c r="H1774" s="672" t="s">
        <v>237</v>
      </c>
      <c r="I1774" s="672" t="s">
        <v>238</v>
      </c>
      <c r="J1774" s="205">
        <v>1</v>
      </c>
      <c r="K1774" s="199">
        <v>45323</v>
      </c>
      <c r="L1774" s="199">
        <v>45747</v>
      </c>
      <c r="M1774" s="200">
        <f t="shared" si="60"/>
        <v>60.571428571428569</v>
      </c>
      <c r="N1774" s="201">
        <v>1</v>
      </c>
      <c r="O1774" s="672" t="s">
        <v>912</v>
      </c>
      <c r="P1774" s="201">
        <f t="shared" si="59"/>
        <v>1</v>
      </c>
      <c r="Q1774" s="202" t="str" cm="1">
        <f t="array" aca="1" ref="Q1774" ca="1">IF(ISNUMBER(P1774),IF(P1774=100%,"CUMPLIDA",IF(AND(ISNUMBER(L1774),ISNUMBER(INDIRECT("FECHA_"&amp;$B1774,1))), IF(L1774&lt;=INDIRECT("FECHA_"&amp;$B1774,1),"INCUMPLIDA","PROCESO"), "VERIFICAR FECHA")),"SIN VALOR AVANCE")</f>
        <v>CUMPLIDA</v>
      </c>
    </row>
    <row r="1775" spans="1:17" ht="75.75">
      <c r="A1775" s="281" t="s">
        <v>19</v>
      </c>
      <c r="B1775" s="204" t="s">
        <v>14</v>
      </c>
      <c r="C1775" s="750"/>
      <c r="D1775" s="750"/>
      <c r="E1775" s="751" t="s">
        <v>913</v>
      </c>
      <c r="F1775" s="751"/>
      <c r="G1775" s="197" t="s">
        <v>914</v>
      </c>
      <c r="H1775" s="672" t="s">
        <v>241</v>
      </c>
      <c r="I1775" s="672" t="s">
        <v>242</v>
      </c>
      <c r="J1775" s="205">
        <v>1</v>
      </c>
      <c r="K1775" s="199">
        <v>45323</v>
      </c>
      <c r="L1775" s="199">
        <v>45747</v>
      </c>
      <c r="M1775" s="200">
        <f t="shared" si="60"/>
        <v>60.571428571428569</v>
      </c>
      <c r="N1775" s="201">
        <v>1</v>
      </c>
      <c r="O1775" s="672" t="s">
        <v>915</v>
      </c>
      <c r="P1775" s="201">
        <f t="shared" si="59"/>
        <v>1</v>
      </c>
      <c r="Q1775" s="202" t="str" cm="1">
        <f t="array" aca="1" ref="Q1775" ca="1">IF(ISNUMBER(P1775),IF(P1775=100%,"CUMPLIDA",IF(AND(ISNUMBER(L1775),ISNUMBER(INDIRECT("FECHA_"&amp;$B1775,1))), IF(L1775&lt;=INDIRECT("FECHA_"&amp;$B1775,1),"INCUMPLIDA","PROCESO"), "VERIFICAR FECHA")),"SIN VALOR AVANCE")</f>
        <v>CUMPLIDA</v>
      </c>
    </row>
    <row r="1776" spans="1:17" ht="75.75">
      <c r="A1776" s="281" t="s">
        <v>19</v>
      </c>
      <c r="B1776" s="204" t="s">
        <v>14</v>
      </c>
      <c r="C1776" s="750"/>
      <c r="D1776" s="750"/>
      <c r="E1776" s="751"/>
      <c r="F1776" s="751"/>
      <c r="G1776" s="197" t="s">
        <v>916</v>
      </c>
      <c r="H1776" s="672" t="s">
        <v>245</v>
      </c>
      <c r="I1776" s="672" t="s">
        <v>246</v>
      </c>
      <c r="J1776" s="205">
        <v>1</v>
      </c>
      <c r="K1776" s="199">
        <v>45231</v>
      </c>
      <c r="L1776" s="199">
        <v>45747</v>
      </c>
      <c r="M1776" s="200">
        <f t="shared" si="60"/>
        <v>73.714285714285708</v>
      </c>
      <c r="N1776" s="201">
        <v>1</v>
      </c>
      <c r="O1776" s="672" t="s">
        <v>915</v>
      </c>
      <c r="P1776" s="201">
        <f t="shared" si="59"/>
        <v>1</v>
      </c>
      <c r="Q1776" s="202" t="str" cm="1">
        <f t="array" aca="1" ref="Q1776" ca="1">IF(ISNUMBER(P1776),IF(P1776=100%,"CUMPLIDA",IF(AND(ISNUMBER(L1776),ISNUMBER(INDIRECT("FECHA_"&amp;$B1776,1))), IF(L1776&lt;=INDIRECT("FECHA_"&amp;$B1776,1),"INCUMPLIDA","PROCESO"), "VERIFICAR FECHA")),"SIN VALOR AVANCE")</f>
        <v>CUMPLIDA</v>
      </c>
    </row>
    <row r="1777" spans="1:17" ht="135.75">
      <c r="A1777" s="281" t="s">
        <v>19</v>
      </c>
      <c r="B1777" s="204" t="s">
        <v>14</v>
      </c>
      <c r="C1777" s="750"/>
      <c r="D1777" s="750"/>
      <c r="E1777" s="751"/>
      <c r="F1777" s="751"/>
      <c r="G1777" s="197" t="s">
        <v>917</v>
      </c>
      <c r="H1777" s="672" t="s">
        <v>248</v>
      </c>
      <c r="I1777" s="672" t="s">
        <v>249</v>
      </c>
      <c r="J1777" s="205">
        <v>1</v>
      </c>
      <c r="K1777" s="199">
        <v>45323</v>
      </c>
      <c r="L1777" s="199">
        <v>45747</v>
      </c>
      <c r="M1777" s="200">
        <f t="shared" si="60"/>
        <v>60.571428571428569</v>
      </c>
      <c r="N1777" s="201">
        <v>1</v>
      </c>
      <c r="O1777" s="672" t="s">
        <v>912</v>
      </c>
      <c r="P1777" s="201">
        <f t="shared" si="59"/>
        <v>1</v>
      </c>
      <c r="Q1777" s="202" t="str" cm="1">
        <f t="array" aca="1" ref="Q1777" ca="1">IF(ISNUMBER(P1777),IF(P1777=100%,"CUMPLIDA",IF(AND(ISNUMBER(L1777),ISNUMBER(INDIRECT("FECHA_"&amp;$B1777,1))), IF(L1777&lt;=INDIRECT("FECHA_"&amp;$B1777,1),"INCUMPLIDA","PROCESO"), "VERIFICAR FECHA")),"SIN VALOR AVANCE")</f>
        <v>CUMPLIDA</v>
      </c>
    </row>
    <row r="1778" spans="1:17" ht="75.75">
      <c r="A1778" s="281" t="s">
        <v>19</v>
      </c>
      <c r="B1778" s="204" t="s">
        <v>14</v>
      </c>
      <c r="C1778" s="750"/>
      <c r="D1778" s="750"/>
      <c r="E1778" s="751"/>
      <c r="F1778" s="751"/>
      <c r="G1778" s="197" t="s">
        <v>918</v>
      </c>
      <c r="H1778" s="672" t="s">
        <v>251</v>
      </c>
      <c r="I1778" s="672" t="s">
        <v>252</v>
      </c>
      <c r="J1778" s="205">
        <v>1</v>
      </c>
      <c r="K1778" s="276">
        <v>45231</v>
      </c>
      <c r="L1778" s="276">
        <v>45747</v>
      </c>
      <c r="M1778" s="200">
        <f t="shared" si="60"/>
        <v>73.714285714285708</v>
      </c>
      <c r="N1778" s="201">
        <v>1</v>
      </c>
      <c r="O1778" s="672" t="s">
        <v>915</v>
      </c>
      <c r="P1778" s="201">
        <f t="shared" si="59"/>
        <v>1</v>
      </c>
      <c r="Q1778" s="202" t="str" cm="1">
        <f t="array" aca="1" ref="Q1778" ca="1">IF(ISNUMBER(P1778),IF(P1778=100%,"CUMPLIDA",IF(AND(ISNUMBER(L1778),ISNUMBER(INDIRECT("FECHA_"&amp;$B1778,1))), IF(L1778&lt;=INDIRECT("FECHA_"&amp;$B1778,1),"INCUMPLIDA","PROCESO"), "VERIFICAR FECHA")),"SIN VALOR AVANCE")</f>
        <v>CUMPLIDA</v>
      </c>
    </row>
    <row r="1779" spans="1:17" ht="180.75">
      <c r="A1779" s="281" t="s">
        <v>19</v>
      </c>
      <c r="B1779" s="204" t="s">
        <v>14</v>
      </c>
      <c r="C1779" s="750"/>
      <c r="D1779" s="750"/>
      <c r="E1779" s="751"/>
      <c r="F1779" s="751"/>
      <c r="G1779" s="197" t="s">
        <v>919</v>
      </c>
      <c r="H1779" s="672" t="s">
        <v>254</v>
      </c>
      <c r="I1779" s="672" t="s">
        <v>255</v>
      </c>
      <c r="J1779" s="205">
        <v>1</v>
      </c>
      <c r="K1779" s="276">
        <v>45231</v>
      </c>
      <c r="L1779" s="276">
        <v>45808</v>
      </c>
      <c r="M1779" s="200">
        <f t="shared" si="60"/>
        <v>82.428571428571431</v>
      </c>
      <c r="N1779" s="201">
        <v>0</v>
      </c>
      <c r="O1779" s="672" t="s">
        <v>920</v>
      </c>
      <c r="P1779" s="201">
        <f t="shared" si="59"/>
        <v>0</v>
      </c>
      <c r="Q1779" s="202" t="str" cm="1">
        <f t="array" aca="1" ref="Q1779" ca="1">IF(ISNUMBER(P1779),IF(P1779=100%,"CUMPLIDA",IF(AND(ISNUMBER(L1779),ISNUMBER(INDIRECT("FECHA_"&amp;$B1779,1))), IF(L1779&lt;=INDIRECT("FECHA_"&amp;$B1779,1),"INCUMPLIDA","PROCESO"), "VERIFICAR FECHA")),"SIN VALOR AVANCE")</f>
        <v>PROCESO</v>
      </c>
    </row>
    <row r="1780" spans="1:17" ht="315">
      <c r="A1780" s="281" t="s">
        <v>19</v>
      </c>
      <c r="B1780" s="204" t="s">
        <v>14</v>
      </c>
      <c r="C1780" s="750"/>
      <c r="D1780" s="750"/>
      <c r="E1780" s="197" t="s">
        <v>921</v>
      </c>
      <c r="F1780" s="751"/>
      <c r="G1780" s="197" t="s">
        <v>922</v>
      </c>
      <c r="H1780" s="672" t="s">
        <v>258</v>
      </c>
      <c r="I1780" s="672" t="s">
        <v>259</v>
      </c>
      <c r="J1780" s="205">
        <v>8</v>
      </c>
      <c r="K1780" s="276">
        <v>45839</v>
      </c>
      <c r="L1780" s="276">
        <v>46568</v>
      </c>
      <c r="M1780" s="200">
        <f t="shared" si="60"/>
        <v>104.14285714285714</v>
      </c>
      <c r="N1780" s="201">
        <v>0</v>
      </c>
      <c r="O1780" s="672" t="s">
        <v>915</v>
      </c>
      <c r="P1780" s="201">
        <f t="shared" si="59"/>
        <v>0</v>
      </c>
      <c r="Q1780" s="202" t="str" cm="1">
        <f t="array" aca="1" ref="Q1780" ca="1">IF(ISNUMBER(P1780),IF(P1780=100%,"CUMPLIDA",IF(AND(ISNUMBER(L1780),ISNUMBER(INDIRECT("FECHA_"&amp;$B1780,1))), IF(L1780&lt;=INDIRECT("FECHA_"&amp;$B1780,1),"INCUMPLIDA","PROCESO"), "VERIFICAR FECHA")),"SIN VALOR AVANCE")</f>
        <v>PROCESO</v>
      </c>
    </row>
    <row r="1781" spans="1:17" ht="135.75">
      <c r="A1781" s="281" t="s">
        <v>19</v>
      </c>
      <c r="B1781" s="204" t="s">
        <v>14</v>
      </c>
      <c r="C1781" s="750"/>
      <c r="D1781" s="750"/>
      <c r="E1781" s="197" t="s">
        <v>923</v>
      </c>
      <c r="F1781" s="751"/>
      <c r="G1781" s="197" t="s">
        <v>924</v>
      </c>
      <c r="H1781" s="672" t="s">
        <v>261</v>
      </c>
      <c r="I1781" s="672" t="s">
        <v>262</v>
      </c>
      <c r="J1781" s="205">
        <v>1</v>
      </c>
      <c r="K1781" s="276">
        <v>45839</v>
      </c>
      <c r="L1781" s="276">
        <v>46568</v>
      </c>
      <c r="M1781" s="200">
        <f t="shared" si="60"/>
        <v>104.14285714285714</v>
      </c>
      <c r="N1781" s="201">
        <v>0</v>
      </c>
      <c r="O1781" s="672" t="s">
        <v>912</v>
      </c>
      <c r="P1781" s="201">
        <f t="shared" si="59"/>
        <v>0</v>
      </c>
      <c r="Q1781" s="202" t="str" cm="1">
        <f t="array" aca="1" ref="Q1781" ca="1">IF(ISNUMBER(P1781),IF(P1781=100%,"CUMPLIDA",IF(AND(ISNUMBER(L1781),ISNUMBER(INDIRECT("FECHA_"&amp;$B1781,1))), IF(L1781&lt;=INDIRECT("FECHA_"&amp;$B1781,1),"INCUMPLIDA","PROCESO"), "VERIFICAR FECHA")),"SIN VALOR AVANCE")</f>
        <v>PROCESO</v>
      </c>
    </row>
    <row r="1782" spans="1:17" ht="180.75">
      <c r="A1782" s="281" t="s">
        <v>19</v>
      </c>
      <c r="B1782" s="204" t="s">
        <v>14</v>
      </c>
      <c r="C1782" s="750"/>
      <c r="D1782" s="750"/>
      <c r="E1782" s="751" t="s">
        <v>925</v>
      </c>
      <c r="F1782" s="751"/>
      <c r="G1782" s="197" t="s">
        <v>926</v>
      </c>
      <c r="H1782" s="672" t="s">
        <v>264</v>
      </c>
      <c r="I1782" s="672" t="s">
        <v>265</v>
      </c>
      <c r="J1782" s="205">
        <v>2</v>
      </c>
      <c r="K1782" s="276">
        <v>45839</v>
      </c>
      <c r="L1782" s="276">
        <v>46568</v>
      </c>
      <c r="M1782" s="200">
        <f t="shared" si="60"/>
        <v>104.14285714285714</v>
      </c>
      <c r="N1782" s="201">
        <v>0</v>
      </c>
      <c r="O1782" s="672" t="s">
        <v>920</v>
      </c>
      <c r="P1782" s="201">
        <f t="shared" si="59"/>
        <v>0</v>
      </c>
      <c r="Q1782" s="202" t="str" cm="1">
        <f t="array" aca="1" ref="Q1782" ca="1">IF(ISNUMBER(P1782),IF(P1782=100%,"CUMPLIDA",IF(AND(ISNUMBER(L1782),ISNUMBER(INDIRECT("FECHA_"&amp;$B1782,1))), IF(L1782&lt;=INDIRECT("FECHA_"&amp;$B1782,1),"INCUMPLIDA","PROCESO"), "VERIFICAR FECHA")),"SIN VALOR AVANCE")</f>
        <v>PROCESO</v>
      </c>
    </row>
    <row r="1783" spans="1:17" ht="60">
      <c r="A1783" s="281" t="s">
        <v>19</v>
      </c>
      <c r="B1783" s="204" t="s">
        <v>14</v>
      </c>
      <c r="C1783" s="750"/>
      <c r="D1783" s="750"/>
      <c r="E1783" s="751"/>
      <c r="F1783" s="751"/>
      <c r="G1783" s="197" t="s">
        <v>927</v>
      </c>
      <c r="H1783" s="675" t="s">
        <v>928</v>
      </c>
      <c r="I1783" s="675" t="s">
        <v>929</v>
      </c>
      <c r="J1783" s="205">
        <v>35</v>
      </c>
      <c r="K1783" s="262">
        <v>45061</v>
      </c>
      <c r="L1783" s="262">
        <v>45275</v>
      </c>
      <c r="M1783" s="200">
        <f t="shared" si="60"/>
        <v>30.571428571428573</v>
      </c>
      <c r="N1783" s="201">
        <v>1</v>
      </c>
      <c r="O1783" s="672" t="s">
        <v>930</v>
      </c>
      <c r="P1783" s="201">
        <f t="shared" si="59"/>
        <v>1</v>
      </c>
      <c r="Q1783" s="202" t="str" cm="1">
        <f t="array" aca="1" ref="Q1783" ca="1">IF(ISNUMBER(P1783),IF(P1783=100%,"CUMPLIDA",IF(AND(ISNUMBER(L1783),ISNUMBER(INDIRECT("FECHA_"&amp;$B1783,1))), IF(L1783&lt;=INDIRECT("FECHA_"&amp;$B1783,1),"INCUMPLIDA","PROCESO"), "VERIFICAR FECHA")),"SIN VALOR AVANCE")</f>
        <v>CUMPLIDA</v>
      </c>
    </row>
    <row r="1784" spans="1:17" ht="105">
      <c r="A1784" s="281" t="s">
        <v>19</v>
      </c>
      <c r="B1784" s="204" t="s">
        <v>14</v>
      </c>
      <c r="C1784" s="750"/>
      <c r="D1784" s="750"/>
      <c r="E1784" s="751"/>
      <c r="F1784" s="751"/>
      <c r="G1784" s="212" t="s">
        <v>931</v>
      </c>
      <c r="H1784" s="675" t="s">
        <v>932</v>
      </c>
      <c r="I1784" s="675" t="s">
        <v>933</v>
      </c>
      <c r="J1784" s="205">
        <v>1</v>
      </c>
      <c r="K1784" s="262">
        <v>44774</v>
      </c>
      <c r="L1784" s="262">
        <v>46387</v>
      </c>
      <c r="M1784" s="200">
        <f t="shared" si="60"/>
        <v>230.42857142857142</v>
      </c>
      <c r="N1784" s="201">
        <v>0</v>
      </c>
      <c r="O1784" s="672" t="s">
        <v>915</v>
      </c>
      <c r="P1784" s="201">
        <f t="shared" si="59"/>
        <v>0</v>
      </c>
      <c r="Q1784" s="202" t="str" cm="1">
        <f t="array" aca="1" ref="Q1784" ca="1">IF(ISNUMBER(P1784),IF(P1784=100%,"CUMPLIDA",IF(AND(ISNUMBER(L1784),ISNUMBER(INDIRECT("FECHA_"&amp;$B1784,1))), IF(L1784&lt;=INDIRECT("FECHA_"&amp;$B1784,1),"INCUMPLIDA","PROCESO"), "VERIFICAR FECHA")),"SIN VALOR AVANCE")</f>
        <v>PROCESO</v>
      </c>
    </row>
    <row r="1785" spans="1:17" ht="315">
      <c r="A1785" s="281" t="s">
        <v>19</v>
      </c>
      <c r="B1785" s="204" t="s">
        <v>14</v>
      </c>
      <c r="C1785" s="750" t="s">
        <v>934</v>
      </c>
      <c r="D1785" s="750" t="s">
        <v>312</v>
      </c>
      <c r="E1785" s="751" t="s">
        <v>935</v>
      </c>
      <c r="F1785" s="751" t="s">
        <v>936</v>
      </c>
      <c r="G1785" s="197" t="s">
        <v>937</v>
      </c>
      <c r="H1785" s="672" t="s">
        <v>938</v>
      </c>
      <c r="I1785" s="672" t="s">
        <v>939</v>
      </c>
      <c r="J1785" s="205">
        <v>1</v>
      </c>
      <c r="K1785" s="199">
        <v>44228</v>
      </c>
      <c r="L1785" s="199">
        <v>44561</v>
      </c>
      <c r="M1785" s="200">
        <f t="shared" si="60"/>
        <v>47.571428571428569</v>
      </c>
      <c r="N1785" s="201">
        <v>1</v>
      </c>
      <c r="O1785" s="672" t="s">
        <v>940</v>
      </c>
      <c r="P1785" s="201">
        <f t="shared" si="59"/>
        <v>1</v>
      </c>
      <c r="Q1785" s="202" t="str" cm="1">
        <f t="array" aca="1" ref="Q1785" ca="1">IF(ISNUMBER(P1785),IF(P1785=100%,"CUMPLIDA",IF(AND(ISNUMBER(L1785),ISNUMBER(INDIRECT("FECHA_"&amp;$B1785,1))), IF(L1785&lt;=INDIRECT("FECHA_"&amp;$B1785,1),"INCUMPLIDA","PROCESO"), "VERIFICAR FECHA")),"SIN VALOR AVANCE")</f>
        <v>CUMPLIDA</v>
      </c>
    </row>
    <row r="1786" spans="1:17" ht="225">
      <c r="A1786" s="281" t="s">
        <v>19</v>
      </c>
      <c r="B1786" s="204" t="s">
        <v>14</v>
      </c>
      <c r="C1786" s="750"/>
      <c r="D1786" s="750"/>
      <c r="E1786" s="751"/>
      <c r="F1786" s="751"/>
      <c r="G1786" s="197" t="s">
        <v>941</v>
      </c>
      <c r="H1786" s="672" t="s">
        <v>942</v>
      </c>
      <c r="I1786" s="672" t="s">
        <v>943</v>
      </c>
      <c r="J1786" s="205">
        <v>1</v>
      </c>
      <c r="K1786" s="199">
        <v>44228</v>
      </c>
      <c r="L1786" s="199">
        <v>44316</v>
      </c>
      <c r="M1786" s="200">
        <f t="shared" si="60"/>
        <v>12.571428571428571</v>
      </c>
      <c r="N1786" s="201">
        <v>1</v>
      </c>
      <c r="O1786" s="672" t="s">
        <v>940</v>
      </c>
      <c r="P1786" s="201">
        <f t="shared" si="59"/>
        <v>1</v>
      </c>
      <c r="Q1786" s="202" t="str" cm="1">
        <f t="array" aca="1" ref="Q1786" ca="1">IF(ISNUMBER(P1786),IF(P1786=100%,"CUMPLIDA",IF(AND(ISNUMBER(L1786),ISNUMBER(INDIRECT("FECHA_"&amp;$B1786,1))), IF(L1786&lt;=INDIRECT("FECHA_"&amp;$B1786,1),"INCUMPLIDA","PROCESO"), "VERIFICAR FECHA")),"SIN VALOR AVANCE")</f>
        <v>CUMPLIDA</v>
      </c>
    </row>
    <row r="1787" spans="1:17" ht="330">
      <c r="A1787" s="281" t="s">
        <v>19</v>
      </c>
      <c r="B1787" s="204" t="s">
        <v>14</v>
      </c>
      <c r="C1787" s="750"/>
      <c r="D1787" s="750"/>
      <c r="E1787" s="751" t="s">
        <v>944</v>
      </c>
      <c r="F1787" s="751"/>
      <c r="G1787" s="197" t="s">
        <v>945</v>
      </c>
      <c r="H1787" s="672" t="s">
        <v>938</v>
      </c>
      <c r="I1787" s="672" t="s">
        <v>946</v>
      </c>
      <c r="J1787" s="205">
        <v>1</v>
      </c>
      <c r="K1787" s="199">
        <v>44228</v>
      </c>
      <c r="L1787" s="199">
        <v>44561</v>
      </c>
      <c r="M1787" s="200">
        <f t="shared" si="60"/>
        <v>47.571428571428569</v>
      </c>
      <c r="N1787" s="201">
        <v>1</v>
      </c>
      <c r="O1787" s="672" t="s">
        <v>940</v>
      </c>
      <c r="P1787" s="201">
        <f t="shared" si="59"/>
        <v>1</v>
      </c>
      <c r="Q1787" s="202" t="str" cm="1">
        <f t="array" aca="1" ref="Q1787" ca="1">IF(ISNUMBER(P1787),IF(P1787=100%,"CUMPLIDA",IF(AND(ISNUMBER(L1787),ISNUMBER(INDIRECT("FECHA_"&amp;$B1787,1))), IF(L1787&lt;=INDIRECT("FECHA_"&amp;$B1787,1),"INCUMPLIDA","PROCESO"), "VERIFICAR FECHA")),"SIN VALOR AVANCE")</f>
        <v>CUMPLIDA</v>
      </c>
    </row>
    <row r="1788" spans="1:17" ht="150.75">
      <c r="A1788" s="281" t="s">
        <v>19</v>
      </c>
      <c r="B1788" s="204" t="s">
        <v>14</v>
      </c>
      <c r="C1788" s="750"/>
      <c r="D1788" s="750"/>
      <c r="E1788" s="751"/>
      <c r="F1788" s="751"/>
      <c r="G1788" s="751" t="s">
        <v>947</v>
      </c>
      <c r="H1788" s="672" t="s">
        <v>948</v>
      </c>
      <c r="I1788" s="672" t="s">
        <v>949</v>
      </c>
      <c r="J1788" s="205">
        <v>6</v>
      </c>
      <c r="K1788" s="199">
        <v>44256</v>
      </c>
      <c r="L1788" s="199">
        <v>44440</v>
      </c>
      <c r="M1788" s="200">
        <f t="shared" si="60"/>
        <v>26.285714285714285</v>
      </c>
      <c r="N1788" s="201">
        <v>1</v>
      </c>
      <c r="O1788" s="672" t="s">
        <v>940</v>
      </c>
      <c r="P1788" s="201">
        <f t="shared" si="59"/>
        <v>1</v>
      </c>
      <c r="Q1788" s="202" t="str" cm="1">
        <f t="array" aca="1" ref="Q1788" ca="1">IF(ISNUMBER(P1788),IF(P1788=100%,"CUMPLIDA",IF(AND(ISNUMBER(L1788),ISNUMBER(INDIRECT("FECHA_"&amp;$B1788,1))), IF(L1788&lt;=INDIRECT("FECHA_"&amp;$B1788,1),"INCUMPLIDA","PROCESO"), "VERIFICAR FECHA")),"SIN VALOR AVANCE")</f>
        <v>CUMPLIDA</v>
      </c>
    </row>
    <row r="1789" spans="1:17" ht="150.75">
      <c r="A1789" s="281" t="s">
        <v>19</v>
      </c>
      <c r="B1789" s="204" t="s">
        <v>14</v>
      </c>
      <c r="C1789" s="750"/>
      <c r="D1789" s="750"/>
      <c r="E1789" s="197" t="s">
        <v>950</v>
      </c>
      <c r="F1789" s="751"/>
      <c r="G1789" s="751"/>
      <c r="H1789" s="672" t="s">
        <v>951</v>
      </c>
      <c r="I1789" s="672" t="s">
        <v>952</v>
      </c>
      <c r="J1789" s="205">
        <v>2</v>
      </c>
      <c r="K1789" s="199">
        <v>44256</v>
      </c>
      <c r="L1789" s="199">
        <v>44440</v>
      </c>
      <c r="M1789" s="200">
        <f t="shared" si="60"/>
        <v>26.285714285714285</v>
      </c>
      <c r="N1789" s="201">
        <v>1</v>
      </c>
      <c r="O1789" s="672" t="s">
        <v>940</v>
      </c>
      <c r="P1789" s="201">
        <f t="shared" si="59"/>
        <v>1</v>
      </c>
      <c r="Q1789" s="202" t="str" cm="1">
        <f t="array" aca="1" ref="Q1789" ca="1">IF(ISNUMBER(P1789),IF(P1789=100%,"CUMPLIDA",IF(AND(ISNUMBER(L1789),ISNUMBER(INDIRECT("FECHA_"&amp;$B1789,1))), IF(L1789&lt;=INDIRECT("FECHA_"&amp;$B1789,1),"INCUMPLIDA","PROCESO"), "VERIFICAR FECHA")),"SIN VALOR AVANCE")</f>
        <v>CUMPLIDA</v>
      </c>
    </row>
    <row r="1790" spans="1:17" ht="255">
      <c r="A1790" s="281" t="s">
        <v>19</v>
      </c>
      <c r="B1790" s="204" t="s">
        <v>14</v>
      </c>
      <c r="C1790" s="750"/>
      <c r="D1790" s="750"/>
      <c r="E1790" s="197" t="s">
        <v>953</v>
      </c>
      <c r="F1790" s="751"/>
      <c r="G1790" s="197" t="s">
        <v>954</v>
      </c>
      <c r="H1790" s="672" t="s">
        <v>955</v>
      </c>
      <c r="I1790" s="672" t="s">
        <v>227</v>
      </c>
      <c r="J1790" s="205">
        <v>1</v>
      </c>
      <c r="K1790" s="199">
        <v>44228</v>
      </c>
      <c r="L1790" s="199">
        <v>44316</v>
      </c>
      <c r="M1790" s="200">
        <f t="shared" si="60"/>
        <v>12.571428571428571</v>
      </c>
      <c r="N1790" s="201">
        <v>1</v>
      </c>
      <c r="O1790" s="672" t="s">
        <v>940</v>
      </c>
      <c r="P1790" s="201">
        <f t="shared" si="59"/>
        <v>1</v>
      </c>
      <c r="Q1790" s="202" t="str" cm="1">
        <f t="array" aca="1" ref="Q1790" ca="1">IF(ISNUMBER(P1790),IF(P1790=100%,"CUMPLIDA",IF(AND(ISNUMBER(L1790),ISNUMBER(INDIRECT("FECHA_"&amp;$B1790,1))), IF(L1790&lt;=INDIRECT("FECHA_"&amp;$B1790,1),"INCUMPLIDA","PROCESO"), "VERIFICAR FECHA")),"SIN VALOR AVANCE")</f>
        <v>CUMPLIDA</v>
      </c>
    </row>
    <row r="1791" spans="1:17" ht="270">
      <c r="A1791" s="281" t="s">
        <v>19</v>
      </c>
      <c r="B1791" s="204" t="s">
        <v>14</v>
      </c>
      <c r="C1791" s="750" t="s">
        <v>956</v>
      </c>
      <c r="D1791" s="750" t="s">
        <v>957</v>
      </c>
      <c r="E1791" s="751" t="s">
        <v>958</v>
      </c>
      <c r="F1791" s="751" t="s">
        <v>959</v>
      </c>
      <c r="G1791" s="197" t="s">
        <v>960</v>
      </c>
      <c r="H1791" s="672" t="s">
        <v>961</v>
      </c>
      <c r="I1791" s="672" t="s">
        <v>227</v>
      </c>
      <c r="J1791" s="205">
        <v>6</v>
      </c>
      <c r="K1791" s="199">
        <v>44378</v>
      </c>
      <c r="L1791" s="199">
        <v>44469</v>
      </c>
      <c r="M1791" s="200">
        <f t="shared" si="60"/>
        <v>13</v>
      </c>
      <c r="N1791" s="201">
        <v>1</v>
      </c>
      <c r="O1791" s="702" t="s">
        <v>962</v>
      </c>
      <c r="P1791" s="201">
        <f t="shared" si="59"/>
        <v>1</v>
      </c>
      <c r="Q1791" s="202" t="str" cm="1">
        <f t="array" aca="1" ref="Q1791" ca="1">IF(ISNUMBER(P1791),IF(P1791=100%,"CUMPLIDA",IF(AND(ISNUMBER(L1791),ISNUMBER(INDIRECT("FECHA_"&amp;$B1791,1))), IF(L1791&lt;=INDIRECT("FECHA_"&amp;$B1791,1),"INCUMPLIDA","PROCESO"), "VERIFICAR FECHA")),"SIN VALOR AVANCE")</f>
        <v>CUMPLIDA</v>
      </c>
    </row>
    <row r="1792" spans="1:17" ht="270">
      <c r="A1792" s="281" t="s">
        <v>19</v>
      </c>
      <c r="B1792" s="204" t="s">
        <v>14</v>
      </c>
      <c r="C1792" s="750"/>
      <c r="D1792" s="750"/>
      <c r="E1792" s="751"/>
      <c r="F1792" s="751"/>
      <c r="G1792" s="197" t="s">
        <v>963</v>
      </c>
      <c r="H1792" s="672" t="s">
        <v>964</v>
      </c>
      <c r="I1792" s="672" t="s">
        <v>965</v>
      </c>
      <c r="J1792" s="205">
        <v>12</v>
      </c>
      <c r="K1792" s="199">
        <v>44378</v>
      </c>
      <c r="L1792" s="199">
        <v>44742</v>
      </c>
      <c r="M1792" s="200">
        <f t="shared" si="60"/>
        <v>52</v>
      </c>
      <c r="N1792" s="201">
        <v>1</v>
      </c>
      <c r="O1792" s="702" t="s">
        <v>966</v>
      </c>
      <c r="P1792" s="201">
        <f t="shared" si="59"/>
        <v>1</v>
      </c>
      <c r="Q1792" s="202" t="str" cm="1">
        <f t="array" aca="1" ref="Q1792" ca="1">IF(ISNUMBER(P1792),IF(P1792=100%,"CUMPLIDA",IF(AND(ISNUMBER(L1792),ISNUMBER(INDIRECT("FECHA_"&amp;$B1792,1))), IF(L1792&lt;=INDIRECT("FECHA_"&amp;$B1792,1),"INCUMPLIDA","PROCESO"), "VERIFICAR FECHA")),"SIN VALOR AVANCE")</f>
        <v>CUMPLIDA</v>
      </c>
    </row>
    <row r="1793" spans="1:17" ht="180.75">
      <c r="A1793" s="281" t="s">
        <v>19</v>
      </c>
      <c r="B1793" s="204" t="s">
        <v>14</v>
      </c>
      <c r="C1793" s="750"/>
      <c r="D1793" s="750"/>
      <c r="E1793" s="751"/>
      <c r="F1793" s="751"/>
      <c r="G1793" s="197" t="s">
        <v>967</v>
      </c>
      <c r="H1793" s="672" t="s">
        <v>968</v>
      </c>
      <c r="I1793" s="672" t="s">
        <v>969</v>
      </c>
      <c r="J1793" s="205">
        <v>1</v>
      </c>
      <c r="K1793" s="199">
        <v>45231</v>
      </c>
      <c r="L1793" s="199">
        <v>45504</v>
      </c>
      <c r="M1793" s="200">
        <f t="shared" si="60"/>
        <v>39</v>
      </c>
      <c r="N1793" s="201">
        <v>1</v>
      </c>
      <c r="O1793" s="672" t="s">
        <v>970</v>
      </c>
      <c r="P1793" s="201">
        <f t="shared" si="59"/>
        <v>1</v>
      </c>
      <c r="Q1793" s="202" t="str" cm="1">
        <f t="array" aca="1" ref="Q1793" ca="1">IF(ISNUMBER(P1793),IF(P1793=100%,"CUMPLIDA",IF(AND(ISNUMBER(L1793),ISNUMBER(INDIRECT("FECHA_"&amp;$B1793,1))), IF(L1793&lt;=INDIRECT("FECHA_"&amp;$B1793,1),"INCUMPLIDA","PROCESO"), "VERIFICAR FECHA")),"SIN VALOR AVANCE")</f>
        <v>CUMPLIDA</v>
      </c>
    </row>
    <row r="1794" spans="1:17" ht="180.75">
      <c r="A1794" s="281" t="s">
        <v>19</v>
      </c>
      <c r="B1794" s="204" t="s">
        <v>14</v>
      </c>
      <c r="C1794" s="750"/>
      <c r="D1794" s="750"/>
      <c r="E1794" s="751"/>
      <c r="F1794" s="751"/>
      <c r="G1794" s="197" t="s">
        <v>236</v>
      </c>
      <c r="H1794" s="672" t="s">
        <v>237</v>
      </c>
      <c r="I1794" s="672" t="s">
        <v>238</v>
      </c>
      <c r="J1794" s="205">
        <v>1</v>
      </c>
      <c r="K1794" s="203">
        <v>45323</v>
      </c>
      <c r="L1794" s="203">
        <v>45747</v>
      </c>
      <c r="M1794" s="200">
        <f t="shared" si="60"/>
        <v>60.571428571428569</v>
      </c>
      <c r="N1794" s="201">
        <v>1</v>
      </c>
      <c r="O1794" s="683" t="s">
        <v>971</v>
      </c>
      <c r="P1794" s="201">
        <f t="shared" si="59"/>
        <v>1</v>
      </c>
      <c r="Q1794" s="202" t="str" cm="1">
        <f t="array" aca="1" ref="Q1794" ca="1">IF(ISNUMBER(P1794),IF(P1794=100%,"CUMPLIDA",IF(AND(ISNUMBER(L1794),ISNUMBER(INDIRECT("FECHA_"&amp;$B1794,1))), IF(L1794&lt;=INDIRECT("FECHA_"&amp;$B1794,1),"INCUMPLIDA","PROCESO"), "VERIFICAR FECHA")),"SIN VALOR AVANCE")</f>
        <v>CUMPLIDA</v>
      </c>
    </row>
    <row r="1795" spans="1:17" ht="165.75">
      <c r="A1795" s="281" t="s">
        <v>19</v>
      </c>
      <c r="B1795" s="204" t="s">
        <v>14</v>
      </c>
      <c r="C1795" s="750"/>
      <c r="D1795" s="750"/>
      <c r="E1795" s="751"/>
      <c r="F1795" s="751"/>
      <c r="G1795" s="197" t="s">
        <v>240</v>
      </c>
      <c r="H1795" s="672" t="s">
        <v>241</v>
      </c>
      <c r="I1795" s="672" t="s">
        <v>242</v>
      </c>
      <c r="J1795" s="205">
        <v>1</v>
      </c>
      <c r="K1795" s="203">
        <v>45323</v>
      </c>
      <c r="L1795" s="203">
        <v>45747</v>
      </c>
      <c r="M1795" s="200">
        <f t="shared" si="60"/>
        <v>60.571428571428569</v>
      </c>
      <c r="N1795" s="201">
        <v>1</v>
      </c>
      <c r="O1795" s="683" t="s">
        <v>972</v>
      </c>
      <c r="P1795" s="201">
        <f t="shared" si="59"/>
        <v>1</v>
      </c>
      <c r="Q1795" s="202" t="str" cm="1">
        <f t="array" aca="1" ref="Q1795" ca="1">IF(ISNUMBER(P1795),IF(P1795=100%,"CUMPLIDA",IF(AND(ISNUMBER(L1795),ISNUMBER(INDIRECT("FECHA_"&amp;$B1795,1))), IF(L1795&lt;=INDIRECT("FECHA_"&amp;$B1795,1),"INCUMPLIDA","PROCESO"), "VERIFICAR FECHA")),"SIN VALOR AVANCE")</f>
        <v>CUMPLIDA</v>
      </c>
    </row>
    <row r="1796" spans="1:17" ht="165.75">
      <c r="A1796" s="281" t="s">
        <v>19</v>
      </c>
      <c r="B1796" s="204" t="s">
        <v>14</v>
      </c>
      <c r="C1796" s="750"/>
      <c r="D1796" s="750"/>
      <c r="E1796" s="751"/>
      <c r="F1796" s="751"/>
      <c r="G1796" s="197" t="s">
        <v>244</v>
      </c>
      <c r="H1796" s="672" t="s">
        <v>245</v>
      </c>
      <c r="I1796" s="672" t="s">
        <v>246</v>
      </c>
      <c r="J1796" s="205">
        <v>1</v>
      </c>
      <c r="K1796" s="203">
        <v>45231</v>
      </c>
      <c r="L1796" s="203">
        <v>45747</v>
      </c>
      <c r="M1796" s="200">
        <f t="shared" si="60"/>
        <v>73.714285714285708</v>
      </c>
      <c r="N1796" s="201">
        <v>1</v>
      </c>
      <c r="O1796" s="683" t="s">
        <v>972</v>
      </c>
      <c r="P1796" s="201">
        <f t="shared" si="59"/>
        <v>1</v>
      </c>
      <c r="Q1796" s="202" t="str" cm="1">
        <f t="array" aca="1" ref="Q1796" ca="1">IF(ISNUMBER(P1796),IF(P1796=100%,"CUMPLIDA",IF(AND(ISNUMBER(L1796),ISNUMBER(INDIRECT("FECHA_"&amp;$B1796,1))), IF(L1796&lt;=INDIRECT("FECHA_"&amp;$B1796,1),"INCUMPLIDA","PROCESO"), "VERIFICAR FECHA")),"SIN VALOR AVANCE")</f>
        <v>CUMPLIDA</v>
      </c>
    </row>
    <row r="1797" spans="1:17" ht="180.75">
      <c r="A1797" s="281" t="s">
        <v>19</v>
      </c>
      <c r="B1797" s="204" t="s">
        <v>14</v>
      </c>
      <c r="C1797" s="750"/>
      <c r="D1797" s="750"/>
      <c r="E1797" s="751"/>
      <c r="F1797" s="751"/>
      <c r="G1797" s="197" t="s">
        <v>247</v>
      </c>
      <c r="H1797" s="672" t="s">
        <v>248</v>
      </c>
      <c r="I1797" s="672" t="s">
        <v>249</v>
      </c>
      <c r="J1797" s="205">
        <v>1</v>
      </c>
      <c r="K1797" s="203">
        <v>45323</v>
      </c>
      <c r="L1797" s="203">
        <v>45747</v>
      </c>
      <c r="M1797" s="200">
        <f t="shared" si="60"/>
        <v>60.571428571428569</v>
      </c>
      <c r="N1797" s="201">
        <v>1</v>
      </c>
      <c r="O1797" s="683" t="s">
        <v>971</v>
      </c>
      <c r="P1797" s="201">
        <f t="shared" si="59"/>
        <v>1</v>
      </c>
      <c r="Q1797" s="202" t="str" cm="1">
        <f t="array" aca="1" ref="Q1797" ca="1">IF(ISNUMBER(P1797),IF(P1797=100%,"CUMPLIDA",IF(AND(ISNUMBER(L1797),ISNUMBER(INDIRECT("FECHA_"&amp;$B1797,1))), IF(L1797&lt;=INDIRECT("FECHA_"&amp;$B1797,1),"INCUMPLIDA","PROCESO"), "VERIFICAR FECHA")),"SIN VALOR AVANCE")</f>
        <v>CUMPLIDA</v>
      </c>
    </row>
    <row r="1798" spans="1:17" ht="165.75">
      <c r="A1798" s="281" t="s">
        <v>19</v>
      </c>
      <c r="B1798" s="204" t="s">
        <v>14</v>
      </c>
      <c r="C1798" s="750"/>
      <c r="D1798" s="750"/>
      <c r="E1798" s="751"/>
      <c r="F1798" s="751"/>
      <c r="G1798" s="197" t="s">
        <v>250</v>
      </c>
      <c r="H1798" s="672" t="s">
        <v>251</v>
      </c>
      <c r="I1798" s="672" t="s">
        <v>252</v>
      </c>
      <c r="J1798" s="205">
        <v>1</v>
      </c>
      <c r="K1798" s="203">
        <v>45231</v>
      </c>
      <c r="L1798" s="203">
        <v>45747</v>
      </c>
      <c r="M1798" s="200">
        <f t="shared" si="60"/>
        <v>73.714285714285708</v>
      </c>
      <c r="N1798" s="201">
        <v>1</v>
      </c>
      <c r="O1798" s="683" t="s">
        <v>972</v>
      </c>
      <c r="P1798" s="201">
        <f t="shared" si="59"/>
        <v>1</v>
      </c>
      <c r="Q1798" s="202" t="str" cm="1">
        <f t="array" aca="1" ref="Q1798" ca="1">IF(ISNUMBER(P1798),IF(P1798=100%,"CUMPLIDA",IF(AND(ISNUMBER(L1798),ISNUMBER(INDIRECT("FECHA_"&amp;$B1798,1))), IF(L1798&lt;=INDIRECT("FECHA_"&amp;$B1798,1),"INCUMPLIDA","PROCESO"), "VERIFICAR FECHA")),"SIN VALOR AVANCE")</f>
        <v>CUMPLIDA</v>
      </c>
    </row>
    <row r="1799" spans="1:17" ht="345.75">
      <c r="A1799" s="281" t="s">
        <v>19</v>
      </c>
      <c r="B1799" s="204" t="s">
        <v>14</v>
      </c>
      <c r="C1799" s="750"/>
      <c r="D1799" s="750"/>
      <c r="E1799" s="751"/>
      <c r="F1799" s="751"/>
      <c r="G1799" s="197" t="s">
        <v>253</v>
      </c>
      <c r="H1799" s="672" t="s">
        <v>254</v>
      </c>
      <c r="I1799" s="672" t="s">
        <v>255</v>
      </c>
      <c r="J1799" s="205">
        <v>1</v>
      </c>
      <c r="K1799" s="203">
        <v>45231</v>
      </c>
      <c r="L1799" s="203">
        <v>45808</v>
      </c>
      <c r="M1799" s="200">
        <f t="shared" si="60"/>
        <v>82.428571428571431</v>
      </c>
      <c r="N1799" s="201">
        <v>0</v>
      </c>
      <c r="O1799" s="672" t="s">
        <v>973</v>
      </c>
      <c r="P1799" s="201">
        <f t="shared" si="59"/>
        <v>0</v>
      </c>
      <c r="Q1799" s="202" t="str" cm="1">
        <f t="array" aca="1" ref="Q1799" ca="1">IF(ISNUMBER(P1799),IF(P1799=100%,"CUMPLIDA",IF(AND(ISNUMBER(L1799),ISNUMBER(INDIRECT("FECHA_"&amp;$B1799,1))), IF(L1799&lt;=INDIRECT("FECHA_"&amp;$B1799,1),"INCUMPLIDA","PROCESO"), "VERIFICAR FECHA")),"SIN VALOR AVANCE")</f>
        <v>PROCESO</v>
      </c>
    </row>
    <row r="1800" spans="1:17" ht="165.75">
      <c r="A1800" s="281" t="s">
        <v>19</v>
      </c>
      <c r="B1800" s="204" t="s">
        <v>14</v>
      </c>
      <c r="C1800" s="750"/>
      <c r="D1800" s="750"/>
      <c r="E1800" s="751"/>
      <c r="F1800" s="751"/>
      <c r="G1800" s="197" t="s">
        <v>257</v>
      </c>
      <c r="H1800" s="672" t="s">
        <v>258</v>
      </c>
      <c r="I1800" s="672" t="s">
        <v>259</v>
      </c>
      <c r="J1800" s="205">
        <v>7</v>
      </c>
      <c r="K1800" s="203">
        <v>46024</v>
      </c>
      <c r="L1800" s="203">
        <v>46660</v>
      </c>
      <c r="M1800" s="200">
        <f t="shared" si="60"/>
        <v>90.857142857142861</v>
      </c>
      <c r="N1800" s="201">
        <v>0</v>
      </c>
      <c r="O1800" s="683" t="s">
        <v>972</v>
      </c>
      <c r="P1800" s="201">
        <f t="shared" si="59"/>
        <v>0</v>
      </c>
      <c r="Q1800" s="202" t="str" cm="1">
        <f t="array" aca="1" ref="Q1800" ca="1">IF(ISNUMBER(P1800),IF(P1800=100%,"CUMPLIDA",IF(AND(ISNUMBER(L1800),ISNUMBER(INDIRECT("FECHA_"&amp;$B1800,1))), IF(L1800&lt;=INDIRECT("FECHA_"&amp;$B1800,1),"INCUMPLIDA","PROCESO"), "VERIFICAR FECHA")),"SIN VALOR AVANCE")</f>
        <v>PROCESO</v>
      </c>
    </row>
    <row r="1801" spans="1:17" ht="180.75">
      <c r="A1801" s="281" t="s">
        <v>19</v>
      </c>
      <c r="B1801" s="204" t="s">
        <v>14</v>
      </c>
      <c r="C1801" s="750"/>
      <c r="D1801" s="750"/>
      <c r="E1801" s="751"/>
      <c r="F1801" s="751"/>
      <c r="G1801" s="197" t="s">
        <v>260</v>
      </c>
      <c r="H1801" s="672" t="s">
        <v>261</v>
      </c>
      <c r="I1801" s="672" t="s">
        <v>262</v>
      </c>
      <c r="J1801" s="205">
        <v>1</v>
      </c>
      <c r="K1801" s="203">
        <v>46024</v>
      </c>
      <c r="L1801" s="203">
        <v>46660</v>
      </c>
      <c r="M1801" s="200">
        <f t="shared" si="60"/>
        <v>90.857142857142861</v>
      </c>
      <c r="N1801" s="201">
        <v>0</v>
      </c>
      <c r="O1801" s="683" t="s">
        <v>971</v>
      </c>
      <c r="P1801" s="201">
        <f t="shared" si="59"/>
        <v>0</v>
      </c>
      <c r="Q1801" s="202" t="str" cm="1">
        <f t="array" aca="1" ref="Q1801" ca="1">IF(ISNUMBER(P1801),IF(P1801=100%,"CUMPLIDA",IF(AND(ISNUMBER(L1801),ISNUMBER(INDIRECT("FECHA_"&amp;$B1801,1))), IF(L1801&lt;=INDIRECT("FECHA_"&amp;$B1801,1),"INCUMPLIDA","PROCESO"), "VERIFICAR FECHA")),"SIN VALOR AVANCE")</f>
        <v>PROCESO</v>
      </c>
    </row>
    <row r="1802" spans="1:17" ht="345.75">
      <c r="A1802" s="281" t="s">
        <v>19</v>
      </c>
      <c r="B1802" s="204" t="s">
        <v>14</v>
      </c>
      <c r="C1802" s="750"/>
      <c r="D1802" s="750"/>
      <c r="E1802" s="751"/>
      <c r="F1802" s="751"/>
      <c r="G1802" s="197" t="s">
        <v>263</v>
      </c>
      <c r="H1802" s="672" t="s">
        <v>264</v>
      </c>
      <c r="I1802" s="672" t="s">
        <v>265</v>
      </c>
      <c r="J1802" s="205">
        <v>2</v>
      </c>
      <c r="K1802" s="203">
        <v>46024</v>
      </c>
      <c r="L1802" s="203">
        <v>46660</v>
      </c>
      <c r="M1802" s="200">
        <f t="shared" si="60"/>
        <v>90.857142857142861</v>
      </c>
      <c r="N1802" s="201">
        <v>0</v>
      </c>
      <c r="O1802" s="672" t="s">
        <v>973</v>
      </c>
      <c r="P1802" s="201">
        <f t="shared" si="59"/>
        <v>0</v>
      </c>
      <c r="Q1802" s="202" t="str" cm="1">
        <f t="array" aca="1" ref="Q1802" ca="1">IF(ISNUMBER(P1802),IF(P1802=100%,"CUMPLIDA",IF(AND(ISNUMBER(L1802),ISNUMBER(INDIRECT("FECHA_"&amp;$B1802,1))), IF(L1802&lt;=INDIRECT("FECHA_"&amp;$B1802,1),"INCUMPLIDA","PROCESO"), "VERIFICAR FECHA")),"SIN VALOR AVANCE")</f>
        <v>PROCESO</v>
      </c>
    </row>
    <row r="1803" spans="1:17" ht="330">
      <c r="A1803" s="281" t="s">
        <v>19</v>
      </c>
      <c r="B1803" s="204" t="s">
        <v>14</v>
      </c>
      <c r="C1803" s="750"/>
      <c r="D1803" s="750"/>
      <c r="E1803" s="751"/>
      <c r="F1803" s="751"/>
      <c r="G1803" s="197" t="s">
        <v>974</v>
      </c>
      <c r="H1803" s="672" t="s">
        <v>975</v>
      </c>
      <c r="I1803" s="672" t="s">
        <v>976</v>
      </c>
      <c r="J1803" s="205">
        <v>12</v>
      </c>
      <c r="K1803" s="199">
        <v>44378</v>
      </c>
      <c r="L1803" s="199">
        <v>44742</v>
      </c>
      <c r="M1803" s="200">
        <f t="shared" si="60"/>
        <v>52</v>
      </c>
      <c r="N1803" s="201">
        <v>1</v>
      </c>
      <c r="O1803" s="702" t="s">
        <v>977</v>
      </c>
      <c r="P1803" s="201">
        <f t="shared" si="59"/>
        <v>1</v>
      </c>
      <c r="Q1803" s="202" t="str" cm="1">
        <f t="array" aca="1" ref="Q1803" ca="1">IF(ISNUMBER(P1803),IF(P1803=100%,"CUMPLIDA",IF(AND(ISNUMBER(L1803),ISNUMBER(INDIRECT("FECHA_"&amp;$B1803,1))), IF(L1803&lt;=INDIRECT("FECHA_"&amp;$B1803,1),"INCUMPLIDA","PROCESO"), "VERIFICAR FECHA")),"SIN VALOR AVANCE")</f>
        <v>CUMPLIDA</v>
      </c>
    </row>
    <row r="1804" spans="1:17" ht="90">
      <c r="A1804" s="281" t="s">
        <v>19</v>
      </c>
      <c r="B1804" s="204" t="s">
        <v>14</v>
      </c>
      <c r="C1804" s="750" t="s">
        <v>978</v>
      </c>
      <c r="D1804" s="750" t="s">
        <v>312</v>
      </c>
      <c r="E1804" s="751" t="s">
        <v>979</v>
      </c>
      <c r="F1804" s="751" t="s">
        <v>980</v>
      </c>
      <c r="G1804" s="751" t="s">
        <v>981</v>
      </c>
      <c r="H1804" s="672" t="s">
        <v>982</v>
      </c>
      <c r="I1804" s="672" t="s">
        <v>983</v>
      </c>
      <c r="J1804" s="205">
        <v>1</v>
      </c>
      <c r="K1804" s="199">
        <v>44621</v>
      </c>
      <c r="L1804" s="199">
        <v>44804</v>
      </c>
      <c r="M1804" s="200">
        <f t="shared" si="60"/>
        <v>26.142857142857142</v>
      </c>
      <c r="N1804" s="201">
        <v>1</v>
      </c>
      <c r="O1804" s="672" t="s">
        <v>984</v>
      </c>
      <c r="P1804" s="201">
        <f t="shared" ref="P1804:P1820" si="61">IF(B1804="ITRC",N1804,N1804/J1804)</f>
        <v>1</v>
      </c>
      <c r="Q1804" s="202" t="str" cm="1">
        <f t="array" aca="1" ref="Q1804" ca="1">IF(ISNUMBER(P1804),IF(P1804=100%,"CUMPLIDA",IF(AND(ISNUMBER(L1804),ISNUMBER(INDIRECT("FECHA_"&amp;$B1804,1))), IF(L1804&lt;=INDIRECT("FECHA_"&amp;$B1804,1),"INCUMPLIDA","PROCESO"), "VERIFICAR FECHA")),"SIN VALOR AVANCE")</f>
        <v>CUMPLIDA</v>
      </c>
    </row>
    <row r="1805" spans="1:17" ht="135">
      <c r="A1805" s="281" t="s">
        <v>19</v>
      </c>
      <c r="B1805" s="204" t="s">
        <v>14</v>
      </c>
      <c r="C1805" s="750"/>
      <c r="D1805" s="750"/>
      <c r="E1805" s="751"/>
      <c r="F1805" s="751"/>
      <c r="G1805" s="751"/>
      <c r="H1805" s="672" t="s">
        <v>985</v>
      </c>
      <c r="I1805" s="672" t="s">
        <v>986</v>
      </c>
      <c r="J1805" s="205">
        <v>1</v>
      </c>
      <c r="K1805" s="199">
        <v>44774</v>
      </c>
      <c r="L1805" s="199">
        <v>44834</v>
      </c>
      <c r="M1805" s="200">
        <f t="shared" si="60"/>
        <v>8.5714285714285712</v>
      </c>
      <c r="N1805" s="201">
        <v>1</v>
      </c>
      <c r="O1805" s="672" t="s">
        <v>984</v>
      </c>
      <c r="P1805" s="201">
        <f t="shared" si="61"/>
        <v>1</v>
      </c>
      <c r="Q1805" s="202" t="str" cm="1">
        <f t="array" aca="1" ref="Q1805" ca="1">IF(ISNUMBER(P1805),IF(P1805=100%,"CUMPLIDA",IF(AND(ISNUMBER(L1805),ISNUMBER(INDIRECT("FECHA_"&amp;$B1805,1))), IF(L1805&lt;=INDIRECT("FECHA_"&amp;$B1805,1),"INCUMPLIDA","PROCESO"), "VERIFICAR FECHA")),"SIN VALOR AVANCE")</f>
        <v>CUMPLIDA</v>
      </c>
    </row>
    <row r="1806" spans="1:17" ht="409.5">
      <c r="A1806" s="281" t="s">
        <v>19</v>
      </c>
      <c r="B1806" s="204" t="s">
        <v>14</v>
      </c>
      <c r="C1806" s="750"/>
      <c r="D1806" s="750"/>
      <c r="E1806" s="751"/>
      <c r="F1806" s="751"/>
      <c r="G1806" s="197" t="s">
        <v>987</v>
      </c>
      <c r="H1806" s="672" t="s">
        <v>985</v>
      </c>
      <c r="I1806" s="672" t="s">
        <v>988</v>
      </c>
      <c r="J1806" s="205">
        <v>11</v>
      </c>
      <c r="K1806" s="199">
        <v>44621</v>
      </c>
      <c r="L1806" s="199">
        <v>44773</v>
      </c>
      <c r="M1806" s="200">
        <f t="shared" si="60"/>
        <v>21.714285714285715</v>
      </c>
      <c r="N1806" s="201">
        <v>1</v>
      </c>
      <c r="O1806" s="672" t="s">
        <v>984</v>
      </c>
      <c r="P1806" s="201">
        <f t="shared" si="61"/>
        <v>1</v>
      </c>
      <c r="Q1806" s="202" t="str" cm="1">
        <f t="array" aca="1" ref="Q1806" ca="1">IF(ISNUMBER(P1806),IF(P1806=100%,"CUMPLIDA",IF(AND(ISNUMBER(L1806),ISNUMBER(INDIRECT("FECHA_"&amp;$B1806,1))), IF(L1806&lt;=INDIRECT("FECHA_"&amp;$B1806,1),"INCUMPLIDA","PROCESO"), "VERIFICAR FECHA")),"SIN VALOR AVANCE")</f>
        <v>CUMPLIDA</v>
      </c>
    </row>
    <row r="1807" spans="1:17" ht="75.75">
      <c r="A1807" s="281" t="s">
        <v>19</v>
      </c>
      <c r="B1807" s="204" t="s">
        <v>14</v>
      </c>
      <c r="C1807" s="750"/>
      <c r="D1807" s="750"/>
      <c r="E1807" s="751"/>
      <c r="F1807" s="751"/>
      <c r="G1807" s="197" t="s">
        <v>232</v>
      </c>
      <c r="H1807" s="672" t="s">
        <v>811</v>
      </c>
      <c r="I1807" s="672" t="s">
        <v>234</v>
      </c>
      <c r="J1807" s="205">
        <v>1</v>
      </c>
      <c r="K1807" s="199">
        <v>45231</v>
      </c>
      <c r="L1807" s="199">
        <v>45504</v>
      </c>
      <c r="M1807" s="200">
        <f t="shared" si="60"/>
        <v>39</v>
      </c>
      <c r="N1807" s="201">
        <v>1</v>
      </c>
      <c r="O1807" s="672" t="s">
        <v>989</v>
      </c>
      <c r="P1807" s="201">
        <f t="shared" si="61"/>
        <v>1</v>
      </c>
      <c r="Q1807" s="202" t="str" cm="1">
        <f t="array" aca="1" ref="Q1807" ca="1">IF(ISNUMBER(P1807),IF(P1807=100%,"CUMPLIDA",IF(AND(ISNUMBER(L1807),ISNUMBER(INDIRECT("FECHA_"&amp;$B1807,1))), IF(L1807&lt;=INDIRECT("FECHA_"&amp;$B1807,1),"INCUMPLIDA","PROCESO"), "VERIFICAR FECHA")),"SIN VALOR AVANCE")</f>
        <v>CUMPLIDA</v>
      </c>
    </row>
    <row r="1808" spans="1:17" ht="315.75">
      <c r="A1808" s="281" t="s">
        <v>19</v>
      </c>
      <c r="B1808" s="204" t="s">
        <v>14</v>
      </c>
      <c r="C1808" s="750"/>
      <c r="D1808" s="750"/>
      <c r="E1808" s="751"/>
      <c r="F1808" s="751"/>
      <c r="G1808" s="197" t="s">
        <v>236</v>
      </c>
      <c r="H1808" s="672" t="s">
        <v>990</v>
      </c>
      <c r="I1808" s="672" t="s">
        <v>238</v>
      </c>
      <c r="J1808" s="205">
        <v>1</v>
      </c>
      <c r="K1808" s="203">
        <v>45323</v>
      </c>
      <c r="L1808" s="203">
        <v>45747</v>
      </c>
      <c r="M1808" s="200">
        <f t="shared" si="60"/>
        <v>60.571428571428569</v>
      </c>
      <c r="N1808" s="201">
        <v>1</v>
      </c>
      <c r="O1808" s="672" t="s">
        <v>991</v>
      </c>
      <c r="P1808" s="201">
        <f t="shared" si="61"/>
        <v>1</v>
      </c>
      <c r="Q1808" s="202" t="str" cm="1">
        <f t="array" aca="1" ref="Q1808" ca="1">IF(ISNUMBER(P1808),IF(P1808=100%,"CUMPLIDA",IF(AND(ISNUMBER(L1808),ISNUMBER(INDIRECT("FECHA_"&amp;$B1808,1))), IF(L1808&lt;=INDIRECT("FECHA_"&amp;$B1808,1),"INCUMPLIDA","PROCESO"), "VERIFICAR FECHA")),"SIN VALOR AVANCE")</f>
        <v>CUMPLIDA</v>
      </c>
    </row>
    <row r="1809" spans="1:17" ht="75.75">
      <c r="A1809" s="281" t="s">
        <v>19</v>
      </c>
      <c r="B1809" s="204" t="s">
        <v>14</v>
      </c>
      <c r="C1809" s="750"/>
      <c r="D1809" s="750"/>
      <c r="E1809" s="751" t="s">
        <v>992</v>
      </c>
      <c r="F1809" s="751"/>
      <c r="G1809" s="197" t="s">
        <v>240</v>
      </c>
      <c r="H1809" s="672" t="s">
        <v>241</v>
      </c>
      <c r="I1809" s="672" t="s">
        <v>242</v>
      </c>
      <c r="J1809" s="205">
        <v>1</v>
      </c>
      <c r="K1809" s="203">
        <v>45323</v>
      </c>
      <c r="L1809" s="203">
        <v>45747</v>
      </c>
      <c r="M1809" s="200">
        <f t="shared" ref="M1809:M1811" si="62">(L1809-K1809)/7</f>
        <v>60.571428571428569</v>
      </c>
      <c r="N1809" s="201">
        <v>1</v>
      </c>
      <c r="O1809" s="672" t="s">
        <v>989</v>
      </c>
      <c r="P1809" s="201">
        <f t="shared" si="61"/>
        <v>1</v>
      </c>
      <c r="Q1809" s="202" t="str" cm="1">
        <f t="array" aca="1" ref="Q1809" ca="1">IF(ISNUMBER(P1809),IF(P1809=100%,"CUMPLIDA",IF(AND(ISNUMBER(L1809),ISNUMBER(INDIRECT("FECHA_"&amp;$B1809,1))), IF(L1809&lt;=INDIRECT("FECHA_"&amp;$B1809,1),"INCUMPLIDA","PROCESO"), "VERIFICAR FECHA")),"SIN VALOR AVANCE")</f>
        <v>CUMPLIDA</v>
      </c>
    </row>
    <row r="1810" spans="1:17" ht="75.75">
      <c r="A1810" s="281" t="s">
        <v>19</v>
      </c>
      <c r="B1810" s="204" t="s">
        <v>14</v>
      </c>
      <c r="C1810" s="750"/>
      <c r="D1810" s="750"/>
      <c r="E1810" s="751"/>
      <c r="F1810" s="751"/>
      <c r="G1810" s="197" t="s">
        <v>244</v>
      </c>
      <c r="H1810" s="672" t="s">
        <v>245</v>
      </c>
      <c r="I1810" s="672" t="s">
        <v>246</v>
      </c>
      <c r="J1810" s="205">
        <v>1</v>
      </c>
      <c r="K1810" s="203">
        <v>45231</v>
      </c>
      <c r="L1810" s="203">
        <v>45747</v>
      </c>
      <c r="M1810" s="200">
        <f t="shared" si="62"/>
        <v>73.714285714285708</v>
      </c>
      <c r="N1810" s="201">
        <v>1</v>
      </c>
      <c r="O1810" s="672" t="s">
        <v>989</v>
      </c>
      <c r="P1810" s="201">
        <f t="shared" si="61"/>
        <v>1</v>
      </c>
      <c r="Q1810" s="202" t="str" cm="1">
        <f t="array" aca="1" ref="Q1810" ca="1">IF(ISNUMBER(P1810),IF(P1810=100%,"CUMPLIDA",IF(AND(ISNUMBER(L1810),ISNUMBER(INDIRECT("FECHA_"&amp;$B1810,1))), IF(L1810&lt;=INDIRECT("FECHA_"&amp;$B1810,1),"INCUMPLIDA","PROCESO"), "VERIFICAR FECHA")),"SIN VALOR AVANCE")</f>
        <v>CUMPLIDA</v>
      </c>
    </row>
    <row r="1811" spans="1:17" ht="315.75">
      <c r="A1811" s="281" t="s">
        <v>19</v>
      </c>
      <c r="B1811" s="204" t="s">
        <v>14</v>
      </c>
      <c r="C1811" s="750"/>
      <c r="D1811" s="750"/>
      <c r="E1811" s="751"/>
      <c r="F1811" s="751"/>
      <c r="G1811" s="197" t="s">
        <v>247</v>
      </c>
      <c r="H1811" s="672" t="s">
        <v>248</v>
      </c>
      <c r="I1811" s="672" t="s">
        <v>249</v>
      </c>
      <c r="J1811" s="205">
        <v>1</v>
      </c>
      <c r="K1811" s="203">
        <v>45323</v>
      </c>
      <c r="L1811" s="203">
        <v>45747</v>
      </c>
      <c r="M1811" s="200">
        <f t="shared" si="62"/>
        <v>60.571428571428569</v>
      </c>
      <c r="N1811" s="201">
        <v>1</v>
      </c>
      <c r="O1811" s="672" t="s">
        <v>991</v>
      </c>
      <c r="P1811" s="201">
        <f t="shared" si="61"/>
        <v>1</v>
      </c>
      <c r="Q1811" s="202" t="str" cm="1">
        <f t="array" aca="1" ref="Q1811" ca="1">IF(ISNUMBER(P1811),IF(P1811=100%,"CUMPLIDA",IF(AND(ISNUMBER(L1811),ISNUMBER(INDIRECT("FECHA_"&amp;$B1811,1))), IF(L1811&lt;=INDIRECT("FECHA_"&amp;$B1811,1),"INCUMPLIDA","PROCESO"), "VERIFICAR FECHA")),"SIN VALOR AVANCE")</f>
        <v>CUMPLIDA</v>
      </c>
    </row>
    <row r="1812" spans="1:17" ht="75.75">
      <c r="A1812" s="281" t="s">
        <v>19</v>
      </c>
      <c r="B1812" s="204" t="s">
        <v>14</v>
      </c>
      <c r="C1812" s="750"/>
      <c r="D1812" s="750"/>
      <c r="E1812" s="751"/>
      <c r="F1812" s="751"/>
      <c r="G1812" s="197" t="s">
        <v>250</v>
      </c>
      <c r="H1812" s="672" t="s">
        <v>251</v>
      </c>
      <c r="I1812" s="672" t="s">
        <v>252</v>
      </c>
      <c r="J1812" s="205">
        <v>1</v>
      </c>
      <c r="K1812" s="203">
        <v>45231</v>
      </c>
      <c r="L1812" s="203">
        <v>45747</v>
      </c>
      <c r="M1812" s="200">
        <f>(L1812-K1812)/7</f>
        <v>73.714285714285708</v>
      </c>
      <c r="N1812" s="201">
        <v>1</v>
      </c>
      <c r="O1812" s="672" t="s">
        <v>989</v>
      </c>
      <c r="P1812" s="201">
        <f t="shared" si="61"/>
        <v>1</v>
      </c>
      <c r="Q1812" s="202" t="str" cm="1">
        <f t="array" aca="1" ref="Q1812" ca="1">IF(ISNUMBER(P1812),IF(P1812=100%,"CUMPLIDA",IF(AND(ISNUMBER(L1812),ISNUMBER(INDIRECT("FECHA_"&amp;$B1812,1))), IF(L1812&lt;=INDIRECT("FECHA_"&amp;$B1812,1),"INCUMPLIDA","PROCESO"), "VERIFICAR FECHA")),"SIN VALOR AVANCE")</f>
        <v>CUMPLIDA</v>
      </c>
    </row>
    <row r="1813" spans="1:17" ht="345.75">
      <c r="A1813" s="281" t="s">
        <v>19</v>
      </c>
      <c r="B1813" s="204" t="s">
        <v>14</v>
      </c>
      <c r="C1813" s="750"/>
      <c r="D1813" s="750"/>
      <c r="E1813" s="751"/>
      <c r="F1813" s="751"/>
      <c r="G1813" s="197" t="s">
        <v>253</v>
      </c>
      <c r="H1813" s="672" t="s">
        <v>254</v>
      </c>
      <c r="I1813" s="672" t="s">
        <v>255</v>
      </c>
      <c r="J1813" s="205">
        <v>1</v>
      </c>
      <c r="K1813" s="203">
        <v>45231</v>
      </c>
      <c r="L1813" s="203">
        <v>45808</v>
      </c>
      <c r="M1813" s="200">
        <f t="shared" ref="M1813:M1819" si="63">(L1813-K1813)/7</f>
        <v>82.428571428571431</v>
      </c>
      <c r="N1813" s="201">
        <v>0</v>
      </c>
      <c r="O1813" s="672" t="s">
        <v>973</v>
      </c>
      <c r="P1813" s="201">
        <f t="shared" si="61"/>
        <v>0</v>
      </c>
      <c r="Q1813" s="202" t="str" cm="1">
        <f t="array" aca="1" ref="Q1813" ca="1">IF(ISNUMBER(P1813),IF(P1813=100%,"CUMPLIDA",IF(AND(ISNUMBER(L1813),ISNUMBER(INDIRECT("FECHA_"&amp;$B1813,1))), IF(L1813&lt;=INDIRECT("FECHA_"&amp;$B1813,1),"INCUMPLIDA","PROCESO"), "VERIFICAR FECHA")),"SIN VALOR AVANCE")</f>
        <v>PROCESO</v>
      </c>
    </row>
    <row r="1814" spans="1:17" ht="75.75">
      <c r="A1814" s="281" t="s">
        <v>19</v>
      </c>
      <c r="B1814" s="204" t="s">
        <v>14</v>
      </c>
      <c r="C1814" s="750"/>
      <c r="D1814" s="750"/>
      <c r="E1814" s="751"/>
      <c r="F1814" s="751"/>
      <c r="G1814" s="197" t="s">
        <v>257</v>
      </c>
      <c r="H1814" s="672" t="s">
        <v>258</v>
      </c>
      <c r="I1814" s="672" t="s">
        <v>259</v>
      </c>
      <c r="J1814" s="205">
        <v>8</v>
      </c>
      <c r="K1814" s="203">
        <v>45839</v>
      </c>
      <c r="L1814" s="203">
        <v>46568</v>
      </c>
      <c r="M1814" s="200">
        <f t="shared" si="63"/>
        <v>104.14285714285714</v>
      </c>
      <c r="N1814" s="201">
        <v>0</v>
      </c>
      <c r="O1814" s="672" t="s">
        <v>989</v>
      </c>
      <c r="P1814" s="201">
        <f t="shared" si="61"/>
        <v>0</v>
      </c>
      <c r="Q1814" s="202" t="str" cm="1">
        <f t="array" aca="1" ref="Q1814" ca="1">IF(ISNUMBER(P1814),IF(P1814=100%,"CUMPLIDA",IF(AND(ISNUMBER(L1814),ISNUMBER(INDIRECT("FECHA_"&amp;$B1814,1))), IF(L1814&lt;=INDIRECT("FECHA_"&amp;$B1814,1),"INCUMPLIDA","PROCESO"), "VERIFICAR FECHA")),"SIN VALOR AVANCE")</f>
        <v>PROCESO</v>
      </c>
    </row>
    <row r="1815" spans="1:17" ht="195.75">
      <c r="A1815" s="281" t="s">
        <v>19</v>
      </c>
      <c r="B1815" s="204" t="s">
        <v>14</v>
      </c>
      <c r="C1815" s="750"/>
      <c r="D1815" s="750"/>
      <c r="E1815" s="751"/>
      <c r="F1815" s="751"/>
      <c r="G1815" s="197" t="s">
        <v>260</v>
      </c>
      <c r="H1815" s="672" t="s">
        <v>261</v>
      </c>
      <c r="I1815" s="672" t="s">
        <v>262</v>
      </c>
      <c r="J1815" s="205">
        <v>1</v>
      </c>
      <c r="K1815" s="203">
        <v>45839</v>
      </c>
      <c r="L1815" s="203">
        <v>46568</v>
      </c>
      <c r="M1815" s="200">
        <f t="shared" si="63"/>
        <v>104.14285714285714</v>
      </c>
      <c r="N1815" s="201">
        <v>0</v>
      </c>
      <c r="O1815" s="672" t="s">
        <v>993</v>
      </c>
      <c r="P1815" s="201">
        <f t="shared" si="61"/>
        <v>0</v>
      </c>
      <c r="Q1815" s="202" t="str" cm="1">
        <f t="array" aca="1" ref="Q1815" ca="1">IF(ISNUMBER(P1815),IF(P1815=100%,"CUMPLIDA",IF(AND(ISNUMBER(L1815),ISNUMBER(INDIRECT("FECHA_"&amp;$B1815,1))), IF(L1815&lt;=INDIRECT("FECHA_"&amp;$B1815,1),"INCUMPLIDA","PROCESO"), "VERIFICAR FECHA")),"SIN VALOR AVANCE")</f>
        <v>PROCESO</v>
      </c>
    </row>
    <row r="1816" spans="1:17" ht="345.75">
      <c r="A1816" s="281" t="s">
        <v>19</v>
      </c>
      <c r="B1816" s="204" t="s">
        <v>14</v>
      </c>
      <c r="C1816" s="750"/>
      <c r="D1816" s="750"/>
      <c r="E1816" s="751"/>
      <c r="F1816" s="751"/>
      <c r="G1816" s="197" t="s">
        <v>263</v>
      </c>
      <c r="H1816" s="672" t="s">
        <v>264</v>
      </c>
      <c r="I1816" s="672" t="s">
        <v>265</v>
      </c>
      <c r="J1816" s="205">
        <v>2</v>
      </c>
      <c r="K1816" s="203">
        <v>45839</v>
      </c>
      <c r="L1816" s="203">
        <v>46568</v>
      </c>
      <c r="M1816" s="200">
        <f t="shared" si="63"/>
        <v>104.14285714285714</v>
      </c>
      <c r="N1816" s="201">
        <v>0</v>
      </c>
      <c r="O1816" s="672" t="s">
        <v>973</v>
      </c>
      <c r="P1816" s="201">
        <f t="shared" si="61"/>
        <v>0</v>
      </c>
      <c r="Q1816" s="202" t="str" cm="1">
        <f t="array" aca="1" ref="Q1816" ca="1">IF(ISNUMBER(P1816),IF(P1816=100%,"CUMPLIDA",IF(AND(ISNUMBER(L1816),ISNUMBER(INDIRECT("FECHA_"&amp;$B1816,1))), IF(L1816&lt;=INDIRECT("FECHA_"&amp;$B1816,1),"INCUMPLIDA","PROCESO"), "VERIFICAR FECHA")),"SIN VALOR AVANCE")</f>
        <v>PROCESO</v>
      </c>
    </row>
    <row r="1817" spans="1:17" ht="409.5">
      <c r="A1817" s="281" t="s">
        <v>19</v>
      </c>
      <c r="B1817" s="204" t="s">
        <v>14</v>
      </c>
      <c r="C1817" s="750"/>
      <c r="D1817" s="750"/>
      <c r="E1817" s="751"/>
      <c r="F1817" s="751"/>
      <c r="G1817" s="197" t="s">
        <v>994</v>
      </c>
      <c r="H1817" s="672" t="s">
        <v>995</v>
      </c>
      <c r="I1817" s="672" t="s">
        <v>996</v>
      </c>
      <c r="J1817" s="205">
        <v>1</v>
      </c>
      <c r="K1817" s="199">
        <v>44621</v>
      </c>
      <c r="L1817" s="199">
        <v>44773</v>
      </c>
      <c r="M1817" s="200">
        <f t="shared" si="63"/>
        <v>21.714285714285715</v>
      </c>
      <c r="N1817" s="201">
        <v>1</v>
      </c>
      <c r="O1817" s="672" t="s">
        <v>984</v>
      </c>
      <c r="P1817" s="201">
        <f t="shared" si="61"/>
        <v>1</v>
      </c>
      <c r="Q1817" s="202" t="str" cm="1">
        <f t="array" aca="1" ref="Q1817" ca="1">IF(ISNUMBER(P1817),IF(P1817=100%,"CUMPLIDA",IF(AND(ISNUMBER(L1817),ISNUMBER(INDIRECT("FECHA_"&amp;$B1817,1))), IF(L1817&lt;=INDIRECT("FECHA_"&amp;$B1817,1),"INCUMPLIDA","PROCESO"), "VERIFICAR FECHA")),"SIN VALOR AVANCE")</f>
        <v>CUMPLIDA</v>
      </c>
    </row>
    <row r="1818" spans="1:17" ht="60.75">
      <c r="A1818" s="281" t="s">
        <v>19</v>
      </c>
      <c r="B1818" s="204" t="s">
        <v>14</v>
      </c>
      <c r="C1818" s="750"/>
      <c r="D1818" s="750"/>
      <c r="E1818" s="751" t="s">
        <v>997</v>
      </c>
      <c r="F1818" s="751"/>
      <c r="G1818" s="751" t="s">
        <v>998</v>
      </c>
      <c r="H1818" s="672" t="s">
        <v>999</v>
      </c>
      <c r="I1818" s="672" t="s">
        <v>1000</v>
      </c>
      <c r="J1818" s="205">
        <v>1</v>
      </c>
      <c r="K1818" s="199">
        <v>44652</v>
      </c>
      <c r="L1818" s="199">
        <v>44712</v>
      </c>
      <c r="M1818" s="200">
        <f t="shared" si="63"/>
        <v>8.5714285714285712</v>
      </c>
      <c r="N1818" s="201">
        <v>1</v>
      </c>
      <c r="O1818" s="672" t="s">
        <v>984</v>
      </c>
      <c r="P1818" s="201">
        <f t="shared" si="61"/>
        <v>1</v>
      </c>
      <c r="Q1818" s="202" t="str" cm="1">
        <f t="array" aca="1" ref="Q1818" ca="1">IF(ISNUMBER(P1818),IF(P1818=100%,"CUMPLIDA",IF(AND(ISNUMBER(L1818),ISNUMBER(INDIRECT("FECHA_"&amp;$B1818,1))), IF(L1818&lt;=INDIRECT("FECHA_"&amp;$B1818,1),"INCUMPLIDA","PROCESO"), "VERIFICAR FECHA")),"SIN VALOR AVANCE")</f>
        <v>CUMPLIDA</v>
      </c>
    </row>
    <row r="1819" spans="1:17" ht="75">
      <c r="A1819" s="281" t="s">
        <v>19</v>
      </c>
      <c r="B1819" s="204" t="s">
        <v>14</v>
      </c>
      <c r="C1819" s="750"/>
      <c r="D1819" s="750"/>
      <c r="E1819" s="751"/>
      <c r="F1819" s="751"/>
      <c r="G1819" s="751"/>
      <c r="H1819" s="672" t="s">
        <v>1001</v>
      </c>
      <c r="I1819" s="672" t="s">
        <v>1002</v>
      </c>
      <c r="J1819" s="205">
        <v>1</v>
      </c>
      <c r="K1819" s="199">
        <v>44713</v>
      </c>
      <c r="L1819" s="199">
        <v>44803</v>
      </c>
      <c r="M1819" s="200">
        <f t="shared" si="63"/>
        <v>12.857142857142858</v>
      </c>
      <c r="N1819" s="201">
        <v>1</v>
      </c>
      <c r="O1819" s="672" t="s">
        <v>984</v>
      </c>
      <c r="P1819" s="201">
        <f t="shared" si="61"/>
        <v>1</v>
      </c>
      <c r="Q1819" s="202" t="str" cm="1">
        <f t="array" aca="1" ref="Q1819" ca="1">IF(ISNUMBER(P1819),IF(P1819=100%,"CUMPLIDA",IF(AND(ISNUMBER(L1819),ISNUMBER(INDIRECT("FECHA_"&amp;$B1819,1))), IF(L1819&lt;=INDIRECT("FECHA_"&amp;$B1819,1),"INCUMPLIDA","PROCESO"), "VERIFICAR FECHA")),"SIN VALOR AVANCE")</f>
        <v>CUMPLIDA</v>
      </c>
    </row>
    <row r="1820" spans="1:17" ht="60.75">
      <c r="A1820" s="281" t="s">
        <v>19</v>
      </c>
      <c r="B1820" s="204" t="s">
        <v>14</v>
      </c>
      <c r="C1820" s="750"/>
      <c r="D1820" s="750"/>
      <c r="E1820" s="751"/>
      <c r="F1820" s="751"/>
      <c r="G1820" s="751" t="s">
        <v>1003</v>
      </c>
      <c r="H1820" s="672" t="s">
        <v>1004</v>
      </c>
      <c r="I1820" s="672" t="s">
        <v>1005</v>
      </c>
      <c r="J1820" s="205">
        <v>6</v>
      </c>
      <c r="K1820" s="199">
        <v>44652</v>
      </c>
      <c r="L1820" s="199">
        <v>44809</v>
      </c>
      <c r="M1820" s="200">
        <f>(L1820-K1820)/7</f>
        <v>22.428571428571427</v>
      </c>
      <c r="N1820" s="201">
        <v>1</v>
      </c>
      <c r="O1820" s="672" t="s">
        <v>984</v>
      </c>
      <c r="P1820" s="201">
        <f t="shared" si="61"/>
        <v>1</v>
      </c>
      <c r="Q1820" s="202" t="str" cm="1">
        <f t="array" aca="1" ref="Q1820" ca="1">IF(ISNUMBER(P1820),IF(P1820=100%,"CUMPLIDA",IF(AND(ISNUMBER(L1820),ISNUMBER(INDIRECT("FECHA_"&amp;#REF!,1))), IF(L1820&lt;=INDIRECT("FECHA_"&amp;#REF!,1),"INCUMPLIDA","PROCESO"), "VERIFICAR FECHA")),"SIN VALOR AVANCE")</f>
        <v>CUMPLIDA</v>
      </c>
    </row>
    <row r="1821" spans="1:17" ht="75">
      <c r="A1821" s="281" t="s">
        <v>19</v>
      </c>
      <c r="B1821" s="204" t="s">
        <v>14</v>
      </c>
      <c r="C1821" s="750"/>
      <c r="D1821" s="750"/>
      <c r="E1821" s="751"/>
      <c r="F1821" s="751"/>
      <c r="G1821" s="751"/>
      <c r="H1821" s="672" t="s">
        <v>1001</v>
      </c>
      <c r="I1821" s="672" t="s">
        <v>1005</v>
      </c>
      <c r="J1821" s="205">
        <v>6</v>
      </c>
      <c r="K1821" s="199">
        <v>44652</v>
      </c>
      <c r="L1821" s="199">
        <v>44809</v>
      </c>
      <c r="M1821" s="200">
        <f>(L1821-K1821)/7</f>
        <v>22.428571428571427</v>
      </c>
      <c r="N1821" s="201">
        <v>1</v>
      </c>
      <c r="O1821" s="672" t="s">
        <v>984</v>
      </c>
      <c r="P1821" s="201">
        <f>IF(B1820="ITRC",N1821,N1821/J1821)</f>
        <v>1</v>
      </c>
      <c r="Q1821" s="202" t="str" cm="1">
        <f t="array" aca="1" ref="Q1821" ca="1">IF(ISNUMBER(P1821),IF(P1821=100%,"CUMPLIDA",IF(AND(ISNUMBER(L1821),ISNUMBER(INDIRECT("FECHA_"&amp;$B1820,1))), IF(L1821&lt;=INDIRECT("FECHA_"&amp;$B1820,1),"INCUMPLIDA","PROCESO"), "VERIFICAR FECHA")),"SIN VALOR AVANCE")</f>
        <v>CUMPLIDA</v>
      </c>
    </row>
    <row r="1822" spans="1:17" ht="75">
      <c r="A1822" s="281" t="s">
        <v>19</v>
      </c>
      <c r="B1822" s="204" t="s">
        <v>14</v>
      </c>
      <c r="C1822" s="750"/>
      <c r="D1822" s="750"/>
      <c r="E1822" s="751"/>
      <c r="F1822" s="751"/>
      <c r="G1822" s="751" t="s">
        <v>1006</v>
      </c>
      <c r="H1822" s="672" t="s">
        <v>1007</v>
      </c>
      <c r="I1822" s="672" t="s">
        <v>1008</v>
      </c>
      <c r="J1822" s="205">
        <v>6</v>
      </c>
      <c r="K1822" s="199">
        <v>44656</v>
      </c>
      <c r="L1822" s="199">
        <v>44819</v>
      </c>
      <c r="M1822" s="200">
        <f t="shared" ref="M1822:M1885" si="64">(L1822-K1822)/7</f>
        <v>23.285714285714285</v>
      </c>
      <c r="N1822" s="201">
        <v>1</v>
      </c>
      <c r="O1822" s="672" t="s">
        <v>984</v>
      </c>
      <c r="P1822" s="201">
        <f t="shared" ref="P1822:P1847" si="65">IF(B1822="ITRC",N1822,N1822/J1822)</f>
        <v>1</v>
      </c>
      <c r="Q1822" s="202" t="str" cm="1">
        <f t="array" aca="1" ref="Q1822" ca="1">IF(ISNUMBER(P1822),IF(P1822=100%,"CUMPLIDA",IF(AND(ISNUMBER(L1822),ISNUMBER(INDIRECT("FECHA_"&amp;$B1822,1))), IF(L1822&lt;=INDIRECT("FECHA_"&amp;$B1822,1),"INCUMPLIDA","PROCESO"), "VERIFICAR FECHA")),"SIN VALOR AVANCE")</f>
        <v>CUMPLIDA</v>
      </c>
    </row>
    <row r="1823" spans="1:17" ht="75">
      <c r="A1823" s="281" t="s">
        <v>19</v>
      </c>
      <c r="B1823" s="204" t="s">
        <v>14</v>
      </c>
      <c r="C1823" s="750"/>
      <c r="D1823" s="750"/>
      <c r="E1823" s="751"/>
      <c r="F1823" s="751"/>
      <c r="G1823" s="751"/>
      <c r="H1823" s="672" t="s">
        <v>1001</v>
      </c>
      <c r="I1823" s="672" t="s">
        <v>1008</v>
      </c>
      <c r="J1823" s="205">
        <v>6</v>
      </c>
      <c r="K1823" s="199">
        <v>44656</v>
      </c>
      <c r="L1823" s="199">
        <v>44819</v>
      </c>
      <c r="M1823" s="200">
        <f t="shared" si="64"/>
        <v>23.285714285714285</v>
      </c>
      <c r="N1823" s="201">
        <v>1</v>
      </c>
      <c r="O1823" s="672" t="s">
        <v>984</v>
      </c>
      <c r="P1823" s="201">
        <f t="shared" si="65"/>
        <v>1</v>
      </c>
      <c r="Q1823" s="202" t="str" cm="1">
        <f t="array" aca="1" ref="Q1823" ca="1">IF(ISNUMBER(P1823),IF(P1823=100%,"CUMPLIDA",IF(AND(ISNUMBER(L1823),ISNUMBER(INDIRECT("FECHA_"&amp;$B1823,1))), IF(L1823&lt;=INDIRECT("FECHA_"&amp;$B1823,1),"INCUMPLIDA","PROCESO"), "VERIFICAR FECHA")),"SIN VALOR AVANCE")</f>
        <v>CUMPLIDA</v>
      </c>
    </row>
    <row r="1824" spans="1:17" ht="405">
      <c r="A1824" s="281" t="s">
        <v>19</v>
      </c>
      <c r="B1824" s="204" t="s">
        <v>14</v>
      </c>
      <c r="C1824" s="750"/>
      <c r="D1824" s="750"/>
      <c r="E1824" s="751"/>
      <c r="F1824" s="751"/>
      <c r="G1824" s="197" t="s">
        <v>1009</v>
      </c>
      <c r="H1824" s="672" t="s">
        <v>1010</v>
      </c>
      <c r="I1824" s="672" t="s">
        <v>1011</v>
      </c>
      <c r="J1824" s="205">
        <v>1</v>
      </c>
      <c r="K1824" s="199">
        <v>44621</v>
      </c>
      <c r="L1824" s="199">
        <v>44773</v>
      </c>
      <c r="M1824" s="200">
        <f t="shared" si="64"/>
        <v>21.714285714285715</v>
      </c>
      <c r="N1824" s="201">
        <v>1</v>
      </c>
      <c r="O1824" s="672" t="s">
        <v>984</v>
      </c>
      <c r="P1824" s="201">
        <f t="shared" si="65"/>
        <v>1</v>
      </c>
      <c r="Q1824" s="202" t="str" cm="1">
        <f t="array" aca="1" ref="Q1824" ca="1">IF(ISNUMBER(P1824),IF(P1824=100%,"CUMPLIDA",IF(AND(ISNUMBER(L1824),ISNUMBER(INDIRECT("FECHA_"&amp;$B1824,1))), IF(L1824&lt;=INDIRECT("FECHA_"&amp;$B1824,1),"INCUMPLIDA","PROCESO"), "VERIFICAR FECHA")),"SIN VALOR AVANCE")</f>
        <v>CUMPLIDA</v>
      </c>
    </row>
    <row r="1825" spans="1:17" ht="75.75">
      <c r="A1825" s="281" t="s">
        <v>19</v>
      </c>
      <c r="B1825" s="204" t="s">
        <v>14</v>
      </c>
      <c r="C1825" s="750" t="s">
        <v>1012</v>
      </c>
      <c r="D1825" s="750" t="s">
        <v>1013</v>
      </c>
      <c r="E1825" s="751" t="s">
        <v>1014</v>
      </c>
      <c r="F1825" s="751" t="s">
        <v>1015</v>
      </c>
      <c r="G1825" s="197" t="s">
        <v>810</v>
      </c>
      <c r="H1825" s="672" t="s">
        <v>233</v>
      </c>
      <c r="I1825" s="672" t="s">
        <v>234</v>
      </c>
      <c r="J1825" s="205">
        <v>1</v>
      </c>
      <c r="K1825" s="199">
        <v>45231</v>
      </c>
      <c r="L1825" s="199">
        <v>45504</v>
      </c>
      <c r="M1825" s="200">
        <f t="shared" si="64"/>
        <v>39</v>
      </c>
      <c r="N1825" s="201">
        <v>1</v>
      </c>
      <c r="O1825" s="672" t="s">
        <v>1016</v>
      </c>
      <c r="P1825" s="201">
        <f t="shared" si="65"/>
        <v>1</v>
      </c>
      <c r="Q1825" s="202" t="str" cm="1">
        <f t="array" aca="1" ref="Q1825" ca="1">IF(ISNUMBER(P1825),IF(P1825=100%,"CUMPLIDA",IF(AND(ISNUMBER(L1825),ISNUMBER(INDIRECT("FECHA_"&amp;$B1825,1))), IF(L1825&lt;=INDIRECT("FECHA_"&amp;$B1825,1),"INCUMPLIDA","PROCESO"), "VERIFICAR FECHA")),"SIN VALOR AVANCE")</f>
        <v>CUMPLIDA</v>
      </c>
    </row>
    <row r="1826" spans="1:17" ht="210.75">
      <c r="A1826" s="281" t="s">
        <v>19</v>
      </c>
      <c r="B1826" s="204" t="s">
        <v>14</v>
      </c>
      <c r="C1826" s="750"/>
      <c r="D1826" s="750"/>
      <c r="E1826" s="751"/>
      <c r="F1826" s="751"/>
      <c r="G1826" s="197" t="s">
        <v>813</v>
      </c>
      <c r="H1826" s="672" t="s">
        <v>237</v>
      </c>
      <c r="I1826" s="672" t="s">
        <v>238</v>
      </c>
      <c r="J1826" s="205">
        <v>1</v>
      </c>
      <c r="K1826" s="199">
        <v>45323</v>
      </c>
      <c r="L1826" s="199">
        <v>45747</v>
      </c>
      <c r="M1826" s="200">
        <f t="shared" si="64"/>
        <v>60.571428571428569</v>
      </c>
      <c r="N1826" s="201">
        <v>1</v>
      </c>
      <c r="O1826" s="672" t="s">
        <v>1017</v>
      </c>
      <c r="P1826" s="201">
        <f t="shared" si="65"/>
        <v>1</v>
      </c>
      <c r="Q1826" s="202" t="str" cm="1">
        <f t="array" aca="1" ref="Q1826" ca="1">IF(ISNUMBER(P1826),IF(P1826=100%,"CUMPLIDA",IF(AND(ISNUMBER(L1826),ISNUMBER(INDIRECT("FECHA_"&amp;$B1826,1))), IF(L1826&lt;=INDIRECT("FECHA_"&amp;$B1826,1),"INCUMPLIDA","PROCESO"), "VERIFICAR FECHA")),"SIN VALOR AVANCE")</f>
        <v>CUMPLIDA</v>
      </c>
    </row>
    <row r="1827" spans="1:17" ht="75.75">
      <c r="A1827" s="281" t="s">
        <v>19</v>
      </c>
      <c r="B1827" s="204" t="s">
        <v>14</v>
      </c>
      <c r="C1827" s="750"/>
      <c r="D1827" s="750"/>
      <c r="E1827" s="751"/>
      <c r="F1827" s="751"/>
      <c r="G1827" s="197" t="s">
        <v>815</v>
      </c>
      <c r="H1827" s="672" t="s">
        <v>241</v>
      </c>
      <c r="I1827" s="672" t="s">
        <v>242</v>
      </c>
      <c r="J1827" s="205">
        <v>1</v>
      </c>
      <c r="K1827" s="199">
        <v>45323</v>
      </c>
      <c r="L1827" s="199">
        <v>45747</v>
      </c>
      <c r="M1827" s="200">
        <f t="shared" si="64"/>
        <v>60.571428571428569</v>
      </c>
      <c r="N1827" s="201">
        <v>1</v>
      </c>
      <c r="O1827" s="672" t="s">
        <v>1016</v>
      </c>
      <c r="P1827" s="201">
        <f t="shared" si="65"/>
        <v>1</v>
      </c>
      <c r="Q1827" s="202" t="str" cm="1">
        <f t="array" aca="1" ref="Q1827" ca="1">IF(ISNUMBER(P1827),IF(P1827=100%,"CUMPLIDA",IF(AND(ISNUMBER(L1827),ISNUMBER(INDIRECT("FECHA_"&amp;$B1827,1))), IF(L1827&lt;=INDIRECT("FECHA_"&amp;$B1827,1),"INCUMPLIDA","PROCESO"), "VERIFICAR FECHA")),"SIN VALOR AVANCE")</f>
        <v>CUMPLIDA</v>
      </c>
    </row>
    <row r="1828" spans="1:17" ht="75.75">
      <c r="A1828" s="281" t="s">
        <v>19</v>
      </c>
      <c r="B1828" s="204" t="s">
        <v>14</v>
      </c>
      <c r="C1828" s="750"/>
      <c r="D1828" s="750"/>
      <c r="E1828" s="751"/>
      <c r="F1828" s="751"/>
      <c r="G1828" s="197" t="s">
        <v>816</v>
      </c>
      <c r="H1828" s="672" t="s">
        <v>245</v>
      </c>
      <c r="I1828" s="672" t="s">
        <v>246</v>
      </c>
      <c r="J1828" s="205">
        <v>1</v>
      </c>
      <c r="K1828" s="199">
        <v>45231</v>
      </c>
      <c r="L1828" s="199">
        <v>45747</v>
      </c>
      <c r="M1828" s="200">
        <f t="shared" si="64"/>
        <v>73.714285714285708</v>
      </c>
      <c r="N1828" s="201">
        <v>1</v>
      </c>
      <c r="O1828" s="672" t="s">
        <v>1016</v>
      </c>
      <c r="P1828" s="201">
        <f t="shared" si="65"/>
        <v>1</v>
      </c>
      <c r="Q1828" s="202" t="str" cm="1">
        <f t="array" aca="1" ref="Q1828" ca="1">IF(ISNUMBER(P1828),IF(P1828=100%,"CUMPLIDA",IF(AND(ISNUMBER(L1828),ISNUMBER(INDIRECT("FECHA_"&amp;$B1828,1))), IF(L1828&lt;=INDIRECT("FECHA_"&amp;$B1828,1),"INCUMPLIDA","PROCESO"), "VERIFICAR FECHA")),"SIN VALOR AVANCE")</f>
        <v>CUMPLIDA</v>
      </c>
    </row>
    <row r="1829" spans="1:17" ht="210.75">
      <c r="A1829" s="281" t="s">
        <v>19</v>
      </c>
      <c r="B1829" s="204" t="s">
        <v>14</v>
      </c>
      <c r="C1829" s="750"/>
      <c r="D1829" s="750"/>
      <c r="E1829" s="751"/>
      <c r="F1829" s="751"/>
      <c r="G1829" s="197" t="s">
        <v>817</v>
      </c>
      <c r="H1829" s="672" t="s">
        <v>248</v>
      </c>
      <c r="I1829" s="672" t="s">
        <v>249</v>
      </c>
      <c r="J1829" s="205">
        <v>1</v>
      </c>
      <c r="K1829" s="199">
        <v>45323</v>
      </c>
      <c r="L1829" s="199">
        <v>45747</v>
      </c>
      <c r="M1829" s="200">
        <f t="shared" si="64"/>
        <v>60.571428571428569</v>
      </c>
      <c r="N1829" s="201">
        <v>1</v>
      </c>
      <c r="O1829" s="672" t="s">
        <v>1017</v>
      </c>
      <c r="P1829" s="201">
        <f t="shared" si="65"/>
        <v>1</v>
      </c>
      <c r="Q1829" s="202" t="str" cm="1">
        <f t="array" aca="1" ref="Q1829" ca="1">IF(ISNUMBER(P1829),IF(P1829=100%,"CUMPLIDA",IF(AND(ISNUMBER(L1829),ISNUMBER(INDIRECT("FECHA_"&amp;$B1829,1))), IF(L1829&lt;=INDIRECT("FECHA_"&amp;$B1829,1),"INCUMPLIDA","PROCESO"), "VERIFICAR FECHA")),"SIN VALOR AVANCE")</f>
        <v>CUMPLIDA</v>
      </c>
    </row>
    <row r="1830" spans="1:17" ht="75.75">
      <c r="A1830" s="281" t="s">
        <v>19</v>
      </c>
      <c r="B1830" s="204" t="s">
        <v>14</v>
      </c>
      <c r="C1830" s="750"/>
      <c r="D1830" s="750"/>
      <c r="E1830" s="751"/>
      <c r="F1830" s="751"/>
      <c r="G1830" s="197" t="s">
        <v>818</v>
      </c>
      <c r="H1830" s="672" t="s">
        <v>251</v>
      </c>
      <c r="I1830" s="672" t="s">
        <v>252</v>
      </c>
      <c r="J1830" s="205">
        <v>1</v>
      </c>
      <c r="K1830" s="199">
        <v>45231</v>
      </c>
      <c r="L1830" s="199">
        <v>45747</v>
      </c>
      <c r="M1830" s="200">
        <f t="shared" si="64"/>
        <v>73.714285714285708</v>
      </c>
      <c r="N1830" s="201">
        <v>1</v>
      </c>
      <c r="O1830" s="672" t="s">
        <v>1016</v>
      </c>
      <c r="P1830" s="201">
        <f t="shared" si="65"/>
        <v>1</v>
      </c>
      <c r="Q1830" s="202" t="str" cm="1">
        <f t="array" aca="1" ref="Q1830" ca="1">IF(ISNUMBER(P1830),IF(P1830=100%,"CUMPLIDA",IF(AND(ISNUMBER(L1830),ISNUMBER(INDIRECT("FECHA_"&amp;$B1830,1))), IF(L1830&lt;=INDIRECT("FECHA_"&amp;$B1830,1),"INCUMPLIDA","PROCESO"), "VERIFICAR FECHA")),"SIN VALOR AVANCE")</f>
        <v>CUMPLIDA</v>
      </c>
    </row>
    <row r="1831" spans="1:17" ht="345.75">
      <c r="A1831" s="281" t="s">
        <v>19</v>
      </c>
      <c r="B1831" s="204" t="s">
        <v>14</v>
      </c>
      <c r="C1831" s="750"/>
      <c r="D1831" s="750"/>
      <c r="E1831" s="751"/>
      <c r="F1831" s="751"/>
      <c r="G1831" s="197" t="s">
        <v>819</v>
      </c>
      <c r="H1831" s="672" t="s">
        <v>254</v>
      </c>
      <c r="I1831" s="672" t="s">
        <v>255</v>
      </c>
      <c r="J1831" s="205">
        <v>1</v>
      </c>
      <c r="K1831" s="199">
        <v>45231</v>
      </c>
      <c r="L1831" s="199">
        <v>45808</v>
      </c>
      <c r="M1831" s="200">
        <f t="shared" si="64"/>
        <v>82.428571428571431</v>
      </c>
      <c r="N1831" s="201">
        <v>0</v>
      </c>
      <c r="O1831" s="672" t="s">
        <v>973</v>
      </c>
      <c r="P1831" s="201">
        <f t="shared" si="65"/>
        <v>0</v>
      </c>
      <c r="Q1831" s="202" t="str" cm="1">
        <f t="array" aca="1" ref="Q1831" ca="1">IF(ISNUMBER(P1831),IF(P1831=100%,"CUMPLIDA",IF(AND(ISNUMBER(L1831),ISNUMBER(INDIRECT("FECHA_"&amp;$B1831,1))), IF(L1831&lt;=INDIRECT("FECHA_"&amp;$B1831,1),"INCUMPLIDA","PROCESO"), "VERIFICAR FECHA")),"SIN VALOR AVANCE")</f>
        <v>PROCESO</v>
      </c>
    </row>
    <row r="1832" spans="1:17" ht="75.75">
      <c r="A1832" s="281" t="s">
        <v>19</v>
      </c>
      <c r="B1832" s="204" t="s">
        <v>14</v>
      </c>
      <c r="C1832" s="750"/>
      <c r="D1832" s="750"/>
      <c r="E1832" s="751"/>
      <c r="F1832" s="751"/>
      <c r="G1832" s="197" t="s">
        <v>821</v>
      </c>
      <c r="H1832" s="672" t="s">
        <v>258</v>
      </c>
      <c r="I1832" s="672" t="s">
        <v>259</v>
      </c>
      <c r="J1832" s="205">
        <v>10</v>
      </c>
      <c r="K1832" s="199">
        <v>45809</v>
      </c>
      <c r="L1832" s="199">
        <v>46752</v>
      </c>
      <c r="M1832" s="200">
        <f t="shared" si="64"/>
        <v>134.71428571428572</v>
      </c>
      <c r="N1832" s="201">
        <v>0</v>
      </c>
      <c r="O1832" s="672" t="s">
        <v>1016</v>
      </c>
      <c r="P1832" s="201">
        <f t="shared" si="65"/>
        <v>0</v>
      </c>
      <c r="Q1832" s="202" t="str" cm="1">
        <f t="array" aca="1" ref="Q1832" ca="1">IF(ISNUMBER(P1832),IF(P1832=100%,"CUMPLIDA",IF(AND(ISNUMBER(L1832),ISNUMBER(INDIRECT("FECHA_"&amp;$B1832,1))), IF(L1832&lt;=INDIRECT("FECHA_"&amp;$B1832,1),"INCUMPLIDA","PROCESO"), "VERIFICAR FECHA")),"SIN VALOR AVANCE")</f>
        <v>PROCESO</v>
      </c>
    </row>
    <row r="1833" spans="1:17" ht="210.75">
      <c r="A1833" s="281" t="s">
        <v>19</v>
      </c>
      <c r="B1833" s="204" t="s">
        <v>14</v>
      </c>
      <c r="C1833" s="750"/>
      <c r="D1833" s="750"/>
      <c r="E1833" s="751"/>
      <c r="F1833" s="751"/>
      <c r="G1833" s="197" t="s">
        <v>822</v>
      </c>
      <c r="H1833" s="672" t="s">
        <v>261</v>
      </c>
      <c r="I1833" s="672" t="s">
        <v>262</v>
      </c>
      <c r="J1833" s="205">
        <v>1</v>
      </c>
      <c r="K1833" s="199">
        <v>45809</v>
      </c>
      <c r="L1833" s="199">
        <v>46752</v>
      </c>
      <c r="M1833" s="200">
        <f t="shared" si="64"/>
        <v>134.71428571428572</v>
      </c>
      <c r="N1833" s="201">
        <v>0</v>
      </c>
      <c r="O1833" s="672" t="s">
        <v>1017</v>
      </c>
      <c r="P1833" s="201">
        <f t="shared" si="65"/>
        <v>0</v>
      </c>
      <c r="Q1833" s="202" t="str" cm="1">
        <f t="array" aca="1" ref="Q1833" ca="1">IF(ISNUMBER(P1833),IF(P1833=100%,"CUMPLIDA",IF(AND(ISNUMBER(L1833),ISNUMBER(INDIRECT("FECHA_"&amp;$B1833,1))), IF(L1833&lt;=INDIRECT("FECHA_"&amp;$B1833,1),"INCUMPLIDA","PROCESO"), "VERIFICAR FECHA")),"SIN VALOR AVANCE")</f>
        <v>PROCESO</v>
      </c>
    </row>
    <row r="1834" spans="1:17" ht="345.75">
      <c r="A1834" s="281" t="s">
        <v>19</v>
      </c>
      <c r="B1834" s="204" t="s">
        <v>14</v>
      </c>
      <c r="C1834" s="750"/>
      <c r="D1834" s="750"/>
      <c r="E1834" s="751"/>
      <c r="F1834" s="751"/>
      <c r="G1834" s="197" t="s">
        <v>823</v>
      </c>
      <c r="H1834" s="672" t="s">
        <v>264</v>
      </c>
      <c r="I1834" s="672" t="s">
        <v>265</v>
      </c>
      <c r="J1834" s="205">
        <v>2</v>
      </c>
      <c r="K1834" s="199">
        <v>45809</v>
      </c>
      <c r="L1834" s="199">
        <v>46752</v>
      </c>
      <c r="M1834" s="200">
        <f t="shared" si="64"/>
        <v>134.71428571428572</v>
      </c>
      <c r="N1834" s="201">
        <v>0</v>
      </c>
      <c r="O1834" s="672" t="s">
        <v>973</v>
      </c>
      <c r="P1834" s="201">
        <f t="shared" si="65"/>
        <v>0</v>
      </c>
      <c r="Q1834" s="202" t="str" cm="1">
        <f t="array" aca="1" ref="Q1834" ca="1">IF(ISNUMBER(P1834),IF(P1834=100%,"CUMPLIDA",IF(AND(ISNUMBER(L1834),ISNUMBER(INDIRECT("FECHA_"&amp;$B1834,1))), IF(L1834&lt;=INDIRECT("FECHA_"&amp;$B1834,1),"INCUMPLIDA","PROCESO"), "VERIFICAR FECHA")),"SIN VALOR AVANCE")</f>
        <v>PROCESO</v>
      </c>
    </row>
    <row r="1835" spans="1:17" ht="75.75">
      <c r="A1835" s="281" t="s">
        <v>19</v>
      </c>
      <c r="B1835" s="204" t="s">
        <v>14</v>
      </c>
      <c r="C1835" s="750"/>
      <c r="D1835" s="750"/>
      <c r="E1835" s="751" t="s">
        <v>1018</v>
      </c>
      <c r="F1835" s="751"/>
      <c r="G1835" s="212" t="s">
        <v>232</v>
      </c>
      <c r="H1835" s="675" t="s">
        <v>233</v>
      </c>
      <c r="I1835" s="675" t="s">
        <v>234</v>
      </c>
      <c r="J1835" s="205">
        <v>1</v>
      </c>
      <c r="K1835" s="199">
        <v>45231</v>
      </c>
      <c r="L1835" s="199">
        <v>45504</v>
      </c>
      <c r="M1835" s="200">
        <f t="shared" si="64"/>
        <v>39</v>
      </c>
      <c r="N1835" s="201">
        <v>1</v>
      </c>
      <c r="O1835" s="683" t="s">
        <v>1019</v>
      </c>
      <c r="P1835" s="201">
        <f t="shared" si="65"/>
        <v>1</v>
      </c>
      <c r="Q1835" s="202" t="str" cm="1">
        <f t="array" aca="1" ref="Q1835" ca="1">IF(ISNUMBER(P1835),IF(P1835=100%,"CUMPLIDA",IF(AND(ISNUMBER(L1835),ISNUMBER(INDIRECT("FECHA_"&amp;$B1835,1))), IF(L1835&lt;=INDIRECT("FECHA_"&amp;$B1835,1),"INCUMPLIDA","PROCESO"), "VERIFICAR FECHA")),"SIN VALOR AVANCE")</f>
        <v>CUMPLIDA</v>
      </c>
    </row>
    <row r="1836" spans="1:17" ht="210.75">
      <c r="A1836" s="281" t="s">
        <v>19</v>
      </c>
      <c r="B1836" s="204" t="s">
        <v>14</v>
      </c>
      <c r="C1836" s="750"/>
      <c r="D1836" s="750"/>
      <c r="E1836" s="751"/>
      <c r="F1836" s="751"/>
      <c r="G1836" s="197" t="s">
        <v>236</v>
      </c>
      <c r="H1836" s="672" t="s">
        <v>237</v>
      </c>
      <c r="I1836" s="672" t="s">
        <v>238</v>
      </c>
      <c r="J1836" s="205">
        <v>1</v>
      </c>
      <c r="K1836" s="199">
        <v>45566</v>
      </c>
      <c r="L1836" s="199">
        <v>45626</v>
      </c>
      <c r="M1836" s="200">
        <f t="shared" si="64"/>
        <v>8.5714285714285712</v>
      </c>
      <c r="N1836" s="201">
        <v>1</v>
      </c>
      <c r="O1836" s="672" t="s">
        <v>1017</v>
      </c>
      <c r="P1836" s="201">
        <f t="shared" si="65"/>
        <v>1</v>
      </c>
      <c r="Q1836" s="202" t="str" cm="1">
        <f t="array" aca="1" ref="Q1836" ca="1">IF(ISNUMBER(P1836),IF(P1836=100%,"CUMPLIDA",IF(AND(ISNUMBER(L1836),ISNUMBER(INDIRECT("FECHA_"&amp;$B1836,1))), IF(L1836&lt;=INDIRECT("FECHA_"&amp;$B1836,1),"INCUMPLIDA","PROCESO"), "VERIFICAR FECHA")),"SIN VALOR AVANCE")</f>
        <v>CUMPLIDA</v>
      </c>
    </row>
    <row r="1837" spans="1:17" ht="75.75">
      <c r="A1837" s="281" t="s">
        <v>19</v>
      </c>
      <c r="B1837" s="204" t="s">
        <v>14</v>
      </c>
      <c r="C1837" s="750"/>
      <c r="D1837" s="750"/>
      <c r="E1837" s="751"/>
      <c r="F1837" s="751"/>
      <c r="G1837" s="197" t="s">
        <v>240</v>
      </c>
      <c r="H1837" s="672" t="s">
        <v>241</v>
      </c>
      <c r="I1837" s="672" t="s">
        <v>242</v>
      </c>
      <c r="J1837" s="205">
        <v>1</v>
      </c>
      <c r="K1837" s="199">
        <v>45566</v>
      </c>
      <c r="L1837" s="199">
        <v>45626</v>
      </c>
      <c r="M1837" s="200">
        <f t="shared" si="64"/>
        <v>8.5714285714285712</v>
      </c>
      <c r="N1837" s="201">
        <v>1</v>
      </c>
      <c r="O1837" s="683" t="s">
        <v>1019</v>
      </c>
      <c r="P1837" s="201">
        <f t="shared" si="65"/>
        <v>1</v>
      </c>
      <c r="Q1837" s="202" t="str" cm="1">
        <f t="array" aca="1" ref="Q1837" ca="1">IF(ISNUMBER(P1837),IF(P1837=100%,"CUMPLIDA",IF(AND(ISNUMBER(L1837),ISNUMBER(INDIRECT("FECHA_"&amp;$B1837,1))), IF(L1837&lt;=INDIRECT("FECHA_"&amp;$B1837,1),"INCUMPLIDA","PROCESO"), "VERIFICAR FECHA")),"SIN VALOR AVANCE")</f>
        <v>CUMPLIDA</v>
      </c>
    </row>
    <row r="1838" spans="1:17" ht="210.75">
      <c r="A1838" s="281" t="s">
        <v>19</v>
      </c>
      <c r="B1838" s="204" t="s">
        <v>14</v>
      </c>
      <c r="C1838" s="750"/>
      <c r="D1838" s="750"/>
      <c r="E1838" s="751"/>
      <c r="F1838" s="751"/>
      <c r="G1838" s="197" t="s">
        <v>1020</v>
      </c>
      <c r="H1838" s="672" t="s">
        <v>248</v>
      </c>
      <c r="I1838" s="672" t="s">
        <v>249</v>
      </c>
      <c r="J1838" s="205">
        <v>1</v>
      </c>
      <c r="K1838" s="199">
        <v>45566</v>
      </c>
      <c r="L1838" s="199">
        <v>45626</v>
      </c>
      <c r="M1838" s="200">
        <f t="shared" si="64"/>
        <v>8.5714285714285712</v>
      </c>
      <c r="N1838" s="201">
        <v>1</v>
      </c>
      <c r="O1838" s="672" t="s">
        <v>1017</v>
      </c>
      <c r="P1838" s="201">
        <f t="shared" si="65"/>
        <v>1</v>
      </c>
      <c r="Q1838" s="202" t="str" cm="1">
        <f t="array" aca="1" ref="Q1838" ca="1">IF(ISNUMBER(P1838),IF(P1838=100%,"CUMPLIDA",IF(AND(ISNUMBER(L1838),ISNUMBER(INDIRECT("FECHA_"&amp;$B1838,1))), IF(L1838&lt;=INDIRECT("FECHA_"&amp;$B1838,1),"INCUMPLIDA","PROCESO"), "VERIFICAR FECHA")),"SIN VALOR AVANCE")</f>
        <v>CUMPLIDA</v>
      </c>
    </row>
    <row r="1839" spans="1:17" ht="75.75">
      <c r="A1839" s="281" t="s">
        <v>19</v>
      </c>
      <c r="B1839" s="204" t="s">
        <v>14</v>
      </c>
      <c r="C1839" s="750"/>
      <c r="D1839" s="750"/>
      <c r="E1839" s="751"/>
      <c r="F1839" s="751"/>
      <c r="G1839" s="197" t="s">
        <v>1021</v>
      </c>
      <c r="H1839" s="672" t="s">
        <v>251</v>
      </c>
      <c r="I1839" s="672" t="s">
        <v>252</v>
      </c>
      <c r="J1839" s="205">
        <v>1</v>
      </c>
      <c r="K1839" s="199">
        <v>45566</v>
      </c>
      <c r="L1839" s="199">
        <v>45626</v>
      </c>
      <c r="M1839" s="200">
        <f t="shared" si="64"/>
        <v>8.5714285714285712</v>
      </c>
      <c r="N1839" s="201">
        <v>1</v>
      </c>
      <c r="O1839" s="683" t="s">
        <v>1019</v>
      </c>
      <c r="P1839" s="201">
        <f t="shared" si="65"/>
        <v>1</v>
      </c>
      <c r="Q1839" s="202" t="str" cm="1">
        <f t="array" aca="1" ref="Q1839" ca="1">IF(ISNUMBER(P1839),IF(P1839=100%,"CUMPLIDA",IF(AND(ISNUMBER(L1839),ISNUMBER(INDIRECT("FECHA_"&amp;$B1839,1))), IF(L1839&lt;=INDIRECT("FECHA_"&amp;$B1839,1),"INCUMPLIDA","PROCESO"), "VERIFICAR FECHA")),"SIN VALOR AVANCE")</f>
        <v>CUMPLIDA</v>
      </c>
    </row>
    <row r="1840" spans="1:17" ht="345.75">
      <c r="A1840" s="281" t="s">
        <v>19</v>
      </c>
      <c r="B1840" s="204" t="s">
        <v>14</v>
      </c>
      <c r="C1840" s="750"/>
      <c r="D1840" s="750"/>
      <c r="E1840" s="751"/>
      <c r="F1840" s="751"/>
      <c r="G1840" s="197" t="s">
        <v>1022</v>
      </c>
      <c r="H1840" s="672" t="s">
        <v>254</v>
      </c>
      <c r="I1840" s="672" t="s">
        <v>255</v>
      </c>
      <c r="J1840" s="205">
        <v>1</v>
      </c>
      <c r="K1840" s="199">
        <v>45566</v>
      </c>
      <c r="L1840" s="199">
        <v>45716</v>
      </c>
      <c r="M1840" s="200">
        <f t="shared" si="64"/>
        <v>21.428571428571427</v>
      </c>
      <c r="N1840" s="201">
        <v>1</v>
      </c>
      <c r="O1840" s="672" t="s">
        <v>973</v>
      </c>
      <c r="P1840" s="201">
        <f t="shared" si="65"/>
        <v>1</v>
      </c>
      <c r="Q1840" s="202" t="str" cm="1">
        <f t="array" aca="1" ref="Q1840" ca="1">IF(ISNUMBER(P1840),IF(P1840=100%,"CUMPLIDA",IF(AND(ISNUMBER(L1840),ISNUMBER(INDIRECT("FECHA_"&amp;$B1840,1))), IF(L1840&lt;=INDIRECT("FECHA_"&amp;$B1840,1),"INCUMPLIDA","PROCESO"), "VERIFICAR FECHA")),"SIN VALOR AVANCE")</f>
        <v>CUMPLIDA</v>
      </c>
    </row>
    <row r="1841" spans="1:17" ht="75.75">
      <c r="A1841" s="281" t="s">
        <v>19</v>
      </c>
      <c r="B1841" s="204" t="s">
        <v>14</v>
      </c>
      <c r="C1841" s="750"/>
      <c r="D1841" s="750"/>
      <c r="E1841" s="751"/>
      <c r="F1841" s="751"/>
      <c r="G1841" s="197" t="s">
        <v>1023</v>
      </c>
      <c r="H1841" s="672" t="s">
        <v>258</v>
      </c>
      <c r="I1841" s="672" t="s">
        <v>259</v>
      </c>
      <c r="J1841" s="205">
        <v>4</v>
      </c>
      <c r="K1841" s="199">
        <v>45717</v>
      </c>
      <c r="L1841" s="199">
        <v>46053</v>
      </c>
      <c r="M1841" s="200">
        <f t="shared" si="64"/>
        <v>48</v>
      </c>
      <c r="N1841" s="201">
        <v>0</v>
      </c>
      <c r="O1841" s="683" t="s">
        <v>1019</v>
      </c>
      <c r="P1841" s="201">
        <f t="shared" si="65"/>
        <v>0</v>
      </c>
      <c r="Q1841" s="202" t="str" cm="1">
        <f t="array" aca="1" ref="Q1841" ca="1">IF(ISNUMBER(P1841),IF(P1841=100%,"CUMPLIDA",IF(AND(ISNUMBER(L1841),ISNUMBER(INDIRECT("FECHA_"&amp;$B1841,1))), IF(L1841&lt;=INDIRECT("FECHA_"&amp;$B1841,1),"INCUMPLIDA","PROCESO"), "VERIFICAR FECHA")),"SIN VALOR AVANCE")</f>
        <v>PROCESO</v>
      </c>
    </row>
    <row r="1842" spans="1:17" ht="210.75">
      <c r="A1842" s="281" t="s">
        <v>19</v>
      </c>
      <c r="B1842" s="204" t="s">
        <v>14</v>
      </c>
      <c r="C1842" s="750"/>
      <c r="D1842" s="750"/>
      <c r="E1842" s="751"/>
      <c r="F1842" s="751"/>
      <c r="G1842" s="197" t="s">
        <v>1024</v>
      </c>
      <c r="H1842" s="672" t="s">
        <v>261</v>
      </c>
      <c r="I1842" s="672" t="s">
        <v>262</v>
      </c>
      <c r="J1842" s="205">
        <v>1</v>
      </c>
      <c r="K1842" s="199">
        <v>45717</v>
      </c>
      <c r="L1842" s="199">
        <v>46053</v>
      </c>
      <c r="M1842" s="200">
        <f t="shared" si="64"/>
        <v>48</v>
      </c>
      <c r="N1842" s="201">
        <v>0</v>
      </c>
      <c r="O1842" s="672" t="s">
        <v>1017</v>
      </c>
      <c r="P1842" s="201">
        <f t="shared" si="65"/>
        <v>0</v>
      </c>
      <c r="Q1842" s="202" t="str" cm="1">
        <f t="array" aca="1" ref="Q1842" ca="1">IF(ISNUMBER(P1842),IF(P1842=100%,"CUMPLIDA",IF(AND(ISNUMBER(L1842),ISNUMBER(INDIRECT("FECHA_"&amp;$B1842,1))), IF(L1842&lt;=INDIRECT("FECHA_"&amp;$B1842,1),"INCUMPLIDA","PROCESO"), "VERIFICAR FECHA")),"SIN VALOR AVANCE")</f>
        <v>PROCESO</v>
      </c>
    </row>
    <row r="1843" spans="1:17" ht="345.75">
      <c r="A1843" s="281" t="s">
        <v>19</v>
      </c>
      <c r="B1843" s="204" t="s">
        <v>14</v>
      </c>
      <c r="C1843" s="750"/>
      <c r="D1843" s="750"/>
      <c r="E1843" s="751"/>
      <c r="F1843" s="751"/>
      <c r="G1843" s="197" t="s">
        <v>1025</v>
      </c>
      <c r="H1843" s="672" t="s">
        <v>264</v>
      </c>
      <c r="I1843" s="672" t="s">
        <v>265</v>
      </c>
      <c r="J1843" s="205">
        <v>2</v>
      </c>
      <c r="K1843" s="199">
        <v>45717</v>
      </c>
      <c r="L1843" s="199">
        <v>46053</v>
      </c>
      <c r="M1843" s="200">
        <f t="shared" si="64"/>
        <v>48</v>
      </c>
      <c r="N1843" s="201">
        <v>0</v>
      </c>
      <c r="O1843" s="672" t="s">
        <v>973</v>
      </c>
      <c r="P1843" s="201">
        <f t="shared" si="65"/>
        <v>0</v>
      </c>
      <c r="Q1843" s="202" t="str" cm="1">
        <f t="array" aca="1" ref="Q1843" ca="1">IF(ISNUMBER(P1843),IF(P1843=100%,"CUMPLIDA",IF(AND(ISNUMBER(L1843),ISNUMBER(INDIRECT("FECHA_"&amp;$B1843,1))), IF(L1843&lt;=INDIRECT("FECHA_"&amp;$B1843,1),"INCUMPLIDA","PROCESO"), "VERIFICAR FECHA")),"SIN VALOR AVANCE")</f>
        <v>PROCESO</v>
      </c>
    </row>
    <row r="1844" spans="1:17" ht="90.75">
      <c r="A1844" s="281" t="s">
        <v>19</v>
      </c>
      <c r="B1844" s="204" t="s">
        <v>14</v>
      </c>
      <c r="C1844" s="750"/>
      <c r="D1844" s="750"/>
      <c r="E1844" s="751" t="s">
        <v>1026</v>
      </c>
      <c r="F1844" s="751"/>
      <c r="G1844" s="212" t="s">
        <v>232</v>
      </c>
      <c r="H1844" s="675" t="s">
        <v>233</v>
      </c>
      <c r="I1844" s="675" t="s">
        <v>234</v>
      </c>
      <c r="J1844" s="205">
        <v>1</v>
      </c>
      <c r="K1844" s="199">
        <v>45231</v>
      </c>
      <c r="L1844" s="199">
        <v>45504</v>
      </c>
      <c r="M1844" s="200">
        <f t="shared" si="64"/>
        <v>39</v>
      </c>
      <c r="N1844" s="201">
        <v>1</v>
      </c>
      <c r="O1844" s="672" t="s">
        <v>1027</v>
      </c>
      <c r="P1844" s="201">
        <f t="shared" si="65"/>
        <v>1</v>
      </c>
      <c r="Q1844" s="202" t="str" cm="1">
        <f t="array" aca="1" ref="Q1844" ca="1">IF(ISNUMBER(P1844),IF(P1844=100%,"CUMPLIDA",IF(AND(ISNUMBER(L1844),ISNUMBER(INDIRECT("FECHA_"&amp;$B1844,1))), IF(L1844&lt;=INDIRECT("FECHA_"&amp;$B1844,1),"INCUMPLIDA","PROCESO"), "VERIFICAR FECHA")),"SIN VALOR AVANCE")</f>
        <v>CUMPLIDA</v>
      </c>
    </row>
    <row r="1845" spans="1:17" ht="210.75">
      <c r="A1845" s="281" t="s">
        <v>19</v>
      </c>
      <c r="B1845" s="204" t="s">
        <v>14</v>
      </c>
      <c r="C1845" s="750"/>
      <c r="D1845" s="750"/>
      <c r="E1845" s="751"/>
      <c r="F1845" s="751"/>
      <c r="G1845" s="197" t="s">
        <v>236</v>
      </c>
      <c r="H1845" s="672" t="s">
        <v>237</v>
      </c>
      <c r="I1845" s="672" t="s">
        <v>238</v>
      </c>
      <c r="J1845" s="205">
        <v>1</v>
      </c>
      <c r="K1845" s="199">
        <v>45323</v>
      </c>
      <c r="L1845" s="199">
        <v>45747</v>
      </c>
      <c r="M1845" s="200">
        <f t="shared" si="64"/>
        <v>60.571428571428569</v>
      </c>
      <c r="N1845" s="201">
        <v>1</v>
      </c>
      <c r="O1845" s="672" t="s">
        <v>1017</v>
      </c>
      <c r="P1845" s="201">
        <f t="shared" si="65"/>
        <v>1</v>
      </c>
      <c r="Q1845" s="202" t="str" cm="1">
        <f t="array" aca="1" ref="Q1845" ca="1">IF(ISNUMBER(P1845),IF(P1845=100%,"CUMPLIDA",IF(AND(ISNUMBER(L1845),ISNUMBER(INDIRECT("FECHA_"&amp;$B1845,1))), IF(L1845&lt;=INDIRECT("FECHA_"&amp;$B1845,1),"INCUMPLIDA","PROCESO"), "VERIFICAR FECHA")),"SIN VALOR AVANCE")</f>
        <v>CUMPLIDA</v>
      </c>
    </row>
    <row r="1846" spans="1:17" ht="90.75">
      <c r="A1846" s="281" t="s">
        <v>19</v>
      </c>
      <c r="B1846" s="204" t="s">
        <v>14</v>
      </c>
      <c r="C1846" s="750"/>
      <c r="D1846" s="750"/>
      <c r="E1846" s="751"/>
      <c r="F1846" s="751"/>
      <c r="G1846" s="197" t="s">
        <v>240</v>
      </c>
      <c r="H1846" s="672" t="s">
        <v>241</v>
      </c>
      <c r="I1846" s="672" t="s">
        <v>242</v>
      </c>
      <c r="J1846" s="205">
        <v>1</v>
      </c>
      <c r="K1846" s="199">
        <v>45323</v>
      </c>
      <c r="L1846" s="199">
        <v>45747</v>
      </c>
      <c r="M1846" s="200">
        <f t="shared" si="64"/>
        <v>60.571428571428569</v>
      </c>
      <c r="N1846" s="201">
        <v>1</v>
      </c>
      <c r="O1846" s="672" t="s">
        <v>1027</v>
      </c>
      <c r="P1846" s="201">
        <f t="shared" si="65"/>
        <v>1</v>
      </c>
      <c r="Q1846" s="202" t="str" cm="1">
        <f t="array" aca="1" ref="Q1846" ca="1">IF(ISNUMBER(P1846),IF(P1846=100%,"CUMPLIDA",IF(AND(ISNUMBER(L1846),ISNUMBER(INDIRECT("FECHA_"&amp;$B1846,1))), IF(L1846&lt;=INDIRECT("FECHA_"&amp;$B1846,1),"INCUMPLIDA","PROCESO"), "VERIFICAR FECHA")),"SIN VALOR AVANCE")</f>
        <v>CUMPLIDA</v>
      </c>
    </row>
    <row r="1847" spans="1:17" ht="90.75">
      <c r="A1847" s="281" t="s">
        <v>19</v>
      </c>
      <c r="B1847" s="204" t="s">
        <v>14</v>
      </c>
      <c r="C1847" s="750"/>
      <c r="D1847" s="750"/>
      <c r="E1847" s="751"/>
      <c r="F1847" s="751"/>
      <c r="G1847" s="197" t="s">
        <v>244</v>
      </c>
      <c r="H1847" s="672" t="s">
        <v>245</v>
      </c>
      <c r="I1847" s="672" t="s">
        <v>246</v>
      </c>
      <c r="J1847" s="205">
        <v>1</v>
      </c>
      <c r="K1847" s="199">
        <v>45231</v>
      </c>
      <c r="L1847" s="199">
        <v>45747</v>
      </c>
      <c r="M1847" s="200">
        <f t="shared" si="64"/>
        <v>73.714285714285708</v>
      </c>
      <c r="N1847" s="201">
        <v>1</v>
      </c>
      <c r="O1847" s="672" t="s">
        <v>1027</v>
      </c>
      <c r="P1847" s="201">
        <f t="shared" si="65"/>
        <v>1</v>
      </c>
      <c r="Q1847" s="202" t="str" cm="1">
        <f t="array" aca="1" ref="Q1847" ca="1">IF(ISNUMBER(P1847),IF(P1847=100%,"CUMPLIDA",IF(AND(ISNUMBER(L1847),ISNUMBER(INDIRECT("FECHA_"&amp;$B1847,1))), IF(L1847&lt;=INDIRECT("FECHA_"&amp;$B1847,1),"INCUMPLIDA","PROCESO"), "VERIFICAR FECHA")),"SIN VALOR AVANCE")</f>
        <v>CUMPLIDA</v>
      </c>
    </row>
    <row r="1848" spans="1:17" ht="210.75">
      <c r="A1848" s="281" t="s">
        <v>19</v>
      </c>
      <c r="B1848" s="204" t="s">
        <v>14</v>
      </c>
      <c r="C1848" s="750"/>
      <c r="D1848" s="750"/>
      <c r="E1848" s="751"/>
      <c r="F1848" s="751"/>
      <c r="G1848" s="197" t="s">
        <v>247</v>
      </c>
      <c r="H1848" s="672" t="s">
        <v>248</v>
      </c>
      <c r="I1848" s="672" t="s">
        <v>249</v>
      </c>
      <c r="J1848" s="205">
        <v>1</v>
      </c>
      <c r="K1848" s="199">
        <v>45323</v>
      </c>
      <c r="L1848" s="199">
        <v>45747</v>
      </c>
      <c r="M1848" s="200">
        <f t="shared" si="64"/>
        <v>60.571428571428569</v>
      </c>
      <c r="N1848" s="201">
        <v>1</v>
      </c>
      <c r="O1848" s="672" t="s">
        <v>1017</v>
      </c>
      <c r="P1848" s="201">
        <v>1</v>
      </c>
      <c r="Q1848" s="202" t="str" cm="1">
        <f t="array" aca="1" ref="Q1848" ca="1">IF(ISNUMBER(P1848),IF(P1848=100%,"CUMPLIDA",IF(AND(ISNUMBER(L1848),ISNUMBER(INDIRECT("FECHA_"&amp;$B1848,1))), IF(L1848&lt;=INDIRECT("FECHA_"&amp;$B1848,1),"INCUMPLIDA","PROCESO"), "VERIFICAR FECHA")),"SIN VALOR AVANCE")</f>
        <v>CUMPLIDA</v>
      </c>
    </row>
    <row r="1849" spans="1:17" ht="90.75">
      <c r="A1849" s="281" t="s">
        <v>19</v>
      </c>
      <c r="B1849" s="204" t="s">
        <v>14</v>
      </c>
      <c r="C1849" s="750"/>
      <c r="D1849" s="750"/>
      <c r="E1849" s="751"/>
      <c r="F1849" s="751"/>
      <c r="G1849" s="197" t="s">
        <v>250</v>
      </c>
      <c r="H1849" s="672" t="s">
        <v>251</v>
      </c>
      <c r="I1849" s="672" t="s">
        <v>252</v>
      </c>
      <c r="J1849" s="205">
        <v>1</v>
      </c>
      <c r="K1849" s="199">
        <v>45231</v>
      </c>
      <c r="L1849" s="199">
        <v>45747</v>
      </c>
      <c r="M1849" s="200">
        <f t="shared" si="64"/>
        <v>73.714285714285708</v>
      </c>
      <c r="N1849" s="201">
        <v>1</v>
      </c>
      <c r="O1849" s="672" t="s">
        <v>1027</v>
      </c>
      <c r="P1849" s="201">
        <f t="shared" ref="P1849:P1912" si="66">IF(B1849="ITRC",N1849,N1849/J1849)</f>
        <v>1</v>
      </c>
      <c r="Q1849" s="202" t="str" cm="1">
        <f t="array" aca="1" ref="Q1849" ca="1">IF(ISNUMBER(P1849),IF(P1849=100%,"CUMPLIDA",IF(AND(ISNUMBER(L1849),ISNUMBER(INDIRECT("FECHA_"&amp;$B1849,1))), IF(L1849&lt;=INDIRECT("FECHA_"&amp;$B1849,1),"INCUMPLIDA","PROCESO"), "VERIFICAR FECHA")),"SIN VALOR AVANCE")</f>
        <v>CUMPLIDA</v>
      </c>
    </row>
    <row r="1850" spans="1:17" ht="345.75">
      <c r="A1850" s="281" t="s">
        <v>19</v>
      </c>
      <c r="B1850" s="204" t="s">
        <v>14</v>
      </c>
      <c r="C1850" s="750"/>
      <c r="D1850" s="750"/>
      <c r="E1850" s="751"/>
      <c r="F1850" s="751"/>
      <c r="G1850" s="197" t="s">
        <v>253</v>
      </c>
      <c r="H1850" s="672" t="s">
        <v>254</v>
      </c>
      <c r="I1850" s="672" t="s">
        <v>255</v>
      </c>
      <c r="J1850" s="205">
        <v>1</v>
      </c>
      <c r="K1850" s="199">
        <v>45231</v>
      </c>
      <c r="L1850" s="199">
        <v>45808</v>
      </c>
      <c r="M1850" s="200">
        <f t="shared" si="64"/>
        <v>82.428571428571431</v>
      </c>
      <c r="N1850" s="201">
        <v>0</v>
      </c>
      <c r="O1850" s="672" t="s">
        <v>973</v>
      </c>
      <c r="P1850" s="201">
        <f t="shared" si="66"/>
        <v>0</v>
      </c>
      <c r="Q1850" s="202" t="str" cm="1">
        <f t="array" aca="1" ref="Q1850" ca="1">IF(ISNUMBER(P1850),IF(P1850=100%,"CUMPLIDA",IF(AND(ISNUMBER(L1850),ISNUMBER(INDIRECT("FECHA_"&amp;$B1850,1))), IF(L1850&lt;=INDIRECT("FECHA_"&amp;$B1850,1),"INCUMPLIDA","PROCESO"), "VERIFICAR FECHA")),"SIN VALOR AVANCE")</f>
        <v>PROCESO</v>
      </c>
    </row>
    <row r="1851" spans="1:17" ht="90.75">
      <c r="A1851" s="281" t="s">
        <v>19</v>
      </c>
      <c r="B1851" s="204" t="s">
        <v>14</v>
      </c>
      <c r="C1851" s="750"/>
      <c r="D1851" s="750"/>
      <c r="E1851" s="751"/>
      <c r="F1851" s="751"/>
      <c r="G1851" s="197" t="s">
        <v>257</v>
      </c>
      <c r="H1851" s="672" t="s">
        <v>258</v>
      </c>
      <c r="I1851" s="672" t="s">
        <v>259</v>
      </c>
      <c r="J1851" s="205">
        <v>10</v>
      </c>
      <c r="K1851" s="199">
        <v>45809</v>
      </c>
      <c r="L1851" s="199">
        <v>46752</v>
      </c>
      <c r="M1851" s="200">
        <f t="shared" si="64"/>
        <v>134.71428571428572</v>
      </c>
      <c r="N1851" s="201">
        <v>0</v>
      </c>
      <c r="O1851" s="672" t="s">
        <v>1027</v>
      </c>
      <c r="P1851" s="201">
        <f t="shared" si="66"/>
        <v>0</v>
      </c>
      <c r="Q1851" s="202" t="str" cm="1">
        <f t="array" aca="1" ref="Q1851" ca="1">IF(ISNUMBER(P1851),IF(P1851=100%,"CUMPLIDA",IF(AND(ISNUMBER(L1851),ISNUMBER(INDIRECT("FECHA_"&amp;$B1851,1))), IF(L1851&lt;=INDIRECT("FECHA_"&amp;$B1851,1),"INCUMPLIDA","PROCESO"), "VERIFICAR FECHA")),"SIN VALOR AVANCE")</f>
        <v>PROCESO</v>
      </c>
    </row>
    <row r="1852" spans="1:17" ht="210.75">
      <c r="A1852" s="281" t="s">
        <v>19</v>
      </c>
      <c r="B1852" s="204" t="s">
        <v>14</v>
      </c>
      <c r="C1852" s="750"/>
      <c r="D1852" s="750"/>
      <c r="E1852" s="751"/>
      <c r="F1852" s="751"/>
      <c r="G1852" s="197" t="s">
        <v>260</v>
      </c>
      <c r="H1852" s="672" t="s">
        <v>261</v>
      </c>
      <c r="I1852" s="672" t="s">
        <v>262</v>
      </c>
      <c r="J1852" s="205">
        <v>1</v>
      </c>
      <c r="K1852" s="199">
        <v>45809</v>
      </c>
      <c r="L1852" s="199">
        <v>46752</v>
      </c>
      <c r="M1852" s="200">
        <f t="shared" si="64"/>
        <v>134.71428571428572</v>
      </c>
      <c r="N1852" s="201">
        <v>0</v>
      </c>
      <c r="O1852" s="672" t="s">
        <v>1017</v>
      </c>
      <c r="P1852" s="201">
        <f t="shared" si="66"/>
        <v>0</v>
      </c>
      <c r="Q1852" s="202" t="str" cm="1">
        <f t="array" aca="1" ref="Q1852" ca="1">IF(ISNUMBER(P1852),IF(P1852=100%,"CUMPLIDA",IF(AND(ISNUMBER(L1852),ISNUMBER(INDIRECT("FECHA_"&amp;$B1852,1))), IF(L1852&lt;=INDIRECT("FECHA_"&amp;$B1852,1),"INCUMPLIDA","PROCESO"), "VERIFICAR FECHA")),"SIN VALOR AVANCE")</f>
        <v>PROCESO</v>
      </c>
    </row>
    <row r="1853" spans="1:17" ht="345.75">
      <c r="A1853" s="281" t="s">
        <v>19</v>
      </c>
      <c r="B1853" s="204" t="s">
        <v>14</v>
      </c>
      <c r="C1853" s="750"/>
      <c r="D1853" s="750"/>
      <c r="E1853" s="751"/>
      <c r="F1853" s="751"/>
      <c r="G1853" s="197" t="s">
        <v>263</v>
      </c>
      <c r="H1853" s="672" t="s">
        <v>264</v>
      </c>
      <c r="I1853" s="672" t="s">
        <v>265</v>
      </c>
      <c r="J1853" s="205">
        <v>2</v>
      </c>
      <c r="K1853" s="199">
        <v>45809</v>
      </c>
      <c r="L1853" s="199">
        <v>46752</v>
      </c>
      <c r="M1853" s="200">
        <f t="shared" si="64"/>
        <v>134.71428571428572</v>
      </c>
      <c r="N1853" s="201">
        <v>0</v>
      </c>
      <c r="O1853" s="672" t="s">
        <v>973</v>
      </c>
      <c r="P1853" s="201">
        <f t="shared" si="66"/>
        <v>0</v>
      </c>
      <c r="Q1853" s="202" t="str" cm="1">
        <f t="array" aca="1" ref="Q1853" ca="1">IF(ISNUMBER(P1853),IF(P1853=100%,"CUMPLIDA",IF(AND(ISNUMBER(L1853),ISNUMBER(INDIRECT("FECHA_"&amp;$B1853,1))), IF(L1853&lt;=INDIRECT("FECHA_"&amp;$B1853,1),"INCUMPLIDA","PROCESO"), "VERIFICAR FECHA")),"SIN VALOR AVANCE")</f>
        <v>PROCESO</v>
      </c>
    </row>
    <row r="1854" spans="1:17" ht="90.75">
      <c r="A1854" s="281" t="s">
        <v>19</v>
      </c>
      <c r="B1854" s="204" t="s">
        <v>14</v>
      </c>
      <c r="C1854" s="750"/>
      <c r="D1854" s="750"/>
      <c r="E1854" s="751" t="s">
        <v>1028</v>
      </c>
      <c r="F1854" s="751"/>
      <c r="G1854" s="212" t="s">
        <v>232</v>
      </c>
      <c r="H1854" s="675" t="s">
        <v>233</v>
      </c>
      <c r="I1854" s="675" t="s">
        <v>234</v>
      </c>
      <c r="J1854" s="205">
        <v>1</v>
      </c>
      <c r="K1854" s="199">
        <v>45231</v>
      </c>
      <c r="L1854" s="199">
        <v>45504</v>
      </c>
      <c r="M1854" s="200">
        <f t="shared" si="64"/>
        <v>39</v>
      </c>
      <c r="N1854" s="201">
        <v>1</v>
      </c>
      <c r="O1854" s="672" t="s">
        <v>1027</v>
      </c>
      <c r="P1854" s="201">
        <f t="shared" si="66"/>
        <v>1</v>
      </c>
      <c r="Q1854" s="202" t="str" cm="1">
        <f t="array" aca="1" ref="Q1854" ca="1">IF(ISNUMBER(P1854),IF(P1854=100%,"CUMPLIDA",IF(AND(ISNUMBER(L1854),ISNUMBER(INDIRECT("FECHA_"&amp;$B1854,1))), IF(L1854&lt;=INDIRECT("FECHA_"&amp;$B1854,1),"INCUMPLIDA","PROCESO"), "VERIFICAR FECHA")),"SIN VALOR AVANCE")</f>
        <v>CUMPLIDA</v>
      </c>
    </row>
    <row r="1855" spans="1:17" ht="210.75">
      <c r="A1855" s="281" t="s">
        <v>19</v>
      </c>
      <c r="B1855" s="204" t="s">
        <v>14</v>
      </c>
      <c r="C1855" s="750"/>
      <c r="D1855" s="750"/>
      <c r="E1855" s="751"/>
      <c r="F1855" s="751"/>
      <c r="G1855" s="197" t="s">
        <v>236</v>
      </c>
      <c r="H1855" s="672" t="s">
        <v>237</v>
      </c>
      <c r="I1855" s="672" t="s">
        <v>238</v>
      </c>
      <c r="J1855" s="205">
        <v>1</v>
      </c>
      <c r="K1855" s="203">
        <v>45231</v>
      </c>
      <c r="L1855" s="203">
        <v>45747</v>
      </c>
      <c r="M1855" s="200">
        <f t="shared" si="64"/>
        <v>73.714285714285708</v>
      </c>
      <c r="N1855" s="201">
        <v>1</v>
      </c>
      <c r="O1855" s="672" t="s">
        <v>1017</v>
      </c>
      <c r="P1855" s="201">
        <f t="shared" si="66"/>
        <v>1</v>
      </c>
      <c r="Q1855" s="202" t="str" cm="1">
        <f t="array" aca="1" ref="Q1855" ca="1">IF(ISNUMBER(P1855),IF(P1855=100%,"CUMPLIDA",IF(AND(ISNUMBER(L1855),ISNUMBER(INDIRECT("FECHA_"&amp;$B1855,1))), IF(L1855&lt;=INDIRECT("FECHA_"&amp;$B1855,1),"INCUMPLIDA","PROCESO"), "VERIFICAR FECHA")),"SIN VALOR AVANCE")</f>
        <v>CUMPLIDA</v>
      </c>
    </row>
    <row r="1856" spans="1:17" ht="90.75">
      <c r="A1856" s="281" t="s">
        <v>19</v>
      </c>
      <c r="B1856" s="204" t="s">
        <v>14</v>
      </c>
      <c r="C1856" s="750"/>
      <c r="D1856" s="750"/>
      <c r="E1856" s="751"/>
      <c r="F1856" s="751"/>
      <c r="G1856" s="197" t="s">
        <v>240</v>
      </c>
      <c r="H1856" s="672" t="s">
        <v>241</v>
      </c>
      <c r="I1856" s="672" t="s">
        <v>242</v>
      </c>
      <c r="J1856" s="205">
        <v>1</v>
      </c>
      <c r="K1856" s="203">
        <v>45323</v>
      </c>
      <c r="L1856" s="203">
        <v>45747</v>
      </c>
      <c r="M1856" s="200">
        <f t="shared" si="64"/>
        <v>60.571428571428569</v>
      </c>
      <c r="N1856" s="201">
        <v>1</v>
      </c>
      <c r="O1856" s="672" t="s">
        <v>1027</v>
      </c>
      <c r="P1856" s="201">
        <f t="shared" si="66"/>
        <v>1</v>
      </c>
      <c r="Q1856" s="202" t="str" cm="1">
        <f t="array" aca="1" ref="Q1856" ca="1">IF(ISNUMBER(P1856),IF(P1856=100%,"CUMPLIDA",IF(AND(ISNUMBER(L1856),ISNUMBER(INDIRECT("FECHA_"&amp;$B1856,1))), IF(L1856&lt;=INDIRECT("FECHA_"&amp;$B1856,1),"INCUMPLIDA","PROCESO"), "VERIFICAR FECHA")),"SIN VALOR AVANCE")</f>
        <v>CUMPLIDA</v>
      </c>
    </row>
    <row r="1857" spans="1:17" ht="90.75">
      <c r="A1857" s="281" t="s">
        <v>19</v>
      </c>
      <c r="B1857" s="204" t="s">
        <v>14</v>
      </c>
      <c r="C1857" s="750"/>
      <c r="D1857" s="750"/>
      <c r="E1857" s="751"/>
      <c r="F1857" s="751"/>
      <c r="G1857" s="197" t="s">
        <v>244</v>
      </c>
      <c r="H1857" s="672" t="s">
        <v>245</v>
      </c>
      <c r="I1857" s="672" t="s">
        <v>246</v>
      </c>
      <c r="J1857" s="205">
        <v>1</v>
      </c>
      <c r="K1857" s="203">
        <v>45323</v>
      </c>
      <c r="L1857" s="203">
        <v>45747</v>
      </c>
      <c r="M1857" s="200">
        <f t="shared" si="64"/>
        <v>60.571428571428569</v>
      </c>
      <c r="N1857" s="201">
        <v>1</v>
      </c>
      <c r="O1857" s="672" t="s">
        <v>1027</v>
      </c>
      <c r="P1857" s="201">
        <f t="shared" si="66"/>
        <v>1</v>
      </c>
      <c r="Q1857" s="202" t="str" cm="1">
        <f t="array" aca="1" ref="Q1857" ca="1">IF(ISNUMBER(P1857),IF(P1857=100%,"CUMPLIDA",IF(AND(ISNUMBER(L1857),ISNUMBER(INDIRECT("FECHA_"&amp;$B1857,1))), IF(L1857&lt;=INDIRECT("FECHA_"&amp;$B1857,1),"INCUMPLIDA","PROCESO"), "VERIFICAR FECHA")),"SIN VALOR AVANCE")</f>
        <v>CUMPLIDA</v>
      </c>
    </row>
    <row r="1858" spans="1:17" ht="210.75">
      <c r="A1858" s="281" t="s">
        <v>19</v>
      </c>
      <c r="B1858" s="204" t="s">
        <v>14</v>
      </c>
      <c r="C1858" s="750"/>
      <c r="D1858" s="750"/>
      <c r="E1858" s="751"/>
      <c r="F1858" s="751"/>
      <c r="G1858" s="197" t="s">
        <v>247</v>
      </c>
      <c r="H1858" s="672" t="s">
        <v>248</v>
      </c>
      <c r="I1858" s="672" t="s">
        <v>249</v>
      </c>
      <c r="J1858" s="205">
        <v>1</v>
      </c>
      <c r="K1858" s="203">
        <v>45231</v>
      </c>
      <c r="L1858" s="203">
        <v>45747</v>
      </c>
      <c r="M1858" s="200">
        <f t="shared" si="64"/>
        <v>73.714285714285708</v>
      </c>
      <c r="N1858" s="201">
        <v>1</v>
      </c>
      <c r="O1858" s="672" t="s">
        <v>1017</v>
      </c>
      <c r="P1858" s="201">
        <f t="shared" si="66"/>
        <v>1</v>
      </c>
      <c r="Q1858" s="202" t="str" cm="1">
        <f t="array" aca="1" ref="Q1858" ca="1">IF(ISNUMBER(P1858),IF(P1858=100%,"CUMPLIDA",IF(AND(ISNUMBER(L1858),ISNUMBER(INDIRECT("FECHA_"&amp;$B1858,1))), IF(L1858&lt;=INDIRECT("FECHA_"&amp;$B1858,1),"INCUMPLIDA","PROCESO"), "VERIFICAR FECHA")),"SIN VALOR AVANCE")</f>
        <v>CUMPLIDA</v>
      </c>
    </row>
    <row r="1859" spans="1:17" ht="90.75">
      <c r="A1859" s="281" t="s">
        <v>19</v>
      </c>
      <c r="B1859" s="204" t="s">
        <v>14</v>
      </c>
      <c r="C1859" s="750"/>
      <c r="D1859" s="750"/>
      <c r="E1859" s="751"/>
      <c r="F1859" s="751"/>
      <c r="G1859" s="197" t="s">
        <v>250</v>
      </c>
      <c r="H1859" s="672" t="s">
        <v>251</v>
      </c>
      <c r="I1859" s="672" t="s">
        <v>252</v>
      </c>
      <c r="J1859" s="205">
        <v>1</v>
      </c>
      <c r="K1859" s="203">
        <v>45323</v>
      </c>
      <c r="L1859" s="203">
        <v>45747</v>
      </c>
      <c r="M1859" s="200">
        <f t="shared" si="64"/>
        <v>60.571428571428569</v>
      </c>
      <c r="N1859" s="201">
        <v>1</v>
      </c>
      <c r="O1859" s="672" t="s">
        <v>1027</v>
      </c>
      <c r="P1859" s="201">
        <f t="shared" si="66"/>
        <v>1</v>
      </c>
      <c r="Q1859" s="202" t="str" cm="1">
        <f t="array" aca="1" ref="Q1859" ca="1">IF(ISNUMBER(P1859),IF(P1859=100%,"CUMPLIDA",IF(AND(ISNUMBER(L1859),ISNUMBER(INDIRECT("FECHA_"&amp;$B1859,1))), IF(L1859&lt;=INDIRECT("FECHA_"&amp;$B1859,1),"INCUMPLIDA","PROCESO"), "VERIFICAR FECHA")),"SIN VALOR AVANCE")</f>
        <v>CUMPLIDA</v>
      </c>
    </row>
    <row r="1860" spans="1:17" ht="345.75">
      <c r="A1860" s="281" t="s">
        <v>19</v>
      </c>
      <c r="B1860" s="204" t="s">
        <v>14</v>
      </c>
      <c r="C1860" s="750"/>
      <c r="D1860" s="750"/>
      <c r="E1860" s="751"/>
      <c r="F1860" s="751"/>
      <c r="G1860" s="197" t="s">
        <v>253</v>
      </c>
      <c r="H1860" s="672" t="s">
        <v>254</v>
      </c>
      <c r="I1860" s="672" t="s">
        <v>255</v>
      </c>
      <c r="J1860" s="205">
        <v>1</v>
      </c>
      <c r="K1860" s="203">
        <v>45231</v>
      </c>
      <c r="L1860" s="203">
        <v>45808</v>
      </c>
      <c r="M1860" s="200">
        <f t="shared" si="64"/>
        <v>82.428571428571431</v>
      </c>
      <c r="N1860" s="201">
        <v>0</v>
      </c>
      <c r="O1860" s="672" t="s">
        <v>973</v>
      </c>
      <c r="P1860" s="201">
        <f t="shared" si="66"/>
        <v>0</v>
      </c>
      <c r="Q1860" s="202" t="str" cm="1">
        <f t="array" aca="1" ref="Q1860" ca="1">IF(ISNUMBER(P1860),IF(P1860=100%,"CUMPLIDA",IF(AND(ISNUMBER(L1860),ISNUMBER(INDIRECT("FECHA_"&amp;$B1860,1))), IF(L1860&lt;=INDIRECT("FECHA_"&amp;$B1860,1),"INCUMPLIDA","PROCESO"), "VERIFICAR FECHA")),"SIN VALOR AVANCE")</f>
        <v>PROCESO</v>
      </c>
    </row>
    <row r="1861" spans="1:17" ht="90.75">
      <c r="A1861" s="281" t="s">
        <v>19</v>
      </c>
      <c r="B1861" s="204" t="s">
        <v>14</v>
      </c>
      <c r="C1861" s="750"/>
      <c r="D1861" s="750"/>
      <c r="E1861" s="751"/>
      <c r="F1861" s="751"/>
      <c r="G1861" s="197" t="s">
        <v>257</v>
      </c>
      <c r="H1861" s="672" t="s">
        <v>258</v>
      </c>
      <c r="I1861" s="672" t="s">
        <v>259</v>
      </c>
      <c r="J1861" s="205">
        <v>10</v>
      </c>
      <c r="K1861" s="203">
        <v>45231</v>
      </c>
      <c r="L1861" s="203">
        <v>46752</v>
      </c>
      <c r="M1861" s="200">
        <f t="shared" si="64"/>
        <v>217.28571428571428</v>
      </c>
      <c r="N1861" s="201">
        <v>0</v>
      </c>
      <c r="O1861" s="672" t="s">
        <v>1027</v>
      </c>
      <c r="P1861" s="201">
        <f t="shared" si="66"/>
        <v>0</v>
      </c>
      <c r="Q1861" s="202" t="str" cm="1">
        <f t="array" aca="1" ref="Q1861" ca="1">IF(ISNUMBER(P1861),IF(P1861=100%,"CUMPLIDA",IF(AND(ISNUMBER(L1861),ISNUMBER(INDIRECT("FECHA_"&amp;$B1861,1))), IF(L1861&lt;=INDIRECT("FECHA_"&amp;$B1861,1),"INCUMPLIDA","PROCESO"), "VERIFICAR FECHA")),"SIN VALOR AVANCE")</f>
        <v>PROCESO</v>
      </c>
    </row>
    <row r="1862" spans="1:17" ht="210.75">
      <c r="A1862" s="281" t="s">
        <v>19</v>
      </c>
      <c r="B1862" s="204" t="s">
        <v>14</v>
      </c>
      <c r="C1862" s="750"/>
      <c r="D1862" s="750"/>
      <c r="E1862" s="751"/>
      <c r="F1862" s="751"/>
      <c r="G1862" s="197" t="s">
        <v>260</v>
      </c>
      <c r="H1862" s="672" t="s">
        <v>261</v>
      </c>
      <c r="I1862" s="672" t="s">
        <v>262</v>
      </c>
      <c r="J1862" s="205">
        <v>1</v>
      </c>
      <c r="K1862" s="203">
        <v>45809</v>
      </c>
      <c r="L1862" s="203">
        <v>46752</v>
      </c>
      <c r="M1862" s="200">
        <f t="shared" si="64"/>
        <v>134.71428571428572</v>
      </c>
      <c r="N1862" s="201">
        <v>0</v>
      </c>
      <c r="O1862" s="672" t="s">
        <v>1017</v>
      </c>
      <c r="P1862" s="201">
        <f t="shared" si="66"/>
        <v>0</v>
      </c>
      <c r="Q1862" s="202" t="str" cm="1">
        <f t="array" aca="1" ref="Q1862" ca="1">IF(ISNUMBER(P1862),IF(P1862=100%,"CUMPLIDA",IF(AND(ISNUMBER(L1862),ISNUMBER(INDIRECT("FECHA_"&amp;$B1862,1))), IF(L1862&lt;=INDIRECT("FECHA_"&amp;$B1862,1),"INCUMPLIDA","PROCESO"), "VERIFICAR FECHA")),"SIN VALOR AVANCE")</f>
        <v>PROCESO</v>
      </c>
    </row>
    <row r="1863" spans="1:17" ht="345.75">
      <c r="A1863" s="281" t="s">
        <v>19</v>
      </c>
      <c r="B1863" s="204" t="s">
        <v>14</v>
      </c>
      <c r="C1863" s="750"/>
      <c r="D1863" s="750"/>
      <c r="E1863" s="751"/>
      <c r="F1863" s="751"/>
      <c r="G1863" s="197" t="s">
        <v>263</v>
      </c>
      <c r="H1863" s="672" t="s">
        <v>264</v>
      </c>
      <c r="I1863" s="672" t="s">
        <v>265</v>
      </c>
      <c r="J1863" s="205">
        <v>2</v>
      </c>
      <c r="K1863" s="203">
        <v>45809</v>
      </c>
      <c r="L1863" s="203">
        <v>46752</v>
      </c>
      <c r="M1863" s="200">
        <f t="shared" si="64"/>
        <v>134.71428571428572</v>
      </c>
      <c r="N1863" s="201">
        <v>0</v>
      </c>
      <c r="O1863" s="672" t="s">
        <v>973</v>
      </c>
      <c r="P1863" s="201">
        <f t="shared" si="66"/>
        <v>0</v>
      </c>
      <c r="Q1863" s="202" t="str" cm="1">
        <f t="array" aca="1" ref="Q1863" ca="1">IF(ISNUMBER(P1863),IF(P1863=100%,"CUMPLIDA",IF(AND(ISNUMBER(L1863),ISNUMBER(INDIRECT("FECHA_"&amp;$B1863,1))), IF(L1863&lt;=INDIRECT("FECHA_"&amp;$B1863,1),"INCUMPLIDA","PROCESO"), "VERIFICAR FECHA")),"SIN VALOR AVANCE")</f>
        <v>PROCESO</v>
      </c>
    </row>
    <row r="1864" spans="1:17" ht="75.75">
      <c r="A1864" s="281" t="s">
        <v>19</v>
      </c>
      <c r="B1864" s="204" t="s">
        <v>14</v>
      </c>
      <c r="C1864" s="750" t="s">
        <v>1029</v>
      </c>
      <c r="D1864" s="750" t="s">
        <v>312</v>
      </c>
      <c r="E1864" s="751" t="s">
        <v>1030</v>
      </c>
      <c r="F1864" s="751" t="s">
        <v>1031</v>
      </c>
      <c r="G1864" s="197" t="s">
        <v>810</v>
      </c>
      <c r="H1864" s="672" t="s">
        <v>233</v>
      </c>
      <c r="I1864" s="672" t="s">
        <v>234</v>
      </c>
      <c r="J1864" s="205">
        <v>1</v>
      </c>
      <c r="K1864" s="203">
        <v>45231</v>
      </c>
      <c r="L1864" s="203">
        <v>45504</v>
      </c>
      <c r="M1864" s="200">
        <f t="shared" si="64"/>
        <v>39</v>
      </c>
      <c r="N1864" s="201">
        <v>1</v>
      </c>
      <c r="O1864" s="672" t="s">
        <v>1032</v>
      </c>
      <c r="P1864" s="201">
        <f t="shared" si="66"/>
        <v>1</v>
      </c>
      <c r="Q1864" s="202" t="str" cm="1">
        <f t="array" aca="1" ref="Q1864" ca="1">IF(ISNUMBER(P1864),IF(P1864=100%,"CUMPLIDA",IF(AND(ISNUMBER(L1864),ISNUMBER(INDIRECT("FECHA_"&amp;$B1864,1))), IF(L1864&lt;=INDIRECT("FECHA_"&amp;$B1864,1),"INCUMPLIDA","PROCESO"), "VERIFICAR FECHA")),"SIN VALOR AVANCE")</f>
        <v>CUMPLIDA</v>
      </c>
    </row>
    <row r="1865" spans="1:17" ht="315.75">
      <c r="A1865" s="281" t="s">
        <v>19</v>
      </c>
      <c r="B1865" s="204" t="s">
        <v>14</v>
      </c>
      <c r="C1865" s="750"/>
      <c r="D1865" s="750"/>
      <c r="E1865" s="751"/>
      <c r="F1865" s="751"/>
      <c r="G1865" s="197" t="s">
        <v>813</v>
      </c>
      <c r="H1865" s="672" t="s">
        <v>237</v>
      </c>
      <c r="I1865" s="672" t="s">
        <v>238</v>
      </c>
      <c r="J1865" s="205">
        <v>1</v>
      </c>
      <c r="K1865" s="203">
        <v>45323</v>
      </c>
      <c r="L1865" s="203">
        <v>45747</v>
      </c>
      <c r="M1865" s="200">
        <f t="shared" si="64"/>
        <v>60.571428571428569</v>
      </c>
      <c r="N1865" s="201">
        <v>1</v>
      </c>
      <c r="O1865" s="683" t="s">
        <v>1033</v>
      </c>
      <c r="P1865" s="201">
        <f t="shared" si="66"/>
        <v>1</v>
      </c>
      <c r="Q1865" s="202" t="str" cm="1">
        <f t="array" aca="1" ref="Q1865" ca="1">IF(ISNUMBER(P1865),IF(P1865=100%,"CUMPLIDA",IF(AND(ISNUMBER(L1865),ISNUMBER(INDIRECT("FECHA_"&amp;$B1865,1))), IF(L1865&lt;=INDIRECT("FECHA_"&amp;$B1865,1),"INCUMPLIDA","PROCESO"), "VERIFICAR FECHA")),"SIN VALOR AVANCE")</f>
        <v>CUMPLIDA</v>
      </c>
    </row>
    <row r="1866" spans="1:17" ht="75.75">
      <c r="A1866" s="281" t="s">
        <v>19</v>
      </c>
      <c r="B1866" s="204" t="s">
        <v>14</v>
      </c>
      <c r="C1866" s="750"/>
      <c r="D1866" s="750"/>
      <c r="E1866" s="751"/>
      <c r="F1866" s="751"/>
      <c r="G1866" s="197" t="s">
        <v>815</v>
      </c>
      <c r="H1866" s="672" t="s">
        <v>241</v>
      </c>
      <c r="I1866" s="672" t="s">
        <v>242</v>
      </c>
      <c r="J1866" s="205">
        <v>1</v>
      </c>
      <c r="K1866" s="203">
        <v>45323</v>
      </c>
      <c r="L1866" s="203">
        <v>45747</v>
      </c>
      <c r="M1866" s="200">
        <f t="shared" si="64"/>
        <v>60.571428571428569</v>
      </c>
      <c r="N1866" s="201">
        <v>1</v>
      </c>
      <c r="O1866" s="672" t="s">
        <v>1032</v>
      </c>
      <c r="P1866" s="201">
        <f t="shared" si="66"/>
        <v>1</v>
      </c>
      <c r="Q1866" s="202" t="str" cm="1">
        <f t="array" aca="1" ref="Q1866" ca="1">IF(ISNUMBER(P1866),IF(P1866=100%,"CUMPLIDA",IF(AND(ISNUMBER(L1866),ISNUMBER(INDIRECT("FECHA_"&amp;$B1866,1))), IF(L1866&lt;=INDIRECT("FECHA_"&amp;$B1866,1),"INCUMPLIDA","PROCESO"), "VERIFICAR FECHA")),"SIN VALOR AVANCE")</f>
        <v>CUMPLIDA</v>
      </c>
    </row>
    <row r="1867" spans="1:17" ht="75.75">
      <c r="A1867" s="281" t="s">
        <v>19</v>
      </c>
      <c r="B1867" s="204" t="s">
        <v>14</v>
      </c>
      <c r="C1867" s="750"/>
      <c r="D1867" s="750"/>
      <c r="E1867" s="751"/>
      <c r="F1867" s="751"/>
      <c r="G1867" s="197" t="s">
        <v>816</v>
      </c>
      <c r="H1867" s="672" t="s">
        <v>245</v>
      </c>
      <c r="I1867" s="672" t="s">
        <v>246</v>
      </c>
      <c r="J1867" s="205">
        <v>1</v>
      </c>
      <c r="K1867" s="203">
        <v>45231</v>
      </c>
      <c r="L1867" s="203">
        <v>45747</v>
      </c>
      <c r="M1867" s="200">
        <f t="shared" si="64"/>
        <v>73.714285714285708</v>
      </c>
      <c r="N1867" s="201">
        <v>1</v>
      </c>
      <c r="O1867" s="672" t="s">
        <v>1032</v>
      </c>
      <c r="P1867" s="201">
        <f t="shared" si="66"/>
        <v>1</v>
      </c>
      <c r="Q1867" s="202" t="str" cm="1">
        <f t="array" aca="1" ref="Q1867" ca="1">IF(ISNUMBER(P1867),IF(P1867=100%,"CUMPLIDA",IF(AND(ISNUMBER(L1867),ISNUMBER(INDIRECT("FECHA_"&amp;$B1867,1))), IF(L1867&lt;=INDIRECT("FECHA_"&amp;$B1867,1),"INCUMPLIDA","PROCESO"), "VERIFICAR FECHA")),"SIN VALOR AVANCE")</f>
        <v>CUMPLIDA</v>
      </c>
    </row>
    <row r="1868" spans="1:17" ht="285.75">
      <c r="A1868" s="281" t="s">
        <v>19</v>
      </c>
      <c r="B1868" s="204" t="s">
        <v>14</v>
      </c>
      <c r="C1868" s="750"/>
      <c r="D1868" s="750"/>
      <c r="E1868" s="751"/>
      <c r="F1868" s="751"/>
      <c r="G1868" s="197" t="s">
        <v>817</v>
      </c>
      <c r="H1868" s="672" t="s">
        <v>248</v>
      </c>
      <c r="I1868" s="672" t="s">
        <v>249</v>
      </c>
      <c r="J1868" s="205">
        <v>1</v>
      </c>
      <c r="K1868" s="203">
        <v>45323</v>
      </c>
      <c r="L1868" s="203">
        <v>45747</v>
      </c>
      <c r="M1868" s="200">
        <f t="shared" si="64"/>
        <v>60.571428571428569</v>
      </c>
      <c r="N1868" s="201">
        <v>1</v>
      </c>
      <c r="O1868" s="683" t="s">
        <v>1034</v>
      </c>
      <c r="P1868" s="201">
        <f t="shared" si="66"/>
        <v>1</v>
      </c>
      <c r="Q1868" s="202" t="str" cm="1">
        <f t="array" aca="1" ref="Q1868" ca="1">IF(ISNUMBER(P1868),IF(P1868=100%,"CUMPLIDA",IF(AND(ISNUMBER(L1868),ISNUMBER(INDIRECT("FECHA_"&amp;$B1868,1))), IF(L1868&lt;=INDIRECT("FECHA_"&amp;$B1868,1),"INCUMPLIDA","PROCESO"), "VERIFICAR FECHA")),"SIN VALOR AVANCE")</f>
        <v>CUMPLIDA</v>
      </c>
    </row>
    <row r="1869" spans="1:17" ht="75.75">
      <c r="A1869" s="281" t="s">
        <v>19</v>
      </c>
      <c r="B1869" s="204" t="s">
        <v>14</v>
      </c>
      <c r="C1869" s="750"/>
      <c r="D1869" s="750"/>
      <c r="E1869" s="751"/>
      <c r="F1869" s="751"/>
      <c r="G1869" s="197" t="s">
        <v>818</v>
      </c>
      <c r="H1869" s="672" t="s">
        <v>251</v>
      </c>
      <c r="I1869" s="672" t="s">
        <v>252</v>
      </c>
      <c r="J1869" s="205">
        <v>1</v>
      </c>
      <c r="K1869" s="203">
        <v>45231</v>
      </c>
      <c r="L1869" s="203">
        <v>45747</v>
      </c>
      <c r="M1869" s="200">
        <f t="shared" si="64"/>
        <v>73.714285714285708</v>
      </c>
      <c r="N1869" s="201">
        <v>1</v>
      </c>
      <c r="O1869" s="672" t="s">
        <v>1032</v>
      </c>
      <c r="P1869" s="201">
        <f t="shared" si="66"/>
        <v>1</v>
      </c>
      <c r="Q1869" s="202" t="str" cm="1">
        <f t="array" aca="1" ref="Q1869" ca="1">IF(ISNUMBER(P1869),IF(P1869=100%,"CUMPLIDA",IF(AND(ISNUMBER(L1869),ISNUMBER(INDIRECT("FECHA_"&amp;$B1869,1))), IF(L1869&lt;=INDIRECT("FECHA_"&amp;$B1869,1),"INCUMPLIDA","PROCESO"), "VERIFICAR FECHA")),"SIN VALOR AVANCE")</f>
        <v>CUMPLIDA</v>
      </c>
    </row>
    <row r="1870" spans="1:17" ht="345.75">
      <c r="A1870" s="281" t="s">
        <v>19</v>
      </c>
      <c r="B1870" s="204" t="s">
        <v>14</v>
      </c>
      <c r="C1870" s="750"/>
      <c r="D1870" s="750"/>
      <c r="E1870" s="751"/>
      <c r="F1870" s="751"/>
      <c r="G1870" s="197" t="s">
        <v>819</v>
      </c>
      <c r="H1870" s="672" t="s">
        <v>254</v>
      </c>
      <c r="I1870" s="672" t="s">
        <v>255</v>
      </c>
      <c r="J1870" s="205">
        <v>1</v>
      </c>
      <c r="K1870" s="203">
        <v>45231</v>
      </c>
      <c r="L1870" s="203">
        <v>45808</v>
      </c>
      <c r="M1870" s="200">
        <f t="shared" si="64"/>
        <v>82.428571428571431</v>
      </c>
      <c r="N1870" s="201">
        <v>1</v>
      </c>
      <c r="O1870" s="672" t="s">
        <v>973</v>
      </c>
      <c r="P1870" s="201">
        <f t="shared" si="66"/>
        <v>1</v>
      </c>
      <c r="Q1870" s="202" t="str" cm="1">
        <f t="array" aca="1" ref="Q1870" ca="1">IF(ISNUMBER(P1870),IF(P1870=100%,"CUMPLIDA",IF(AND(ISNUMBER(L1870),ISNUMBER(INDIRECT("FECHA_"&amp;$B1870,1))), IF(L1870&lt;=INDIRECT("FECHA_"&amp;$B1870,1),"INCUMPLIDA","PROCESO"), "VERIFICAR FECHA")),"SIN VALOR AVANCE")</f>
        <v>CUMPLIDA</v>
      </c>
    </row>
    <row r="1871" spans="1:17" ht="75.75">
      <c r="A1871" s="281" t="s">
        <v>19</v>
      </c>
      <c r="B1871" s="204" t="s">
        <v>14</v>
      </c>
      <c r="C1871" s="750"/>
      <c r="D1871" s="750"/>
      <c r="E1871" s="751"/>
      <c r="F1871" s="751"/>
      <c r="G1871" s="197" t="s">
        <v>821</v>
      </c>
      <c r="H1871" s="672" t="s">
        <v>258</v>
      </c>
      <c r="I1871" s="672" t="s">
        <v>259</v>
      </c>
      <c r="J1871" s="205">
        <v>7</v>
      </c>
      <c r="K1871" s="203">
        <v>46024</v>
      </c>
      <c r="L1871" s="203">
        <v>46660</v>
      </c>
      <c r="M1871" s="200">
        <f t="shared" si="64"/>
        <v>90.857142857142861</v>
      </c>
      <c r="N1871" s="201">
        <v>0</v>
      </c>
      <c r="O1871" s="672" t="s">
        <v>1032</v>
      </c>
      <c r="P1871" s="201">
        <f t="shared" si="66"/>
        <v>0</v>
      </c>
      <c r="Q1871" s="202" t="str" cm="1">
        <f t="array" aca="1" ref="Q1871" ca="1">IF(ISNUMBER(P1871),IF(P1871=100%,"CUMPLIDA",IF(AND(ISNUMBER(L1871),ISNUMBER(INDIRECT("FECHA_"&amp;$B1871,1))), IF(L1871&lt;=INDIRECT("FECHA_"&amp;$B1871,1),"INCUMPLIDA","PROCESO"), "VERIFICAR FECHA")),"SIN VALOR AVANCE")</f>
        <v>PROCESO</v>
      </c>
    </row>
    <row r="1872" spans="1:17" ht="195.75">
      <c r="A1872" s="281" t="s">
        <v>19</v>
      </c>
      <c r="B1872" s="204" t="s">
        <v>14</v>
      </c>
      <c r="C1872" s="750"/>
      <c r="D1872" s="750"/>
      <c r="E1872" s="751"/>
      <c r="F1872" s="751"/>
      <c r="G1872" s="197" t="s">
        <v>822</v>
      </c>
      <c r="H1872" s="672" t="s">
        <v>261</v>
      </c>
      <c r="I1872" s="672" t="s">
        <v>262</v>
      </c>
      <c r="J1872" s="205">
        <v>1</v>
      </c>
      <c r="K1872" s="203">
        <v>46024</v>
      </c>
      <c r="L1872" s="203">
        <v>46660</v>
      </c>
      <c r="M1872" s="200">
        <f t="shared" si="64"/>
        <v>90.857142857142861</v>
      </c>
      <c r="N1872" s="201">
        <v>0</v>
      </c>
      <c r="O1872" s="683" t="s">
        <v>1035</v>
      </c>
      <c r="P1872" s="201">
        <f t="shared" si="66"/>
        <v>0</v>
      </c>
      <c r="Q1872" s="202" t="str" cm="1">
        <f t="array" aca="1" ref="Q1872" ca="1">IF(ISNUMBER(P1872),IF(P1872=100%,"CUMPLIDA",IF(AND(ISNUMBER(L1872),ISNUMBER(INDIRECT("FECHA_"&amp;$B1872,1))), IF(L1872&lt;=INDIRECT("FECHA_"&amp;$B1872,1),"INCUMPLIDA","PROCESO"), "VERIFICAR FECHA")),"SIN VALOR AVANCE")</f>
        <v>PROCESO</v>
      </c>
    </row>
    <row r="1873" spans="1:17" ht="345.75">
      <c r="A1873" s="281" t="s">
        <v>19</v>
      </c>
      <c r="B1873" s="204" t="s">
        <v>14</v>
      </c>
      <c r="C1873" s="750"/>
      <c r="D1873" s="750"/>
      <c r="E1873" s="751"/>
      <c r="F1873" s="751"/>
      <c r="G1873" s="197" t="s">
        <v>823</v>
      </c>
      <c r="H1873" s="672" t="s">
        <v>264</v>
      </c>
      <c r="I1873" s="672" t="s">
        <v>265</v>
      </c>
      <c r="J1873" s="205">
        <v>2</v>
      </c>
      <c r="K1873" s="203">
        <v>46024</v>
      </c>
      <c r="L1873" s="203">
        <v>46660</v>
      </c>
      <c r="M1873" s="200">
        <f t="shared" si="64"/>
        <v>90.857142857142861</v>
      </c>
      <c r="N1873" s="201">
        <v>0</v>
      </c>
      <c r="O1873" s="672" t="s">
        <v>973</v>
      </c>
      <c r="P1873" s="201">
        <f t="shared" si="66"/>
        <v>0</v>
      </c>
      <c r="Q1873" s="202" t="str" cm="1">
        <f t="array" aca="1" ref="Q1873" ca="1">IF(ISNUMBER(P1873),IF(P1873=100%,"CUMPLIDA",IF(AND(ISNUMBER(L1873),ISNUMBER(INDIRECT("FECHA_"&amp;$B1873,1))), IF(L1873&lt;=INDIRECT("FECHA_"&amp;$B1873,1),"INCUMPLIDA","PROCESO"), "VERIFICAR FECHA")),"SIN VALOR AVANCE")</f>
        <v>PROCESO</v>
      </c>
    </row>
    <row r="1874" spans="1:17" ht="210.75">
      <c r="A1874" s="281" t="s">
        <v>19</v>
      </c>
      <c r="B1874" s="204" t="s">
        <v>14</v>
      </c>
      <c r="C1874" s="750"/>
      <c r="D1874" s="750"/>
      <c r="E1874" s="751"/>
      <c r="F1874" s="751"/>
      <c r="G1874" s="197" t="s">
        <v>1036</v>
      </c>
      <c r="H1874" s="672" t="s">
        <v>1037</v>
      </c>
      <c r="I1874" s="672" t="s">
        <v>1038</v>
      </c>
      <c r="J1874" s="205">
        <v>6</v>
      </c>
      <c r="K1874" s="203">
        <v>44986</v>
      </c>
      <c r="L1874" s="203">
        <v>45350</v>
      </c>
      <c r="M1874" s="200">
        <f t="shared" si="64"/>
        <v>52</v>
      </c>
      <c r="N1874" s="201">
        <v>1</v>
      </c>
      <c r="O1874" s="672" t="s">
        <v>1039</v>
      </c>
      <c r="P1874" s="201">
        <f t="shared" si="66"/>
        <v>1</v>
      </c>
      <c r="Q1874" s="202" t="str" cm="1">
        <f t="array" aca="1" ref="Q1874" ca="1">IF(ISNUMBER(P1874),IF(P1874=100%,"CUMPLIDA",IF(AND(ISNUMBER(L1874),ISNUMBER(INDIRECT("FECHA_"&amp;$B1874,1))), IF(L1874&lt;=INDIRECT("FECHA_"&amp;$B1874,1),"INCUMPLIDA","PROCESO"), "VERIFICAR FECHA")),"SIN VALOR AVANCE")</f>
        <v>CUMPLIDA</v>
      </c>
    </row>
    <row r="1875" spans="1:17" ht="75.75">
      <c r="A1875" s="281" t="s">
        <v>19</v>
      </c>
      <c r="B1875" s="204" t="s">
        <v>14</v>
      </c>
      <c r="C1875" s="750"/>
      <c r="D1875" s="750"/>
      <c r="E1875" s="751"/>
      <c r="F1875" s="751"/>
      <c r="G1875" s="197" t="s">
        <v>810</v>
      </c>
      <c r="H1875" s="672" t="s">
        <v>233</v>
      </c>
      <c r="I1875" s="672" t="s">
        <v>234</v>
      </c>
      <c r="J1875" s="205">
        <v>1</v>
      </c>
      <c r="K1875" s="203">
        <v>45231</v>
      </c>
      <c r="L1875" s="203">
        <v>45504</v>
      </c>
      <c r="M1875" s="200">
        <f t="shared" si="64"/>
        <v>39</v>
      </c>
      <c r="N1875" s="201">
        <v>1</v>
      </c>
      <c r="O1875" s="672" t="s">
        <v>1032</v>
      </c>
      <c r="P1875" s="201">
        <f t="shared" si="66"/>
        <v>1</v>
      </c>
      <c r="Q1875" s="202" t="str" cm="1">
        <f t="array" aca="1" ref="Q1875" ca="1">IF(ISNUMBER(P1875),IF(P1875=100%,"CUMPLIDA",IF(AND(ISNUMBER(L1875),ISNUMBER(INDIRECT("FECHA_"&amp;$B1875,1))), IF(L1875&lt;=INDIRECT("FECHA_"&amp;$B1875,1),"INCUMPLIDA","PROCESO"), "VERIFICAR FECHA")),"SIN VALOR AVANCE")</f>
        <v>CUMPLIDA</v>
      </c>
    </row>
    <row r="1876" spans="1:17" ht="195.75">
      <c r="A1876" s="281" t="s">
        <v>19</v>
      </c>
      <c r="B1876" s="204" t="s">
        <v>14</v>
      </c>
      <c r="C1876" s="750"/>
      <c r="D1876" s="750"/>
      <c r="E1876" s="751"/>
      <c r="F1876" s="751"/>
      <c r="G1876" s="197" t="s">
        <v>813</v>
      </c>
      <c r="H1876" s="672" t="s">
        <v>237</v>
      </c>
      <c r="I1876" s="672" t="s">
        <v>238</v>
      </c>
      <c r="J1876" s="205">
        <v>1</v>
      </c>
      <c r="K1876" s="203">
        <v>45323</v>
      </c>
      <c r="L1876" s="203">
        <v>45747</v>
      </c>
      <c r="M1876" s="200">
        <f t="shared" si="64"/>
        <v>60.571428571428569</v>
      </c>
      <c r="N1876" s="201">
        <v>1</v>
      </c>
      <c r="O1876" s="683" t="s">
        <v>1035</v>
      </c>
      <c r="P1876" s="201">
        <f t="shared" si="66"/>
        <v>1</v>
      </c>
      <c r="Q1876" s="202" t="str" cm="1">
        <f t="array" aca="1" ref="Q1876" ca="1">IF(ISNUMBER(P1876),IF(P1876=100%,"CUMPLIDA",IF(AND(ISNUMBER(L1876),ISNUMBER(INDIRECT("FECHA_"&amp;$B1876,1))), IF(L1876&lt;=INDIRECT("FECHA_"&amp;$B1876,1),"INCUMPLIDA","PROCESO"), "VERIFICAR FECHA")),"SIN VALOR AVANCE")</f>
        <v>CUMPLIDA</v>
      </c>
    </row>
    <row r="1877" spans="1:17" ht="75.75">
      <c r="A1877" s="281" t="s">
        <v>19</v>
      </c>
      <c r="B1877" s="204" t="s">
        <v>14</v>
      </c>
      <c r="C1877" s="750"/>
      <c r="D1877" s="750"/>
      <c r="E1877" s="751"/>
      <c r="F1877" s="751"/>
      <c r="G1877" s="197" t="s">
        <v>815</v>
      </c>
      <c r="H1877" s="672" t="s">
        <v>241</v>
      </c>
      <c r="I1877" s="672" t="s">
        <v>242</v>
      </c>
      <c r="J1877" s="205">
        <v>1</v>
      </c>
      <c r="K1877" s="203">
        <v>45323</v>
      </c>
      <c r="L1877" s="203">
        <v>45747</v>
      </c>
      <c r="M1877" s="200">
        <f t="shared" si="64"/>
        <v>60.571428571428569</v>
      </c>
      <c r="N1877" s="201">
        <v>1</v>
      </c>
      <c r="O1877" s="672" t="s">
        <v>1032</v>
      </c>
      <c r="P1877" s="201">
        <f t="shared" si="66"/>
        <v>1</v>
      </c>
      <c r="Q1877" s="202" t="str" cm="1">
        <f t="array" aca="1" ref="Q1877" ca="1">IF(ISNUMBER(P1877),IF(P1877=100%,"CUMPLIDA",IF(AND(ISNUMBER(L1877),ISNUMBER(INDIRECT("FECHA_"&amp;$B1877,1))), IF(L1877&lt;=INDIRECT("FECHA_"&amp;$B1877,1),"INCUMPLIDA","PROCESO"), "VERIFICAR FECHA")),"SIN VALOR AVANCE")</f>
        <v>CUMPLIDA</v>
      </c>
    </row>
    <row r="1878" spans="1:17" ht="75.75">
      <c r="A1878" s="281" t="s">
        <v>19</v>
      </c>
      <c r="B1878" s="204" t="s">
        <v>14</v>
      </c>
      <c r="C1878" s="750"/>
      <c r="D1878" s="750"/>
      <c r="E1878" s="751"/>
      <c r="F1878" s="751"/>
      <c r="G1878" s="197" t="s">
        <v>816</v>
      </c>
      <c r="H1878" s="672" t="s">
        <v>245</v>
      </c>
      <c r="I1878" s="672" t="s">
        <v>246</v>
      </c>
      <c r="J1878" s="205">
        <v>1</v>
      </c>
      <c r="K1878" s="203">
        <v>45231</v>
      </c>
      <c r="L1878" s="203">
        <v>45747</v>
      </c>
      <c r="M1878" s="200">
        <f t="shared" si="64"/>
        <v>73.714285714285708</v>
      </c>
      <c r="N1878" s="201">
        <v>1</v>
      </c>
      <c r="O1878" s="672" t="s">
        <v>1032</v>
      </c>
      <c r="P1878" s="201">
        <f t="shared" si="66"/>
        <v>1</v>
      </c>
      <c r="Q1878" s="202" t="str" cm="1">
        <f t="array" aca="1" ref="Q1878" ca="1">IF(ISNUMBER(P1878),IF(P1878=100%,"CUMPLIDA",IF(AND(ISNUMBER(L1878),ISNUMBER(INDIRECT("FECHA_"&amp;$B1878,1))), IF(L1878&lt;=INDIRECT("FECHA_"&amp;$B1878,1),"INCUMPLIDA","PROCESO"), "VERIFICAR FECHA")),"SIN VALOR AVANCE")</f>
        <v>CUMPLIDA</v>
      </c>
    </row>
    <row r="1879" spans="1:17" ht="195.75">
      <c r="A1879" s="281" t="s">
        <v>19</v>
      </c>
      <c r="B1879" s="204" t="s">
        <v>14</v>
      </c>
      <c r="C1879" s="750"/>
      <c r="D1879" s="750"/>
      <c r="E1879" s="751"/>
      <c r="F1879" s="751"/>
      <c r="G1879" s="197" t="s">
        <v>817</v>
      </c>
      <c r="H1879" s="672" t="s">
        <v>248</v>
      </c>
      <c r="I1879" s="672" t="s">
        <v>249</v>
      </c>
      <c r="J1879" s="205">
        <v>1</v>
      </c>
      <c r="K1879" s="203">
        <v>45323</v>
      </c>
      <c r="L1879" s="203">
        <v>45747</v>
      </c>
      <c r="M1879" s="200">
        <f t="shared" si="64"/>
        <v>60.571428571428569</v>
      </c>
      <c r="N1879" s="201">
        <v>1</v>
      </c>
      <c r="O1879" s="683" t="s">
        <v>1035</v>
      </c>
      <c r="P1879" s="201">
        <f t="shared" si="66"/>
        <v>1</v>
      </c>
      <c r="Q1879" s="202" t="str" cm="1">
        <f t="array" aca="1" ref="Q1879" ca="1">IF(ISNUMBER(P1879),IF(P1879=100%,"CUMPLIDA",IF(AND(ISNUMBER(L1879),ISNUMBER(INDIRECT("FECHA_"&amp;$B1879,1))), IF(L1879&lt;=INDIRECT("FECHA_"&amp;$B1879,1),"INCUMPLIDA","PROCESO"), "VERIFICAR FECHA")),"SIN VALOR AVANCE")</f>
        <v>CUMPLIDA</v>
      </c>
    </row>
    <row r="1880" spans="1:17" ht="75.75">
      <c r="A1880" s="281" t="s">
        <v>19</v>
      </c>
      <c r="B1880" s="204" t="s">
        <v>14</v>
      </c>
      <c r="C1880" s="750"/>
      <c r="D1880" s="750"/>
      <c r="E1880" s="751"/>
      <c r="F1880" s="751"/>
      <c r="G1880" s="197" t="s">
        <v>818</v>
      </c>
      <c r="H1880" s="672" t="s">
        <v>251</v>
      </c>
      <c r="I1880" s="672" t="s">
        <v>252</v>
      </c>
      <c r="J1880" s="205">
        <v>1</v>
      </c>
      <c r="K1880" s="203">
        <v>45231</v>
      </c>
      <c r="L1880" s="203">
        <v>45747</v>
      </c>
      <c r="M1880" s="200">
        <f t="shared" si="64"/>
        <v>73.714285714285708</v>
      </c>
      <c r="N1880" s="201">
        <v>1</v>
      </c>
      <c r="O1880" s="672" t="s">
        <v>1032</v>
      </c>
      <c r="P1880" s="201">
        <f t="shared" si="66"/>
        <v>1</v>
      </c>
      <c r="Q1880" s="202" t="str" cm="1">
        <f t="array" aca="1" ref="Q1880" ca="1">IF(ISNUMBER(P1880),IF(P1880=100%,"CUMPLIDA",IF(AND(ISNUMBER(L1880),ISNUMBER(INDIRECT("FECHA_"&amp;$B1880,1))), IF(L1880&lt;=INDIRECT("FECHA_"&amp;$B1880,1),"INCUMPLIDA","PROCESO"), "VERIFICAR FECHA")),"SIN VALOR AVANCE")</f>
        <v>CUMPLIDA</v>
      </c>
    </row>
    <row r="1881" spans="1:17" ht="345.75">
      <c r="A1881" s="281" t="s">
        <v>19</v>
      </c>
      <c r="B1881" s="204" t="s">
        <v>14</v>
      </c>
      <c r="C1881" s="750"/>
      <c r="D1881" s="750"/>
      <c r="E1881" s="751"/>
      <c r="F1881" s="751"/>
      <c r="G1881" s="197" t="s">
        <v>819</v>
      </c>
      <c r="H1881" s="672" t="s">
        <v>254</v>
      </c>
      <c r="I1881" s="672" t="s">
        <v>255</v>
      </c>
      <c r="J1881" s="205">
        <v>1</v>
      </c>
      <c r="K1881" s="203">
        <v>45231</v>
      </c>
      <c r="L1881" s="203">
        <v>45808</v>
      </c>
      <c r="M1881" s="200">
        <f t="shared" si="64"/>
        <v>82.428571428571431</v>
      </c>
      <c r="N1881" s="201">
        <v>1</v>
      </c>
      <c r="O1881" s="672" t="s">
        <v>973</v>
      </c>
      <c r="P1881" s="201">
        <f t="shared" si="66"/>
        <v>1</v>
      </c>
      <c r="Q1881" s="202" t="str" cm="1">
        <f t="array" aca="1" ref="Q1881" ca="1">IF(ISNUMBER(P1881),IF(P1881=100%,"CUMPLIDA",IF(AND(ISNUMBER(L1881),ISNUMBER(INDIRECT("FECHA_"&amp;$B1881,1))), IF(L1881&lt;=INDIRECT("FECHA_"&amp;$B1881,1),"INCUMPLIDA","PROCESO"), "VERIFICAR FECHA")),"SIN VALOR AVANCE")</f>
        <v>CUMPLIDA</v>
      </c>
    </row>
    <row r="1882" spans="1:17" ht="75.75">
      <c r="A1882" s="281" t="s">
        <v>19</v>
      </c>
      <c r="B1882" s="204" t="s">
        <v>14</v>
      </c>
      <c r="C1882" s="750"/>
      <c r="D1882" s="750"/>
      <c r="E1882" s="751"/>
      <c r="F1882" s="751"/>
      <c r="G1882" s="197" t="s">
        <v>821</v>
      </c>
      <c r="H1882" s="672" t="s">
        <v>258</v>
      </c>
      <c r="I1882" s="672" t="s">
        <v>259</v>
      </c>
      <c r="J1882" s="205">
        <v>7</v>
      </c>
      <c r="K1882" s="203">
        <v>46024</v>
      </c>
      <c r="L1882" s="203">
        <v>46660</v>
      </c>
      <c r="M1882" s="200">
        <f t="shared" si="64"/>
        <v>90.857142857142861</v>
      </c>
      <c r="N1882" s="201">
        <v>0</v>
      </c>
      <c r="O1882" s="672" t="s">
        <v>1032</v>
      </c>
      <c r="P1882" s="201">
        <f t="shared" si="66"/>
        <v>0</v>
      </c>
      <c r="Q1882" s="202" t="str" cm="1">
        <f t="array" aca="1" ref="Q1882" ca="1">IF(ISNUMBER(P1882),IF(P1882=100%,"CUMPLIDA",IF(AND(ISNUMBER(L1882),ISNUMBER(INDIRECT("FECHA_"&amp;$B1882,1))), IF(L1882&lt;=INDIRECT("FECHA_"&amp;$B1882,1),"INCUMPLIDA","PROCESO"), "VERIFICAR FECHA")),"SIN VALOR AVANCE")</f>
        <v>PROCESO</v>
      </c>
    </row>
    <row r="1883" spans="1:17" ht="195.75">
      <c r="A1883" s="281" t="s">
        <v>19</v>
      </c>
      <c r="B1883" s="204" t="s">
        <v>14</v>
      </c>
      <c r="C1883" s="750"/>
      <c r="D1883" s="750"/>
      <c r="E1883" s="751"/>
      <c r="F1883" s="751"/>
      <c r="G1883" s="197" t="s">
        <v>822</v>
      </c>
      <c r="H1883" s="672" t="s">
        <v>261</v>
      </c>
      <c r="I1883" s="672" t="s">
        <v>262</v>
      </c>
      <c r="J1883" s="205">
        <v>1</v>
      </c>
      <c r="K1883" s="203">
        <v>46024</v>
      </c>
      <c r="L1883" s="203">
        <v>46660</v>
      </c>
      <c r="M1883" s="200">
        <f t="shared" si="64"/>
        <v>90.857142857142861</v>
      </c>
      <c r="N1883" s="201">
        <v>0</v>
      </c>
      <c r="O1883" s="683" t="s">
        <v>1035</v>
      </c>
      <c r="P1883" s="201">
        <f t="shared" si="66"/>
        <v>0</v>
      </c>
      <c r="Q1883" s="202" t="str" cm="1">
        <f t="array" aca="1" ref="Q1883" ca="1">IF(ISNUMBER(P1883),IF(P1883=100%,"CUMPLIDA",IF(AND(ISNUMBER(L1883),ISNUMBER(INDIRECT("FECHA_"&amp;$B1883,1))), IF(L1883&lt;=INDIRECT("FECHA_"&amp;$B1883,1),"INCUMPLIDA","PROCESO"), "VERIFICAR FECHA")),"SIN VALOR AVANCE")</f>
        <v>PROCESO</v>
      </c>
    </row>
    <row r="1884" spans="1:17" ht="345.75">
      <c r="A1884" s="281" t="s">
        <v>19</v>
      </c>
      <c r="B1884" s="204" t="s">
        <v>14</v>
      </c>
      <c r="C1884" s="750"/>
      <c r="D1884" s="750"/>
      <c r="E1884" s="751"/>
      <c r="F1884" s="751"/>
      <c r="G1884" s="197" t="s">
        <v>823</v>
      </c>
      <c r="H1884" s="672" t="s">
        <v>264</v>
      </c>
      <c r="I1884" s="672" t="s">
        <v>265</v>
      </c>
      <c r="J1884" s="205">
        <v>2</v>
      </c>
      <c r="K1884" s="203">
        <v>46024</v>
      </c>
      <c r="L1884" s="203">
        <v>46660</v>
      </c>
      <c r="M1884" s="200">
        <f t="shared" si="64"/>
        <v>90.857142857142861</v>
      </c>
      <c r="N1884" s="201">
        <v>0</v>
      </c>
      <c r="O1884" s="672" t="s">
        <v>973</v>
      </c>
      <c r="P1884" s="201">
        <f t="shared" si="66"/>
        <v>0</v>
      </c>
      <c r="Q1884" s="202" t="str" cm="1">
        <f t="array" aca="1" ref="Q1884" ca="1">IF(ISNUMBER(P1884),IF(P1884=100%,"CUMPLIDA",IF(AND(ISNUMBER(L1884),ISNUMBER(INDIRECT("FECHA_"&amp;$B1884,1))), IF(L1884&lt;=INDIRECT("FECHA_"&amp;$B1884,1),"INCUMPLIDA","PROCESO"), "VERIFICAR FECHA")),"SIN VALOR AVANCE")</f>
        <v>PROCESO</v>
      </c>
    </row>
    <row r="1885" spans="1:17" ht="210.75">
      <c r="A1885" s="281" t="s">
        <v>19</v>
      </c>
      <c r="B1885" s="204" t="s">
        <v>14</v>
      </c>
      <c r="C1885" s="750"/>
      <c r="D1885" s="750"/>
      <c r="E1885" s="751"/>
      <c r="F1885" s="751"/>
      <c r="G1885" s="197" t="s">
        <v>1040</v>
      </c>
      <c r="H1885" s="672" t="s">
        <v>1037</v>
      </c>
      <c r="I1885" s="672" t="s">
        <v>1038</v>
      </c>
      <c r="J1885" s="205">
        <v>6</v>
      </c>
      <c r="K1885" s="203">
        <v>44986</v>
      </c>
      <c r="L1885" s="203">
        <v>45350</v>
      </c>
      <c r="M1885" s="200">
        <f t="shared" si="64"/>
        <v>52</v>
      </c>
      <c r="N1885" s="201">
        <v>1</v>
      </c>
      <c r="O1885" s="672" t="s">
        <v>1039</v>
      </c>
      <c r="P1885" s="201">
        <f t="shared" si="66"/>
        <v>1</v>
      </c>
      <c r="Q1885" s="202" t="str" cm="1">
        <f t="array" aca="1" ref="Q1885" ca="1">IF(ISNUMBER(P1885),IF(P1885=100%,"CUMPLIDA",IF(AND(ISNUMBER(L1885),ISNUMBER(INDIRECT("FECHA_"&amp;$B1885,1))), IF(L1885&lt;=INDIRECT("FECHA_"&amp;$B1885,1),"INCUMPLIDA","PROCESO"), "VERIFICAR FECHA")),"SIN VALOR AVANCE")</f>
        <v>CUMPLIDA</v>
      </c>
    </row>
    <row r="1886" spans="1:17" ht="75.75">
      <c r="A1886" s="281" t="s">
        <v>19</v>
      </c>
      <c r="B1886" s="204" t="s">
        <v>14</v>
      </c>
      <c r="C1886" s="750"/>
      <c r="D1886" s="750"/>
      <c r="E1886" s="751" t="s">
        <v>1041</v>
      </c>
      <c r="F1886" s="751"/>
      <c r="G1886" s="197" t="s">
        <v>810</v>
      </c>
      <c r="H1886" s="672" t="s">
        <v>233</v>
      </c>
      <c r="I1886" s="672" t="s">
        <v>234</v>
      </c>
      <c r="J1886" s="205">
        <v>1</v>
      </c>
      <c r="K1886" s="203">
        <v>45231</v>
      </c>
      <c r="L1886" s="203">
        <v>45504</v>
      </c>
      <c r="M1886" s="200">
        <f t="shared" ref="M1886:M1888" si="67">(L1886-K1886)/7</f>
        <v>39</v>
      </c>
      <c r="N1886" s="201">
        <v>1</v>
      </c>
      <c r="O1886" s="672" t="s">
        <v>1032</v>
      </c>
      <c r="P1886" s="201">
        <f t="shared" si="66"/>
        <v>1</v>
      </c>
      <c r="Q1886" s="202" t="str" cm="1">
        <f t="array" aca="1" ref="Q1886" ca="1">IF(ISNUMBER(P1886),IF(P1886=100%,"CUMPLIDA",IF(AND(ISNUMBER(L1886),ISNUMBER(INDIRECT("FECHA_"&amp;$B1886,1))), IF(L1886&lt;=INDIRECT("FECHA_"&amp;$B1886,1),"INCUMPLIDA","PROCESO"), "VERIFICAR FECHA")),"SIN VALOR AVANCE")</f>
        <v>CUMPLIDA</v>
      </c>
    </row>
    <row r="1887" spans="1:17" ht="195.75">
      <c r="A1887" s="281" t="s">
        <v>19</v>
      </c>
      <c r="B1887" s="204" t="s">
        <v>14</v>
      </c>
      <c r="C1887" s="750"/>
      <c r="D1887" s="750"/>
      <c r="E1887" s="751"/>
      <c r="F1887" s="751"/>
      <c r="G1887" s="197" t="s">
        <v>813</v>
      </c>
      <c r="H1887" s="672" t="s">
        <v>237</v>
      </c>
      <c r="I1887" s="672" t="s">
        <v>238</v>
      </c>
      <c r="J1887" s="205">
        <v>1</v>
      </c>
      <c r="K1887" s="203">
        <v>45566</v>
      </c>
      <c r="L1887" s="203">
        <v>45626</v>
      </c>
      <c r="M1887" s="200">
        <f t="shared" si="67"/>
        <v>8.5714285714285712</v>
      </c>
      <c r="N1887" s="451">
        <v>1</v>
      </c>
      <c r="O1887" s="683" t="s">
        <v>1035</v>
      </c>
      <c r="P1887" s="201">
        <f t="shared" si="66"/>
        <v>1</v>
      </c>
      <c r="Q1887" s="202" t="str" cm="1">
        <f t="array" aca="1" ref="Q1887" ca="1">IF(ISNUMBER(P1887),IF(P1887=100%,"CUMPLIDA",IF(AND(ISNUMBER(L1887),ISNUMBER(INDIRECT("FECHA_"&amp;$B1887,1))), IF(L1887&lt;=INDIRECT("FECHA_"&amp;$B1887,1),"INCUMPLIDA","PROCESO"), "VERIFICAR FECHA")),"SIN VALOR AVANCE")</f>
        <v>CUMPLIDA</v>
      </c>
    </row>
    <row r="1888" spans="1:17" ht="75.75">
      <c r="A1888" s="281" t="s">
        <v>19</v>
      </c>
      <c r="B1888" s="204" t="s">
        <v>14</v>
      </c>
      <c r="C1888" s="750"/>
      <c r="D1888" s="750"/>
      <c r="E1888" s="751"/>
      <c r="F1888" s="751"/>
      <c r="G1888" s="197" t="s">
        <v>815</v>
      </c>
      <c r="H1888" s="672" t="s">
        <v>241</v>
      </c>
      <c r="I1888" s="672" t="s">
        <v>242</v>
      </c>
      <c r="J1888" s="205">
        <v>1</v>
      </c>
      <c r="K1888" s="203">
        <v>45566</v>
      </c>
      <c r="L1888" s="203">
        <v>45626</v>
      </c>
      <c r="M1888" s="200">
        <f t="shared" si="67"/>
        <v>8.5714285714285712</v>
      </c>
      <c r="N1888" s="451">
        <v>1</v>
      </c>
      <c r="O1888" s="672" t="s">
        <v>1032</v>
      </c>
      <c r="P1888" s="201">
        <f t="shared" si="66"/>
        <v>1</v>
      </c>
      <c r="Q1888" s="202" t="str" cm="1">
        <f t="array" aca="1" ref="Q1888" ca="1">IF(ISNUMBER(P1888),IF(P1888=100%,"CUMPLIDA",IF(AND(ISNUMBER(L1888),ISNUMBER(INDIRECT("FECHA_"&amp;$B1888,1))), IF(L1888&lt;=INDIRECT("FECHA_"&amp;$B1888,1),"INCUMPLIDA","PROCESO"), "VERIFICAR FECHA")),"SIN VALOR AVANCE")</f>
        <v>CUMPLIDA</v>
      </c>
    </row>
    <row r="1889" spans="1:17" ht="315">
      <c r="A1889" s="281" t="s">
        <v>19</v>
      </c>
      <c r="B1889" s="204" t="s">
        <v>14</v>
      </c>
      <c r="C1889" s="750"/>
      <c r="D1889" s="750"/>
      <c r="E1889" s="751"/>
      <c r="F1889" s="751"/>
      <c r="G1889" s="197" t="s">
        <v>816</v>
      </c>
      <c r="H1889" s="672" t="s">
        <v>245</v>
      </c>
      <c r="I1889" s="672" t="s">
        <v>246</v>
      </c>
      <c r="J1889" s="205">
        <v>1</v>
      </c>
      <c r="K1889" s="203">
        <v>45231</v>
      </c>
      <c r="L1889" s="203">
        <v>45747</v>
      </c>
      <c r="M1889" s="200">
        <v>73.714285714285708</v>
      </c>
      <c r="N1889" s="451">
        <v>1</v>
      </c>
      <c r="O1889" s="672" t="s">
        <v>1042</v>
      </c>
      <c r="P1889" s="201">
        <f t="shared" si="66"/>
        <v>1</v>
      </c>
      <c r="Q1889" s="202" t="str" cm="1">
        <f t="array" aca="1" ref="Q1889" ca="1">IF(ISNUMBER(P1889),IF(P1889=100%,"CUMPLIDA",IF(AND(ISNUMBER(L1889),ISNUMBER(INDIRECT("FECHA_"&amp;$B1889,1))), IF(L1889&lt;=INDIRECT("FECHA_"&amp;$B1889,1),"INCUMPLIDA","PROCESO"), "VERIFICAR FECHA")),"SIN VALOR AVANCE")</f>
        <v>CUMPLIDA</v>
      </c>
    </row>
    <row r="1890" spans="1:17" ht="195.75">
      <c r="A1890" s="281" t="s">
        <v>19</v>
      </c>
      <c r="B1890" s="204" t="s">
        <v>14</v>
      </c>
      <c r="C1890" s="750"/>
      <c r="D1890" s="750"/>
      <c r="E1890" s="751"/>
      <c r="F1890" s="751"/>
      <c r="G1890" s="197" t="s">
        <v>817</v>
      </c>
      <c r="H1890" s="672" t="s">
        <v>248</v>
      </c>
      <c r="I1890" s="672" t="s">
        <v>249</v>
      </c>
      <c r="J1890" s="205">
        <v>1</v>
      </c>
      <c r="K1890" s="203">
        <v>45566</v>
      </c>
      <c r="L1890" s="203">
        <v>45626</v>
      </c>
      <c r="M1890" s="200">
        <f t="shared" ref="M1890:M1895" si="68">(L1890-K1890)/7</f>
        <v>8.5714285714285712</v>
      </c>
      <c r="N1890" s="451">
        <v>1</v>
      </c>
      <c r="O1890" s="683" t="s">
        <v>1035</v>
      </c>
      <c r="P1890" s="201">
        <f t="shared" si="66"/>
        <v>1</v>
      </c>
      <c r="Q1890" s="202" t="str" cm="1">
        <f t="array" aca="1" ref="Q1890" ca="1">IF(ISNUMBER(P1890),IF(P1890=100%,"CUMPLIDA",IF(AND(ISNUMBER(L1890),ISNUMBER(INDIRECT("FECHA_"&amp;$B1890,1))), IF(L1890&lt;=INDIRECT("FECHA_"&amp;$B1890,1),"INCUMPLIDA","PROCESO"), "VERIFICAR FECHA")),"SIN VALOR AVANCE")</f>
        <v>CUMPLIDA</v>
      </c>
    </row>
    <row r="1891" spans="1:17" ht="75.75">
      <c r="A1891" s="281" t="s">
        <v>19</v>
      </c>
      <c r="B1891" s="204" t="s">
        <v>14</v>
      </c>
      <c r="C1891" s="750"/>
      <c r="D1891" s="750"/>
      <c r="E1891" s="751"/>
      <c r="F1891" s="751"/>
      <c r="G1891" s="197" t="s">
        <v>818</v>
      </c>
      <c r="H1891" s="672" t="s">
        <v>251</v>
      </c>
      <c r="I1891" s="672" t="s">
        <v>252</v>
      </c>
      <c r="J1891" s="205">
        <v>1</v>
      </c>
      <c r="K1891" s="203">
        <v>45566</v>
      </c>
      <c r="L1891" s="203">
        <v>45626</v>
      </c>
      <c r="M1891" s="200">
        <f t="shared" si="68"/>
        <v>8.5714285714285712</v>
      </c>
      <c r="N1891" s="451">
        <v>1</v>
      </c>
      <c r="O1891" s="672" t="s">
        <v>1032</v>
      </c>
      <c r="P1891" s="201">
        <f t="shared" si="66"/>
        <v>1</v>
      </c>
      <c r="Q1891" s="202" t="str" cm="1">
        <f t="array" aca="1" ref="Q1891" ca="1">IF(ISNUMBER(P1891),IF(P1891=100%,"CUMPLIDA",IF(AND(ISNUMBER(L1891),ISNUMBER(INDIRECT("FECHA_"&amp;$B1891,1))), IF(L1891&lt;=INDIRECT("FECHA_"&amp;$B1891,1),"INCUMPLIDA","PROCESO"), "VERIFICAR FECHA")),"SIN VALOR AVANCE")</f>
        <v>CUMPLIDA</v>
      </c>
    </row>
    <row r="1892" spans="1:17" ht="345.75">
      <c r="A1892" s="281" t="s">
        <v>19</v>
      </c>
      <c r="B1892" s="204" t="s">
        <v>14</v>
      </c>
      <c r="C1892" s="750"/>
      <c r="D1892" s="750"/>
      <c r="E1892" s="751"/>
      <c r="F1892" s="751"/>
      <c r="G1892" s="197" t="s">
        <v>819</v>
      </c>
      <c r="H1892" s="672" t="s">
        <v>254</v>
      </c>
      <c r="I1892" s="672" t="s">
        <v>255</v>
      </c>
      <c r="J1892" s="205">
        <v>1</v>
      </c>
      <c r="K1892" s="203">
        <v>45566</v>
      </c>
      <c r="L1892" s="203">
        <v>45716</v>
      </c>
      <c r="M1892" s="200">
        <f t="shared" si="68"/>
        <v>21.428571428571427</v>
      </c>
      <c r="N1892" s="451">
        <v>1</v>
      </c>
      <c r="O1892" s="683" t="s">
        <v>1043</v>
      </c>
      <c r="P1892" s="201">
        <f t="shared" si="66"/>
        <v>1</v>
      </c>
      <c r="Q1892" s="202" t="str" cm="1">
        <f t="array" aca="1" ref="Q1892" ca="1">IF(ISNUMBER(P1892),IF(P1892=100%,"CUMPLIDA",IF(AND(ISNUMBER(L1892),ISNUMBER(INDIRECT("FECHA_"&amp;$B1892,1))), IF(L1892&lt;=INDIRECT("FECHA_"&amp;$B1892,1),"INCUMPLIDA","PROCESO"), "VERIFICAR FECHA")),"SIN VALOR AVANCE")</f>
        <v>CUMPLIDA</v>
      </c>
    </row>
    <row r="1893" spans="1:17" ht="75.75">
      <c r="A1893" s="281" t="s">
        <v>19</v>
      </c>
      <c r="B1893" s="204" t="s">
        <v>14</v>
      </c>
      <c r="C1893" s="750"/>
      <c r="D1893" s="750"/>
      <c r="E1893" s="751"/>
      <c r="F1893" s="751"/>
      <c r="G1893" s="197" t="s">
        <v>821</v>
      </c>
      <c r="H1893" s="672" t="s">
        <v>258</v>
      </c>
      <c r="I1893" s="672" t="s">
        <v>259</v>
      </c>
      <c r="J1893" s="205">
        <v>4</v>
      </c>
      <c r="K1893" s="203">
        <v>45717</v>
      </c>
      <c r="L1893" s="203">
        <v>46053</v>
      </c>
      <c r="M1893" s="200">
        <f t="shared" si="68"/>
        <v>48</v>
      </c>
      <c r="N1893" s="451">
        <v>0</v>
      </c>
      <c r="O1893" s="672" t="s">
        <v>1032</v>
      </c>
      <c r="P1893" s="201">
        <f t="shared" si="66"/>
        <v>0</v>
      </c>
      <c r="Q1893" s="202" t="str" cm="1">
        <f t="array" aca="1" ref="Q1893" ca="1">IF(ISNUMBER(P1893),IF(P1893=100%,"CUMPLIDA",IF(AND(ISNUMBER(L1893),ISNUMBER(INDIRECT("FECHA_"&amp;$B1893,1))), IF(L1893&lt;=INDIRECT("FECHA_"&amp;$B1893,1),"INCUMPLIDA","PROCESO"), "VERIFICAR FECHA")),"SIN VALOR AVANCE")</f>
        <v>PROCESO</v>
      </c>
    </row>
    <row r="1894" spans="1:17" ht="195.75">
      <c r="A1894" s="281" t="s">
        <v>19</v>
      </c>
      <c r="B1894" s="204" t="s">
        <v>14</v>
      </c>
      <c r="C1894" s="750"/>
      <c r="D1894" s="750"/>
      <c r="E1894" s="751"/>
      <c r="F1894" s="751"/>
      <c r="G1894" s="197" t="s">
        <v>822</v>
      </c>
      <c r="H1894" s="672" t="s">
        <v>261</v>
      </c>
      <c r="I1894" s="672" t="s">
        <v>262</v>
      </c>
      <c r="J1894" s="205">
        <v>1</v>
      </c>
      <c r="K1894" s="203">
        <v>45717</v>
      </c>
      <c r="L1894" s="203">
        <v>46053</v>
      </c>
      <c r="M1894" s="200">
        <f t="shared" si="68"/>
        <v>48</v>
      </c>
      <c r="N1894" s="451">
        <v>0</v>
      </c>
      <c r="O1894" s="683" t="s">
        <v>1035</v>
      </c>
      <c r="P1894" s="201">
        <f t="shared" si="66"/>
        <v>0</v>
      </c>
      <c r="Q1894" s="202" t="str" cm="1">
        <f t="array" aca="1" ref="Q1894" ca="1">IF(ISNUMBER(P1894),IF(P1894=100%,"CUMPLIDA",IF(AND(ISNUMBER(L1894),ISNUMBER(INDIRECT("FECHA_"&amp;$B1894,1))), IF(L1894&lt;=INDIRECT("FECHA_"&amp;$B1894,1),"INCUMPLIDA","PROCESO"), "VERIFICAR FECHA")),"SIN VALOR AVANCE")</f>
        <v>PROCESO</v>
      </c>
    </row>
    <row r="1895" spans="1:17" ht="345.75">
      <c r="A1895" s="281" t="s">
        <v>19</v>
      </c>
      <c r="B1895" s="204" t="s">
        <v>14</v>
      </c>
      <c r="C1895" s="750"/>
      <c r="D1895" s="750"/>
      <c r="E1895" s="751"/>
      <c r="F1895" s="751"/>
      <c r="G1895" s="197" t="s">
        <v>823</v>
      </c>
      <c r="H1895" s="672" t="s">
        <v>264</v>
      </c>
      <c r="I1895" s="672" t="s">
        <v>265</v>
      </c>
      <c r="J1895" s="205">
        <v>2</v>
      </c>
      <c r="K1895" s="203">
        <v>45717</v>
      </c>
      <c r="L1895" s="203">
        <v>46053</v>
      </c>
      <c r="M1895" s="200">
        <f t="shared" si="68"/>
        <v>48</v>
      </c>
      <c r="N1895" s="451">
        <v>0</v>
      </c>
      <c r="O1895" s="683" t="s">
        <v>1043</v>
      </c>
      <c r="P1895" s="201">
        <f t="shared" si="66"/>
        <v>0</v>
      </c>
      <c r="Q1895" s="202" t="str" cm="1">
        <f t="array" aca="1" ref="Q1895" ca="1">IF(ISNUMBER(P1895),IF(P1895=100%,"CUMPLIDA",IF(AND(ISNUMBER(L1895),ISNUMBER(INDIRECT("FECHA_"&amp;$B1895,1))), IF(L1895&lt;=INDIRECT("FECHA_"&amp;$B1895,1),"INCUMPLIDA","PROCESO"), "VERIFICAR FECHA")),"SIN VALOR AVANCE")</f>
        <v>PROCESO</v>
      </c>
    </row>
    <row r="1896" spans="1:17" ht="210">
      <c r="A1896" s="281" t="s">
        <v>19</v>
      </c>
      <c r="B1896" s="204" t="s">
        <v>14</v>
      </c>
      <c r="C1896" s="750"/>
      <c r="D1896" s="750"/>
      <c r="E1896" s="751"/>
      <c r="F1896" s="751"/>
      <c r="G1896" s="197" t="s">
        <v>1044</v>
      </c>
      <c r="H1896" s="672" t="s">
        <v>1045</v>
      </c>
      <c r="I1896" s="672" t="s">
        <v>1046</v>
      </c>
      <c r="J1896" s="205">
        <v>4</v>
      </c>
      <c r="K1896" s="203">
        <v>44986</v>
      </c>
      <c r="L1896" s="203">
        <v>45351</v>
      </c>
      <c r="M1896" s="200">
        <f t="shared" ref="M1896:M1911" si="69">(L1896-K1896)/7</f>
        <v>52.142857142857146</v>
      </c>
      <c r="N1896" s="201">
        <v>1</v>
      </c>
      <c r="O1896" s="672" t="s">
        <v>1047</v>
      </c>
      <c r="P1896" s="201">
        <f t="shared" si="66"/>
        <v>1</v>
      </c>
      <c r="Q1896" s="202" t="str" cm="1">
        <f t="array" aca="1" ref="Q1896" ca="1">IF(ISNUMBER(P1896),IF(P1896=100%,"CUMPLIDA",IF(AND(ISNUMBER(L1896),ISNUMBER(INDIRECT("FECHA_"&amp;$B1896,1))), IF(L1896&lt;=INDIRECT("FECHA_"&amp;$B1896,1),"INCUMPLIDA","PROCESO"), "VERIFICAR FECHA")),"SIN VALOR AVANCE")</f>
        <v>CUMPLIDA</v>
      </c>
    </row>
    <row r="1897" spans="1:17" ht="240">
      <c r="A1897" s="281" t="s">
        <v>19</v>
      </c>
      <c r="B1897" s="204" t="s">
        <v>14</v>
      </c>
      <c r="C1897" s="750"/>
      <c r="D1897" s="750"/>
      <c r="E1897" s="197" t="s">
        <v>1048</v>
      </c>
      <c r="F1897" s="751"/>
      <c r="G1897" s="206" t="s">
        <v>1049</v>
      </c>
      <c r="H1897" s="674" t="s">
        <v>1050</v>
      </c>
      <c r="I1897" s="672" t="s">
        <v>1051</v>
      </c>
      <c r="J1897" s="205">
        <v>2</v>
      </c>
      <c r="K1897" s="199">
        <v>44986</v>
      </c>
      <c r="L1897" s="199">
        <v>45351</v>
      </c>
      <c r="M1897" s="200">
        <f t="shared" si="69"/>
        <v>52.142857142857146</v>
      </c>
      <c r="N1897" s="201">
        <v>1</v>
      </c>
      <c r="O1897" s="672" t="s">
        <v>1052</v>
      </c>
      <c r="P1897" s="201">
        <f t="shared" si="66"/>
        <v>1</v>
      </c>
      <c r="Q1897" s="202" t="str" cm="1">
        <f t="array" aca="1" ref="Q1897" ca="1">IF(ISNUMBER(P1897),IF(P1897=100%,"CUMPLIDA",IF(AND(ISNUMBER(L1897),ISNUMBER(INDIRECT("FECHA_"&amp;$B1897,1))), IF(L1897&lt;=INDIRECT("FECHA_"&amp;$B1897,1),"INCUMPLIDA","PROCESO"), "VERIFICAR FECHA")),"SIN VALOR AVANCE")</f>
        <v>CUMPLIDA</v>
      </c>
    </row>
    <row r="1898" spans="1:17" ht="330">
      <c r="A1898" s="281" t="s">
        <v>19</v>
      </c>
      <c r="B1898" s="204" t="s">
        <v>14</v>
      </c>
      <c r="C1898" s="750"/>
      <c r="D1898" s="750"/>
      <c r="E1898" s="206" t="s">
        <v>1053</v>
      </c>
      <c r="F1898" s="751"/>
      <c r="G1898" s="197" t="s">
        <v>1054</v>
      </c>
      <c r="H1898" s="672" t="s">
        <v>1055</v>
      </c>
      <c r="I1898" s="672" t="s">
        <v>1051</v>
      </c>
      <c r="J1898" s="205">
        <v>2</v>
      </c>
      <c r="K1898" s="199">
        <v>44986</v>
      </c>
      <c r="L1898" s="199">
        <v>45351</v>
      </c>
      <c r="M1898" s="200">
        <f t="shared" si="69"/>
        <v>52.142857142857146</v>
      </c>
      <c r="N1898" s="201">
        <v>1</v>
      </c>
      <c r="O1898" s="672" t="s">
        <v>1056</v>
      </c>
      <c r="P1898" s="201">
        <f t="shared" si="66"/>
        <v>1</v>
      </c>
      <c r="Q1898" s="202" t="str" cm="1">
        <f t="array" aca="1" ref="Q1898" ca="1">IF(ISNUMBER(P1898),IF(P1898=100%,"CUMPLIDA",IF(AND(ISNUMBER(L1898),ISNUMBER(INDIRECT("FECHA_"&amp;$B1898,1))), IF(L1898&lt;=INDIRECT("FECHA_"&amp;$B1898,1),"INCUMPLIDA","PROCESO"), "VERIFICAR FECHA")),"SIN VALOR AVANCE")</f>
        <v>CUMPLIDA</v>
      </c>
    </row>
    <row r="1899" spans="1:17" ht="150">
      <c r="A1899" s="281" t="s">
        <v>19</v>
      </c>
      <c r="B1899" s="204" t="s">
        <v>14</v>
      </c>
      <c r="C1899" s="750"/>
      <c r="D1899" s="750"/>
      <c r="E1899" s="753" t="s">
        <v>1057</v>
      </c>
      <c r="F1899" s="751"/>
      <c r="G1899" s="197" t="s">
        <v>1058</v>
      </c>
      <c r="H1899" s="672" t="s">
        <v>1059</v>
      </c>
      <c r="I1899" s="672" t="s">
        <v>1060</v>
      </c>
      <c r="J1899" s="205">
        <v>3</v>
      </c>
      <c r="K1899" s="199">
        <v>45139</v>
      </c>
      <c r="L1899" s="199">
        <v>45291</v>
      </c>
      <c r="M1899" s="200">
        <f t="shared" si="69"/>
        <v>21.714285714285715</v>
      </c>
      <c r="N1899" s="201">
        <v>1</v>
      </c>
      <c r="O1899" s="672" t="s">
        <v>1061</v>
      </c>
      <c r="P1899" s="201">
        <f t="shared" si="66"/>
        <v>1</v>
      </c>
      <c r="Q1899" s="202" t="str" cm="1">
        <f t="array" aca="1" ref="Q1899" ca="1">IF(ISNUMBER(P1899),IF(P1899=100%,"CUMPLIDA",IF(AND(ISNUMBER(L1899),ISNUMBER(INDIRECT("FECHA_"&amp;$B1899,1))), IF(L1899&lt;=INDIRECT("FECHA_"&amp;$B1899,1),"INCUMPLIDA","PROCESO"), "VERIFICAR FECHA")),"SIN VALOR AVANCE")</f>
        <v>CUMPLIDA</v>
      </c>
    </row>
    <row r="1900" spans="1:17" ht="150">
      <c r="A1900" s="281" t="s">
        <v>19</v>
      </c>
      <c r="B1900" s="204" t="s">
        <v>14</v>
      </c>
      <c r="C1900" s="750"/>
      <c r="D1900" s="750"/>
      <c r="E1900" s="753"/>
      <c r="F1900" s="751"/>
      <c r="G1900" s="197" t="s">
        <v>1062</v>
      </c>
      <c r="H1900" s="672" t="s">
        <v>1063</v>
      </c>
      <c r="I1900" s="672" t="s">
        <v>1064</v>
      </c>
      <c r="J1900" s="205">
        <v>1</v>
      </c>
      <c r="K1900" s="199">
        <v>45139</v>
      </c>
      <c r="L1900" s="199">
        <v>45169</v>
      </c>
      <c r="M1900" s="200">
        <f t="shared" si="69"/>
        <v>4.2857142857142856</v>
      </c>
      <c r="N1900" s="201">
        <v>1</v>
      </c>
      <c r="O1900" s="672" t="s">
        <v>1061</v>
      </c>
      <c r="P1900" s="201">
        <f t="shared" si="66"/>
        <v>1</v>
      </c>
      <c r="Q1900" s="202" t="str" cm="1">
        <f t="array" aca="1" ref="Q1900" ca="1">IF(ISNUMBER(P1900),IF(P1900=100%,"CUMPLIDA",IF(AND(ISNUMBER(L1900),ISNUMBER(INDIRECT("FECHA_"&amp;$B1900,1))), IF(L1900&lt;=INDIRECT("FECHA_"&amp;$B1900,1),"INCUMPLIDA","PROCESO"), "VERIFICAR FECHA")),"SIN VALOR AVANCE")</f>
        <v>CUMPLIDA</v>
      </c>
    </row>
    <row r="1901" spans="1:17" ht="75.75">
      <c r="A1901" s="281" t="s">
        <v>19</v>
      </c>
      <c r="B1901" s="204" t="s">
        <v>14</v>
      </c>
      <c r="C1901" s="750"/>
      <c r="D1901" s="750"/>
      <c r="E1901" s="751" t="s">
        <v>1065</v>
      </c>
      <c r="F1901" s="751"/>
      <c r="G1901" s="197" t="s">
        <v>810</v>
      </c>
      <c r="H1901" s="672" t="s">
        <v>233</v>
      </c>
      <c r="I1901" s="672" t="s">
        <v>234</v>
      </c>
      <c r="J1901" s="205">
        <v>1</v>
      </c>
      <c r="K1901" s="203">
        <v>45231</v>
      </c>
      <c r="L1901" s="203">
        <v>45504</v>
      </c>
      <c r="M1901" s="200">
        <f t="shared" si="69"/>
        <v>39</v>
      </c>
      <c r="N1901" s="201">
        <v>1</v>
      </c>
      <c r="O1901" s="672" t="s">
        <v>1032</v>
      </c>
      <c r="P1901" s="201">
        <f t="shared" si="66"/>
        <v>1</v>
      </c>
      <c r="Q1901" s="202" t="str" cm="1">
        <f t="array" aca="1" ref="Q1901" ca="1">IF(ISNUMBER(P1901),IF(P1901=100%,"CUMPLIDA",IF(AND(ISNUMBER(L1901),ISNUMBER(INDIRECT("FECHA_"&amp;$B1901,1))), IF(L1901&lt;=INDIRECT("FECHA_"&amp;$B1901,1),"INCUMPLIDA","PROCESO"), "VERIFICAR FECHA")),"SIN VALOR AVANCE")</f>
        <v>CUMPLIDA</v>
      </c>
    </row>
    <row r="1902" spans="1:17" ht="315.75">
      <c r="A1902" s="281" t="s">
        <v>19</v>
      </c>
      <c r="B1902" s="204" t="s">
        <v>14</v>
      </c>
      <c r="C1902" s="750"/>
      <c r="D1902" s="750"/>
      <c r="E1902" s="751"/>
      <c r="F1902" s="751"/>
      <c r="G1902" s="197" t="s">
        <v>813</v>
      </c>
      <c r="H1902" s="672" t="s">
        <v>237</v>
      </c>
      <c r="I1902" s="672" t="s">
        <v>238</v>
      </c>
      <c r="J1902" s="205">
        <v>1</v>
      </c>
      <c r="K1902" s="203">
        <v>45323</v>
      </c>
      <c r="L1902" s="203">
        <v>45747</v>
      </c>
      <c r="M1902" s="200">
        <f t="shared" si="69"/>
        <v>60.571428571428569</v>
      </c>
      <c r="N1902" s="201">
        <v>1</v>
      </c>
      <c r="O1902" s="683" t="s">
        <v>1033</v>
      </c>
      <c r="P1902" s="201">
        <f t="shared" si="66"/>
        <v>1</v>
      </c>
      <c r="Q1902" s="202" t="str" cm="1">
        <f t="array" aca="1" ref="Q1902" ca="1">IF(ISNUMBER(P1902),IF(P1902=100%,"CUMPLIDA",IF(AND(ISNUMBER(L1902),ISNUMBER(INDIRECT("FECHA_"&amp;$B1902,1))), IF(L1902&lt;=INDIRECT("FECHA_"&amp;$B1902,1),"INCUMPLIDA","PROCESO"), "VERIFICAR FECHA")),"SIN VALOR AVANCE")</f>
        <v>CUMPLIDA</v>
      </c>
    </row>
    <row r="1903" spans="1:17" ht="75.75">
      <c r="A1903" s="281" t="s">
        <v>19</v>
      </c>
      <c r="B1903" s="204" t="s">
        <v>14</v>
      </c>
      <c r="C1903" s="750"/>
      <c r="D1903" s="750"/>
      <c r="E1903" s="751"/>
      <c r="F1903" s="751"/>
      <c r="G1903" s="197" t="s">
        <v>815</v>
      </c>
      <c r="H1903" s="672" t="s">
        <v>241</v>
      </c>
      <c r="I1903" s="672" t="s">
        <v>242</v>
      </c>
      <c r="J1903" s="205">
        <v>1</v>
      </c>
      <c r="K1903" s="203">
        <v>45323</v>
      </c>
      <c r="L1903" s="203">
        <v>45747</v>
      </c>
      <c r="M1903" s="200">
        <f t="shared" si="69"/>
        <v>60.571428571428569</v>
      </c>
      <c r="N1903" s="201">
        <v>1</v>
      </c>
      <c r="O1903" s="672" t="s">
        <v>1032</v>
      </c>
      <c r="P1903" s="201">
        <f t="shared" si="66"/>
        <v>1</v>
      </c>
      <c r="Q1903" s="202" t="str" cm="1">
        <f t="array" aca="1" ref="Q1903" ca="1">IF(ISNUMBER(P1903),IF(P1903=100%,"CUMPLIDA",IF(AND(ISNUMBER(L1903),ISNUMBER(INDIRECT("FECHA_"&amp;$B1903,1))), IF(L1903&lt;=INDIRECT("FECHA_"&amp;$B1903,1),"INCUMPLIDA","PROCESO"), "VERIFICAR FECHA")),"SIN VALOR AVANCE")</f>
        <v>CUMPLIDA</v>
      </c>
    </row>
    <row r="1904" spans="1:17" ht="315.75">
      <c r="A1904" s="281" t="s">
        <v>19</v>
      </c>
      <c r="B1904" s="204" t="s">
        <v>14</v>
      </c>
      <c r="C1904" s="750"/>
      <c r="D1904" s="750"/>
      <c r="E1904" s="751"/>
      <c r="F1904" s="751"/>
      <c r="G1904" s="197" t="s">
        <v>816</v>
      </c>
      <c r="H1904" s="672" t="s">
        <v>245</v>
      </c>
      <c r="I1904" s="672" t="s">
        <v>246</v>
      </c>
      <c r="J1904" s="205">
        <v>1</v>
      </c>
      <c r="K1904" s="203">
        <v>45231</v>
      </c>
      <c r="L1904" s="203">
        <v>45747</v>
      </c>
      <c r="M1904" s="200">
        <f t="shared" si="69"/>
        <v>73.714285714285708</v>
      </c>
      <c r="N1904" s="201">
        <v>1</v>
      </c>
      <c r="O1904" s="672" t="s">
        <v>991</v>
      </c>
      <c r="P1904" s="201">
        <f t="shared" si="66"/>
        <v>1</v>
      </c>
      <c r="Q1904" s="202" t="str" cm="1">
        <f t="array" aca="1" ref="Q1904" ca="1">IF(ISNUMBER(P1904),IF(P1904=100%,"CUMPLIDA",IF(AND(ISNUMBER(L1904),ISNUMBER(INDIRECT("FECHA_"&amp;$B1904,1))), IF(L1904&lt;=INDIRECT("FECHA_"&amp;$B1904,1),"INCUMPLIDA","PROCESO"), "VERIFICAR FECHA")),"SIN VALOR AVANCE")</f>
        <v>CUMPLIDA</v>
      </c>
    </row>
    <row r="1905" spans="1:17" ht="315.75">
      <c r="A1905" s="281" t="s">
        <v>19</v>
      </c>
      <c r="B1905" s="204" t="s">
        <v>14</v>
      </c>
      <c r="C1905" s="750"/>
      <c r="D1905" s="750"/>
      <c r="E1905" s="751"/>
      <c r="F1905" s="751"/>
      <c r="G1905" s="197" t="s">
        <v>817</v>
      </c>
      <c r="H1905" s="672" t="s">
        <v>248</v>
      </c>
      <c r="I1905" s="672" t="s">
        <v>249</v>
      </c>
      <c r="J1905" s="205">
        <v>1</v>
      </c>
      <c r="K1905" s="203">
        <v>45323</v>
      </c>
      <c r="L1905" s="203">
        <v>45747</v>
      </c>
      <c r="M1905" s="200">
        <f t="shared" si="69"/>
        <v>60.571428571428569</v>
      </c>
      <c r="N1905" s="201">
        <v>1</v>
      </c>
      <c r="O1905" s="672" t="s">
        <v>991</v>
      </c>
      <c r="P1905" s="201">
        <f t="shared" si="66"/>
        <v>1</v>
      </c>
      <c r="Q1905" s="202" t="str" cm="1">
        <f t="array" aca="1" ref="Q1905" ca="1">IF(ISNUMBER(P1905),IF(P1905=100%,"CUMPLIDA",IF(AND(ISNUMBER(L1905),ISNUMBER(INDIRECT("FECHA_"&amp;$B1905,1))), IF(L1905&lt;=INDIRECT("FECHA_"&amp;$B1905,1),"INCUMPLIDA","PROCESO"), "VERIFICAR FECHA")),"SIN VALOR AVANCE")</f>
        <v>CUMPLIDA</v>
      </c>
    </row>
    <row r="1906" spans="1:17" ht="75.75">
      <c r="A1906" s="281" t="s">
        <v>19</v>
      </c>
      <c r="B1906" s="204" t="s">
        <v>14</v>
      </c>
      <c r="C1906" s="750"/>
      <c r="D1906" s="750"/>
      <c r="E1906" s="751"/>
      <c r="F1906" s="751"/>
      <c r="G1906" s="197" t="s">
        <v>818</v>
      </c>
      <c r="H1906" s="672" t="s">
        <v>251</v>
      </c>
      <c r="I1906" s="672" t="s">
        <v>252</v>
      </c>
      <c r="J1906" s="205">
        <v>1</v>
      </c>
      <c r="K1906" s="203">
        <v>45231</v>
      </c>
      <c r="L1906" s="203">
        <v>45747</v>
      </c>
      <c r="M1906" s="200">
        <f t="shared" si="69"/>
        <v>73.714285714285708</v>
      </c>
      <c r="N1906" s="201">
        <v>1</v>
      </c>
      <c r="O1906" s="672" t="s">
        <v>1032</v>
      </c>
      <c r="P1906" s="201">
        <f t="shared" si="66"/>
        <v>1</v>
      </c>
      <c r="Q1906" s="202" t="str" cm="1">
        <f t="array" aca="1" ref="Q1906" ca="1">IF(ISNUMBER(P1906),IF(P1906=100%,"CUMPLIDA",IF(AND(ISNUMBER(L1906),ISNUMBER(INDIRECT("FECHA_"&amp;$B1906,1))), IF(L1906&lt;=INDIRECT("FECHA_"&amp;$B1906,1),"INCUMPLIDA","PROCESO"), "VERIFICAR FECHA")),"SIN VALOR AVANCE")</f>
        <v>CUMPLIDA</v>
      </c>
    </row>
    <row r="1907" spans="1:17" ht="345.75">
      <c r="A1907" s="281" t="s">
        <v>19</v>
      </c>
      <c r="B1907" s="204" t="s">
        <v>14</v>
      </c>
      <c r="C1907" s="750"/>
      <c r="D1907" s="750"/>
      <c r="E1907" s="751"/>
      <c r="F1907" s="751"/>
      <c r="G1907" s="197" t="s">
        <v>819</v>
      </c>
      <c r="H1907" s="672" t="s">
        <v>254</v>
      </c>
      <c r="I1907" s="672" t="s">
        <v>255</v>
      </c>
      <c r="J1907" s="205">
        <v>1</v>
      </c>
      <c r="K1907" s="203">
        <v>45231</v>
      </c>
      <c r="L1907" s="203">
        <v>45808</v>
      </c>
      <c r="M1907" s="200">
        <f t="shared" si="69"/>
        <v>82.428571428571431</v>
      </c>
      <c r="N1907" s="201">
        <v>1</v>
      </c>
      <c r="O1907" s="683" t="s">
        <v>1043</v>
      </c>
      <c r="P1907" s="201">
        <f t="shared" si="66"/>
        <v>1</v>
      </c>
      <c r="Q1907" s="202" t="str" cm="1">
        <f t="array" aca="1" ref="Q1907" ca="1">IF(ISNUMBER(P1907),IF(P1907=100%,"CUMPLIDA",IF(AND(ISNUMBER(L1907),ISNUMBER(INDIRECT("FECHA_"&amp;$B1907,1))), IF(L1907&lt;=INDIRECT("FECHA_"&amp;$B1907,1),"INCUMPLIDA","PROCESO"), "VERIFICAR FECHA")),"SIN VALOR AVANCE")</f>
        <v>CUMPLIDA</v>
      </c>
    </row>
    <row r="1908" spans="1:17" ht="75.75">
      <c r="A1908" s="281" t="s">
        <v>19</v>
      </c>
      <c r="B1908" s="204" t="s">
        <v>14</v>
      </c>
      <c r="C1908" s="750"/>
      <c r="D1908" s="750"/>
      <c r="E1908" s="751"/>
      <c r="F1908" s="751"/>
      <c r="G1908" s="197" t="s">
        <v>821</v>
      </c>
      <c r="H1908" s="672" t="s">
        <v>258</v>
      </c>
      <c r="I1908" s="672" t="s">
        <v>259</v>
      </c>
      <c r="J1908" s="205">
        <v>7</v>
      </c>
      <c r="K1908" s="203">
        <v>46024</v>
      </c>
      <c r="L1908" s="203">
        <v>46660</v>
      </c>
      <c r="M1908" s="200">
        <f t="shared" si="69"/>
        <v>90.857142857142861</v>
      </c>
      <c r="N1908" s="201">
        <v>0</v>
      </c>
      <c r="O1908" s="672" t="s">
        <v>1032</v>
      </c>
      <c r="P1908" s="201">
        <f t="shared" si="66"/>
        <v>0</v>
      </c>
      <c r="Q1908" s="202" t="str" cm="1">
        <f t="array" aca="1" ref="Q1908" ca="1">IF(ISNUMBER(P1908),IF(P1908=100%,"CUMPLIDA",IF(AND(ISNUMBER(L1908),ISNUMBER(INDIRECT("FECHA_"&amp;$B1908,1))), IF(L1908&lt;=INDIRECT("FECHA_"&amp;$B1908,1),"INCUMPLIDA","PROCESO"), "VERIFICAR FECHA")),"SIN VALOR AVANCE")</f>
        <v>PROCESO</v>
      </c>
    </row>
    <row r="1909" spans="1:17" ht="195.75">
      <c r="A1909" s="281" t="s">
        <v>19</v>
      </c>
      <c r="B1909" s="204" t="s">
        <v>14</v>
      </c>
      <c r="C1909" s="750"/>
      <c r="D1909" s="750"/>
      <c r="E1909" s="751"/>
      <c r="F1909" s="751"/>
      <c r="G1909" s="197" t="s">
        <v>822</v>
      </c>
      <c r="H1909" s="672" t="s">
        <v>261</v>
      </c>
      <c r="I1909" s="672" t="s">
        <v>262</v>
      </c>
      <c r="J1909" s="205">
        <v>1</v>
      </c>
      <c r="K1909" s="203">
        <v>46024</v>
      </c>
      <c r="L1909" s="203">
        <v>46660</v>
      </c>
      <c r="M1909" s="200">
        <f t="shared" si="69"/>
        <v>90.857142857142861</v>
      </c>
      <c r="N1909" s="201">
        <v>0</v>
      </c>
      <c r="O1909" s="683" t="s">
        <v>1035</v>
      </c>
      <c r="P1909" s="201">
        <f t="shared" si="66"/>
        <v>0</v>
      </c>
      <c r="Q1909" s="202" t="str" cm="1">
        <f t="array" aca="1" ref="Q1909" ca="1">IF(ISNUMBER(P1909),IF(P1909=100%,"CUMPLIDA",IF(AND(ISNUMBER(L1909),ISNUMBER(INDIRECT("FECHA_"&amp;$B1909,1))), IF(L1909&lt;=INDIRECT("FECHA_"&amp;$B1909,1),"INCUMPLIDA","PROCESO"), "VERIFICAR FECHA")),"SIN VALOR AVANCE")</f>
        <v>PROCESO</v>
      </c>
    </row>
    <row r="1910" spans="1:17" ht="345.75">
      <c r="A1910" s="281" t="s">
        <v>19</v>
      </c>
      <c r="B1910" s="204" t="s">
        <v>14</v>
      </c>
      <c r="C1910" s="750"/>
      <c r="D1910" s="750"/>
      <c r="E1910" s="751"/>
      <c r="F1910" s="751"/>
      <c r="G1910" s="197" t="s">
        <v>823</v>
      </c>
      <c r="H1910" s="672" t="s">
        <v>264</v>
      </c>
      <c r="I1910" s="672" t="s">
        <v>265</v>
      </c>
      <c r="J1910" s="205">
        <v>2</v>
      </c>
      <c r="K1910" s="203">
        <v>46024</v>
      </c>
      <c r="L1910" s="203">
        <v>46660</v>
      </c>
      <c r="M1910" s="200">
        <f t="shared" si="69"/>
        <v>90.857142857142861</v>
      </c>
      <c r="N1910" s="201">
        <v>0</v>
      </c>
      <c r="O1910" s="683" t="s">
        <v>1043</v>
      </c>
      <c r="P1910" s="201">
        <f t="shared" si="66"/>
        <v>0</v>
      </c>
      <c r="Q1910" s="202" t="str" cm="1">
        <f t="array" aca="1" ref="Q1910" ca="1">IF(ISNUMBER(P1910),IF(P1910=100%,"CUMPLIDA",IF(AND(ISNUMBER(L1910),ISNUMBER(INDIRECT("FECHA_"&amp;$B1910,1))), IF(L1910&lt;=INDIRECT("FECHA_"&amp;$B1910,1),"INCUMPLIDA","PROCESO"), "VERIFICAR FECHA")),"SIN VALOR AVANCE")</f>
        <v>PROCESO</v>
      </c>
    </row>
    <row r="1911" spans="1:17" ht="165">
      <c r="A1911" s="281" t="s">
        <v>19</v>
      </c>
      <c r="B1911" s="204" t="s">
        <v>14</v>
      </c>
      <c r="C1911" s="750"/>
      <c r="D1911" s="750"/>
      <c r="E1911" s="751"/>
      <c r="F1911" s="751"/>
      <c r="G1911" s="197" t="s">
        <v>1066</v>
      </c>
      <c r="H1911" s="672" t="s">
        <v>1067</v>
      </c>
      <c r="I1911" s="672" t="s">
        <v>788</v>
      </c>
      <c r="J1911" s="205">
        <v>4</v>
      </c>
      <c r="K1911" s="203">
        <v>44986</v>
      </c>
      <c r="L1911" s="203">
        <v>45351</v>
      </c>
      <c r="M1911" s="200">
        <f t="shared" si="69"/>
        <v>52.142857142857146</v>
      </c>
      <c r="N1911" s="201">
        <v>1</v>
      </c>
      <c r="O1911" s="672" t="s">
        <v>1052</v>
      </c>
      <c r="P1911" s="201">
        <f t="shared" si="66"/>
        <v>1</v>
      </c>
      <c r="Q1911" s="202" t="str" cm="1">
        <f t="array" aca="1" ref="Q1911" ca="1">IF(ISNUMBER(P1911),IF(P1911=100%,"CUMPLIDA",IF(AND(ISNUMBER(L1911),ISNUMBER(INDIRECT("FECHA_"&amp;$B1911,1))), IF(L1911&lt;=INDIRECT("FECHA_"&amp;$B1911,1),"INCUMPLIDA","PROCESO"), "VERIFICAR FECHA")),"SIN VALOR AVANCE")</f>
        <v>CUMPLIDA</v>
      </c>
    </row>
    <row r="1912" spans="1:17" ht="195">
      <c r="A1912" s="281" t="s">
        <v>19</v>
      </c>
      <c r="B1912" s="204" t="s">
        <v>14</v>
      </c>
      <c r="C1912" s="750"/>
      <c r="D1912" s="750"/>
      <c r="E1912" s="751"/>
      <c r="F1912" s="751"/>
      <c r="G1912" s="197" t="s">
        <v>1068</v>
      </c>
      <c r="H1912" s="672" t="s">
        <v>1067</v>
      </c>
      <c r="I1912" s="672" t="s">
        <v>788</v>
      </c>
      <c r="J1912" s="205">
        <v>4</v>
      </c>
      <c r="K1912" s="203">
        <v>44986</v>
      </c>
      <c r="L1912" s="203">
        <v>45351</v>
      </c>
      <c r="M1912" s="200">
        <f>(L1912-K1912)/7</f>
        <v>52.142857142857146</v>
      </c>
      <c r="N1912" s="201">
        <v>1</v>
      </c>
      <c r="O1912" s="672" t="s">
        <v>1052</v>
      </c>
      <c r="P1912" s="201">
        <f t="shared" si="66"/>
        <v>1</v>
      </c>
      <c r="Q1912" s="202" t="str" cm="1">
        <f t="array" aca="1" ref="Q1912" ca="1">IF(ISNUMBER(P1912),IF(P1912=100%,"CUMPLIDA",IF(AND(ISNUMBER(L1912),ISNUMBER(INDIRECT("FECHA_"&amp;$B1912,1))), IF(L1912&lt;=INDIRECT("FECHA_"&amp;$B1912,1),"INCUMPLIDA","PROCESO"), "VERIFICAR FECHA")),"SIN VALOR AVANCE")</f>
        <v>CUMPLIDA</v>
      </c>
    </row>
    <row r="1913" spans="1:17" ht="300.75">
      <c r="A1913" s="281" t="s">
        <v>19</v>
      </c>
      <c r="B1913" s="204" t="s">
        <v>14</v>
      </c>
      <c r="C1913" s="750" t="s">
        <v>1069</v>
      </c>
      <c r="D1913" s="750" t="s">
        <v>312</v>
      </c>
      <c r="E1913" s="751" t="s">
        <v>1070</v>
      </c>
      <c r="F1913" s="751" t="s">
        <v>1071</v>
      </c>
      <c r="G1913" s="206" t="s">
        <v>1072</v>
      </c>
      <c r="H1913" s="674" t="s">
        <v>1073</v>
      </c>
      <c r="I1913" s="672" t="s">
        <v>1074</v>
      </c>
      <c r="J1913" s="205">
        <v>2</v>
      </c>
      <c r="K1913" s="199">
        <v>45200</v>
      </c>
      <c r="L1913" s="199">
        <v>45565</v>
      </c>
      <c r="M1913" s="200">
        <f t="shared" ref="M1913:M1929" si="70">(L1913-K1913)/7</f>
        <v>52.142857142857146</v>
      </c>
      <c r="N1913" s="201">
        <v>1</v>
      </c>
      <c r="O1913" s="672" t="s">
        <v>1075</v>
      </c>
      <c r="P1913" s="201">
        <f t="shared" ref="P1913:P1976" si="71">IF(B1913="ITRC",N1913,N1913/J1913)</f>
        <v>1</v>
      </c>
      <c r="Q1913" s="202" t="str" cm="1">
        <f t="array" aca="1" ref="Q1913" ca="1">IF(ISNUMBER(P1913),IF(P1913=100%,"CUMPLIDA",IF(AND(ISNUMBER(L1913),ISNUMBER(INDIRECT("FECHA_"&amp;$B1913,1))), IF(L1913&lt;=INDIRECT("FECHA_"&amp;$B1913,1),"INCUMPLIDA","PROCESO"), "VERIFICAR FECHA")),"SIN VALOR AVANCE")</f>
        <v>CUMPLIDA</v>
      </c>
    </row>
    <row r="1914" spans="1:17" ht="270.75">
      <c r="A1914" s="281" t="s">
        <v>19</v>
      </c>
      <c r="B1914" s="204" t="s">
        <v>14</v>
      </c>
      <c r="C1914" s="750"/>
      <c r="D1914" s="750"/>
      <c r="E1914" s="751"/>
      <c r="F1914" s="751"/>
      <c r="G1914" s="206" t="s">
        <v>1076</v>
      </c>
      <c r="H1914" s="674" t="s">
        <v>1077</v>
      </c>
      <c r="I1914" s="672" t="s">
        <v>1078</v>
      </c>
      <c r="J1914" s="205">
        <v>35</v>
      </c>
      <c r="K1914" s="199">
        <v>45200</v>
      </c>
      <c r="L1914" s="199">
        <v>45565</v>
      </c>
      <c r="M1914" s="200">
        <f t="shared" si="70"/>
        <v>52.142857142857146</v>
      </c>
      <c r="N1914" s="201">
        <v>1</v>
      </c>
      <c r="O1914" s="672" t="s">
        <v>1079</v>
      </c>
      <c r="P1914" s="201">
        <f t="shared" si="71"/>
        <v>1</v>
      </c>
      <c r="Q1914" s="202" t="str" cm="1">
        <f t="array" aca="1" ref="Q1914" ca="1">IF(ISNUMBER(P1914),IF(P1914=100%,"CUMPLIDA",IF(AND(ISNUMBER(L1914),ISNUMBER(INDIRECT("FECHA_"&amp;$B1914,1))), IF(L1914&lt;=INDIRECT("FECHA_"&amp;$B1914,1),"INCUMPLIDA","PROCESO"), "VERIFICAR FECHA")),"SIN VALOR AVANCE")</f>
        <v>CUMPLIDA</v>
      </c>
    </row>
    <row r="1915" spans="1:17" ht="409.5">
      <c r="A1915" s="281" t="s">
        <v>19</v>
      </c>
      <c r="B1915" s="204" t="s">
        <v>14</v>
      </c>
      <c r="C1915" s="750"/>
      <c r="D1915" s="750"/>
      <c r="E1915" s="751"/>
      <c r="F1915" s="751"/>
      <c r="G1915" s="212" t="s">
        <v>1080</v>
      </c>
      <c r="H1915" s="675" t="s">
        <v>1081</v>
      </c>
      <c r="I1915" s="672" t="s">
        <v>1082</v>
      </c>
      <c r="J1915" s="205">
        <v>1</v>
      </c>
      <c r="K1915" s="278">
        <v>45809</v>
      </c>
      <c r="L1915" s="278">
        <v>46053</v>
      </c>
      <c r="M1915" s="200">
        <f t="shared" si="70"/>
        <v>34.857142857142854</v>
      </c>
      <c r="N1915" s="201">
        <v>0</v>
      </c>
      <c r="O1915" s="672" t="s">
        <v>1083</v>
      </c>
      <c r="P1915" s="201">
        <f t="shared" si="71"/>
        <v>0</v>
      </c>
      <c r="Q1915" s="202" t="str" cm="1">
        <f t="array" aca="1" ref="Q1915" ca="1">IF(ISNUMBER(P1915),IF(P1915=100%,"CUMPLIDA",IF(AND(ISNUMBER(L1915),ISNUMBER(INDIRECT("FECHA_"&amp;$B1915,1))), IF(L1915&lt;=INDIRECT("FECHA_"&amp;$B1915,1),"INCUMPLIDA","PROCESO"), "VERIFICAR FECHA")),"SIN VALOR AVANCE")</f>
        <v>PROCESO</v>
      </c>
    </row>
    <row r="1916" spans="1:17" ht="270">
      <c r="A1916" s="281" t="s">
        <v>19</v>
      </c>
      <c r="B1916" s="204" t="s">
        <v>14</v>
      </c>
      <c r="C1916" s="750"/>
      <c r="D1916" s="750"/>
      <c r="E1916" s="751"/>
      <c r="F1916" s="751"/>
      <c r="G1916" s="206" t="s">
        <v>1084</v>
      </c>
      <c r="H1916" s="674" t="s">
        <v>1085</v>
      </c>
      <c r="I1916" s="672" t="s">
        <v>1086</v>
      </c>
      <c r="J1916" s="205">
        <v>105</v>
      </c>
      <c r="K1916" s="199">
        <v>45200</v>
      </c>
      <c r="L1916" s="199">
        <v>45565</v>
      </c>
      <c r="M1916" s="200">
        <f t="shared" si="70"/>
        <v>52.142857142857146</v>
      </c>
      <c r="N1916" s="201">
        <v>1</v>
      </c>
      <c r="O1916" s="672" t="s">
        <v>1087</v>
      </c>
      <c r="P1916" s="201">
        <f t="shared" si="71"/>
        <v>1</v>
      </c>
      <c r="Q1916" s="202" t="str" cm="1">
        <f t="array" aca="1" ref="Q1916" ca="1">IF(ISNUMBER(P1916),IF(P1916=100%,"CUMPLIDA",IF(AND(ISNUMBER(L1916),ISNUMBER(INDIRECT("FECHA_"&amp;$B1916,1))), IF(L1916&lt;=INDIRECT("FECHA_"&amp;$B1916,1),"INCUMPLIDA","PROCESO"), "VERIFICAR FECHA")),"SIN VALOR AVANCE")</f>
        <v>CUMPLIDA</v>
      </c>
    </row>
    <row r="1917" spans="1:17" ht="165.75">
      <c r="A1917" s="281" t="s">
        <v>19</v>
      </c>
      <c r="B1917" s="204" t="s">
        <v>14</v>
      </c>
      <c r="C1917" s="750"/>
      <c r="D1917" s="750"/>
      <c r="E1917" s="751"/>
      <c r="F1917" s="751"/>
      <c r="G1917" s="206" t="s">
        <v>1088</v>
      </c>
      <c r="H1917" s="674" t="s">
        <v>1089</v>
      </c>
      <c r="I1917" s="672" t="s">
        <v>1082</v>
      </c>
      <c r="J1917" s="205">
        <v>7</v>
      </c>
      <c r="K1917" s="199">
        <v>45200</v>
      </c>
      <c r="L1917" s="199">
        <v>45350</v>
      </c>
      <c r="M1917" s="200">
        <f t="shared" si="70"/>
        <v>21.428571428571427</v>
      </c>
      <c r="N1917" s="201">
        <v>1</v>
      </c>
      <c r="O1917" s="672" t="s">
        <v>1090</v>
      </c>
      <c r="P1917" s="201">
        <f t="shared" si="71"/>
        <v>1</v>
      </c>
      <c r="Q1917" s="202" t="str" cm="1">
        <f t="array" aca="1" ref="Q1917" ca="1">IF(ISNUMBER(P1917),IF(P1917=100%,"CUMPLIDA",IF(AND(ISNUMBER(L1917),ISNUMBER(INDIRECT("FECHA_"&amp;$B1917,1))), IF(L1917&lt;=INDIRECT("FECHA_"&amp;$B1917,1),"INCUMPLIDA","PROCESO"), "VERIFICAR FECHA")),"SIN VALOR AVANCE")</f>
        <v>CUMPLIDA</v>
      </c>
    </row>
    <row r="1918" spans="1:17" ht="300.75">
      <c r="A1918" s="281" t="s">
        <v>19</v>
      </c>
      <c r="B1918" s="204" t="s">
        <v>14</v>
      </c>
      <c r="C1918" s="750"/>
      <c r="D1918" s="750"/>
      <c r="E1918" s="751" t="s">
        <v>1091</v>
      </c>
      <c r="F1918" s="751"/>
      <c r="G1918" s="206" t="s">
        <v>1072</v>
      </c>
      <c r="H1918" s="674" t="s">
        <v>1073</v>
      </c>
      <c r="I1918" s="672" t="s">
        <v>1074</v>
      </c>
      <c r="J1918" s="205">
        <v>2</v>
      </c>
      <c r="K1918" s="199">
        <v>45200</v>
      </c>
      <c r="L1918" s="199">
        <v>45565</v>
      </c>
      <c r="M1918" s="200">
        <f t="shared" si="70"/>
        <v>52.142857142857146</v>
      </c>
      <c r="N1918" s="201">
        <v>1</v>
      </c>
      <c r="O1918" s="672" t="s">
        <v>1092</v>
      </c>
      <c r="P1918" s="201">
        <f t="shared" si="71"/>
        <v>1</v>
      </c>
      <c r="Q1918" s="202" t="str" cm="1">
        <f t="array" aca="1" ref="Q1918" ca="1">IF(ISNUMBER(P1918),IF(P1918=100%,"CUMPLIDA",IF(AND(ISNUMBER(L1918),ISNUMBER(INDIRECT("FECHA_"&amp;$B1918,1))), IF(L1918&lt;=INDIRECT("FECHA_"&amp;$B1918,1),"INCUMPLIDA","PROCESO"), "VERIFICAR FECHA")),"SIN VALOR AVANCE")</f>
        <v>CUMPLIDA</v>
      </c>
    </row>
    <row r="1919" spans="1:17" ht="285.75">
      <c r="A1919" s="281" t="s">
        <v>19</v>
      </c>
      <c r="B1919" s="204" t="s">
        <v>14</v>
      </c>
      <c r="C1919" s="750"/>
      <c r="D1919" s="750"/>
      <c r="E1919" s="751"/>
      <c r="F1919" s="751"/>
      <c r="G1919" s="206" t="s">
        <v>1076</v>
      </c>
      <c r="H1919" s="674" t="s">
        <v>1077</v>
      </c>
      <c r="I1919" s="672" t="s">
        <v>1078</v>
      </c>
      <c r="J1919" s="205">
        <v>35</v>
      </c>
      <c r="K1919" s="199">
        <v>45200</v>
      </c>
      <c r="L1919" s="199">
        <v>45565</v>
      </c>
      <c r="M1919" s="200">
        <f t="shared" si="70"/>
        <v>52.142857142857146</v>
      </c>
      <c r="N1919" s="201">
        <v>1</v>
      </c>
      <c r="O1919" s="672" t="s">
        <v>1093</v>
      </c>
      <c r="P1919" s="201">
        <f t="shared" si="71"/>
        <v>1</v>
      </c>
      <c r="Q1919" s="202" t="str" cm="1">
        <f t="array" aca="1" ref="Q1919" ca="1">IF(ISNUMBER(P1919),IF(P1919=100%,"CUMPLIDA",IF(AND(ISNUMBER(L1919),ISNUMBER(INDIRECT("FECHA_"&amp;$B1919,1))), IF(L1919&lt;=INDIRECT("FECHA_"&amp;$B1919,1),"INCUMPLIDA","PROCESO"), "VERIFICAR FECHA")),"SIN VALOR AVANCE")</f>
        <v>CUMPLIDA</v>
      </c>
    </row>
    <row r="1920" spans="1:17" ht="409.5">
      <c r="A1920" s="281" t="s">
        <v>19</v>
      </c>
      <c r="B1920" s="204" t="s">
        <v>14</v>
      </c>
      <c r="C1920" s="750"/>
      <c r="D1920" s="750"/>
      <c r="E1920" s="751"/>
      <c r="F1920" s="751"/>
      <c r="G1920" s="212" t="s">
        <v>1080</v>
      </c>
      <c r="H1920" s="674" t="s">
        <v>1094</v>
      </c>
      <c r="I1920" s="672" t="s">
        <v>1082</v>
      </c>
      <c r="J1920" s="205">
        <v>1</v>
      </c>
      <c r="K1920" s="199">
        <v>45809</v>
      </c>
      <c r="L1920" s="199">
        <v>46053</v>
      </c>
      <c r="M1920" s="200">
        <f t="shared" si="70"/>
        <v>34.857142857142854</v>
      </c>
      <c r="N1920" s="201">
        <v>0</v>
      </c>
      <c r="O1920" s="672" t="s">
        <v>1095</v>
      </c>
      <c r="P1920" s="201">
        <f t="shared" si="71"/>
        <v>0</v>
      </c>
      <c r="Q1920" s="202" t="str" cm="1">
        <f t="array" aca="1" ref="Q1920" ca="1">IF(ISNUMBER(P1920),IF(P1920=100%,"CUMPLIDA",IF(AND(ISNUMBER(L1920),ISNUMBER(INDIRECT("FECHA_"&amp;$B1920,1))), IF(L1920&lt;=INDIRECT("FECHA_"&amp;$B1920,1),"INCUMPLIDA","PROCESO"), "VERIFICAR FECHA")),"SIN VALOR AVANCE")</f>
        <v>PROCESO</v>
      </c>
    </row>
    <row r="1921" spans="1:17" ht="270">
      <c r="A1921" s="281" t="s">
        <v>19</v>
      </c>
      <c r="B1921" s="204" t="s">
        <v>14</v>
      </c>
      <c r="C1921" s="750"/>
      <c r="D1921" s="750"/>
      <c r="E1921" s="751"/>
      <c r="F1921" s="751"/>
      <c r="G1921" s="206" t="s">
        <v>1084</v>
      </c>
      <c r="H1921" s="674" t="s">
        <v>1085</v>
      </c>
      <c r="I1921" s="672" t="s">
        <v>1086</v>
      </c>
      <c r="J1921" s="205">
        <v>105</v>
      </c>
      <c r="K1921" s="199">
        <v>45200</v>
      </c>
      <c r="L1921" s="199">
        <v>45565</v>
      </c>
      <c r="M1921" s="200">
        <f t="shared" si="70"/>
        <v>52.142857142857146</v>
      </c>
      <c r="N1921" s="201">
        <v>1</v>
      </c>
      <c r="O1921" s="672" t="s">
        <v>1096</v>
      </c>
      <c r="P1921" s="201">
        <f t="shared" si="71"/>
        <v>1</v>
      </c>
      <c r="Q1921" s="202" t="str" cm="1">
        <f t="array" aca="1" ref="Q1921" ca="1">IF(ISNUMBER(P1921),IF(P1921=100%,"CUMPLIDA",IF(AND(ISNUMBER(L1921),ISNUMBER(INDIRECT("FECHA_"&amp;$B1921,1))), IF(L1921&lt;=INDIRECT("FECHA_"&amp;$B1921,1),"INCUMPLIDA","PROCESO"), "VERIFICAR FECHA")),"SIN VALOR AVANCE")</f>
        <v>CUMPLIDA</v>
      </c>
    </row>
    <row r="1922" spans="1:17" ht="120.75">
      <c r="A1922" s="281" t="s">
        <v>19</v>
      </c>
      <c r="B1922" s="204" t="s">
        <v>14</v>
      </c>
      <c r="C1922" s="750"/>
      <c r="D1922" s="750"/>
      <c r="E1922" s="751"/>
      <c r="F1922" s="751"/>
      <c r="G1922" s="206" t="s">
        <v>1088</v>
      </c>
      <c r="H1922" s="674" t="s">
        <v>1089</v>
      </c>
      <c r="I1922" s="672" t="s">
        <v>1097</v>
      </c>
      <c r="J1922" s="205">
        <v>1</v>
      </c>
      <c r="K1922" s="199">
        <v>45200</v>
      </c>
      <c r="L1922" s="199">
        <v>45350</v>
      </c>
      <c r="M1922" s="200">
        <f t="shared" si="70"/>
        <v>21.428571428571427</v>
      </c>
      <c r="N1922" s="201">
        <v>1</v>
      </c>
      <c r="O1922" s="672" t="s">
        <v>1098</v>
      </c>
      <c r="P1922" s="201">
        <f t="shared" si="71"/>
        <v>1</v>
      </c>
      <c r="Q1922" s="202" t="str" cm="1">
        <f t="array" aca="1" ref="Q1922" ca="1">IF(ISNUMBER(P1922),IF(P1922=100%,"CUMPLIDA",IF(AND(ISNUMBER(L1922),ISNUMBER(INDIRECT("FECHA_"&amp;$B1922,1))), IF(L1922&lt;=INDIRECT("FECHA_"&amp;$B1922,1),"INCUMPLIDA","PROCESO"), "VERIFICAR FECHA")),"SIN VALOR AVANCE")</f>
        <v>CUMPLIDA</v>
      </c>
    </row>
    <row r="1923" spans="1:17" ht="210.75">
      <c r="A1923" s="281" t="s">
        <v>19</v>
      </c>
      <c r="B1923" s="204" t="s">
        <v>14</v>
      </c>
      <c r="C1923" s="750"/>
      <c r="D1923" s="750"/>
      <c r="E1923" s="206" t="s">
        <v>1099</v>
      </c>
      <c r="F1923" s="751"/>
      <c r="G1923" s="206" t="s">
        <v>1100</v>
      </c>
      <c r="H1923" s="674" t="s">
        <v>1101</v>
      </c>
      <c r="I1923" s="672" t="s">
        <v>1102</v>
      </c>
      <c r="J1923" s="205">
        <v>35</v>
      </c>
      <c r="K1923" s="199">
        <v>45200</v>
      </c>
      <c r="L1923" s="199">
        <v>45412</v>
      </c>
      <c r="M1923" s="200">
        <f t="shared" si="70"/>
        <v>30.285714285714285</v>
      </c>
      <c r="N1923" s="201">
        <v>1</v>
      </c>
      <c r="O1923" s="672" t="s">
        <v>1103</v>
      </c>
      <c r="P1923" s="201">
        <f t="shared" si="71"/>
        <v>1</v>
      </c>
      <c r="Q1923" s="202" t="str" cm="1">
        <f t="array" aca="1" ref="Q1923" ca="1">IF(ISNUMBER(P1923),IF(P1923=100%,"CUMPLIDA",IF(AND(ISNUMBER(L1923),ISNUMBER(INDIRECT("FECHA_"&amp;$B1923,1))), IF(L1923&lt;=INDIRECT("FECHA_"&amp;$B1923,1),"INCUMPLIDA","PROCESO"), "VERIFICAR FECHA")),"SIN VALOR AVANCE")</f>
        <v>CUMPLIDA</v>
      </c>
    </row>
    <row r="1924" spans="1:17" ht="375">
      <c r="A1924" s="281" t="s">
        <v>19</v>
      </c>
      <c r="B1924" s="204" t="s">
        <v>14</v>
      </c>
      <c r="C1924" s="750"/>
      <c r="D1924" s="750"/>
      <c r="E1924" s="206" t="s">
        <v>1104</v>
      </c>
      <c r="F1924" s="751"/>
      <c r="G1924" s="206" t="s">
        <v>1100</v>
      </c>
      <c r="H1924" s="674" t="s">
        <v>1105</v>
      </c>
      <c r="I1924" s="672" t="s">
        <v>1102</v>
      </c>
      <c r="J1924" s="205">
        <v>35</v>
      </c>
      <c r="K1924" s="199">
        <v>45200</v>
      </c>
      <c r="L1924" s="199">
        <v>45412</v>
      </c>
      <c r="M1924" s="200">
        <f t="shared" si="70"/>
        <v>30.285714285714285</v>
      </c>
      <c r="N1924" s="201">
        <v>1</v>
      </c>
      <c r="O1924" s="672" t="s">
        <v>1103</v>
      </c>
      <c r="P1924" s="201">
        <f t="shared" si="71"/>
        <v>1</v>
      </c>
      <c r="Q1924" s="202" t="str" cm="1">
        <f t="array" aca="1" ref="Q1924" ca="1">IF(ISNUMBER(P1924),IF(P1924=100%,"CUMPLIDA",IF(AND(ISNUMBER(L1924),ISNUMBER(INDIRECT("FECHA_"&amp;$B1924,1))), IF(L1924&lt;=INDIRECT("FECHA_"&amp;$B1924,1),"INCUMPLIDA","PROCESO"), "VERIFICAR FECHA")),"SIN VALOR AVANCE")</f>
        <v>CUMPLIDA</v>
      </c>
    </row>
    <row r="1925" spans="1:17" ht="270">
      <c r="A1925" s="281" t="s">
        <v>19</v>
      </c>
      <c r="B1925" s="204" t="s">
        <v>14</v>
      </c>
      <c r="C1925" s="750"/>
      <c r="D1925" s="750"/>
      <c r="E1925" s="206" t="s">
        <v>1106</v>
      </c>
      <c r="F1925" s="751"/>
      <c r="G1925" s="206" t="s">
        <v>1107</v>
      </c>
      <c r="H1925" s="674" t="s">
        <v>1108</v>
      </c>
      <c r="I1925" s="674" t="s">
        <v>1086</v>
      </c>
      <c r="J1925" s="205">
        <v>105</v>
      </c>
      <c r="K1925" s="199">
        <v>45200</v>
      </c>
      <c r="L1925" s="199">
        <v>45565</v>
      </c>
      <c r="M1925" s="200">
        <f t="shared" si="70"/>
        <v>52.142857142857146</v>
      </c>
      <c r="N1925" s="201">
        <v>1</v>
      </c>
      <c r="O1925" s="672" t="s">
        <v>1103</v>
      </c>
      <c r="P1925" s="201">
        <f t="shared" si="71"/>
        <v>1</v>
      </c>
      <c r="Q1925" s="202" t="str" cm="1">
        <f t="array" aca="1" ref="Q1925" ca="1">IF(ISNUMBER(P1925),IF(P1925=100%,"CUMPLIDA",IF(AND(ISNUMBER(L1925),ISNUMBER(INDIRECT("FECHA_"&amp;$B1925,1))), IF(L1925&lt;=INDIRECT("FECHA_"&amp;$B1925,1),"INCUMPLIDA","PROCESO"), "VERIFICAR FECHA")),"SIN VALOR AVANCE")</f>
        <v>CUMPLIDA</v>
      </c>
    </row>
    <row r="1926" spans="1:17" ht="300.75">
      <c r="A1926" s="281" t="s">
        <v>19</v>
      </c>
      <c r="B1926" s="204" t="s">
        <v>14</v>
      </c>
      <c r="C1926" s="750"/>
      <c r="D1926" s="750"/>
      <c r="E1926" s="751" t="s">
        <v>1109</v>
      </c>
      <c r="F1926" s="751"/>
      <c r="G1926" s="206" t="s">
        <v>1110</v>
      </c>
      <c r="H1926" s="674" t="s">
        <v>1073</v>
      </c>
      <c r="I1926" s="672" t="s">
        <v>1074</v>
      </c>
      <c r="J1926" s="205" t="s">
        <v>1111</v>
      </c>
      <c r="K1926" s="199">
        <v>45200</v>
      </c>
      <c r="L1926" s="199">
        <v>45565</v>
      </c>
      <c r="M1926" s="200">
        <f t="shared" si="70"/>
        <v>52.142857142857146</v>
      </c>
      <c r="N1926" s="201">
        <v>1</v>
      </c>
      <c r="O1926" s="672" t="s">
        <v>1112</v>
      </c>
      <c r="P1926" s="201">
        <f t="shared" si="71"/>
        <v>1</v>
      </c>
      <c r="Q1926" s="202" t="str" cm="1">
        <f t="array" aca="1" ref="Q1926" ca="1">IF(ISNUMBER(P1926),IF(P1926=100%,"CUMPLIDA",IF(AND(ISNUMBER(L1926),ISNUMBER(INDIRECT("FECHA_"&amp;$B1926,1))), IF(L1926&lt;=INDIRECT("FECHA_"&amp;$B1926,1),"INCUMPLIDA","PROCESO"), "VERIFICAR FECHA")),"SIN VALOR AVANCE")</f>
        <v>CUMPLIDA</v>
      </c>
    </row>
    <row r="1927" spans="1:17" ht="270">
      <c r="A1927" s="281" t="s">
        <v>19</v>
      </c>
      <c r="B1927" s="204" t="s">
        <v>14</v>
      </c>
      <c r="C1927" s="750"/>
      <c r="D1927" s="750"/>
      <c r="E1927" s="751"/>
      <c r="F1927" s="751"/>
      <c r="G1927" s="206" t="s">
        <v>1084</v>
      </c>
      <c r="H1927" s="674" t="s">
        <v>1113</v>
      </c>
      <c r="I1927" s="672" t="s">
        <v>1114</v>
      </c>
      <c r="J1927" s="205">
        <v>105</v>
      </c>
      <c r="K1927" s="199">
        <v>45200</v>
      </c>
      <c r="L1927" s="199">
        <v>45565</v>
      </c>
      <c r="M1927" s="200">
        <f t="shared" si="70"/>
        <v>52.142857142857146</v>
      </c>
      <c r="N1927" s="201">
        <v>1</v>
      </c>
      <c r="O1927" s="672" t="s">
        <v>1103</v>
      </c>
      <c r="P1927" s="201">
        <f t="shared" si="71"/>
        <v>1</v>
      </c>
      <c r="Q1927" s="202" t="str" cm="1">
        <f t="array" aca="1" ref="Q1927" ca="1">IF(ISNUMBER(P1927),IF(P1927=100%,"CUMPLIDA",IF(AND(ISNUMBER(L1927),ISNUMBER(INDIRECT("FECHA_"&amp;$B1927,1))), IF(L1927&lt;=INDIRECT("FECHA_"&amp;$B1927,1),"INCUMPLIDA","PROCESO"), "VERIFICAR FECHA")),"SIN VALOR AVANCE")</f>
        <v>CUMPLIDA</v>
      </c>
    </row>
    <row r="1928" spans="1:17" ht="300.75">
      <c r="A1928" s="281" t="s">
        <v>19</v>
      </c>
      <c r="B1928" s="204" t="s">
        <v>14</v>
      </c>
      <c r="C1928" s="750"/>
      <c r="D1928" s="750"/>
      <c r="E1928" s="751"/>
      <c r="F1928" s="751"/>
      <c r="G1928" s="206" t="s">
        <v>1110</v>
      </c>
      <c r="H1928" s="674" t="s">
        <v>1073</v>
      </c>
      <c r="I1928" s="672" t="s">
        <v>1074</v>
      </c>
      <c r="J1928" s="205">
        <v>2</v>
      </c>
      <c r="K1928" s="199">
        <v>45200</v>
      </c>
      <c r="L1928" s="199">
        <v>45565</v>
      </c>
      <c r="M1928" s="200">
        <f t="shared" si="70"/>
        <v>52.142857142857146</v>
      </c>
      <c r="N1928" s="201">
        <v>1</v>
      </c>
      <c r="O1928" s="672" t="s">
        <v>1115</v>
      </c>
      <c r="P1928" s="201">
        <f t="shared" si="71"/>
        <v>1</v>
      </c>
      <c r="Q1928" s="202" t="str" cm="1">
        <f t="array" aca="1" ref="Q1928" ca="1">IF(ISNUMBER(P1928),IF(P1928=100%,"CUMPLIDA",IF(AND(ISNUMBER(L1928),ISNUMBER(INDIRECT("FECHA_"&amp;$B1928,1))), IF(L1928&lt;=INDIRECT("FECHA_"&amp;$B1928,1),"INCUMPLIDA","PROCESO"), "VERIFICAR FECHA")),"SIN VALOR AVANCE")</f>
        <v>CUMPLIDA</v>
      </c>
    </row>
    <row r="1929" spans="1:17" ht="270">
      <c r="A1929" s="281" t="s">
        <v>19</v>
      </c>
      <c r="B1929" s="204" t="s">
        <v>14</v>
      </c>
      <c r="C1929" s="750"/>
      <c r="D1929" s="750"/>
      <c r="E1929" s="751"/>
      <c r="F1929" s="751"/>
      <c r="G1929" s="206" t="s">
        <v>1084</v>
      </c>
      <c r="H1929" s="674" t="s">
        <v>1113</v>
      </c>
      <c r="I1929" s="672" t="s">
        <v>1114</v>
      </c>
      <c r="J1929" s="205">
        <v>105</v>
      </c>
      <c r="K1929" s="199">
        <v>45200</v>
      </c>
      <c r="L1929" s="199">
        <v>45565</v>
      </c>
      <c r="M1929" s="200">
        <f t="shared" si="70"/>
        <v>52.142857142857146</v>
      </c>
      <c r="N1929" s="201">
        <v>1</v>
      </c>
      <c r="O1929" s="672" t="s">
        <v>1116</v>
      </c>
      <c r="P1929" s="201">
        <f t="shared" si="71"/>
        <v>1</v>
      </c>
      <c r="Q1929" s="202" t="str" cm="1">
        <f t="array" aca="1" ref="Q1929" ca="1">IF(ISNUMBER(P1929),IF(P1929=100%,"CUMPLIDA",IF(AND(ISNUMBER(L1929),ISNUMBER(INDIRECT("FECHA_"&amp;$B1929,1))), IF(L1929&lt;=INDIRECT("FECHA_"&amp;$B1929,1),"INCUMPLIDA","PROCESO"), "VERIFICAR FECHA")),"SIN VALOR AVANCE")</f>
        <v>CUMPLIDA</v>
      </c>
    </row>
    <row r="1930" spans="1:17" ht="270">
      <c r="A1930" s="281" t="s">
        <v>19</v>
      </c>
      <c r="B1930" s="204" t="s">
        <v>14</v>
      </c>
      <c r="C1930" s="750"/>
      <c r="D1930" s="750"/>
      <c r="E1930" s="206" t="s">
        <v>1117</v>
      </c>
      <c r="F1930" s="751"/>
      <c r="G1930" s="206" t="s">
        <v>1118</v>
      </c>
      <c r="H1930" s="674" t="s">
        <v>1119</v>
      </c>
      <c r="I1930" s="672" t="s">
        <v>1120</v>
      </c>
      <c r="J1930" s="205">
        <v>1</v>
      </c>
      <c r="K1930" s="199">
        <v>45189</v>
      </c>
      <c r="L1930" s="199">
        <v>45382</v>
      </c>
      <c r="M1930" s="200">
        <f>(L1930-K1930)/7</f>
        <v>27.571428571428573</v>
      </c>
      <c r="N1930" s="201">
        <v>1</v>
      </c>
      <c r="O1930" s="672" t="s">
        <v>1121</v>
      </c>
      <c r="P1930" s="201">
        <f t="shared" si="71"/>
        <v>1</v>
      </c>
      <c r="Q1930" s="202" t="str" cm="1">
        <f t="array" aca="1" ref="Q1930" ca="1">IF(ISNUMBER(P1930),IF(P1930=100%,"CUMPLIDA",IF(AND(ISNUMBER(L1930),ISNUMBER(INDIRECT("FECHA_"&amp;$B1930,1))), IF(L1930&lt;=INDIRECT("FECHA_"&amp;$B1930,1),"INCUMPLIDA","PROCESO"), "VERIFICAR FECHA")),"SIN VALOR AVANCE")</f>
        <v>CUMPLIDA</v>
      </c>
    </row>
    <row r="1931" spans="1:17" ht="270">
      <c r="A1931" s="281" t="s">
        <v>19</v>
      </c>
      <c r="B1931" s="204" t="s">
        <v>14</v>
      </c>
      <c r="C1931" s="750" t="s">
        <v>1122</v>
      </c>
      <c r="D1931" s="750" t="s">
        <v>312</v>
      </c>
      <c r="E1931" s="751" t="s">
        <v>1123</v>
      </c>
      <c r="F1931" s="751" t="s">
        <v>1124</v>
      </c>
      <c r="G1931" s="197" t="s">
        <v>1125</v>
      </c>
      <c r="H1931" s="672" t="s">
        <v>1126</v>
      </c>
      <c r="I1931" s="672" t="s">
        <v>1127</v>
      </c>
      <c r="J1931" s="205">
        <v>4</v>
      </c>
      <c r="K1931" s="199">
        <v>45231</v>
      </c>
      <c r="L1931" s="199">
        <v>45350</v>
      </c>
      <c r="M1931" s="200">
        <f t="shared" ref="M1931:M1948" si="72">(L1931-K1931)/7</f>
        <v>17</v>
      </c>
      <c r="N1931" s="201">
        <v>1</v>
      </c>
      <c r="O1931" s="672" t="s">
        <v>1128</v>
      </c>
      <c r="P1931" s="201">
        <f t="shared" si="71"/>
        <v>1</v>
      </c>
      <c r="Q1931" s="202" t="str" cm="1">
        <f t="array" aca="1" ref="Q1931" ca="1">IF(ISNUMBER(P1931),IF(P1931=100%,"CUMPLIDA",IF(AND(ISNUMBER(L1931),ISNUMBER(INDIRECT("FECHA_"&amp;$B1931,1))), IF(L1931&lt;=INDIRECT("FECHA_"&amp;$B1931,1),"INCUMPLIDA","PROCESO"), "VERIFICAR FECHA")),"SIN VALOR AVANCE")</f>
        <v>CUMPLIDA</v>
      </c>
    </row>
    <row r="1932" spans="1:17" ht="120">
      <c r="A1932" s="281" t="s">
        <v>19</v>
      </c>
      <c r="B1932" s="204" t="s">
        <v>14</v>
      </c>
      <c r="C1932" s="750"/>
      <c r="D1932" s="750"/>
      <c r="E1932" s="751"/>
      <c r="F1932" s="751"/>
      <c r="G1932" s="197" t="s">
        <v>1129</v>
      </c>
      <c r="H1932" s="672" t="s">
        <v>1130</v>
      </c>
      <c r="I1932" s="674" t="s">
        <v>1131</v>
      </c>
      <c r="J1932" s="205">
        <v>1</v>
      </c>
      <c r="K1932" s="199">
        <v>45352</v>
      </c>
      <c r="L1932" s="199">
        <v>45382</v>
      </c>
      <c r="M1932" s="200">
        <f t="shared" si="72"/>
        <v>4.2857142857142856</v>
      </c>
      <c r="N1932" s="201">
        <v>1</v>
      </c>
      <c r="O1932" s="672" t="s">
        <v>1132</v>
      </c>
      <c r="P1932" s="201">
        <f t="shared" si="71"/>
        <v>1</v>
      </c>
      <c r="Q1932" s="202" t="str" cm="1">
        <f t="array" aca="1" ref="Q1932" ca="1">IF(ISNUMBER(P1932),IF(P1932=100%,"CUMPLIDA",IF(AND(ISNUMBER(L1932),ISNUMBER(INDIRECT("FECHA_"&amp;$B1932,1))), IF(L1932&lt;=INDIRECT("FECHA_"&amp;$B1932,1),"INCUMPLIDA","PROCESO"), "VERIFICAR FECHA")),"SIN VALOR AVANCE")</f>
        <v>CUMPLIDA</v>
      </c>
    </row>
    <row r="1933" spans="1:17" ht="150">
      <c r="A1933" s="281" t="s">
        <v>19</v>
      </c>
      <c r="B1933" s="204" t="s">
        <v>14</v>
      </c>
      <c r="C1933" s="750"/>
      <c r="D1933" s="750"/>
      <c r="E1933" s="751"/>
      <c r="F1933" s="751"/>
      <c r="G1933" s="197" t="s">
        <v>1133</v>
      </c>
      <c r="H1933" s="672" t="s">
        <v>1134</v>
      </c>
      <c r="I1933" s="674" t="s">
        <v>1135</v>
      </c>
      <c r="J1933" s="205">
        <v>6</v>
      </c>
      <c r="K1933" s="199">
        <v>45383</v>
      </c>
      <c r="L1933" s="199">
        <v>45565</v>
      </c>
      <c r="M1933" s="200">
        <f t="shared" si="72"/>
        <v>26</v>
      </c>
      <c r="N1933" s="201">
        <v>1</v>
      </c>
      <c r="O1933" s="672" t="s">
        <v>1132</v>
      </c>
      <c r="P1933" s="201">
        <f t="shared" si="71"/>
        <v>1</v>
      </c>
      <c r="Q1933" s="202" t="str" cm="1">
        <f t="array" aca="1" ref="Q1933" ca="1">IF(ISNUMBER(P1933),IF(P1933=100%,"CUMPLIDA",IF(AND(ISNUMBER(L1933),ISNUMBER(INDIRECT("FECHA_"&amp;$B1933,1))), IF(L1933&lt;=INDIRECT("FECHA_"&amp;$B1933,1),"INCUMPLIDA","PROCESO"), "VERIFICAR FECHA")),"SIN VALOR AVANCE")</f>
        <v>CUMPLIDA</v>
      </c>
    </row>
    <row r="1934" spans="1:17" ht="120.75">
      <c r="A1934" s="281" t="s">
        <v>19</v>
      </c>
      <c r="B1934" s="204" t="s">
        <v>14</v>
      </c>
      <c r="C1934" s="750"/>
      <c r="D1934" s="750"/>
      <c r="E1934" s="751"/>
      <c r="F1934" s="751"/>
      <c r="G1934" s="197" t="s">
        <v>1136</v>
      </c>
      <c r="H1934" s="672" t="s">
        <v>1137</v>
      </c>
      <c r="I1934" s="672" t="s">
        <v>1138</v>
      </c>
      <c r="J1934" s="205">
        <v>1</v>
      </c>
      <c r="K1934" s="199">
        <v>45231</v>
      </c>
      <c r="L1934" s="199">
        <v>45350</v>
      </c>
      <c r="M1934" s="200">
        <f t="shared" si="72"/>
        <v>17</v>
      </c>
      <c r="N1934" s="201">
        <v>1</v>
      </c>
      <c r="O1934" s="672" t="s">
        <v>1139</v>
      </c>
      <c r="P1934" s="201">
        <f t="shared" si="71"/>
        <v>1</v>
      </c>
      <c r="Q1934" s="202" t="str" cm="1">
        <f t="array" aca="1" ref="Q1934" ca="1">IF(ISNUMBER(P1934),IF(P1934=100%,"CUMPLIDA",IF(AND(ISNUMBER(L1934),ISNUMBER(INDIRECT("FECHA_"&amp;$B1934,1))), IF(L1934&lt;=INDIRECT("FECHA_"&amp;$B1934,1),"INCUMPLIDA","PROCESO"), "VERIFICAR FECHA")),"SIN VALOR AVANCE")</f>
        <v>CUMPLIDA</v>
      </c>
    </row>
    <row r="1935" spans="1:17" ht="210">
      <c r="A1935" s="281" t="s">
        <v>19</v>
      </c>
      <c r="B1935" s="204" t="s">
        <v>14</v>
      </c>
      <c r="C1935" s="750"/>
      <c r="D1935" s="750"/>
      <c r="E1935" s="197" t="s">
        <v>1140</v>
      </c>
      <c r="F1935" s="751"/>
      <c r="G1935" s="197" t="s">
        <v>1141</v>
      </c>
      <c r="H1935" s="672" t="s">
        <v>1142</v>
      </c>
      <c r="I1935" s="672" t="s">
        <v>1143</v>
      </c>
      <c r="J1935" s="205">
        <v>6</v>
      </c>
      <c r="K1935" s="199">
        <v>45231</v>
      </c>
      <c r="L1935" s="199">
        <v>45596</v>
      </c>
      <c r="M1935" s="200">
        <f t="shared" si="72"/>
        <v>52.142857142857146</v>
      </c>
      <c r="N1935" s="201">
        <v>1</v>
      </c>
      <c r="O1935" s="672" t="s">
        <v>1144</v>
      </c>
      <c r="P1935" s="201">
        <f t="shared" si="71"/>
        <v>1</v>
      </c>
      <c r="Q1935" s="202" t="str" cm="1">
        <f t="array" aca="1" ref="Q1935" ca="1">IF(ISNUMBER(P1935),IF(P1935=100%,"CUMPLIDA",IF(AND(ISNUMBER(L1935),ISNUMBER(INDIRECT("FECHA_"&amp;$B1935,1))), IF(L1935&lt;=INDIRECT("FECHA_"&amp;$B1935,1),"INCUMPLIDA","PROCESO"), "VERIFICAR FECHA")),"SIN VALOR AVANCE")</f>
        <v>CUMPLIDA</v>
      </c>
    </row>
    <row r="1936" spans="1:17" ht="210">
      <c r="A1936" s="281" t="s">
        <v>19</v>
      </c>
      <c r="B1936" s="204" t="s">
        <v>14</v>
      </c>
      <c r="C1936" s="750"/>
      <c r="D1936" s="750"/>
      <c r="E1936" s="751" t="s">
        <v>1145</v>
      </c>
      <c r="F1936" s="751"/>
      <c r="G1936" s="197" t="s">
        <v>1146</v>
      </c>
      <c r="H1936" s="672" t="s">
        <v>1147</v>
      </c>
      <c r="I1936" s="672" t="s">
        <v>1148</v>
      </c>
      <c r="J1936" s="205">
        <v>1</v>
      </c>
      <c r="K1936" s="199">
        <v>45231</v>
      </c>
      <c r="L1936" s="199">
        <v>45260</v>
      </c>
      <c r="M1936" s="200">
        <f t="shared" si="72"/>
        <v>4.1428571428571432</v>
      </c>
      <c r="N1936" s="201">
        <v>1</v>
      </c>
      <c r="O1936" s="672" t="s">
        <v>1149</v>
      </c>
      <c r="P1936" s="201">
        <f t="shared" si="71"/>
        <v>1</v>
      </c>
      <c r="Q1936" s="202" t="str" cm="1">
        <f t="array" aca="1" ref="Q1936" ca="1">IF(ISNUMBER(P1936),IF(P1936=100%,"CUMPLIDA",IF(AND(ISNUMBER(L1936),ISNUMBER(INDIRECT("FECHA_"&amp;$B1936,1))), IF(L1936&lt;=INDIRECT("FECHA_"&amp;$B1936,1),"INCUMPLIDA","PROCESO"), "VERIFICAR FECHA")),"SIN VALOR AVANCE")</f>
        <v>CUMPLIDA</v>
      </c>
    </row>
    <row r="1937" spans="1:17" ht="210.75">
      <c r="A1937" s="281" t="s">
        <v>19</v>
      </c>
      <c r="B1937" s="204" t="s">
        <v>14</v>
      </c>
      <c r="C1937" s="750"/>
      <c r="D1937" s="750"/>
      <c r="E1937" s="751"/>
      <c r="F1937" s="751"/>
      <c r="G1937" s="197" t="s">
        <v>1150</v>
      </c>
      <c r="H1937" s="672" t="s">
        <v>1151</v>
      </c>
      <c r="I1937" s="672" t="s">
        <v>1152</v>
      </c>
      <c r="J1937" s="205">
        <v>2</v>
      </c>
      <c r="K1937" s="199">
        <v>45261</v>
      </c>
      <c r="L1937" s="199">
        <v>45351</v>
      </c>
      <c r="M1937" s="200">
        <f t="shared" si="72"/>
        <v>12.857142857142858</v>
      </c>
      <c r="N1937" s="201">
        <v>1</v>
      </c>
      <c r="O1937" s="672" t="s">
        <v>1153</v>
      </c>
      <c r="P1937" s="201">
        <f t="shared" si="71"/>
        <v>1</v>
      </c>
      <c r="Q1937" s="202" t="str" cm="1">
        <f t="array" aca="1" ref="Q1937" ca="1">IF(ISNUMBER(P1937),IF(P1937=100%,"CUMPLIDA",IF(AND(ISNUMBER(L1937),ISNUMBER(INDIRECT("FECHA_"&amp;$B1937,1))), IF(L1937&lt;=INDIRECT("FECHA_"&amp;$B1937,1),"INCUMPLIDA","PROCESO"), "VERIFICAR FECHA")),"SIN VALOR AVANCE")</f>
        <v>CUMPLIDA</v>
      </c>
    </row>
    <row r="1938" spans="1:17" ht="120">
      <c r="A1938" s="281" t="s">
        <v>19</v>
      </c>
      <c r="B1938" s="204" t="s">
        <v>14</v>
      </c>
      <c r="C1938" s="750"/>
      <c r="D1938" s="750"/>
      <c r="E1938" s="751"/>
      <c r="F1938" s="751"/>
      <c r="G1938" s="197" t="s">
        <v>1154</v>
      </c>
      <c r="H1938" s="672" t="s">
        <v>1155</v>
      </c>
      <c r="I1938" s="674" t="s">
        <v>1131</v>
      </c>
      <c r="J1938" s="205">
        <v>1</v>
      </c>
      <c r="K1938" s="199">
        <v>45352</v>
      </c>
      <c r="L1938" s="199">
        <v>45382</v>
      </c>
      <c r="M1938" s="200">
        <f t="shared" si="72"/>
        <v>4.2857142857142856</v>
      </c>
      <c r="N1938" s="201">
        <v>1</v>
      </c>
      <c r="O1938" s="672" t="s">
        <v>1156</v>
      </c>
      <c r="P1938" s="201">
        <f t="shared" si="71"/>
        <v>1</v>
      </c>
      <c r="Q1938" s="202" t="str" cm="1">
        <f t="array" aca="1" ref="Q1938" ca="1">IF(ISNUMBER(P1938),IF(P1938=100%,"CUMPLIDA",IF(AND(ISNUMBER(L1938),ISNUMBER(INDIRECT("FECHA_"&amp;$B1938,1))), IF(L1938&lt;=INDIRECT("FECHA_"&amp;$B1938,1),"INCUMPLIDA","PROCESO"), "VERIFICAR FECHA")),"SIN VALOR AVANCE")</f>
        <v>CUMPLIDA</v>
      </c>
    </row>
    <row r="1939" spans="1:17" ht="150">
      <c r="A1939" s="281" t="s">
        <v>19</v>
      </c>
      <c r="B1939" s="204" t="s">
        <v>14</v>
      </c>
      <c r="C1939" s="750"/>
      <c r="D1939" s="750"/>
      <c r="E1939" s="751"/>
      <c r="F1939" s="751"/>
      <c r="G1939" s="197" t="s">
        <v>1157</v>
      </c>
      <c r="H1939" s="672" t="s">
        <v>1158</v>
      </c>
      <c r="I1939" s="672" t="s">
        <v>1159</v>
      </c>
      <c r="J1939" s="205">
        <v>6</v>
      </c>
      <c r="K1939" s="199">
        <v>45383</v>
      </c>
      <c r="L1939" s="199">
        <v>45565</v>
      </c>
      <c r="M1939" s="200">
        <f t="shared" si="72"/>
        <v>26</v>
      </c>
      <c r="N1939" s="201">
        <v>1</v>
      </c>
      <c r="O1939" s="672" t="s">
        <v>1156</v>
      </c>
      <c r="P1939" s="201">
        <f t="shared" si="71"/>
        <v>1</v>
      </c>
      <c r="Q1939" s="202" t="str" cm="1">
        <f t="array" aca="1" ref="Q1939" ca="1">IF(ISNUMBER(P1939),IF(P1939=100%,"CUMPLIDA",IF(AND(ISNUMBER(L1939),ISNUMBER(INDIRECT("FECHA_"&amp;$B1939,1))), IF(L1939&lt;=INDIRECT("FECHA_"&amp;$B1939,1),"INCUMPLIDA","PROCESO"), "VERIFICAR FECHA")),"SIN VALOR AVANCE")</f>
        <v>CUMPLIDA</v>
      </c>
    </row>
    <row r="1940" spans="1:17" ht="255">
      <c r="A1940" s="281" t="s">
        <v>19</v>
      </c>
      <c r="B1940" s="204" t="s">
        <v>14</v>
      </c>
      <c r="C1940" s="750"/>
      <c r="D1940" s="750"/>
      <c r="E1940" s="197" t="s">
        <v>1160</v>
      </c>
      <c r="F1940" s="751"/>
      <c r="G1940" s="197" t="s">
        <v>1161</v>
      </c>
      <c r="H1940" s="672" t="s">
        <v>1162</v>
      </c>
      <c r="I1940" s="672" t="s">
        <v>1163</v>
      </c>
      <c r="J1940" s="205">
        <v>6</v>
      </c>
      <c r="K1940" s="199">
        <v>45231</v>
      </c>
      <c r="L1940" s="199">
        <v>45596</v>
      </c>
      <c r="M1940" s="200">
        <f t="shared" si="72"/>
        <v>52.142857142857146</v>
      </c>
      <c r="N1940" s="201">
        <v>1</v>
      </c>
      <c r="O1940" s="672" t="s">
        <v>1164</v>
      </c>
      <c r="P1940" s="201">
        <f t="shared" si="71"/>
        <v>1</v>
      </c>
      <c r="Q1940" s="202" t="str" cm="1">
        <f t="array" aca="1" ref="Q1940" ca="1">IF(ISNUMBER(P1940),IF(P1940=100%,"CUMPLIDA",IF(AND(ISNUMBER(L1940),ISNUMBER(INDIRECT("FECHA_"&amp;$B1940,1))), IF(L1940&lt;=INDIRECT("FECHA_"&amp;$B1940,1),"INCUMPLIDA","PROCESO"), "VERIFICAR FECHA")),"SIN VALOR AVANCE")</f>
        <v>CUMPLIDA</v>
      </c>
    </row>
    <row r="1941" spans="1:17" ht="135">
      <c r="A1941" s="281" t="s">
        <v>19</v>
      </c>
      <c r="B1941" s="204" t="s">
        <v>14</v>
      </c>
      <c r="C1941" s="750"/>
      <c r="D1941" s="750"/>
      <c r="E1941" s="197" t="s">
        <v>1165</v>
      </c>
      <c r="F1941" s="751"/>
      <c r="G1941" s="197" t="s">
        <v>1166</v>
      </c>
      <c r="H1941" s="672" t="s">
        <v>1167</v>
      </c>
      <c r="I1941" s="672" t="s">
        <v>1168</v>
      </c>
      <c r="J1941" s="205">
        <v>2</v>
      </c>
      <c r="K1941" s="199">
        <v>45231</v>
      </c>
      <c r="L1941" s="199">
        <v>45382</v>
      </c>
      <c r="M1941" s="200">
        <f t="shared" si="72"/>
        <v>21.571428571428573</v>
      </c>
      <c r="N1941" s="201">
        <v>1</v>
      </c>
      <c r="O1941" s="672" t="s">
        <v>1169</v>
      </c>
      <c r="P1941" s="201">
        <f t="shared" si="71"/>
        <v>1</v>
      </c>
      <c r="Q1941" s="202" t="str" cm="1">
        <f t="array" aca="1" ref="Q1941" ca="1">IF(ISNUMBER(P1941),IF(P1941=100%,"CUMPLIDA",IF(AND(ISNUMBER(L1941),ISNUMBER(INDIRECT("FECHA_"&amp;$B1941,1))), IF(L1941&lt;=INDIRECT("FECHA_"&amp;$B1941,1),"INCUMPLIDA","PROCESO"), "VERIFICAR FECHA")),"SIN VALOR AVANCE")</f>
        <v>CUMPLIDA</v>
      </c>
    </row>
    <row r="1942" spans="1:17" ht="270">
      <c r="A1942" s="281" t="s">
        <v>19</v>
      </c>
      <c r="B1942" s="204" t="s">
        <v>14</v>
      </c>
      <c r="C1942" s="750"/>
      <c r="D1942" s="750"/>
      <c r="E1942" s="751" t="s">
        <v>1170</v>
      </c>
      <c r="F1942" s="751"/>
      <c r="G1942" s="197" t="s">
        <v>1125</v>
      </c>
      <c r="H1942" s="672" t="s">
        <v>1126</v>
      </c>
      <c r="I1942" s="672" t="s">
        <v>1127</v>
      </c>
      <c r="J1942" s="205">
        <v>4</v>
      </c>
      <c r="K1942" s="199">
        <v>45231</v>
      </c>
      <c r="L1942" s="199">
        <v>45350</v>
      </c>
      <c r="M1942" s="200">
        <f t="shared" si="72"/>
        <v>17</v>
      </c>
      <c r="N1942" s="201">
        <v>1</v>
      </c>
      <c r="O1942" s="672" t="s">
        <v>1171</v>
      </c>
      <c r="P1942" s="201">
        <f t="shared" si="71"/>
        <v>1</v>
      </c>
      <c r="Q1942" s="202" t="str" cm="1">
        <f t="array" aca="1" ref="Q1942" ca="1">IF(ISNUMBER(P1942),IF(P1942=100%,"CUMPLIDA",IF(AND(ISNUMBER(L1942),ISNUMBER(INDIRECT("FECHA_"&amp;$B1942,1))), IF(L1942&lt;=INDIRECT("FECHA_"&amp;$B1942,1),"INCUMPLIDA","PROCESO"), "VERIFICAR FECHA")),"SIN VALOR AVANCE")</f>
        <v>CUMPLIDA</v>
      </c>
    </row>
    <row r="1943" spans="1:17" ht="120">
      <c r="A1943" s="281" t="s">
        <v>19</v>
      </c>
      <c r="B1943" s="204" t="s">
        <v>14</v>
      </c>
      <c r="C1943" s="750"/>
      <c r="D1943" s="750"/>
      <c r="E1943" s="751"/>
      <c r="F1943" s="751"/>
      <c r="G1943" s="197" t="s">
        <v>1129</v>
      </c>
      <c r="H1943" s="672" t="s">
        <v>1130</v>
      </c>
      <c r="I1943" s="674" t="s">
        <v>1131</v>
      </c>
      <c r="J1943" s="205">
        <v>1</v>
      </c>
      <c r="K1943" s="199">
        <v>45352</v>
      </c>
      <c r="L1943" s="199">
        <v>45382</v>
      </c>
      <c r="M1943" s="200">
        <f t="shared" si="72"/>
        <v>4.2857142857142856</v>
      </c>
      <c r="N1943" s="201">
        <v>1</v>
      </c>
      <c r="O1943" s="672" t="s">
        <v>1171</v>
      </c>
      <c r="P1943" s="201">
        <f t="shared" si="71"/>
        <v>1</v>
      </c>
      <c r="Q1943" s="202" t="str" cm="1">
        <f t="array" aca="1" ref="Q1943" ca="1">IF(ISNUMBER(P1943),IF(P1943=100%,"CUMPLIDA",IF(AND(ISNUMBER(L1943),ISNUMBER(INDIRECT("FECHA_"&amp;$B1943,1))), IF(L1943&lt;=INDIRECT("FECHA_"&amp;$B1943,1),"INCUMPLIDA","PROCESO"), "VERIFICAR FECHA")),"SIN VALOR AVANCE")</f>
        <v>CUMPLIDA</v>
      </c>
    </row>
    <row r="1944" spans="1:17" ht="150">
      <c r="A1944" s="281" t="s">
        <v>19</v>
      </c>
      <c r="B1944" s="204" t="s">
        <v>14</v>
      </c>
      <c r="C1944" s="750"/>
      <c r="D1944" s="750"/>
      <c r="E1944" s="751"/>
      <c r="F1944" s="751"/>
      <c r="G1944" s="197" t="s">
        <v>1133</v>
      </c>
      <c r="H1944" s="672" t="s">
        <v>1134</v>
      </c>
      <c r="I1944" s="674" t="s">
        <v>1135</v>
      </c>
      <c r="J1944" s="205">
        <v>6</v>
      </c>
      <c r="K1944" s="199">
        <v>45383</v>
      </c>
      <c r="L1944" s="199">
        <v>45565</v>
      </c>
      <c r="M1944" s="200">
        <f t="shared" si="72"/>
        <v>26</v>
      </c>
      <c r="N1944" s="201">
        <v>1</v>
      </c>
      <c r="O1944" s="672" t="s">
        <v>1171</v>
      </c>
      <c r="P1944" s="201">
        <f t="shared" si="71"/>
        <v>1</v>
      </c>
      <c r="Q1944" s="202" t="str" cm="1">
        <f t="array" aca="1" ref="Q1944" ca="1">IF(ISNUMBER(P1944),IF(P1944=100%,"CUMPLIDA",IF(AND(ISNUMBER(L1944),ISNUMBER(INDIRECT("FECHA_"&amp;$B1944,1))), IF(L1944&lt;=INDIRECT("FECHA_"&amp;$B1944,1),"INCUMPLIDA","PROCESO"), "VERIFICAR FECHA")),"SIN VALOR AVANCE")</f>
        <v>CUMPLIDA</v>
      </c>
    </row>
    <row r="1945" spans="1:17" ht="150">
      <c r="A1945" s="281" t="s">
        <v>19</v>
      </c>
      <c r="B1945" s="204" t="s">
        <v>14</v>
      </c>
      <c r="C1945" s="750"/>
      <c r="D1945" s="750"/>
      <c r="E1945" s="751"/>
      <c r="F1945" s="751"/>
      <c r="G1945" s="197" t="s">
        <v>1157</v>
      </c>
      <c r="H1945" s="672" t="s">
        <v>1158</v>
      </c>
      <c r="I1945" s="672" t="s">
        <v>1159</v>
      </c>
      <c r="J1945" s="205">
        <v>6</v>
      </c>
      <c r="K1945" s="199">
        <v>45383</v>
      </c>
      <c r="L1945" s="199">
        <v>45565</v>
      </c>
      <c r="M1945" s="200">
        <f t="shared" si="72"/>
        <v>26</v>
      </c>
      <c r="N1945" s="201">
        <v>1</v>
      </c>
      <c r="O1945" s="672" t="s">
        <v>1171</v>
      </c>
      <c r="P1945" s="201">
        <f t="shared" si="71"/>
        <v>1</v>
      </c>
      <c r="Q1945" s="202" t="str" cm="1">
        <f t="array" aca="1" ref="Q1945" ca="1">IF(ISNUMBER(P1945),IF(P1945=100%,"CUMPLIDA",IF(AND(ISNUMBER(L1945),ISNUMBER(INDIRECT("FECHA_"&amp;$B1945,1))), IF(L1945&lt;=INDIRECT("FECHA_"&amp;$B1945,1),"INCUMPLIDA","PROCESO"), "VERIFICAR FECHA")),"SIN VALOR AVANCE")</f>
        <v>CUMPLIDA</v>
      </c>
    </row>
    <row r="1946" spans="1:17" ht="255">
      <c r="A1946" s="281" t="s">
        <v>19</v>
      </c>
      <c r="B1946" s="204" t="s">
        <v>14</v>
      </c>
      <c r="C1946" s="750"/>
      <c r="D1946" s="750"/>
      <c r="E1946" s="197" t="s">
        <v>1172</v>
      </c>
      <c r="F1946" s="751"/>
      <c r="G1946" s="197" t="s">
        <v>1173</v>
      </c>
      <c r="H1946" s="672" t="s">
        <v>1174</v>
      </c>
      <c r="I1946" s="672" t="s">
        <v>1175</v>
      </c>
      <c r="J1946" s="205">
        <v>6</v>
      </c>
      <c r="K1946" s="199">
        <v>44937</v>
      </c>
      <c r="L1946" s="199">
        <v>45596</v>
      </c>
      <c r="M1946" s="200">
        <f t="shared" si="72"/>
        <v>94.142857142857139</v>
      </c>
      <c r="N1946" s="201">
        <v>1</v>
      </c>
      <c r="O1946" s="672" t="s">
        <v>1176</v>
      </c>
      <c r="P1946" s="201">
        <f t="shared" si="71"/>
        <v>1</v>
      </c>
      <c r="Q1946" s="202" t="str" cm="1">
        <f t="array" aca="1" ref="Q1946" ca="1">IF(ISNUMBER(P1946),IF(P1946=100%,"CUMPLIDA",IF(AND(ISNUMBER(L1946),ISNUMBER(INDIRECT("FECHA_"&amp;$B1946,1))), IF(L1946&lt;=INDIRECT("FECHA_"&amp;$B1946,1),"INCUMPLIDA","PROCESO"), "VERIFICAR FECHA")),"SIN VALOR AVANCE")</f>
        <v>CUMPLIDA</v>
      </c>
    </row>
    <row r="1947" spans="1:17" ht="270">
      <c r="A1947" s="281" t="s">
        <v>19</v>
      </c>
      <c r="B1947" s="204" t="s">
        <v>14</v>
      </c>
      <c r="C1947" s="750"/>
      <c r="D1947" s="750"/>
      <c r="E1947" s="197" t="s">
        <v>1177</v>
      </c>
      <c r="F1947" s="751"/>
      <c r="G1947" s="197" t="s">
        <v>1178</v>
      </c>
      <c r="H1947" s="672" t="s">
        <v>1179</v>
      </c>
      <c r="I1947" s="672" t="s">
        <v>1175</v>
      </c>
      <c r="J1947" s="205">
        <v>6</v>
      </c>
      <c r="K1947" s="199">
        <v>44937</v>
      </c>
      <c r="L1947" s="199">
        <v>45596</v>
      </c>
      <c r="M1947" s="200">
        <f t="shared" si="72"/>
        <v>94.142857142857139</v>
      </c>
      <c r="N1947" s="201">
        <v>1</v>
      </c>
      <c r="O1947" s="672" t="s">
        <v>1176</v>
      </c>
      <c r="P1947" s="201">
        <f t="shared" si="71"/>
        <v>1</v>
      </c>
      <c r="Q1947" s="202" t="str" cm="1">
        <f t="array" aca="1" ref="Q1947" ca="1">IF(ISNUMBER(P1947),IF(P1947=100%,"CUMPLIDA",IF(AND(ISNUMBER(L1947),ISNUMBER(INDIRECT("FECHA_"&amp;$B1947,1))), IF(L1947&lt;=INDIRECT("FECHA_"&amp;$B1947,1),"INCUMPLIDA","PROCESO"), "VERIFICAR FECHA")),"SIN VALOR AVANCE")</f>
        <v>CUMPLIDA</v>
      </c>
    </row>
    <row r="1948" spans="1:17" ht="150">
      <c r="A1948" s="281" t="s">
        <v>19</v>
      </c>
      <c r="B1948" s="204" t="s">
        <v>14</v>
      </c>
      <c r="C1948" s="750"/>
      <c r="D1948" s="750"/>
      <c r="E1948" s="197" t="s">
        <v>1180</v>
      </c>
      <c r="F1948" s="751"/>
      <c r="G1948" s="197" t="s">
        <v>1181</v>
      </c>
      <c r="H1948" s="672" t="s">
        <v>1182</v>
      </c>
      <c r="I1948" s="672" t="s">
        <v>1159</v>
      </c>
      <c r="J1948" s="205">
        <v>6</v>
      </c>
      <c r="K1948" s="199">
        <v>45231</v>
      </c>
      <c r="L1948" s="199">
        <v>45412</v>
      </c>
      <c r="M1948" s="200">
        <f t="shared" si="72"/>
        <v>25.857142857142858</v>
      </c>
      <c r="N1948" s="201">
        <v>1</v>
      </c>
      <c r="O1948" s="672" t="s">
        <v>1183</v>
      </c>
      <c r="P1948" s="201">
        <f t="shared" si="71"/>
        <v>1</v>
      </c>
      <c r="Q1948" s="202" t="str" cm="1">
        <f t="array" aca="1" ref="Q1948" ca="1">IF(ISNUMBER(P1948),IF(P1948=100%,"CUMPLIDA",IF(AND(ISNUMBER(L1948),ISNUMBER(INDIRECT("FECHA_"&amp;$B1948,1))), IF(L1948&lt;=INDIRECT("FECHA_"&amp;$B1948,1),"INCUMPLIDA","PROCESO"), "VERIFICAR FECHA")),"SIN VALOR AVANCE")</f>
        <v>CUMPLIDA</v>
      </c>
    </row>
    <row r="1949" spans="1:17" ht="120.75">
      <c r="A1949" s="281" t="s">
        <v>19</v>
      </c>
      <c r="B1949" s="204" t="s">
        <v>14</v>
      </c>
      <c r="C1949" s="750"/>
      <c r="D1949" s="750"/>
      <c r="E1949" s="197" t="s">
        <v>1184</v>
      </c>
      <c r="F1949" s="751"/>
      <c r="G1949" s="197" t="s">
        <v>1136</v>
      </c>
      <c r="H1949" s="672" t="s">
        <v>1137</v>
      </c>
      <c r="I1949" s="672" t="s">
        <v>1138</v>
      </c>
      <c r="J1949" s="205">
        <v>1</v>
      </c>
      <c r="K1949" s="199">
        <v>45231</v>
      </c>
      <c r="L1949" s="199">
        <v>45350</v>
      </c>
      <c r="M1949" s="200">
        <f>(L1949-K1949)/7</f>
        <v>17</v>
      </c>
      <c r="N1949" s="201">
        <v>1</v>
      </c>
      <c r="O1949" s="672" t="s">
        <v>1139</v>
      </c>
      <c r="P1949" s="201">
        <f t="shared" si="71"/>
        <v>1</v>
      </c>
      <c r="Q1949" s="202" t="str" cm="1">
        <f t="array" aca="1" ref="Q1949" ca="1">IF(ISNUMBER(P1949),IF(P1949=100%,"CUMPLIDA",IF(AND(ISNUMBER(L1949),ISNUMBER(INDIRECT("FECHA_"&amp;$B1949,1))), IF(L1949&lt;=INDIRECT("FECHA_"&amp;$B1949,1),"INCUMPLIDA","PROCESO"), "VERIFICAR FECHA")),"SIN VALOR AVANCE")</f>
        <v>CUMPLIDA</v>
      </c>
    </row>
    <row r="1950" spans="1:17" ht="60">
      <c r="A1950" s="281" t="s">
        <v>19</v>
      </c>
      <c r="B1950" s="204" t="s">
        <v>14</v>
      </c>
      <c r="C1950" s="750" t="s">
        <v>1185</v>
      </c>
      <c r="D1950" s="750" t="s">
        <v>312</v>
      </c>
      <c r="E1950" s="751" t="s">
        <v>1186</v>
      </c>
      <c r="F1950" s="751" t="s">
        <v>1187</v>
      </c>
      <c r="G1950" s="751" t="s">
        <v>1188</v>
      </c>
      <c r="H1950" s="672" t="s">
        <v>1189</v>
      </c>
      <c r="I1950" s="672" t="s">
        <v>1190</v>
      </c>
      <c r="J1950" s="205">
        <v>1</v>
      </c>
      <c r="K1950" s="208">
        <v>45809</v>
      </c>
      <c r="L1950" s="208">
        <v>45869</v>
      </c>
      <c r="M1950" s="200">
        <f t="shared" ref="M1950:M1990" si="73">(L1950-K1950)/7</f>
        <v>8.5714285714285712</v>
      </c>
      <c r="N1950" s="201">
        <v>0.16600000000000001</v>
      </c>
      <c r="O1950" s="672" t="s">
        <v>1191</v>
      </c>
      <c r="P1950" s="201">
        <f t="shared" si="71"/>
        <v>0.16600000000000001</v>
      </c>
      <c r="Q1950" s="202" t="str" cm="1">
        <f t="array" aca="1" ref="Q1950" ca="1">IF(ISNUMBER(P1950),IF(P1950=100%,"CUMPLIDA",IF(AND(ISNUMBER(L1950),ISNUMBER(INDIRECT("FECHA_"&amp;$B1950,1))), IF(L1950&lt;=INDIRECT("FECHA_"&amp;$B1950,1),"INCUMPLIDA","PROCESO"), "VERIFICAR FECHA")),"SIN VALOR AVANCE")</f>
        <v>PROCESO</v>
      </c>
    </row>
    <row r="1951" spans="1:17" ht="45.75">
      <c r="A1951" s="281" t="s">
        <v>19</v>
      </c>
      <c r="B1951" s="204" t="s">
        <v>14</v>
      </c>
      <c r="C1951" s="750"/>
      <c r="D1951" s="750"/>
      <c r="E1951" s="751"/>
      <c r="F1951" s="751"/>
      <c r="G1951" s="751"/>
      <c r="H1951" s="672" t="s">
        <v>1192</v>
      </c>
      <c r="I1951" s="672" t="s">
        <v>1193</v>
      </c>
      <c r="J1951" s="205">
        <v>1</v>
      </c>
      <c r="K1951" s="208">
        <v>45870</v>
      </c>
      <c r="L1951" s="208">
        <v>45930</v>
      </c>
      <c r="M1951" s="200">
        <f t="shared" si="73"/>
        <v>8.5714285714285712</v>
      </c>
      <c r="N1951" s="201">
        <v>0.16600000000000001</v>
      </c>
      <c r="O1951" s="672" t="s">
        <v>1191</v>
      </c>
      <c r="P1951" s="201">
        <f t="shared" si="71"/>
        <v>0.16600000000000001</v>
      </c>
      <c r="Q1951" s="202" t="str" cm="1">
        <f t="array" aca="1" ref="Q1951" ca="1">IF(ISNUMBER(P1951),IF(P1951=100%,"CUMPLIDA",IF(AND(ISNUMBER(L1951),ISNUMBER(INDIRECT("FECHA_"&amp;$B1951,1))), IF(L1951&lt;=INDIRECT("FECHA_"&amp;$B1951,1),"INCUMPLIDA","PROCESO"), "VERIFICAR FECHA")),"SIN VALOR AVANCE")</f>
        <v>PROCESO</v>
      </c>
    </row>
    <row r="1952" spans="1:17" ht="45.75">
      <c r="A1952" s="281" t="s">
        <v>19</v>
      </c>
      <c r="B1952" s="204" t="s">
        <v>14</v>
      </c>
      <c r="C1952" s="750"/>
      <c r="D1952" s="750"/>
      <c r="E1952" s="751"/>
      <c r="F1952" s="751"/>
      <c r="G1952" s="751"/>
      <c r="H1952" s="672" t="s">
        <v>1194</v>
      </c>
      <c r="I1952" s="672" t="s">
        <v>1195</v>
      </c>
      <c r="J1952" s="205">
        <v>1</v>
      </c>
      <c r="K1952" s="208">
        <v>45931</v>
      </c>
      <c r="L1952" s="208">
        <v>46053</v>
      </c>
      <c r="M1952" s="200">
        <f t="shared" si="73"/>
        <v>17.428571428571427</v>
      </c>
      <c r="N1952" s="201">
        <v>0.16600000000000001</v>
      </c>
      <c r="O1952" s="672" t="s">
        <v>1191</v>
      </c>
      <c r="P1952" s="201">
        <f t="shared" si="71"/>
        <v>0.16600000000000001</v>
      </c>
      <c r="Q1952" s="202" t="str" cm="1">
        <f t="array" aca="1" ref="Q1952" ca="1">IF(ISNUMBER(P1952),IF(P1952=100%,"CUMPLIDA",IF(AND(ISNUMBER(L1952),ISNUMBER(INDIRECT("FECHA_"&amp;$B1952,1))), IF(L1952&lt;=INDIRECT("FECHA_"&amp;$B1952,1),"INCUMPLIDA","PROCESO"), "VERIFICAR FECHA")),"SIN VALOR AVANCE")</f>
        <v>PROCESO</v>
      </c>
    </row>
    <row r="1953" spans="1:17" ht="195">
      <c r="A1953" s="281" t="s">
        <v>19</v>
      </c>
      <c r="B1953" s="204" t="s">
        <v>14</v>
      </c>
      <c r="C1953" s="750"/>
      <c r="D1953" s="750"/>
      <c r="E1953" s="751"/>
      <c r="F1953" s="751"/>
      <c r="G1953" s="751"/>
      <c r="H1953" s="672" t="s">
        <v>1196</v>
      </c>
      <c r="I1953" s="672" t="s">
        <v>1197</v>
      </c>
      <c r="J1953" s="205">
        <v>3</v>
      </c>
      <c r="K1953" s="208">
        <v>46054</v>
      </c>
      <c r="L1953" s="208">
        <v>46142</v>
      </c>
      <c r="M1953" s="200">
        <f t="shared" si="73"/>
        <v>12.571428571428571</v>
      </c>
      <c r="N1953" s="201">
        <v>0.16600000000000001</v>
      </c>
      <c r="O1953" s="672" t="s">
        <v>1191</v>
      </c>
      <c r="P1953" s="201">
        <f t="shared" si="71"/>
        <v>0.16600000000000001</v>
      </c>
      <c r="Q1953" s="202" t="str" cm="1">
        <f t="array" aca="1" ref="Q1953" ca="1">IF(ISNUMBER(P1953),IF(P1953=100%,"CUMPLIDA",IF(AND(ISNUMBER(L1953),ISNUMBER(INDIRECT("FECHA_"&amp;$B1953,1))), IF(L1953&lt;=INDIRECT("FECHA_"&amp;$B1953,1),"INCUMPLIDA","PROCESO"), "VERIFICAR FECHA")),"SIN VALOR AVANCE")</f>
        <v>PROCESO</v>
      </c>
    </row>
    <row r="1954" spans="1:17" ht="165.75">
      <c r="A1954" s="281" t="s">
        <v>19</v>
      </c>
      <c r="B1954" s="204" t="s">
        <v>14</v>
      </c>
      <c r="C1954" s="750"/>
      <c r="D1954" s="750"/>
      <c r="E1954" s="751"/>
      <c r="F1954" s="751"/>
      <c r="G1954" s="751" t="s">
        <v>1198</v>
      </c>
      <c r="H1954" s="754" t="s">
        <v>1199</v>
      </c>
      <c r="I1954" s="754" t="s">
        <v>1200</v>
      </c>
      <c r="J1954" s="209">
        <v>1</v>
      </c>
      <c r="K1954" s="208">
        <v>45323</v>
      </c>
      <c r="L1954" s="208">
        <v>45473</v>
      </c>
      <c r="M1954" s="200">
        <f t="shared" si="73"/>
        <v>21.428571428571427</v>
      </c>
      <c r="N1954" s="201">
        <v>1</v>
      </c>
      <c r="O1954" s="672" t="s">
        <v>1201</v>
      </c>
      <c r="P1954" s="201">
        <f t="shared" si="71"/>
        <v>1</v>
      </c>
      <c r="Q1954" s="202" t="str" cm="1">
        <f t="array" aca="1" ref="Q1954" ca="1">IF(ISNUMBER(P1954),IF(P1954=100%,"CUMPLIDA",IF(AND(ISNUMBER(L1954),ISNUMBER(INDIRECT("FECHA_"&amp;$B1954,1))), IF(L1954&lt;=INDIRECT("FECHA_"&amp;$B1954,1),"INCUMPLIDA","PROCESO"), "VERIFICAR FECHA")),"SIN VALOR AVANCE")</f>
        <v>CUMPLIDA</v>
      </c>
    </row>
    <row r="1955" spans="1:17" ht="165.75">
      <c r="A1955" s="281" t="s">
        <v>19</v>
      </c>
      <c r="B1955" s="204" t="s">
        <v>14</v>
      </c>
      <c r="C1955" s="750"/>
      <c r="D1955" s="750"/>
      <c r="E1955" s="751"/>
      <c r="F1955" s="751"/>
      <c r="G1955" s="751"/>
      <c r="H1955" s="754"/>
      <c r="I1955" s="754"/>
      <c r="J1955" s="209">
        <v>1</v>
      </c>
      <c r="K1955" s="208">
        <v>45474</v>
      </c>
      <c r="L1955" s="208">
        <v>45657</v>
      </c>
      <c r="M1955" s="200">
        <f t="shared" si="73"/>
        <v>26.142857142857142</v>
      </c>
      <c r="N1955" s="201">
        <v>1</v>
      </c>
      <c r="O1955" s="672" t="s">
        <v>1201</v>
      </c>
      <c r="P1955" s="201">
        <f t="shared" si="71"/>
        <v>1</v>
      </c>
      <c r="Q1955" s="202" t="str" cm="1">
        <f t="array" aca="1" ref="Q1955" ca="1">IF(ISNUMBER(P1955),IF(P1955=100%,"CUMPLIDA",IF(AND(ISNUMBER(L1955),ISNUMBER(INDIRECT("FECHA_"&amp;$B1955,1))), IF(L1955&lt;=INDIRECT("FECHA_"&amp;$B1955,1),"INCUMPLIDA","PROCESO"), "VERIFICAR FECHA")),"SIN VALOR AVANCE")</f>
        <v>CUMPLIDA</v>
      </c>
    </row>
    <row r="1956" spans="1:17" ht="165.75">
      <c r="A1956" s="281" t="s">
        <v>19</v>
      </c>
      <c r="B1956" s="204" t="s">
        <v>14</v>
      </c>
      <c r="C1956" s="750"/>
      <c r="D1956" s="750"/>
      <c r="E1956" s="751"/>
      <c r="F1956" s="751"/>
      <c r="G1956" s="751"/>
      <c r="H1956" s="754"/>
      <c r="I1956" s="754"/>
      <c r="J1956" s="209">
        <v>1</v>
      </c>
      <c r="K1956" s="208">
        <v>45658</v>
      </c>
      <c r="L1956" s="208">
        <v>45838</v>
      </c>
      <c r="M1956" s="200">
        <f t="shared" si="73"/>
        <v>25.714285714285715</v>
      </c>
      <c r="N1956" s="201">
        <v>0.4</v>
      </c>
      <c r="O1956" s="672" t="s">
        <v>1201</v>
      </c>
      <c r="P1956" s="201">
        <f t="shared" si="71"/>
        <v>0.4</v>
      </c>
      <c r="Q1956" s="202" t="str" cm="1">
        <f t="array" aca="1" ref="Q1956" ca="1">IF(ISNUMBER(P1956),IF(P1956=100%,"CUMPLIDA",IF(AND(ISNUMBER(L1956),ISNUMBER(INDIRECT("FECHA_"&amp;$B1956,1))), IF(L1956&lt;=INDIRECT("FECHA_"&amp;$B1956,1),"INCUMPLIDA","PROCESO"), "VERIFICAR FECHA")),"SIN VALOR AVANCE")</f>
        <v>PROCESO</v>
      </c>
    </row>
    <row r="1957" spans="1:17" ht="165.75">
      <c r="A1957" s="281" t="s">
        <v>19</v>
      </c>
      <c r="B1957" s="204" t="s">
        <v>14</v>
      </c>
      <c r="C1957" s="750"/>
      <c r="D1957" s="750"/>
      <c r="E1957" s="751"/>
      <c r="F1957" s="751"/>
      <c r="G1957" s="751"/>
      <c r="H1957" s="754"/>
      <c r="I1957" s="754"/>
      <c r="J1957" s="209">
        <v>1</v>
      </c>
      <c r="K1957" s="208">
        <v>45839</v>
      </c>
      <c r="L1957" s="208">
        <v>46022</v>
      </c>
      <c r="M1957" s="200">
        <f t="shared" si="73"/>
        <v>26.142857142857142</v>
      </c>
      <c r="N1957" s="201">
        <v>0.4</v>
      </c>
      <c r="O1957" s="672" t="s">
        <v>1201</v>
      </c>
      <c r="P1957" s="201">
        <f t="shared" si="71"/>
        <v>0.4</v>
      </c>
      <c r="Q1957" s="202" t="str" cm="1">
        <f t="array" aca="1" ref="Q1957" ca="1">IF(ISNUMBER(P1957),IF(P1957=100%,"CUMPLIDA",IF(AND(ISNUMBER(L1957),ISNUMBER(INDIRECT("FECHA_"&amp;$B1957,1))), IF(L1957&lt;=INDIRECT("FECHA_"&amp;$B1957,1),"INCUMPLIDA","PROCESO"), "VERIFICAR FECHA")),"SIN VALOR AVANCE")</f>
        <v>PROCESO</v>
      </c>
    </row>
    <row r="1958" spans="1:17" ht="165.75">
      <c r="A1958" s="281" t="s">
        <v>19</v>
      </c>
      <c r="B1958" s="204" t="s">
        <v>14</v>
      </c>
      <c r="C1958" s="750"/>
      <c r="D1958" s="750"/>
      <c r="E1958" s="751"/>
      <c r="F1958" s="751"/>
      <c r="G1958" s="751"/>
      <c r="H1958" s="754"/>
      <c r="I1958" s="754"/>
      <c r="J1958" s="209">
        <v>1</v>
      </c>
      <c r="K1958" s="208">
        <v>46023</v>
      </c>
      <c r="L1958" s="208">
        <v>46142</v>
      </c>
      <c r="M1958" s="200">
        <f t="shared" si="73"/>
        <v>17</v>
      </c>
      <c r="N1958" s="201">
        <v>0.4</v>
      </c>
      <c r="O1958" s="672" t="s">
        <v>1201</v>
      </c>
      <c r="P1958" s="201">
        <f t="shared" si="71"/>
        <v>0.4</v>
      </c>
      <c r="Q1958" s="202" t="str" cm="1">
        <f t="array" aca="1" ref="Q1958" ca="1">IF(ISNUMBER(P1958),IF(P1958=100%,"CUMPLIDA",IF(AND(ISNUMBER(L1958),ISNUMBER(INDIRECT("FECHA_"&amp;$B1958,1))), IF(L1958&lt;=INDIRECT("FECHA_"&amp;$B1958,1),"INCUMPLIDA","PROCESO"), "VERIFICAR FECHA")),"SIN VALOR AVANCE")</f>
        <v>PROCESO</v>
      </c>
    </row>
    <row r="1959" spans="1:17" ht="60">
      <c r="A1959" s="281" t="s">
        <v>19</v>
      </c>
      <c r="B1959" s="204" t="s">
        <v>14</v>
      </c>
      <c r="C1959" s="750"/>
      <c r="D1959" s="750"/>
      <c r="E1959" s="751"/>
      <c r="F1959" s="751"/>
      <c r="G1959" s="751" t="s">
        <v>1202</v>
      </c>
      <c r="H1959" s="672" t="s">
        <v>1189</v>
      </c>
      <c r="I1959" s="672" t="s">
        <v>1203</v>
      </c>
      <c r="J1959" s="205">
        <v>1</v>
      </c>
      <c r="K1959" s="210">
        <v>46174</v>
      </c>
      <c r="L1959" s="210">
        <v>46234</v>
      </c>
      <c r="M1959" s="200">
        <f t="shared" si="73"/>
        <v>8.5714285714285712</v>
      </c>
      <c r="N1959" s="201">
        <v>0.16600000000000001</v>
      </c>
      <c r="O1959" s="672" t="s">
        <v>1191</v>
      </c>
      <c r="P1959" s="201">
        <f t="shared" si="71"/>
        <v>0.16600000000000001</v>
      </c>
      <c r="Q1959" s="202" t="str" cm="1">
        <f t="array" aca="1" ref="Q1959" ca="1">IF(ISNUMBER(P1959),IF(P1959=100%,"CUMPLIDA",IF(AND(ISNUMBER(L1959),ISNUMBER(INDIRECT("FECHA_"&amp;$B1959,1))), IF(L1959&lt;=INDIRECT("FECHA_"&amp;$B1959,1),"INCUMPLIDA","PROCESO"), "VERIFICAR FECHA")),"SIN VALOR AVANCE")</f>
        <v>PROCESO</v>
      </c>
    </row>
    <row r="1960" spans="1:17" ht="45.75">
      <c r="A1960" s="281" t="s">
        <v>19</v>
      </c>
      <c r="B1960" s="204" t="s">
        <v>14</v>
      </c>
      <c r="C1960" s="750"/>
      <c r="D1960" s="750"/>
      <c r="E1960" s="751"/>
      <c r="F1960" s="751"/>
      <c r="G1960" s="751"/>
      <c r="H1960" s="672" t="s">
        <v>1204</v>
      </c>
      <c r="I1960" s="672" t="s">
        <v>1205</v>
      </c>
      <c r="J1960" s="205">
        <v>1</v>
      </c>
      <c r="K1960" s="210">
        <v>46235</v>
      </c>
      <c r="L1960" s="210">
        <v>46295</v>
      </c>
      <c r="M1960" s="200">
        <f t="shared" si="73"/>
        <v>8.5714285714285712</v>
      </c>
      <c r="N1960" s="201">
        <v>0.16600000000000001</v>
      </c>
      <c r="O1960" s="672" t="s">
        <v>1191</v>
      </c>
      <c r="P1960" s="201">
        <f t="shared" si="71"/>
        <v>0.16600000000000001</v>
      </c>
      <c r="Q1960" s="202" t="str" cm="1">
        <f t="array" aca="1" ref="Q1960" ca="1">IF(ISNUMBER(P1960),IF(P1960=100%,"CUMPLIDA",IF(AND(ISNUMBER(L1960),ISNUMBER(INDIRECT("FECHA_"&amp;$B1960,1))), IF(L1960&lt;=INDIRECT("FECHA_"&amp;$B1960,1),"INCUMPLIDA","PROCESO"), "VERIFICAR FECHA")),"SIN VALOR AVANCE")</f>
        <v>PROCESO</v>
      </c>
    </row>
    <row r="1961" spans="1:17" ht="45.75">
      <c r="A1961" s="281" t="s">
        <v>19</v>
      </c>
      <c r="B1961" s="204" t="s">
        <v>14</v>
      </c>
      <c r="C1961" s="750"/>
      <c r="D1961" s="750"/>
      <c r="E1961" s="751"/>
      <c r="F1961" s="751"/>
      <c r="G1961" s="751"/>
      <c r="H1961" s="672" t="s">
        <v>1194</v>
      </c>
      <c r="I1961" s="672" t="s">
        <v>1206</v>
      </c>
      <c r="J1961" s="205">
        <v>1</v>
      </c>
      <c r="K1961" s="210">
        <v>46296</v>
      </c>
      <c r="L1961" s="210">
        <v>46418</v>
      </c>
      <c r="M1961" s="200">
        <f t="shared" si="73"/>
        <v>17.428571428571427</v>
      </c>
      <c r="N1961" s="201">
        <v>0.16600000000000001</v>
      </c>
      <c r="O1961" s="672" t="s">
        <v>1191</v>
      </c>
      <c r="P1961" s="201">
        <f t="shared" si="71"/>
        <v>0.16600000000000001</v>
      </c>
      <c r="Q1961" s="202" t="str" cm="1">
        <f t="array" aca="1" ref="Q1961" ca="1">IF(ISNUMBER(P1961),IF(P1961=100%,"CUMPLIDA",IF(AND(ISNUMBER(L1961),ISNUMBER(INDIRECT("FECHA_"&amp;$B1961,1))), IF(L1961&lt;=INDIRECT("FECHA_"&amp;$B1961,1),"INCUMPLIDA","PROCESO"), "VERIFICAR FECHA")),"SIN VALOR AVANCE")</f>
        <v>PROCESO</v>
      </c>
    </row>
    <row r="1962" spans="1:17" ht="195">
      <c r="A1962" s="281" t="s">
        <v>19</v>
      </c>
      <c r="B1962" s="204" t="s">
        <v>14</v>
      </c>
      <c r="C1962" s="750"/>
      <c r="D1962" s="750"/>
      <c r="E1962" s="751"/>
      <c r="F1962" s="751"/>
      <c r="G1962" s="751"/>
      <c r="H1962" s="672" t="s">
        <v>1207</v>
      </c>
      <c r="I1962" s="672" t="s">
        <v>1208</v>
      </c>
      <c r="J1962" s="205">
        <v>3</v>
      </c>
      <c r="K1962" s="210">
        <v>46419</v>
      </c>
      <c r="L1962" s="210">
        <v>46507</v>
      </c>
      <c r="M1962" s="200">
        <f t="shared" si="73"/>
        <v>12.571428571428571</v>
      </c>
      <c r="N1962" s="201">
        <v>0.16600000000000001</v>
      </c>
      <c r="O1962" s="672" t="s">
        <v>1191</v>
      </c>
      <c r="P1962" s="201">
        <f t="shared" si="71"/>
        <v>0.16600000000000001</v>
      </c>
      <c r="Q1962" s="202" t="str" cm="1">
        <f t="array" aca="1" ref="Q1962" ca="1">IF(ISNUMBER(P1962),IF(P1962=100%,"CUMPLIDA",IF(AND(ISNUMBER(L1962),ISNUMBER(INDIRECT("FECHA_"&amp;$B1962,1))), IF(L1962&lt;=INDIRECT("FECHA_"&amp;$B1962,1),"INCUMPLIDA","PROCESO"), "VERIFICAR FECHA")),"SIN VALOR AVANCE")</f>
        <v>PROCESO</v>
      </c>
    </row>
    <row r="1963" spans="1:17" ht="165.75">
      <c r="A1963" s="281" t="s">
        <v>19</v>
      </c>
      <c r="B1963" s="204" t="s">
        <v>14</v>
      </c>
      <c r="C1963" s="750"/>
      <c r="D1963" s="750"/>
      <c r="E1963" s="751"/>
      <c r="F1963" s="751"/>
      <c r="G1963" s="751" t="s">
        <v>1209</v>
      </c>
      <c r="H1963" s="754" t="s">
        <v>1210</v>
      </c>
      <c r="I1963" s="754" t="s">
        <v>1211</v>
      </c>
      <c r="J1963" s="209">
        <v>1</v>
      </c>
      <c r="K1963" s="210">
        <v>45323</v>
      </c>
      <c r="L1963" s="210">
        <v>45473</v>
      </c>
      <c r="M1963" s="200">
        <f t="shared" si="73"/>
        <v>21.428571428571427</v>
      </c>
      <c r="N1963" s="201">
        <v>1</v>
      </c>
      <c r="O1963" s="672" t="s">
        <v>1201</v>
      </c>
      <c r="P1963" s="201">
        <f t="shared" si="71"/>
        <v>1</v>
      </c>
      <c r="Q1963" s="202" t="str" cm="1">
        <f t="array" aca="1" ref="Q1963" ca="1">IF(ISNUMBER(P1963),IF(P1963=100%,"CUMPLIDA",IF(AND(ISNUMBER(L1963),ISNUMBER(INDIRECT("FECHA_"&amp;$B1963,1))), IF(L1963&lt;=INDIRECT("FECHA_"&amp;$B1963,1),"INCUMPLIDA","PROCESO"), "VERIFICAR FECHA")),"SIN VALOR AVANCE")</f>
        <v>CUMPLIDA</v>
      </c>
    </row>
    <row r="1964" spans="1:17" ht="165.75">
      <c r="A1964" s="281" t="s">
        <v>19</v>
      </c>
      <c r="B1964" s="204" t="s">
        <v>14</v>
      </c>
      <c r="C1964" s="750"/>
      <c r="D1964" s="750"/>
      <c r="E1964" s="751"/>
      <c r="F1964" s="751"/>
      <c r="G1964" s="751"/>
      <c r="H1964" s="754"/>
      <c r="I1964" s="754"/>
      <c r="J1964" s="209">
        <v>1</v>
      </c>
      <c r="K1964" s="210">
        <v>45474</v>
      </c>
      <c r="L1964" s="210">
        <v>45657</v>
      </c>
      <c r="M1964" s="200">
        <f t="shared" si="73"/>
        <v>26.142857142857142</v>
      </c>
      <c r="N1964" s="201">
        <v>1</v>
      </c>
      <c r="O1964" s="672" t="s">
        <v>1201</v>
      </c>
      <c r="P1964" s="201">
        <f t="shared" si="71"/>
        <v>1</v>
      </c>
      <c r="Q1964" s="202" t="str" cm="1">
        <f t="array" aca="1" ref="Q1964" ca="1">IF(ISNUMBER(P1964),IF(P1964=100%,"CUMPLIDA",IF(AND(ISNUMBER(L1964),ISNUMBER(INDIRECT("FECHA_"&amp;$B1964,1))), IF(L1964&lt;=INDIRECT("FECHA_"&amp;$B1964,1),"INCUMPLIDA","PROCESO"), "VERIFICAR FECHA")),"SIN VALOR AVANCE")</f>
        <v>CUMPLIDA</v>
      </c>
    </row>
    <row r="1965" spans="1:17" ht="165.75">
      <c r="A1965" s="281" t="s">
        <v>19</v>
      </c>
      <c r="B1965" s="204" t="s">
        <v>14</v>
      </c>
      <c r="C1965" s="750"/>
      <c r="D1965" s="750"/>
      <c r="E1965" s="751"/>
      <c r="F1965" s="751"/>
      <c r="G1965" s="751"/>
      <c r="H1965" s="754"/>
      <c r="I1965" s="754"/>
      <c r="J1965" s="209">
        <v>1</v>
      </c>
      <c r="K1965" s="210">
        <v>45658</v>
      </c>
      <c r="L1965" s="210">
        <v>45838</v>
      </c>
      <c r="M1965" s="200">
        <f t="shared" si="73"/>
        <v>25.714285714285715</v>
      </c>
      <c r="N1965" s="201">
        <v>0.28499999999999998</v>
      </c>
      <c r="O1965" s="672" t="s">
        <v>1201</v>
      </c>
      <c r="P1965" s="201">
        <f t="shared" si="71"/>
        <v>0.28499999999999998</v>
      </c>
      <c r="Q1965" s="202" t="str" cm="1">
        <f t="array" aca="1" ref="Q1965" ca="1">IF(ISNUMBER(P1965),IF(P1965=100%,"CUMPLIDA",IF(AND(ISNUMBER(L1965),ISNUMBER(INDIRECT("FECHA_"&amp;$B1965,1))), IF(L1965&lt;=INDIRECT("FECHA_"&amp;$B1965,1),"INCUMPLIDA","PROCESO"), "VERIFICAR FECHA")),"SIN VALOR AVANCE")</f>
        <v>PROCESO</v>
      </c>
    </row>
    <row r="1966" spans="1:17" ht="165.75">
      <c r="A1966" s="281" t="s">
        <v>19</v>
      </c>
      <c r="B1966" s="204" t="s">
        <v>14</v>
      </c>
      <c r="C1966" s="750"/>
      <c r="D1966" s="750"/>
      <c r="E1966" s="751"/>
      <c r="F1966" s="751"/>
      <c r="G1966" s="751"/>
      <c r="H1966" s="754"/>
      <c r="I1966" s="754"/>
      <c r="J1966" s="209">
        <v>1</v>
      </c>
      <c r="K1966" s="210">
        <v>45839</v>
      </c>
      <c r="L1966" s="210">
        <v>46022</v>
      </c>
      <c r="M1966" s="200">
        <f t="shared" si="73"/>
        <v>26.142857142857142</v>
      </c>
      <c r="N1966" s="201">
        <v>0.28499999999999998</v>
      </c>
      <c r="O1966" s="672" t="s">
        <v>1201</v>
      </c>
      <c r="P1966" s="201">
        <f t="shared" si="71"/>
        <v>0.28499999999999998</v>
      </c>
      <c r="Q1966" s="202" t="str" cm="1">
        <f t="array" aca="1" ref="Q1966" ca="1">IF(ISNUMBER(P1966),IF(P1966=100%,"CUMPLIDA",IF(AND(ISNUMBER(L1966),ISNUMBER(INDIRECT("FECHA_"&amp;$B1966,1))), IF(L1966&lt;=INDIRECT("FECHA_"&amp;$B1966,1),"INCUMPLIDA","PROCESO"), "VERIFICAR FECHA")),"SIN VALOR AVANCE")</f>
        <v>PROCESO</v>
      </c>
    </row>
    <row r="1967" spans="1:17" ht="165.75">
      <c r="A1967" s="281" t="s">
        <v>19</v>
      </c>
      <c r="B1967" s="204" t="s">
        <v>14</v>
      </c>
      <c r="C1967" s="750"/>
      <c r="D1967" s="750"/>
      <c r="E1967" s="751"/>
      <c r="F1967" s="751"/>
      <c r="G1967" s="751"/>
      <c r="H1967" s="754"/>
      <c r="I1967" s="754"/>
      <c r="J1967" s="209">
        <v>1</v>
      </c>
      <c r="K1967" s="210">
        <v>46023</v>
      </c>
      <c r="L1967" s="210">
        <v>46203</v>
      </c>
      <c r="M1967" s="200">
        <f t="shared" si="73"/>
        <v>25.714285714285715</v>
      </c>
      <c r="N1967" s="201">
        <v>0.28499999999999998</v>
      </c>
      <c r="O1967" s="672" t="s">
        <v>1201</v>
      </c>
      <c r="P1967" s="201">
        <f t="shared" si="71"/>
        <v>0.28499999999999998</v>
      </c>
      <c r="Q1967" s="202" t="str" cm="1">
        <f t="array" aca="1" ref="Q1967" ca="1">IF(ISNUMBER(P1967),IF(P1967=100%,"CUMPLIDA",IF(AND(ISNUMBER(L1967),ISNUMBER(INDIRECT("FECHA_"&amp;$B1967,1))), IF(L1967&lt;=INDIRECT("FECHA_"&amp;$B1967,1),"INCUMPLIDA","PROCESO"), "VERIFICAR FECHA")),"SIN VALOR AVANCE")</f>
        <v>PROCESO</v>
      </c>
    </row>
    <row r="1968" spans="1:17" ht="165.75">
      <c r="A1968" s="281" t="s">
        <v>19</v>
      </c>
      <c r="B1968" s="204" t="s">
        <v>14</v>
      </c>
      <c r="C1968" s="750"/>
      <c r="D1968" s="750"/>
      <c r="E1968" s="751"/>
      <c r="F1968" s="751"/>
      <c r="G1968" s="751"/>
      <c r="H1968" s="754"/>
      <c r="I1968" s="754"/>
      <c r="J1968" s="209">
        <v>1</v>
      </c>
      <c r="K1968" s="210">
        <v>46204</v>
      </c>
      <c r="L1968" s="210">
        <v>46387</v>
      </c>
      <c r="M1968" s="200">
        <f t="shared" si="73"/>
        <v>26.142857142857142</v>
      </c>
      <c r="N1968" s="201">
        <v>0.28499999999999998</v>
      </c>
      <c r="O1968" s="672" t="s">
        <v>1201</v>
      </c>
      <c r="P1968" s="201">
        <f t="shared" si="71"/>
        <v>0.28499999999999998</v>
      </c>
      <c r="Q1968" s="202" t="str" cm="1">
        <f t="array" aca="1" ref="Q1968" ca="1">IF(ISNUMBER(P1968),IF(P1968=100%,"CUMPLIDA",IF(AND(ISNUMBER(L1968),ISNUMBER(INDIRECT("FECHA_"&amp;$B1968,1))), IF(L1968&lt;=INDIRECT("FECHA_"&amp;$B1968,1),"INCUMPLIDA","PROCESO"), "VERIFICAR FECHA")),"SIN VALOR AVANCE")</f>
        <v>PROCESO</v>
      </c>
    </row>
    <row r="1969" spans="1:17" ht="165.75">
      <c r="A1969" s="281" t="s">
        <v>19</v>
      </c>
      <c r="B1969" s="204" t="s">
        <v>14</v>
      </c>
      <c r="C1969" s="750"/>
      <c r="D1969" s="750"/>
      <c r="E1969" s="751"/>
      <c r="F1969" s="751"/>
      <c r="G1969" s="751"/>
      <c r="H1969" s="754"/>
      <c r="I1969" s="754"/>
      <c r="J1969" s="209">
        <v>1</v>
      </c>
      <c r="K1969" s="210">
        <v>46388</v>
      </c>
      <c r="L1969" s="210">
        <v>46507</v>
      </c>
      <c r="M1969" s="200">
        <f t="shared" si="73"/>
        <v>17</v>
      </c>
      <c r="N1969" s="201">
        <v>0.28499999999999998</v>
      </c>
      <c r="O1969" s="672" t="s">
        <v>1201</v>
      </c>
      <c r="P1969" s="201">
        <f t="shared" si="71"/>
        <v>0.28499999999999998</v>
      </c>
      <c r="Q1969" s="202" t="str" cm="1">
        <f t="array" aca="1" ref="Q1969" ca="1">IF(ISNUMBER(P1969),IF(P1969=100%,"CUMPLIDA",IF(AND(ISNUMBER(L1969),ISNUMBER(INDIRECT("FECHA_"&amp;$B1969,1))), IF(L1969&lt;=INDIRECT("FECHA_"&amp;$B1969,1),"INCUMPLIDA","PROCESO"), "VERIFICAR FECHA")),"SIN VALOR AVANCE")</f>
        <v>PROCESO</v>
      </c>
    </row>
    <row r="1970" spans="1:17" ht="150">
      <c r="A1970" s="281" t="s">
        <v>19</v>
      </c>
      <c r="B1970" s="204" t="s">
        <v>14</v>
      </c>
      <c r="C1970" s="750"/>
      <c r="D1970" s="750"/>
      <c r="E1970" s="751"/>
      <c r="F1970" s="751"/>
      <c r="G1970" s="197" t="s">
        <v>1212</v>
      </c>
      <c r="H1970" s="672" t="s">
        <v>1213</v>
      </c>
      <c r="I1970" s="672" t="s">
        <v>1214</v>
      </c>
      <c r="J1970" s="205">
        <v>1</v>
      </c>
      <c r="K1970" s="208">
        <v>45231</v>
      </c>
      <c r="L1970" s="208">
        <v>45351</v>
      </c>
      <c r="M1970" s="200">
        <f t="shared" si="73"/>
        <v>17.142857142857142</v>
      </c>
      <c r="N1970" s="201">
        <v>1</v>
      </c>
      <c r="O1970" s="672" t="s">
        <v>1215</v>
      </c>
      <c r="P1970" s="201">
        <f t="shared" si="71"/>
        <v>1</v>
      </c>
      <c r="Q1970" s="202" t="str" cm="1">
        <f t="array" aca="1" ref="Q1970" ca="1">IF(ISNUMBER(P1970),IF(P1970=100%,"CUMPLIDA",IF(AND(ISNUMBER(L1970),ISNUMBER(INDIRECT("FECHA_"&amp;$B1970,1))), IF(L1970&lt;=INDIRECT("FECHA_"&amp;$B1970,1),"INCUMPLIDA","PROCESO"), "VERIFICAR FECHA")),"SIN VALOR AVANCE")</f>
        <v>CUMPLIDA</v>
      </c>
    </row>
    <row r="1971" spans="1:17" ht="90.75">
      <c r="A1971" s="281" t="s">
        <v>19</v>
      </c>
      <c r="B1971" s="204" t="s">
        <v>14</v>
      </c>
      <c r="C1971" s="750"/>
      <c r="D1971" s="750"/>
      <c r="E1971" s="751"/>
      <c r="F1971" s="751"/>
      <c r="G1971" s="751" t="s">
        <v>1216</v>
      </c>
      <c r="H1971" s="754" t="s">
        <v>1217</v>
      </c>
      <c r="I1971" s="672" t="s">
        <v>1218</v>
      </c>
      <c r="J1971" s="205">
        <v>1</v>
      </c>
      <c r="K1971" s="208">
        <v>45323</v>
      </c>
      <c r="L1971" s="208">
        <v>45351</v>
      </c>
      <c r="M1971" s="200">
        <f t="shared" si="73"/>
        <v>4</v>
      </c>
      <c r="N1971" s="201">
        <v>1</v>
      </c>
      <c r="O1971" s="672" t="s">
        <v>1215</v>
      </c>
      <c r="P1971" s="201">
        <f t="shared" si="71"/>
        <v>1</v>
      </c>
      <c r="Q1971" s="202" t="str" cm="1">
        <f t="array" aca="1" ref="Q1971" ca="1">IF(ISNUMBER(P1971),IF(P1971=100%,"CUMPLIDA",IF(AND(ISNUMBER(L1971),ISNUMBER(INDIRECT("FECHA_"&amp;$B1971,1))), IF(L1971&lt;=INDIRECT("FECHA_"&amp;$B1971,1),"INCUMPLIDA","PROCESO"), "VERIFICAR FECHA")),"SIN VALOR AVANCE")</f>
        <v>CUMPLIDA</v>
      </c>
    </row>
    <row r="1972" spans="1:17" ht="90.75">
      <c r="A1972" s="281" t="s">
        <v>19</v>
      </c>
      <c r="B1972" s="204" t="s">
        <v>14</v>
      </c>
      <c r="C1972" s="750"/>
      <c r="D1972" s="750"/>
      <c r="E1972" s="751"/>
      <c r="F1972" s="751"/>
      <c r="G1972" s="751"/>
      <c r="H1972" s="754"/>
      <c r="I1972" s="672" t="s">
        <v>1219</v>
      </c>
      <c r="J1972" s="205">
        <v>1</v>
      </c>
      <c r="K1972" s="208">
        <v>45474</v>
      </c>
      <c r="L1972" s="208">
        <v>45535</v>
      </c>
      <c r="M1972" s="200">
        <f t="shared" si="73"/>
        <v>8.7142857142857135</v>
      </c>
      <c r="N1972" s="201">
        <v>1</v>
      </c>
      <c r="O1972" s="672" t="s">
        <v>1215</v>
      </c>
      <c r="P1972" s="201">
        <f t="shared" si="71"/>
        <v>1</v>
      </c>
      <c r="Q1972" s="202" t="str" cm="1">
        <f t="array" aca="1" ref="Q1972" ca="1">IF(ISNUMBER(P1972),IF(P1972=100%,"CUMPLIDA",IF(AND(ISNUMBER(L1972),ISNUMBER(INDIRECT("FECHA_"&amp;$B1972,1))), IF(L1972&lt;=INDIRECT("FECHA_"&amp;$B1972,1),"INCUMPLIDA","PROCESO"), "VERIFICAR FECHA")),"SIN VALOR AVANCE")</f>
        <v>CUMPLIDA</v>
      </c>
    </row>
    <row r="1973" spans="1:17" ht="90.75">
      <c r="A1973" s="281" t="s">
        <v>19</v>
      </c>
      <c r="B1973" s="204" t="s">
        <v>14</v>
      </c>
      <c r="C1973" s="750"/>
      <c r="D1973" s="750"/>
      <c r="E1973" s="751"/>
      <c r="F1973" s="751"/>
      <c r="G1973" s="751" t="s">
        <v>1220</v>
      </c>
      <c r="H1973" s="754" t="s">
        <v>1221</v>
      </c>
      <c r="I1973" s="754" t="s">
        <v>1222</v>
      </c>
      <c r="J1973" s="205">
        <v>1</v>
      </c>
      <c r="K1973" s="208">
        <v>45351</v>
      </c>
      <c r="L1973" s="208">
        <v>45359</v>
      </c>
      <c r="M1973" s="200">
        <f t="shared" si="73"/>
        <v>1.1428571428571428</v>
      </c>
      <c r="N1973" s="201">
        <v>1</v>
      </c>
      <c r="O1973" s="672" t="s">
        <v>1215</v>
      </c>
      <c r="P1973" s="201">
        <f t="shared" si="71"/>
        <v>1</v>
      </c>
      <c r="Q1973" s="202" t="str" cm="1">
        <f t="array" aca="1" ref="Q1973" ca="1">IF(ISNUMBER(P1973),IF(P1973=100%,"CUMPLIDA",IF(AND(ISNUMBER(L1973),ISNUMBER(INDIRECT("FECHA_"&amp;$B1973,1))), IF(L1973&lt;=INDIRECT("FECHA_"&amp;$B1973,1),"INCUMPLIDA","PROCESO"), "VERIFICAR FECHA")),"SIN VALOR AVANCE")</f>
        <v>CUMPLIDA</v>
      </c>
    </row>
    <row r="1974" spans="1:17" ht="90.75">
      <c r="A1974" s="281" t="s">
        <v>19</v>
      </c>
      <c r="B1974" s="204" t="s">
        <v>14</v>
      </c>
      <c r="C1974" s="750"/>
      <c r="D1974" s="750"/>
      <c r="E1974" s="751"/>
      <c r="F1974" s="751"/>
      <c r="G1974" s="751"/>
      <c r="H1974" s="754"/>
      <c r="I1974" s="754"/>
      <c r="J1974" s="205">
        <v>1</v>
      </c>
      <c r="K1974" s="208">
        <v>45535</v>
      </c>
      <c r="L1974" s="208">
        <v>45541</v>
      </c>
      <c r="M1974" s="200">
        <f t="shared" si="73"/>
        <v>0.8571428571428571</v>
      </c>
      <c r="N1974" s="201">
        <v>1</v>
      </c>
      <c r="O1974" s="672" t="s">
        <v>1215</v>
      </c>
      <c r="P1974" s="201">
        <f t="shared" si="71"/>
        <v>1</v>
      </c>
      <c r="Q1974" s="202" t="str" cm="1">
        <f t="array" aca="1" ref="Q1974" ca="1">IF(ISNUMBER(P1974),IF(P1974=100%,"CUMPLIDA",IF(AND(ISNUMBER(L1974),ISNUMBER(INDIRECT("FECHA_"&amp;$B1974,1))), IF(L1974&lt;=INDIRECT("FECHA_"&amp;$B1974,1),"INCUMPLIDA","PROCESO"), "VERIFICAR FECHA")),"SIN VALOR AVANCE")</f>
        <v>CUMPLIDA</v>
      </c>
    </row>
    <row r="1975" spans="1:17" ht="90">
      <c r="A1975" s="281" t="s">
        <v>19</v>
      </c>
      <c r="B1975" s="204" t="s">
        <v>14</v>
      </c>
      <c r="C1975" s="750"/>
      <c r="D1975" s="750"/>
      <c r="E1975" s="751"/>
      <c r="F1975" s="751"/>
      <c r="G1975" s="197" t="s">
        <v>1223</v>
      </c>
      <c r="H1975" s="672" t="s">
        <v>1224</v>
      </c>
      <c r="I1975" s="672" t="s">
        <v>1225</v>
      </c>
      <c r="J1975" s="207" t="s">
        <v>1226</v>
      </c>
      <c r="K1975" s="208">
        <v>45351</v>
      </c>
      <c r="L1975" s="208">
        <v>45473</v>
      </c>
      <c r="M1975" s="200">
        <f t="shared" si="73"/>
        <v>17.428571428571427</v>
      </c>
      <c r="N1975" s="201">
        <v>1</v>
      </c>
      <c r="O1975" s="672" t="s">
        <v>1227</v>
      </c>
      <c r="P1975" s="201">
        <f t="shared" si="71"/>
        <v>1</v>
      </c>
      <c r="Q1975" s="202" t="str" cm="1">
        <f t="array" aca="1" ref="Q1975" ca="1">IF(ISNUMBER(P1975),IF(P1975=100%,"CUMPLIDA",IF(AND(ISNUMBER(L1975),ISNUMBER(INDIRECT("FECHA_"&amp;$B1975,1))), IF(L1975&lt;=INDIRECT("FECHA_"&amp;$B1975,1),"INCUMPLIDA","PROCESO"), "VERIFICAR FECHA")),"SIN VALOR AVANCE")</f>
        <v>CUMPLIDA</v>
      </c>
    </row>
    <row r="1976" spans="1:17" ht="60">
      <c r="A1976" s="281" t="s">
        <v>19</v>
      </c>
      <c r="B1976" s="204" t="s">
        <v>14</v>
      </c>
      <c r="C1976" s="750"/>
      <c r="D1976" s="750"/>
      <c r="E1976" s="751"/>
      <c r="F1976" s="751"/>
      <c r="G1976" s="751" t="s">
        <v>1228</v>
      </c>
      <c r="H1976" s="672" t="s">
        <v>1189</v>
      </c>
      <c r="I1976" s="672" t="s">
        <v>1229</v>
      </c>
      <c r="J1976" s="205">
        <v>1</v>
      </c>
      <c r="K1976" s="208">
        <v>46966</v>
      </c>
      <c r="L1976" s="208">
        <v>47026</v>
      </c>
      <c r="M1976" s="200">
        <f t="shared" si="73"/>
        <v>8.5714285714285712</v>
      </c>
      <c r="N1976" s="201">
        <v>0</v>
      </c>
      <c r="O1976" s="672" t="s">
        <v>1191</v>
      </c>
      <c r="P1976" s="201">
        <f t="shared" si="71"/>
        <v>0</v>
      </c>
      <c r="Q1976" s="202" t="str" cm="1">
        <f t="array" aca="1" ref="Q1976" ca="1">IF(ISNUMBER(P1976),IF(P1976=100%,"CUMPLIDA",IF(AND(ISNUMBER(L1976),ISNUMBER(INDIRECT("FECHA_"&amp;$B1976,1))), IF(L1976&lt;=INDIRECT("FECHA_"&amp;$B1976,1),"INCUMPLIDA","PROCESO"), "VERIFICAR FECHA")),"SIN VALOR AVANCE")</f>
        <v>PROCESO</v>
      </c>
    </row>
    <row r="1977" spans="1:17" ht="45.75">
      <c r="A1977" s="281" t="s">
        <v>19</v>
      </c>
      <c r="B1977" s="204" t="s">
        <v>14</v>
      </c>
      <c r="C1977" s="750"/>
      <c r="D1977" s="750"/>
      <c r="E1977" s="751"/>
      <c r="F1977" s="751"/>
      <c r="G1977" s="751"/>
      <c r="H1977" s="672" t="s">
        <v>1230</v>
      </c>
      <c r="I1977" s="672" t="s">
        <v>1193</v>
      </c>
      <c r="J1977" s="205">
        <v>1</v>
      </c>
      <c r="K1977" s="208">
        <v>47027</v>
      </c>
      <c r="L1977" s="208">
        <v>47087</v>
      </c>
      <c r="M1977" s="200">
        <f t="shared" si="73"/>
        <v>8.5714285714285712</v>
      </c>
      <c r="N1977" s="201">
        <v>0</v>
      </c>
      <c r="O1977" s="672" t="s">
        <v>1191</v>
      </c>
      <c r="P1977" s="201">
        <f t="shared" ref="P1977:P2023" si="74">IF(B1977="ITRC",N1977,N1977/J1977)</f>
        <v>0</v>
      </c>
      <c r="Q1977" s="202" t="str" cm="1">
        <f t="array" aca="1" ref="Q1977" ca="1">IF(ISNUMBER(P1977),IF(P1977=100%,"CUMPLIDA",IF(AND(ISNUMBER(L1977),ISNUMBER(INDIRECT("FECHA_"&amp;$B1977,1))), IF(L1977&lt;=INDIRECT("FECHA_"&amp;$B1977,1),"INCUMPLIDA","PROCESO"), "VERIFICAR FECHA")),"SIN VALOR AVANCE")</f>
        <v>PROCESO</v>
      </c>
    </row>
    <row r="1978" spans="1:17" ht="45.75">
      <c r="A1978" s="281" t="s">
        <v>19</v>
      </c>
      <c r="B1978" s="204" t="s">
        <v>14</v>
      </c>
      <c r="C1978" s="750"/>
      <c r="D1978" s="750"/>
      <c r="E1978" s="751"/>
      <c r="F1978" s="751"/>
      <c r="G1978" s="751"/>
      <c r="H1978" s="672" t="s">
        <v>1194</v>
      </c>
      <c r="I1978" s="672" t="s">
        <v>1231</v>
      </c>
      <c r="J1978" s="205">
        <v>1</v>
      </c>
      <c r="K1978" s="208">
        <v>47088</v>
      </c>
      <c r="L1978" s="208">
        <v>47208</v>
      </c>
      <c r="M1978" s="200">
        <f t="shared" si="73"/>
        <v>17.142857142857142</v>
      </c>
      <c r="N1978" s="201">
        <v>0</v>
      </c>
      <c r="O1978" s="672" t="s">
        <v>1191</v>
      </c>
      <c r="P1978" s="201">
        <f t="shared" si="74"/>
        <v>0</v>
      </c>
      <c r="Q1978" s="202" t="str" cm="1">
        <f t="array" aca="1" ref="Q1978" ca="1">IF(ISNUMBER(P1978),IF(P1978=100%,"CUMPLIDA",IF(AND(ISNUMBER(L1978),ISNUMBER(INDIRECT("FECHA_"&amp;$B1978,1))), IF(L1978&lt;=INDIRECT("FECHA_"&amp;$B1978,1),"INCUMPLIDA","PROCESO"), "VERIFICAR FECHA")),"SIN VALOR AVANCE")</f>
        <v>PROCESO</v>
      </c>
    </row>
    <row r="1979" spans="1:17" ht="165">
      <c r="A1979" s="281" t="s">
        <v>19</v>
      </c>
      <c r="B1979" s="204" t="s">
        <v>14</v>
      </c>
      <c r="C1979" s="750"/>
      <c r="D1979" s="750"/>
      <c r="E1979" s="751"/>
      <c r="F1979" s="751"/>
      <c r="G1979" s="751"/>
      <c r="H1979" s="672" t="s">
        <v>1232</v>
      </c>
      <c r="I1979" s="672" t="s">
        <v>1233</v>
      </c>
      <c r="J1979" s="205">
        <v>3</v>
      </c>
      <c r="K1979" s="208">
        <v>47209</v>
      </c>
      <c r="L1979" s="208">
        <v>47299</v>
      </c>
      <c r="M1979" s="200">
        <f t="shared" si="73"/>
        <v>12.857142857142858</v>
      </c>
      <c r="N1979" s="201">
        <v>0</v>
      </c>
      <c r="O1979" s="672" t="s">
        <v>1191</v>
      </c>
      <c r="P1979" s="201">
        <f t="shared" si="74"/>
        <v>0</v>
      </c>
      <c r="Q1979" s="202" t="str" cm="1">
        <f t="array" aca="1" ref="Q1979" ca="1">IF(ISNUMBER(P1979),IF(P1979=100%,"CUMPLIDA",IF(AND(ISNUMBER(L1979),ISNUMBER(INDIRECT("FECHA_"&amp;$B1979,1))), IF(L1979&lt;=INDIRECT("FECHA_"&amp;$B1979,1),"INCUMPLIDA","PROCESO"), "VERIFICAR FECHA")),"SIN VALOR AVANCE")</f>
        <v>PROCESO</v>
      </c>
    </row>
    <row r="1980" spans="1:17" ht="45.75">
      <c r="A1980" s="281" t="s">
        <v>19</v>
      </c>
      <c r="B1980" s="204" t="s">
        <v>14</v>
      </c>
      <c r="C1980" s="750"/>
      <c r="D1980" s="750"/>
      <c r="E1980" s="751" t="s">
        <v>1234</v>
      </c>
      <c r="F1980" s="751"/>
      <c r="G1980" s="751" t="s">
        <v>1235</v>
      </c>
      <c r="H1980" s="754" t="s">
        <v>1236</v>
      </c>
      <c r="I1980" s="754" t="s">
        <v>1237</v>
      </c>
      <c r="J1980" s="205">
        <v>1</v>
      </c>
      <c r="K1980" s="208">
        <v>45323</v>
      </c>
      <c r="L1980" s="208">
        <v>45473</v>
      </c>
      <c r="M1980" s="200">
        <f t="shared" si="73"/>
        <v>21.428571428571427</v>
      </c>
      <c r="N1980" s="201">
        <v>1</v>
      </c>
      <c r="O1980" s="675" t="s">
        <v>1238</v>
      </c>
      <c r="P1980" s="201">
        <f t="shared" si="74"/>
        <v>1</v>
      </c>
      <c r="Q1980" s="202" t="str" cm="1">
        <f t="array" aca="1" ref="Q1980" ca="1">IF(ISNUMBER(P1980),IF(P1980=100%,"CUMPLIDA",IF(AND(ISNUMBER(L1980),ISNUMBER(INDIRECT("FECHA_"&amp;$B1980,1))), IF(L1980&lt;=INDIRECT("FECHA_"&amp;$B1980,1),"INCUMPLIDA","PROCESO"), "VERIFICAR FECHA")),"SIN VALOR AVANCE")</f>
        <v>CUMPLIDA</v>
      </c>
    </row>
    <row r="1981" spans="1:17" ht="45.75">
      <c r="A1981" s="281" t="s">
        <v>19</v>
      </c>
      <c r="B1981" s="204" t="s">
        <v>14</v>
      </c>
      <c r="C1981" s="750"/>
      <c r="D1981" s="750"/>
      <c r="E1981" s="751"/>
      <c r="F1981" s="751"/>
      <c r="G1981" s="751"/>
      <c r="H1981" s="754"/>
      <c r="I1981" s="754"/>
      <c r="J1981" s="205">
        <v>1</v>
      </c>
      <c r="K1981" s="208">
        <v>45474</v>
      </c>
      <c r="L1981" s="208">
        <v>45657</v>
      </c>
      <c r="M1981" s="200">
        <f t="shared" si="73"/>
        <v>26.142857142857142</v>
      </c>
      <c r="N1981" s="201">
        <v>1</v>
      </c>
      <c r="O1981" s="675" t="s">
        <v>1238</v>
      </c>
      <c r="P1981" s="201">
        <f t="shared" si="74"/>
        <v>1</v>
      </c>
      <c r="Q1981" s="202" t="str" cm="1">
        <f t="array" aca="1" ref="Q1981" ca="1">IF(ISNUMBER(P1981),IF(P1981=100%,"CUMPLIDA",IF(AND(ISNUMBER(L1981),ISNUMBER(INDIRECT("FECHA_"&amp;$B1981,1))), IF(L1981&lt;=INDIRECT("FECHA_"&amp;$B1981,1),"INCUMPLIDA","PROCESO"), "VERIFICAR FECHA")),"SIN VALOR AVANCE")</f>
        <v>CUMPLIDA</v>
      </c>
    </row>
    <row r="1982" spans="1:17" ht="45.75">
      <c r="A1982" s="281" t="s">
        <v>19</v>
      </c>
      <c r="B1982" s="204" t="s">
        <v>14</v>
      </c>
      <c r="C1982" s="750"/>
      <c r="D1982" s="750"/>
      <c r="E1982" s="751"/>
      <c r="F1982" s="751"/>
      <c r="G1982" s="751"/>
      <c r="H1982" s="754"/>
      <c r="I1982" s="754"/>
      <c r="J1982" s="205">
        <v>1</v>
      </c>
      <c r="K1982" s="208">
        <v>45658</v>
      </c>
      <c r="L1982" s="208">
        <v>45838</v>
      </c>
      <c r="M1982" s="200">
        <f t="shared" si="73"/>
        <v>25.714285714285715</v>
      </c>
      <c r="N1982" s="201">
        <v>0.16600000000000001</v>
      </c>
      <c r="O1982" s="675" t="s">
        <v>1238</v>
      </c>
      <c r="P1982" s="201">
        <f t="shared" si="74"/>
        <v>0.16600000000000001</v>
      </c>
      <c r="Q1982" s="202" t="str" cm="1">
        <f t="array" aca="1" ref="Q1982" ca="1">IF(ISNUMBER(P1982),IF(P1982=100%,"CUMPLIDA",IF(AND(ISNUMBER(L1982),ISNUMBER(INDIRECT("FECHA_"&amp;$B1982,1))), IF(L1982&lt;=INDIRECT("FECHA_"&amp;$B1982,1),"INCUMPLIDA","PROCESO"), "VERIFICAR FECHA")),"SIN VALOR AVANCE")</f>
        <v>PROCESO</v>
      </c>
    </row>
    <row r="1983" spans="1:17" ht="45.75">
      <c r="A1983" s="281" t="s">
        <v>19</v>
      </c>
      <c r="B1983" s="204" t="s">
        <v>14</v>
      </c>
      <c r="C1983" s="750"/>
      <c r="D1983" s="750"/>
      <c r="E1983" s="751"/>
      <c r="F1983" s="751"/>
      <c r="G1983" s="751"/>
      <c r="H1983" s="754"/>
      <c r="I1983" s="754"/>
      <c r="J1983" s="205">
        <v>1</v>
      </c>
      <c r="K1983" s="208">
        <v>45839</v>
      </c>
      <c r="L1983" s="208">
        <v>46022</v>
      </c>
      <c r="M1983" s="200">
        <f t="shared" si="73"/>
        <v>26.142857142857142</v>
      </c>
      <c r="N1983" s="201">
        <v>0.16600000000000001</v>
      </c>
      <c r="O1983" s="675" t="s">
        <v>1238</v>
      </c>
      <c r="P1983" s="201">
        <f t="shared" si="74"/>
        <v>0.16600000000000001</v>
      </c>
      <c r="Q1983" s="202" t="str" cm="1">
        <f t="array" aca="1" ref="Q1983" ca="1">IF(ISNUMBER(P1983),IF(P1983=100%,"CUMPLIDA",IF(AND(ISNUMBER(L1983),ISNUMBER(INDIRECT("FECHA_"&amp;$B1983,1))), IF(L1983&lt;=INDIRECT("FECHA_"&amp;$B1983,1),"INCUMPLIDA","PROCESO"), "VERIFICAR FECHA")),"SIN VALOR AVANCE")</f>
        <v>PROCESO</v>
      </c>
    </row>
    <row r="1984" spans="1:17" ht="45.75">
      <c r="A1984" s="281" t="s">
        <v>19</v>
      </c>
      <c r="B1984" s="204" t="s">
        <v>14</v>
      </c>
      <c r="C1984" s="750"/>
      <c r="D1984" s="750"/>
      <c r="E1984" s="751"/>
      <c r="F1984" s="751"/>
      <c r="G1984" s="751"/>
      <c r="H1984" s="754"/>
      <c r="I1984" s="754"/>
      <c r="J1984" s="205">
        <v>1</v>
      </c>
      <c r="K1984" s="208">
        <v>46023</v>
      </c>
      <c r="L1984" s="208">
        <v>46203</v>
      </c>
      <c r="M1984" s="200">
        <f t="shared" si="73"/>
        <v>25.714285714285715</v>
      </c>
      <c r="N1984" s="201">
        <v>0.16600000000000001</v>
      </c>
      <c r="O1984" s="675" t="s">
        <v>1238</v>
      </c>
      <c r="P1984" s="201">
        <f t="shared" si="74"/>
        <v>0.16600000000000001</v>
      </c>
      <c r="Q1984" s="202" t="str" cm="1">
        <f t="array" aca="1" ref="Q1984" ca="1">IF(ISNUMBER(P1984),IF(P1984=100%,"CUMPLIDA",IF(AND(ISNUMBER(L1984),ISNUMBER(INDIRECT("FECHA_"&amp;$B1984,1))), IF(L1984&lt;=INDIRECT("FECHA_"&amp;$B1984,1),"INCUMPLIDA","PROCESO"), "VERIFICAR FECHA")),"SIN VALOR AVANCE")</f>
        <v>PROCESO</v>
      </c>
    </row>
    <row r="1985" spans="1:17" ht="45.75">
      <c r="A1985" s="281" t="s">
        <v>19</v>
      </c>
      <c r="B1985" s="204" t="s">
        <v>14</v>
      </c>
      <c r="C1985" s="750"/>
      <c r="D1985" s="750"/>
      <c r="E1985" s="751"/>
      <c r="F1985" s="751"/>
      <c r="G1985" s="751"/>
      <c r="H1985" s="754"/>
      <c r="I1985" s="754"/>
      <c r="J1985" s="205">
        <v>1</v>
      </c>
      <c r="K1985" s="208">
        <v>46204</v>
      </c>
      <c r="L1985" s="208">
        <v>46387</v>
      </c>
      <c r="M1985" s="200">
        <f t="shared" si="73"/>
        <v>26.142857142857142</v>
      </c>
      <c r="N1985" s="201">
        <v>0.16600000000000001</v>
      </c>
      <c r="O1985" s="675" t="s">
        <v>1238</v>
      </c>
      <c r="P1985" s="201">
        <f t="shared" si="74"/>
        <v>0.16600000000000001</v>
      </c>
      <c r="Q1985" s="202" t="str" cm="1">
        <f t="array" aca="1" ref="Q1985" ca="1">IF(ISNUMBER(P1985),IF(P1985=100%,"CUMPLIDA",IF(AND(ISNUMBER(L1985),ISNUMBER(INDIRECT("FECHA_"&amp;$B1985,1))), IF(L1985&lt;=INDIRECT("FECHA_"&amp;$B1985,1),"INCUMPLIDA","PROCESO"), "VERIFICAR FECHA")),"SIN VALOR AVANCE")</f>
        <v>PROCESO</v>
      </c>
    </row>
    <row r="1986" spans="1:17" ht="45.75">
      <c r="A1986" s="281" t="s">
        <v>19</v>
      </c>
      <c r="B1986" s="204" t="s">
        <v>14</v>
      </c>
      <c r="C1986" s="750"/>
      <c r="D1986" s="750"/>
      <c r="E1986" s="751"/>
      <c r="F1986" s="751"/>
      <c r="G1986" s="751"/>
      <c r="H1986" s="754"/>
      <c r="I1986" s="754"/>
      <c r="J1986" s="205">
        <v>1</v>
      </c>
      <c r="K1986" s="208">
        <v>46388</v>
      </c>
      <c r="L1986" s="208">
        <v>46568</v>
      </c>
      <c r="M1986" s="200">
        <f t="shared" si="73"/>
        <v>25.714285714285715</v>
      </c>
      <c r="N1986" s="201">
        <v>0.16600000000000001</v>
      </c>
      <c r="O1986" s="675" t="s">
        <v>1238</v>
      </c>
      <c r="P1986" s="201">
        <f t="shared" si="74"/>
        <v>0.16600000000000001</v>
      </c>
      <c r="Q1986" s="202" t="str" cm="1">
        <f t="array" aca="1" ref="Q1986" ca="1">IF(ISNUMBER(P1986),IF(P1986=100%,"CUMPLIDA",IF(AND(ISNUMBER(L1986),ISNUMBER(INDIRECT("FECHA_"&amp;$B1986,1))), IF(L1986&lt;=INDIRECT("FECHA_"&amp;$B1986,1),"INCUMPLIDA","PROCESO"), "VERIFICAR FECHA")),"SIN VALOR AVANCE")</f>
        <v>PROCESO</v>
      </c>
    </row>
    <row r="1987" spans="1:17" ht="45.75">
      <c r="A1987" s="281" t="s">
        <v>19</v>
      </c>
      <c r="B1987" s="204" t="s">
        <v>14</v>
      </c>
      <c r="C1987" s="750"/>
      <c r="D1987" s="750"/>
      <c r="E1987" s="751"/>
      <c r="F1987" s="751"/>
      <c r="G1987" s="751"/>
      <c r="H1987" s="754"/>
      <c r="I1987" s="754"/>
      <c r="J1987" s="205">
        <v>1</v>
      </c>
      <c r="K1987" s="208">
        <v>46569</v>
      </c>
      <c r="L1987" s="208">
        <v>46752</v>
      </c>
      <c r="M1987" s="200">
        <f t="shared" si="73"/>
        <v>26.142857142857142</v>
      </c>
      <c r="N1987" s="201">
        <v>0.16600000000000001</v>
      </c>
      <c r="O1987" s="675" t="s">
        <v>1238</v>
      </c>
      <c r="P1987" s="201">
        <f t="shared" si="74"/>
        <v>0.16600000000000001</v>
      </c>
      <c r="Q1987" s="202" t="str" cm="1">
        <f t="array" aca="1" ref="Q1987" ca="1">IF(ISNUMBER(P1987),IF(P1987=100%,"CUMPLIDA",IF(AND(ISNUMBER(L1987),ISNUMBER(INDIRECT("FECHA_"&amp;$B1987,1))), IF(L1987&lt;=INDIRECT("FECHA_"&amp;$B1987,1),"INCUMPLIDA","PROCESO"), "VERIFICAR FECHA")),"SIN VALOR AVANCE")</f>
        <v>PROCESO</v>
      </c>
    </row>
    <row r="1988" spans="1:17" ht="45.75">
      <c r="A1988" s="281" t="s">
        <v>19</v>
      </c>
      <c r="B1988" s="204" t="s">
        <v>14</v>
      </c>
      <c r="C1988" s="750"/>
      <c r="D1988" s="750"/>
      <c r="E1988" s="751"/>
      <c r="F1988" s="751"/>
      <c r="G1988" s="751"/>
      <c r="H1988" s="754"/>
      <c r="I1988" s="754"/>
      <c r="J1988" s="205">
        <v>1</v>
      </c>
      <c r="K1988" s="208">
        <v>46753</v>
      </c>
      <c r="L1988" s="208">
        <v>46934</v>
      </c>
      <c r="M1988" s="200">
        <f t="shared" si="73"/>
        <v>25.857142857142858</v>
      </c>
      <c r="N1988" s="201">
        <v>0.16600000000000001</v>
      </c>
      <c r="O1988" s="675" t="s">
        <v>1238</v>
      </c>
      <c r="P1988" s="201">
        <f t="shared" si="74"/>
        <v>0.16600000000000001</v>
      </c>
      <c r="Q1988" s="202" t="str" cm="1">
        <f t="array" aca="1" ref="Q1988" ca="1">IF(ISNUMBER(P1988),IF(P1988=100%,"CUMPLIDA",IF(AND(ISNUMBER(L1988),ISNUMBER(INDIRECT("FECHA_"&amp;$B1988,1))), IF(L1988&lt;=INDIRECT("FECHA_"&amp;$B1988,1),"INCUMPLIDA","PROCESO"), "VERIFICAR FECHA")),"SIN VALOR AVANCE")</f>
        <v>PROCESO</v>
      </c>
    </row>
    <row r="1989" spans="1:17" ht="45.75">
      <c r="A1989" s="281" t="s">
        <v>19</v>
      </c>
      <c r="B1989" s="204" t="s">
        <v>14</v>
      </c>
      <c r="C1989" s="750"/>
      <c r="D1989" s="750"/>
      <c r="E1989" s="751" t="s">
        <v>1239</v>
      </c>
      <c r="F1989" s="751"/>
      <c r="G1989" s="751"/>
      <c r="H1989" s="754"/>
      <c r="I1989" s="754"/>
      <c r="J1989" s="205">
        <v>1</v>
      </c>
      <c r="K1989" s="208">
        <v>46935</v>
      </c>
      <c r="L1989" s="208">
        <v>47118</v>
      </c>
      <c r="M1989" s="200">
        <f t="shared" si="73"/>
        <v>26.142857142857142</v>
      </c>
      <c r="N1989" s="201">
        <v>0.16600000000000001</v>
      </c>
      <c r="O1989" s="675" t="s">
        <v>1238</v>
      </c>
      <c r="P1989" s="201">
        <f t="shared" si="74"/>
        <v>0.16600000000000001</v>
      </c>
      <c r="Q1989" s="202" t="str" cm="1">
        <f t="array" aca="1" ref="Q1989" ca="1">IF(ISNUMBER(P1989),IF(P1989=100%,"CUMPLIDA",IF(AND(ISNUMBER(L1989),ISNUMBER(INDIRECT("FECHA_"&amp;$B1989,1))), IF(L1989&lt;=INDIRECT("FECHA_"&amp;$B1989,1),"INCUMPLIDA","PROCESO"), "VERIFICAR FECHA")),"SIN VALOR AVANCE")</f>
        <v>PROCESO</v>
      </c>
    </row>
    <row r="1990" spans="1:17" ht="45.75">
      <c r="A1990" s="281" t="s">
        <v>19</v>
      </c>
      <c r="B1990" s="204" t="s">
        <v>14</v>
      </c>
      <c r="C1990" s="750"/>
      <c r="D1990" s="750"/>
      <c r="E1990" s="751"/>
      <c r="F1990" s="751"/>
      <c r="G1990" s="751"/>
      <c r="H1990" s="754"/>
      <c r="I1990" s="754"/>
      <c r="J1990" s="205">
        <v>1</v>
      </c>
      <c r="K1990" s="208">
        <v>47119</v>
      </c>
      <c r="L1990" s="208">
        <v>47299</v>
      </c>
      <c r="M1990" s="200">
        <f t="shared" si="73"/>
        <v>25.714285714285715</v>
      </c>
      <c r="N1990" s="201">
        <v>0.16600000000000001</v>
      </c>
      <c r="O1990" s="675" t="s">
        <v>1238</v>
      </c>
      <c r="P1990" s="201">
        <f t="shared" si="74"/>
        <v>0.16600000000000001</v>
      </c>
      <c r="Q1990" s="202" t="str" cm="1">
        <f t="array" aca="1" ref="Q1990" ca="1">IF(ISNUMBER(P1990),IF(P1990=100%,"CUMPLIDA",IF(AND(ISNUMBER(L1990),ISNUMBER(INDIRECT("FECHA_"&amp;$B1990,1))), IF(L1990&lt;=INDIRECT("FECHA_"&amp;$B1990,1),"INCUMPLIDA","PROCESO"), "VERIFICAR FECHA")),"SIN VALOR AVANCE")</f>
        <v>PROCESO</v>
      </c>
    </row>
    <row r="1991" spans="1:17" ht="300">
      <c r="A1991" s="281" t="s">
        <v>19</v>
      </c>
      <c r="B1991" s="204" t="s">
        <v>14</v>
      </c>
      <c r="C1991" s="750"/>
      <c r="D1991" s="750"/>
      <c r="E1991" s="751"/>
      <c r="F1991" s="751"/>
      <c r="G1991" s="197" t="s">
        <v>1240</v>
      </c>
      <c r="H1991" s="672" t="s">
        <v>1241</v>
      </c>
      <c r="I1991" s="672" t="s">
        <v>1242</v>
      </c>
      <c r="J1991" s="209">
        <v>1</v>
      </c>
      <c r="K1991" s="208">
        <v>45323</v>
      </c>
      <c r="L1991" s="208">
        <v>45447</v>
      </c>
      <c r="M1991" s="200">
        <f>(L1991-K1991)/7</f>
        <v>17.714285714285715</v>
      </c>
      <c r="N1991" s="201">
        <v>1</v>
      </c>
      <c r="O1991" s="675" t="s">
        <v>1238</v>
      </c>
      <c r="P1991" s="201">
        <f t="shared" si="74"/>
        <v>1</v>
      </c>
      <c r="Q1991" s="202" t="str" cm="1">
        <f t="array" aca="1" ref="Q1991" ca="1">IF(ISNUMBER(P1991),IF(P1991=100%,"CUMPLIDA",IF(AND(ISNUMBER(L1991),ISNUMBER(INDIRECT("FECHA_"&amp;$B1991,1))), IF(L1991&lt;=INDIRECT("FECHA_"&amp;$B1991,1),"INCUMPLIDA","PROCESO"), "VERIFICAR FECHA")),"SIN VALOR AVANCE")</f>
        <v>CUMPLIDA</v>
      </c>
    </row>
    <row r="1992" spans="1:17" ht="315">
      <c r="A1992" s="281" t="s">
        <v>19</v>
      </c>
      <c r="B1992" s="204" t="s">
        <v>14</v>
      </c>
      <c r="C1992" s="750" t="s">
        <v>1243</v>
      </c>
      <c r="D1992" s="750" t="s">
        <v>312</v>
      </c>
      <c r="E1992" s="751" t="s">
        <v>1244</v>
      </c>
      <c r="F1992" s="751" t="s">
        <v>1245</v>
      </c>
      <c r="G1992" s="212" t="s">
        <v>1246</v>
      </c>
      <c r="H1992" s="675" t="s">
        <v>1247</v>
      </c>
      <c r="I1992" s="675" t="s">
        <v>1248</v>
      </c>
      <c r="J1992" s="209">
        <v>1</v>
      </c>
      <c r="K1992" s="210">
        <v>45703</v>
      </c>
      <c r="L1992" s="210">
        <v>45853</v>
      </c>
      <c r="M1992" s="200">
        <f t="shared" ref="M1992:M2024" si="75">(L1992-K1992)/7</f>
        <v>21.428571428571427</v>
      </c>
      <c r="N1992" s="201">
        <v>0</v>
      </c>
      <c r="O1992" s="675" t="s">
        <v>1249</v>
      </c>
      <c r="P1992" s="201">
        <f t="shared" si="74"/>
        <v>0</v>
      </c>
      <c r="Q1992" s="202" t="str" cm="1">
        <f t="array" aca="1" ref="Q1992" ca="1">IF(ISNUMBER(P1992),IF(P1992=100%,"CUMPLIDA",IF(AND(ISNUMBER(L1992),ISNUMBER(INDIRECT("FECHA_"&amp;$B1992,1))), IF(L1992&lt;=INDIRECT("FECHA_"&amp;$B1992,1),"INCUMPLIDA","PROCESO"), "VERIFICAR FECHA")),"SIN VALOR AVANCE")</f>
        <v>PROCESO</v>
      </c>
    </row>
    <row r="1993" spans="1:17" ht="225">
      <c r="A1993" s="281" t="s">
        <v>19</v>
      </c>
      <c r="B1993" s="204" t="s">
        <v>14</v>
      </c>
      <c r="C1993" s="750"/>
      <c r="D1993" s="750"/>
      <c r="E1993" s="751"/>
      <c r="F1993" s="751"/>
      <c r="G1993" s="752" t="s">
        <v>1250</v>
      </c>
      <c r="H1993" s="675" t="s">
        <v>1251</v>
      </c>
      <c r="I1993" s="675" t="s">
        <v>1252</v>
      </c>
      <c r="J1993" s="209">
        <v>1</v>
      </c>
      <c r="K1993" s="210">
        <v>45717</v>
      </c>
      <c r="L1993" s="210">
        <v>45838</v>
      </c>
      <c r="M1993" s="200">
        <f t="shared" si="75"/>
        <v>17.285714285714285</v>
      </c>
      <c r="N1993" s="201">
        <v>0</v>
      </c>
      <c r="O1993" s="675" t="s">
        <v>1253</v>
      </c>
      <c r="P1993" s="201">
        <f t="shared" si="74"/>
        <v>0</v>
      </c>
      <c r="Q1993" s="202" t="str" cm="1">
        <f t="array" aca="1" ref="Q1993" ca="1">IF(ISNUMBER(P1993),IF(P1993=100%,"CUMPLIDA",IF(AND(ISNUMBER(L1993),ISNUMBER(INDIRECT("FECHA_"&amp;$B1993,1))), IF(L1993&lt;=INDIRECT("FECHA_"&amp;$B1993,1),"INCUMPLIDA","PROCESO"), "VERIFICAR FECHA")),"SIN VALOR AVANCE")</f>
        <v>PROCESO</v>
      </c>
    </row>
    <row r="1994" spans="1:17" ht="165.75">
      <c r="A1994" s="281" t="s">
        <v>19</v>
      </c>
      <c r="B1994" s="204" t="s">
        <v>14</v>
      </c>
      <c r="C1994" s="750"/>
      <c r="D1994" s="750"/>
      <c r="E1994" s="751"/>
      <c r="F1994" s="751"/>
      <c r="G1994" s="752"/>
      <c r="H1994" s="675" t="s">
        <v>1254</v>
      </c>
      <c r="I1994" s="675" t="s">
        <v>1255</v>
      </c>
      <c r="J1994" s="211">
        <v>1</v>
      </c>
      <c r="K1994" s="210">
        <v>45839</v>
      </c>
      <c r="L1994" s="210">
        <v>45842</v>
      </c>
      <c r="M1994" s="200">
        <f t="shared" si="75"/>
        <v>0.42857142857142855</v>
      </c>
      <c r="N1994" s="201">
        <v>0</v>
      </c>
      <c r="O1994" s="675" t="s">
        <v>1253</v>
      </c>
      <c r="P1994" s="201">
        <f t="shared" si="74"/>
        <v>0</v>
      </c>
      <c r="Q1994" s="202" t="str" cm="1">
        <f t="array" aca="1" ref="Q1994" ca="1">IF(ISNUMBER(P1994),IF(P1994=100%,"CUMPLIDA",IF(AND(ISNUMBER(L1994),ISNUMBER(INDIRECT("FECHA_"&amp;$B1994,1))), IF(L1994&lt;=INDIRECT("FECHA_"&amp;$B1994,1),"INCUMPLIDA","PROCESO"), "VERIFICAR FECHA")),"SIN VALOR AVANCE")</f>
        <v>PROCESO</v>
      </c>
    </row>
    <row r="1995" spans="1:17" ht="195">
      <c r="A1995" s="281" t="s">
        <v>19</v>
      </c>
      <c r="B1995" s="204" t="s">
        <v>14</v>
      </c>
      <c r="C1995" s="750"/>
      <c r="D1995" s="750"/>
      <c r="E1995" s="751"/>
      <c r="F1995" s="751"/>
      <c r="G1995" s="212" t="s">
        <v>1256</v>
      </c>
      <c r="H1995" s="675" t="s">
        <v>1257</v>
      </c>
      <c r="I1995" s="675" t="s">
        <v>1258</v>
      </c>
      <c r="J1995" s="209">
        <v>1</v>
      </c>
      <c r="K1995" s="210">
        <v>45717</v>
      </c>
      <c r="L1995" s="210">
        <v>46081</v>
      </c>
      <c r="M1995" s="200">
        <f t="shared" si="75"/>
        <v>52</v>
      </c>
      <c r="N1995" s="201">
        <v>0.1</v>
      </c>
      <c r="O1995" s="675" t="s">
        <v>1259</v>
      </c>
      <c r="P1995" s="201">
        <f t="shared" si="74"/>
        <v>0.1</v>
      </c>
      <c r="Q1995" s="202" t="str" cm="1">
        <f t="array" aca="1" ref="Q1995" ca="1">IF(ISNUMBER(P1995),IF(P1995=100%,"CUMPLIDA",IF(AND(ISNUMBER(L1995),ISNUMBER(INDIRECT("FECHA_"&amp;$B1995,1))), IF(L1995&lt;=INDIRECT("FECHA_"&amp;$B1995,1),"INCUMPLIDA","PROCESO"), "VERIFICAR FECHA")),"SIN VALOR AVANCE")</f>
        <v>PROCESO</v>
      </c>
    </row>
    <row r="1996" spans="1:17" ht="261.75">
      <c r="A1996" s="281" t="s">
        <v>19</v>
      </c>
      <c r="B1996" s="204" t="s">
        <v>14</v>
      </c>
      <c r="C1996" s="750"/>
      <c r="D1996" s="750"/>
      <c r="E1996" s="751"/>
      <c r="F1996" s="751"/>
      <c r="G1996" s="212" t="s">
        <v>1260</v>
      </c>
      <c r="H1996" s="675" t="s">
        <v>1261</v>
      </c>
      <c r="I1996" s="676" t="s">
        <v>1262</v>
      </c>
      <c r="J1996" s="209">
        <v>8</v>
      </c>
      <c r="K1996" s="210">
        <v>45717</v>
      </c>
      <c r="L1996" s="210">
        <v>46081</v>
      </c>
      <c r="M1996" s="200">
        <f t="shared" si="75"/>
        <v>52</v>
      </c>
      <c r="N1996" s="201">
        <v>0</v>
      </c>
      <c r="O1996" s="675" t="s">
        <v>1263</v>
      </c>
      <c r="P1996" s="201">
        <f t="shared" si="74"/>
        <v>0</v>
      </c>
      <c r="Q1996" s="202" t="str" cm="1">
        <f t="array" aca="1" ref="Q1996" ca="1">IF(ISNUMBER(P1996),IF(P1996=100%,"CUMPLIDA",IF(AND(ISNUMBER(L1996),ISNUMBER(INDIRECT("FECHA_"&amp;$B1996,1))), IF(L1996&lt;=INDIRECT("FECHA_"&amp;$B1996,1),"INCUMPLIDA","PROCESO"), "VERIFICAR FECHA")),"SIN VALOR AVANCE")</f>
        <v>PROCESO</v>
      </c>
    </row>
    <row r="1997" spans="1:17" ht="229.5">
      <c r="A1997" s="281" t="s">
        <v>19</v>
      </c>
      <c r="B1997" s="204" t="s">
        <v>14</v>
      </c>
      <c r="C1997" s="750"/>
      <c r="D1997" s="750"/>
      <c r="E1997" s="751"/>
      <c r="F1997" s="751"/>
      <c r="G1997" s="212" t="s">
        <v>1264</v>
      </c>
      <c r="H1997" s="675" t="s">
        <v>1265</v>
      </c>
      <c r="I1997" s="676" t="s">
        <v>1262</v>
      </c>
      <c r="J1997" s="209">
        <v>8</v>
      </c>
      <c r="K1997" s="210">
        <v>45717</v>
      </c>
      <c r="L1997" s="210">
        <v>46081</v>
      </c>
      <c r="M1997" s="200">
        <f t="shared" si="75"/>
        <v>52</v>
      </c>
      <c r="N1997" s="201">
        <v>0</v>
      </c>
      <c r="O1997" s="675" t="s">
        <v>1263</v>
      </c>
      <c r="P1997" s="201">
        <f t="shared" si="74"/>
        <v>0</v>
      </c>
      <c r="Q1997" s="202" t="str" cm="1">
        <f t="array" aca="1" ref="Q1997" ca="1">IF(ISNUMBER(P1997),IF(P1997=100%,"CUMPLIDA",IF(AND(ISNUMBER(L1997),ISNUMBER(INDIRECT("FECHA_"&amp;$B1997,1))), IF(L1997&lt;=INDIRECT("FECHA_"&amp;$B1997,1),"INCUMPLIDA","PROCESO"), "VERIFICAR FECHA")),"SIN VALOR AVANCE")</f>
        <v>PROCESO</v>
      </c>
    </row>
    <row r="1998" spans="1:17" ht="255">
      <c r="A1998" s="281" t="s">
        <v>19</v>
      </c>
      <c r="B1998" s="204" t="s">
        <v>14</v>
      </c>
      <c r="C1998" s="750"/>
      <c r="D1998" s="750"/>
      <c r="E1998" s="752" t="s">
        <v>1266</v>
      </c>
      <c r="F1998" s="751"/>
      <c r="G1998" s="212" t="s">
        <v>1267</v>
      </c>
      <c r="H1998" s="675" t="s">
        <v>1268</v>
      </c>
      <c r="I1998" s="675" t="s">
        <v>1269</v>
      </c>
      <c r="J1998" s="209">
        <v>2</v>
      </c>
      <c r="K1998" s="210">
        <v>45717</v>
      </c>
      <c r="L1998" s="210">
        <v>46081</v>
      </c>
      <c r="M1998" s="200">
        <f t="shared" si="75"/>
        <v>52</v>
      </c>
      <c r="N1998" s="201">
        <v>0</v>
      </c>
      <c r="O1998" s="675" t="s">
        <v>1270</v>
      </c>
      <c r="P1998" s="201">
        <f t="shared" si="74"/>
        <v>0</v>
      </c>
      <c r="Q1998" s="202" t="str" cm="1">
        <f t="array" aca="1" ref="Q1998" ca="1">IF(ISNUMBER(P1998),IF(P1998=100%,"CUMPLIDA",IF(AND(ISNUMBER(L1998),ISNUMBER(INDIRECT("FECHA_"&amp;$B1998,1))), IF(L1998&lt;=INDIRECT("FECHA_"&amp;$B1998,1),"INCUMPLIDA","PROCESO"), "VERIFICAR FECHA")),"SIN VALOR AVANCE")</f>
        <v>PROCESO</v>
      </c>
    </row>
    <row r="1999" spans="1:17" ht="180.75">
      <c r="A1999" s="281" t="s">
        <v>19</v>
      </c>
      <c r="B1999" s="204" t="s">
        <v>14</v>
      </c>
      <c r="C1999" s="750"/>
      <c r="D1999" s="750"/>
      <c r="E1999" s="752"/>
      <c r="F1999" s="751"/>
      <c r="G1999" s="212" t="s">
        <v>1271</v>
      </c>
      <c r="H1999" s="675" t="s">
        <v>1272</v>
      </c>
      <c r="I1999" s="675" t="s">
        <v>1273</v>
      </c>
      <c r="J1999" s="209">
        <v>2</v>
      </c>
      <c r="K1999" s="210">
        <v>45717</v>
      </c>
      <c r="L1999" s="210">
        <v>45960</v>
      </c>
      <c r="M1999" s="200">
        <f t="shared" si="75"/>
        <v>34.714285714285715</v>
      </c>
      <c r="N1999" s="201">
        <v>0</v>
      </c>
      <c r="O1999" s="675" t="s">
        <v>1274</v>
      </c>
      <c r="P1999" s="201">
        <f t="shared" si="74"/>
        <v>0</v>
      </c>
      <c r="Q1999" s="202" t="str" cm="1">
        <f t="array" aca="1" ref="Q1999" ca="1">IF(ISNUMBER(P1999),IF(P1999=100%,"CUMPLIDA",IF(AND(ISNUMBER(L1999),ISNUMBER(INDIRECT("FECHA_"&amp;$B1999,1))), IF(L1999&lt;=INDIRECT("FECHA_"&amp;$B1999,1),"INCUMPLIDA","PROCESO"), "VERIFICAR FECHA")),"SIN VALOR AVANCE")</f>
        <v>PROCESO</v>
      </c>
    </row>
    <row r="2000" spans="1:17" ht="315">
      <c r="A2000" s="281" t="s">
        <v>19</v>
      </c>
      <c r="B2000" s="204" t="s">
        <v>14</v>
      </c>
      <c r="C2000" s="750"/>
      <c r="D2000" s="750"/>
      <c r="E2000" s="752"/>
      <c r="F2000" s="751"/>
      <c r="G2000" s="212" t="s">
        <v>1275</v>
      </c>
      <c r="H2000" s="675" t="s">
        <v>1276</v>
      </c>
      <c r="I2000" s="675" t="s">
        <v>1277</v>
      </c>
      <c r="J2000" s="209">
        <v>2</v>
      </c>
      <c r="K2000" s="210">
        <v>45717</v>
      </c>
      <c r="L2000" s="210">
        <v>46081</v>
      </c>
      <c r="M2000" s="200">
        <f t="shared" si="75"/>
        <v>52</v>
      </c>
      <c r="N2000" s="201">
        <v>0</v>
      </c>
      <c r="O2000" s="675" t="s">
        <v>1278</v>
      </c>
      <c r="P2000" s="201">
        <f t="shared" si="74"/>
        <v>0</v>
      </c>
      <c r="Q2000" s="202" t="str" cm="1">
        <f t="array" aca="1" ref="Q2000" ca="1">IF(ISNUMBER(P2000),IF(P2000=100%,"CUMPLIDA",IF(AND(ISNUMBER(L2000),ISNUMBER(INDIRECT("FECHA_"&amp;$B2000,1))), IF(L2000&lt;=INDIRECT("FECHA_"&amp;$B2000,1),"INCUMPLIDA","PROCESO"), "VERIFICAR FECHA")),"SIN VALOR AVANCE")</f>
        <v>PROCESO</v>
      </c>
    </row>
    <row r="2001" spans="1:17" ht="195">
      <c r="A2001" s="281" t="s">
        <v>19</v>
      </c>
      <c r="B2001" s="204" t="s">
        <v>14</v>
      </c>
      <c r="C2001" s="750"/>
      <c r="D2001" s="750"/>
      <c r="E2001" s="752" t="s">
        <v>1279</v>
      </c>
      <c r="F2001" s="751"/>
      <c r="G2001" s="212" t="s">
        <v>1280</v>
      </c>
      <c r="H2001" s="675" t="s">
        <v>1257</v>
      </c>
      <c r="I2001" s="675" t="s">
        <v>1258</v>
      </c>
      <c r="J2001" s="209">
        <v>1</v>
      </c>
      <c r="K2001" s="210">
        <v>45717</v>
      </c>
      <c r="L2001" s="210">
        <v>46081</v>
      </c>
      <c r="M2001" s="200">
        <f t="shared" si="75"/>
        <v>52</v>
      </c>
      <c r="N2001" s="201">
        <v>0.1</v>
      </c>
      <c r="O2001" s="675" t="s">
        <v>1259</v>
      </c>
      <c r="P2001" s="201">
        <f t="shared" si="74"/>
        <v>0.1</v>
      </c>
      <c r="Q2001" s="202" t="str" cm="1">
        <f t="array" aca="1" ref="Q2001" ca="1">IF(ISNUMBER(P2001),IF(P2001=100%,"CUMPLIDA",IF(AND(ISNUMBER(L2001),ISNUMBER(INDIRECT("FECHA_"&amp;$B2001,1))), IF(L2001&lt;=INDIRECT("FECHA_"&amp;$B2001,1),"INCUMPLIDA","PROCESO"), "VERIFICAR FECHA")),"SIN VALOR AVANCE")</f>
        <v>PROCESO</v>
      </c>
    </row>
    <row r="2002" spans="1:17" ht="276.75">
      <c r="A2002" s="281" t="s">
        <v>19</v>
      </c>
      <c r="B2002" s="204" t="s">
        <v>14</v>
      </c>
      <c r="C2002" s="750"/>
      <c r="D2002" s="750"/>
      <c r="E2002" s="752"/>
      <c r="F2002" s="751"/>
      <c r="G2002" s="212" t="s">
        <v>1281</v>
      </c>
      <c r="H2002" s="675" t="s">
        <v>1261</v>
      </c>
      <c r="I2002" s="676" t="s">
        <v>1262</v>
      </c>
      <c r="J2002" s="209">
        <v>8</v>
      </c>
      <c r="K2002" s="210">
        <v>45717</v>
      </c>
      <c r="L2002" s="210">
        <v>46081</v>
      </c>
      <c r="M2002" s="200">
        <f t="shared" si="75"/>
        <v>52</v>
      </c>
      <c r="N2002" s="201">
        <v>0</v>
      </c>
      <c r="O2002" s="675" t="s">
        <v>1263</v>
      </c>
      <c r="P2002" s="201">
        <f t="shared" si="74"/>
        <v>0</v>
      </c>
      <c r="Q2002" s="202" t="str" cm="1">
        <f t="array" aca="1" ref="Q2002" ca="1">IF(ISNUMBER(P2002),IF(P2002=100%,"CUMPLIDA",IF(AND(ISNUMBER(L2002),ISNUMBER(INDIRECT("FECHA_"&amp;$B2002,1))), IF(L2002&lt;=INDIRECT("FECHA_"&amp;$B2002,1),"INCUMPLIDA","PROCESO"), "VERIFICAR FECHA")),"SIN VALOR AVANCE")</f>
        <v>PROCESO</v>
      </c>
    </row>
    <row r="2003" spans="1:17" ht="150">
      <c r="A2003" s="281" t="s">
        <v>19</v>
      </c>
      <c r="B2003" s="204" t="s">
        <v>14</v>
      </c>
      <c r="C2003" s="750"/>
      <c r="D2003" s="750"/>
      <c r="E2003" s="752"/>
      <c r="F2003" s="751"/>
      <c r="G2003" s="197" t="s">
        <v>1282</v>
      </c>
      <c r="H2003" s="672" t="s">
        <v>1283</v>
      </c>
      <c r="I2003" s="672" t="s">
        <v>1284</v>
      </c>
      <c r="J2003" s="209">
        <v>12</v>
      </c>
      <c r="K2003" s="210">
        <v>45717</v>
      </c>
      <c r="L2003" s="210">
        <v>46081</v>
      </c>
      <c r="M2003" s="200">
        <f t="shared" si="75"/>
        <v>52</v>
      </c>
      <c r="N2003" s="201">
        <v>0</v>
      </c>
      <c r="O2003" s="672" t="s">
        <v>1285</v>
      </c>
      <c r="P2003" s="201">
        <f t="shared" si="74"/>
        <v>0</v>
      </c>
      <c r="Q2003" s="202" t="str" cm="1">
        <f t="array" aca="1" ref="Q2003" ca="1">IF(ISNUMBER(P2003),IF(P2003=100%,"CUMPLIDA",IF(AND(ISNUMBER(L2003),ISNUMBER(INDIRECT("FECHA_"&amp;$B2003,1))), IF(L2003&lt;=INDIRECT("FECHA_"&amp;$B2003,1),"INCUMPLIDA","PROCESO"), "VERIFICAR FECHA")),"SIN VALOR AVANCE")</f>
        <v>PROCESO</v>
      </c>
    </row>
    <row r="2004" spans="1:17" ht="270">
      <c r="A2004" s="281" t="s">
        <v>19</v>
      </c>
      <c r="B2004" s="204" t="s">
        <v>14</v>
      </c>
      <c r="C2004" s="750"/>
      <c r="D2004" s="750"/>
      <c r="E2004" s="752"/>
      <c r="F2004" s="751"/>
      <c r="G2004" s="197" t="s">
        <v>1286</v>
      </c>
      <c r="H2004" s="672" t="s">
        <v>1287</v>
      </c>
      <c r="I2004" s="672" t="s">
        <v>1288</v>
      </c>
      <c r="J2004" s="201">
        <v>1</v>
      </c>
      <c r="K2004" s="210">
        <v>45717</v>
      </c>
      <c r="L2004" s="210">
        <v>46081</v>
      </c>
      <c r="M2004" s="200">
        <f t="shared" si="75"/>
        <v>52</v>
      </c>
      <c r="N2004" s="201">
        <v>0</v>
      </c>
      <c r="O2004" s="672" t="s">
        <v>1289</v>
      </c>
      <c r="P2004" s="201">
        <f t="shared" si="74"/>
        <v>0</v>
      </c>
      <c r="Q2004" s="202" t="str" cm="1">
        <f t="array" aca="1" ref="Q2004" ca="1">IF(ISNUMBER(P2004),IF(P2004=100%,"CUMPLIDA",IF(AND(ISNUMBER(L2004),ISNUMBER(INDIRECT("FECHA_"&amp;$B2004,1))), IF(L2004&lt;=INDIRECT("FECHA_"&amp;$B2004,1),"INCUMPLIDA","PROCESO"), "VERIFICAR FECHA")),"SIN VALOR AVANCE")</f>
        <v>PROCESO</v>
      </c>
    </row>
    <row r="2005" spans="1:17" ht="180.75">
      <c r="A2005" s="281" t="s">
        <v>19</v>
      </c>
      <c r="B2005" s="204" t="s">
        <v>14</v>
      </c>
      <c r="C2005" s="750"/>
      <c r="D2005" s="750"/>
      <c r="E2005" s="752" t="s">
        <v>1290</v>
      </c>
      <c r="F2005" s="751"/>
      <c r="G2005" s="212" t="s">
        <v>1291</v>
      </c>
      <c r="H2005" s="675" t="s">
        <v>1272</v>
      </c>
      <c r="I2005" s="675" t="s">
        <v>1273</v>
      </c>
      <c r="J2005" s="209">
        <v>2</v>
      </c>
      <c r="K2005" s="210">
        <v>45717</v>
      </c>
      <c r="L2005" s="210">
        <v>45960</v>
      </c>
      <c r="M2005" s="200">
        <f t="shared" si="75"/>
        <v>34.714285714285715</v>
      </c>
      <c r="N2005" s="201">
        <v>0</v>
      </c>
      <c r="O2005" s="675" t="s">
        <v>1274</v>
      </c>
      <c r="P2005" s="201">
        <f t="shared" si="74"/>
        <v>0</v>
      </c>
      <c r="Q2005" s="202" t="str" cm="1">
        <f t="array" aca="1" ref="Q2005" ca="1">IF(ISNUMBER(P2005),IF(P2005=100%,"CUMPLIDA",IF(AND(ISNUMBER(L2005),ISNUMBER(INDIRECT("FECHA_"&amp;$B2005,1))), IF(L2005&lt;=INDIRECT("FECHA_"&amp;$B2005,1),"INCUMPLIDA","PROCESO"), "VERIFICAR FECHA")),"SIN VALOR AVANCE")</f>
        <v>PROCESO</v>
      </c>
    </row>
    <row r="2006" spans="1:17" ht="409.5">
      <c r="A2006" s="281" t="s">
        <v>19</v>
      </c>
      <c r="B2006" s="204" t="s">
        <v>14</v>
      </c>
      <c r="C2006" s="750"/>
      <c r="D2006" s="750"/>
      <c r="E2006" s="752"/>
      <c r="F2006" s="751"/>
      <c r="G2006" s="212" t="s">
        <v>1292</v>
      </c>
      <c r="H2006" s="675" t="s">
        <v>1276</v>
      </c>
      <c r="I2006" s="675" t="s">
        <v>1277</v>
      </c>
      <c r="J2006" s="209">
        <v>2</v>
      </c>
      <c r="K2006" s="210">
        <v>45717</v>
      </c>
      <c r="L2006" s="210">
        <v>46081</v>
      </c>
      <c r="M2006" s="200">
        <f t="shared" si="75"/>
        <v>52</v>
      </c>
      <c r="N2006" s="201">
        <v>0</v>
      </c>
      <c r="O2006" s="675" t="s">
        <v>1293</v>
      </c>
      <c r="P2006" s="201">
        <f t="shared" si="74"/>
        <v>0</v>
      </c>
      <c r="Q2006" s="202" t="str" cm="1">
        <f t="array" aca="1" ref="Q2006" ca="1">IF(ISNUMBER(P2006),IF(P2006=100%,"CUMPLIDA",IF(AND(ISNUMBER(L2006),ISNUMBER(INDIRECT("FECHA_"&amp;$B2006,1))), IF(L2006&lt;=INDIRECT("FECHA_"&amp;$B2006,1),"INCUMPLIDA","PROCESO"), "VERIFICAR FECHA")),"SIN VALOR AVANCE")</f>
        <v>PROCESO</v>
      </c>
    </row>
    <row r="2007" spans="1:17" ht="150">
      <c r="A2007" s="281" t="s">
        <v>19</v>
      </c>
      <c r="B2007" s="204" t="s">
        <v>14</v>
      </c>
      <c r="C2007" s="750"/>
      <c r="D2007" s="750"/>
      <c r="E2007" s="752" t="s">
        <v>1294</v>
      </c>
      <c r="F2007" s="751"/>
      <c r="G2007" s="197" t="s">
        <v>1295</v>
      </c>
      <c r="H2007" s="672" t="s">
        <v>1296</v>
      </c>
      <c r="I2007" s="672" t="s">
        <v>1284</v>
      </c>
      <c r="J2007" s="209">
        <v>12</v>
      </c>
      <c r="K2007" s="210">
        <v>45717</v>
      </c>
      <c r="L2007" s="210">
        <v>46081</v>
      </c>
      <c r="M2007" s="200">
        <f t="shared" si="75"/>
        <v>52</v>
      </c>
      <c r="N2007" s="201">
        <v>0</v>
      </c>
      <c r="O2007" s="672" t="s">
        <v>1297</v>
      </c>
      <c r="P2007" s="201">
        <f t="shared" si="74"/>
        <v>0</v>
      </c>
      <c r="Q2007" s="202" t="str" cm="1">
        <f t="array" aca="1" ref="Q2007" ca="1">IF(ISNUMBER(P2007),IF(P2007=100%,"CUMPLIDA",IF(AND(ISNUMBER(L2007),ISNUMBER(INDIRECT("FECHA_"&amp;$B2007,1))), IF(L2007&lt;=INDIRECT("FECHA_"&amp;$B2007,1),"INCUMPLIDA","PROCESO"), "VERIFICAR FECHA")),"SIN VALOR AVANCE")</f>
        <v>PROCESO</v>
      </c>
    </row>
    <row r="2008" spans="1:17" ht="210">
      <c r="A2008" s="281" t="s">
        <v>19</v>
      </c>
      <c r="B2008" s="204" t="s">
        <v>14</v>
      </c>
      <c r="C2008" s="750"/>
      <c r="D2008" s="750"/>
      <c r="E2008" s="752"/>
      <c r="F2008" s="751"/>
      <c r="G2008" s="197" t="s">
        <v>1298</v>
      </c>
      <c r="H2008" s="672" t="s">
        <v>1299</v>
      </c>
      <c r="I2008" s="672" t="s">
        <v>1288</v>
      </c>
      <c r="J2008" s="201">
        <v>1</v>
      </c>
      <c r="K2008" s="210">
        <v>45717</v>
      </c>
      <c r="L2008" s="210">
        <v>46081</v>
      </c>
      <c r="M2008" s="200">
        <f t="shared" si="75"/>
        <v>52</v>
      </c>
      <c r="N2008" s="201">
        <v>0</v>
      </c>
      <c r="O2008" s="672" t="s">
        <v>1289</v>
      </c>
      <c r="P2008" s="201">
        <f t="shared" si="74"/>
        <v>0</v>
      </c>
      <c r="Q2008" s="202" t="str" cm="1">
        <f t="array" aca="1" ref="Q2008" ca="1">IF(ISNUMBER(P2008),IF(P2008=100%,"CUMPLIDA",IF(AND(ISNUMBER(L2008),ISNUMBER(INDIRECT("FECHA_"&amp;$B2008,1))), IF(L2008&lt;=INDIRECT("FECHA_"&amp;$B2008,1),"INCUMPLIDA","PROCESO"), "VERIFICAR FECHA")),"SIN VALOR AVANCE")</f>
        <v>PROCESO</v>
      </c>
    </row>
    <row r="2009" spans="1:17" ht="180.75">
      <c r="A2009" s="281" t="s">
        <v>19</v>
      </c>
      <c r="B2009" s="204" t="s">
        <v>14</v>
      </c>
      <c r="C2009" s="750"/>
      <c r="D2009" s="750"/>
      <c r="E2009" s="752" t="s">
        <v>1300</v>
      </c>
      <c r="F2009" s="751"/>
      <c r="G2009" s="212" t="s">
        <v>1301</v>
      </c>
      <c r="H2009" s="675" t="s">
        <v>1272</v>
      </c>
      <c r="I2009" s="675" t="s">
        <v>1273</v>
      </c>
      <c r="J2009" s="209">
        <v>2</v>
      </c>
      <c r="K2009" s="210">
        <v>45717</v>
      </c>
      <c r="L2009" s="210">
        <v>45960</v>
      </c>
      <c r="M2009" s="200">
        <f t="shared" si="75"/>
        <v>34.714285714285715</v>
      </c>
      <c r="N2009" s="201">
        <v>0</v>
      </c>
      <c r="O2009" s="675" t="s">
        <v>1302</v>
      </c>
      <c r="P2009" s="201">
        <f t="shared" si="74"/>
        <v>0</v>
      </c>
      <c r="Q2009" s="202" t="str" cm="1">
        <f t="array" aca="1" ref="Q2009" ca="1">IF(ISNUMBER(P2009),IF(P2009=100%,"CUMPLIDA",IF(AND(ISNUMBER(L2009),ISNUMBER(INDIRECT("FECHA_"&amp;$B2009,1))), IF(L2009&lt;=INDIRECT("FECHA_"&amp;$B2009,1),"INCUMPLIDA","PROCESO"), "VERIFICAR FECHA")),"SIN VALOR AVANCE")</f>
        <v>PROCESO</v>
      </c>
    </row>
    <row r="2010" spans="1:17" ht="409.5">
      <c r="A2010" s="281" t="s">
        <v>19</v>
      </c>
      <c r="B2010" s="204" t="s">
        <v>14</v>
      </c>
      <c r="C2010" s="750"/>
      <c r="D2010" s="750"/>
      <c r="E2010" s="752"/>
      <c r="F2010" s="751"/>
      <c r="G2010" s="212" t="s">
        <v>1303</v>
      </c>
      <c r="H2010" s="675" t="s">
        <v>1276</v>
      </c>
      <c r="I2010" s="675" t="s">
        <v>1277</v>
      </c>
      <c r="J2010" s="209">
        <v>2</v>
      </c>
      <c r="K2010" s="210">
        <v>45717</v>
      </c>
      <c r="L2010" s="210">
        <v>46081</v>
      </c>
      <c r="M2010" s="200">
        <f t="shared" si="75"/>
        <v>52</v>
      </c>
      <c r="N2010" s="201">
        <v>0</v>
      </c>
      <c r="O2010" s="675" t="s">
        <v>1293</v>
      </c>
      <c r="P2010" s="201">
        <f t="shared" si="74"/>
        <v>0</v>
      </c>
      <c r="Q2010" s="202" t="str" cm="1">
        <f t="array" aca="1" ref="Q2010" ca="1">IF(ISNUMBER(P2010),IF(P2010=100%,"CUMPLIDA",IF(AND(ISNUMBER(L2010),ISNUMBER(INDIRECT("FECHA_"&amp;$B2010,1))), IF(L2010&lt;=INDIRECT("FECHA_"&amp;$B2010,1),"INCUMPLIDA","PROCESO"), "VERIFICAR FECHA")),"SIN VALOR AVANCE")</f>
        <v>PROCESO</v>
      </c>
    </row>
    <row r="2011" spans="1:17" ht="180.75">
      <c r="A2011" s="281" t="s">
        <v>19</v>
      </c>
      <c r="B2011" s="204" t="s">
        <v>14</v>
      </c>
      <c r="C2011" s="750"/>
      <c r="D2011" s="750"/>
      <c r="E2011" s="752"/>
      <c r="F2011" s="751"/>
      <c r="G2011" s="212" t="s">
        <v>1304</v>
      </c>
      <c r="H2011" s="675" t="s">
        <v>1272</v>
      </c>
      <c r="I2011" s="675" t="s">
        <v>1273</v>
      </c>
      <c r="J2011" s="209">
        <v>2</v>
      </c>
      <c r="K2011" s="210">
        <v>45717</v>
      </c>
      <c r="L2011" s="210">
        <v>45960</v>
      </c>
      <c r="M2011" s="200">
        <f t="shared" si="75"/>
        <v>34.714285714285715</v>
      </c>
      <c r="N2011" s="201">
        <v>0</v>
      </c>
      <c r="O2011" s="675" t="s">
        <v>1274</v>
      </c>
      <c r="P2011" s="201">
        <f t="shared" si="74"/>
        <v>0</v>
      </c>
      <c r="Q2011" s="202" t="str" cm="1">
        <f t="array" aca="1" ref="Q2011" ca="1">IF(ISNUMBER(P2011),IF(P2011=100%,"CUMPLIDA",IF(AND(ISNUMBER(L2011),ISNUMBER(INDIRECT("FECHA_"&amp;$B2011,1))), IF(L2011&lt;=INDIRECT("FECHA_"&amp;$B2011,1),"INCUMPLIDA","PROCESO"), "VERIFICAR FECHA")),"SIN VALOR AVANCE")</f>
        <v>PROCESO</v>
      </c>
    </row>
    <row r="2012" spans="1:17" ht="409.5">
      <c r="A2012" s="281" t="s">
        <v>19</v>
      </c>
      <c r="B2012" s="204" t="s">
        <v>14</v>
      </c>
      <c r="C2012" s="750"/>
      <c r="D2012" s="750"/>
      <c r="E2012" s="752"/>
      <c r="F2012" s="751"/>
      <c r="G2012" s="212" t="s">
        <v>1305</v>
      </c>
      <c r="H2012" s="675" t="s">
        <v>1276</v>
      </c>
      <c r="I2012" s="675" t="s">
        <v>1277</v>
      </c>
      <c r="J2012" s="209">
        <v>2</v>
      </c>
      <c r="K2012" s="210">
        <v>45717</v>
      </c>
      <c r="L2012" s="210">
        <v>46081</v>
      </c>
      <c r="M2012" s="200">
        <f t="shared" si="75"/>
        <v>52</v>
      </c>
      <c r="N2012" s="201">
        <v>0</v>
      </c>
      <c r="O2012" s="675" t="s">
        <v>1306</v>
      </c>
      <c r="P2012" s="201">
        <f t="shared" si="74"/>
        <v>0</v>
      </c>
      <c r="Q2012" s="202" t="str" cm="1">
        <f t="array" aca="1" ref="Q2012" ca="1">IF(ISNUMBER(P2012),IF(P2012=100%,"CUMPLIDA",IF(AND(ISNUMBER(L2012),ISNUMBER(INDIRECT("FECHA_"&amp;$B2012,1))), IF(L2012&lt;=INDIRECT("FECHA_"&amp;$B2012,1),"INCUMPLIDA","PROCESO"), "VERIFICAR FECHA")),"SIN VALOR AVANCE")</f>
        <v>PROCESO</v>
      </c>
    </row>
    <row r="2013" spans="1:17" ht="330">
      <c r="A2013" s="281" t="s">
        <v>19</v>
      </c>
      <c r="B2013" s="204" t="s">
        <v>14</v>
      </c>
      <c r="C2013" s="750"/>
      <c r="D2013" s="750"/>
      <c r="E2013" s="752"/>
      <c r="F2013" s="751"/>
      <c r="G2013" s="212" t="s">
        <v>1307</v>
      </c>
      <c r="H2013" s="675" t="s">
        <v>1308</v>
      </c>
      <c r="I2013" s="675" t="s">
        <v>1309</v>
      </c>
      <c r="J2013" s="209">
        <v>1</v>
      </c>
      <c r="K2013" s="210">
        <v>45717</v>
      </c>
      <c r="L2013" s="210">
        <v>45838</v>
      </c>
      <c r="M2013" s="200">
        <f t="shared" si="75"/>
        <v>17.285714285714285</v>
      </c>
      <c r="N2013" s="201">
        <v>0</v>
      </c>
      <c r="O2013" s="675" t="s">
        <v>1310</v>
      </c>
      <c r="P2013" s="201">
        <f t="shared" si="74"/>
        <v>0</v>
      </c>
      <c r="Q2013" s="202" t="str" cm="1">
        <f t="array" aca="1" ref="Q2013" ca="1">IF(ISNUMBER(P2013),IF(P2013=100%,"CUMPLIDA",IF(AND(ISNUMBER(L2013),ISNUMBER(INDIRECT("FECHA_"&amp;$B2013,1))), IF(L2013&lt;=INDIRECT("FECHA_"&amp;$B2013,1),"INCUMPLIDA","PROCESO"), "VERIFICAR FECHA")),"SIN VALOR AVANCE")</f>
        <v>PROCESO</v>
      </c>
    </row>
    <row r="2014" spans="1:17" ht="330">
      <c r="A2014" s="281" t="s">
        <v>19</v>
      </c>
      <c r="B2014" s="204" t="s">
        <v>14</v>
      </c>
      <c r="C2014" s="750"/>
      <c r="D2014" s="750"/>
      <c r="E2014" s="752"/>
      <c r="F2014" s="751"/>
      <c r="G2014" s="212" t="s">
        <v>1311</v>
      </c>
      <c r="H2014" s="675" t="s">
        <v>1312</v>
      </c>
      <c r="I2014" s="675" t="s">
        <v>1309</v>
      </c>
      <c r="J2014" s="209">
        <v>1</v>
      </c>
      <c r="K2014" s="210">
        <v>45717</v>
      </c>
      <c r="L2014" s="210">
        <v>45838</v>
      </c>
      <c r="M2014" s="200">
        <f t="shared" si="75"/>
        <v>17.285714285714285</v>
      </c>
      <c r="N2014" s="201">
        <v>0</v>
      </c>
      <c r="O2014" s="675" t="s">
        <v>1313</v>
      </c>
      <c r="P2014" s="201">
        <f t="shared" si="74"/>
        <v>0</v>
      </c>
      <c r="Q2014" s="202" t="str" cm="1">
        <f t="array" aca="1" ref="Q2014" ca="1">IF(ISNUMBER(P2014),IF(P2014=100%,"CUMPLIDA",IF(AND(ISNUMBER(L2014),ISNUMBER(INDIRECT("FECHA_"&amp;$B2014,1))), IF(L2014&lt;=INDIRECT("FECHA_"&amp;$B2014,1),"INCUMPLIDA","PROCESO"), "VERIFICAR FECHA")),"SIN VALOR AVANCE")</f>
        <v>PROCESO</v>
      </c>
    </row>
    <row r="2015" spans="1:17" ht="180.75">
      <c r="A2015" s="281" t="s">
        <v>19</v>
      </c>
      <c r="B2015" s="204" t="s">
        <v>14</v>
      </c>
      <c r="C2015" s="750"/>
      <c r="D2015" s="750"/>
      <c r="E2015" s="752"/>
      <c r="F2015" s="751"/>
      <c r="G2015" s="212" t="s">
        <v>1314</v>
      </c>
      <c r="H2015" s="675" t="s">
        <v>1272</v>
      </c>
      <c r="I2015" s="675" t="s">
        <v>1273</v>
      </c>
      <c r="J2015" s="209">
        <v>2</v>
      </c>
      <c r="K2015" s="210">
        <v>45717</v>
      </c>
      <c r="L2015" s="210">
        <v>45960</v>
      </c>
      <c r="M2015" s="200">
        <f t="shared" si="75"/>
        <v>34.714285714285715</v>
      </c>
      <c r="N2015" s="201">
        <v>0</v>
      </c>
      <c r="O2015" s="675" t="s">
        <v>1274</v>
      </c>
      <c r="P2015" s="201">
        <f t="shared" si="74"/>
        <v>0</v>
      </c>
      <c r="Q2015" s="202" t="str" cm="1">
        <f t="array" aca="1" ref="Q2015" ca="1">IF(ISNUMBER(P2015),IF(P2015=100%,"CUMPLIDA",IF(AND(ISNUMBER(L2015),ISNUMBER(INDIRECT("FECHA_"&amp;$B2015,1))), IF(L2015&lt;=INDIRECT("FECHA_"&amp;$B2015,1),"INCUMPLIDA","PROCESO"), "VERIFICAR FECHA")),"SIN VALOR AVANCE")</f>
        <v>PROCESO</v>
      </c>
    </row>
    <row r="2016" spans="1:17" ht="300">
      <c r="A2016" s="281" t="s">
        <v>19</v>
      </c>
      <c r="B2016" s="204" t="s">
        <v>14</v>
      </c>
      <c r="C2016" s="750"/>
      <c r="D2016" s="750"/>
      <c r="E2016" s="752"/>
      <c r="F2016" s="751"/>
      <c r="G2016" s="212" t="s">
        <v>1315</v>
      </c>
      <c r="H2016" s="675" t="s">
        <v>1316</v>
      </c>
      <c r="I2016" s="675" t="s">
        <v>1277</v>
      </c>
      <c r="J2016" s="209">
        <v>2</v>
      </c>
      <c r="K2016" s="210">
        <v>45717</v>
      </c>
      <c r="L2016" s="210">
        <v>46081</v>
      </c>
      <c r="M2016" s="200">
        <f t="shared" si="75"/>
        <v>52</v>
      </c>
      <c r="N2016" s="201">
        <v>0</v>
      </c>
      <c r="O2016" s="675" t="s">
        <v>1317</v>
      </c>
      <c r="P2016" s="201">
        <f t="shared" si="74"/>
        <v>0</v>
      </c>
      <c r="Q2016" s="202" t="str" cm="1">
        <f t="array" aca="1" ref="Q2016" ca="1">IF(ISNUMBER(P2016),IF(P2016=100%,"CUMPLIDA",IF(AND(ISNUMBER(L2016),ISNUMBER(INDIRECT("FECHA_"&amp;$B2016,1))), IF(L2016&lt;=INDIRECT("FECHA_"&amp;$B2016,1),"INCUMPLIDA","PROCESO"), "VERIFICAR FECHA")),"SIN VALOR AVANCE")</f>
        <v>PROCESO</v>
      </c>
    </row>
    <row r="2017" spans="1:17" ht="180.75">
      <c r="A2017" s="281" t="s">
        <v>19</v>
      </c>
      <c r="B2017" s="204" t="s">
        <v>14</v>
      </c>
      <c r="C2017" s="750"/>
      <c r="D2017" s="750"/>
      <c r="E2017" s="752" t="s">
        <v>1318</v>
      </c>
      <c r="F2017" s="751"/>
      <c r="G2017" s="212" t="s">
        <v>1319</v>
      </c>
      <c r="H2017" s="675" t="s">
        <v>1272</v>
      </c>
      <c r="I2017" s="675" t="s">
        <v>1273</v>
      </c>
      <c r="J2017" s="209">
        <v>2</v>
      </c>
      <c r="K2017" s="210">
        <v>45717</v>
      </c>
      <c r="L2017" s="210">
        <v>45960</v>
      </c>
      <c r="M2017" s="200">
        <f t="shared" si="75"/>
        <v>34.714285714285715</v>
      </c>
      <c r="N2017" s="201">
        <v>0</v>
      </c>
      <c r="O2017" s="675" t="s">
        <v>1274</v>
      </c>
      <c r="P2017" s="201">
        <f t="shared" si="74"/>
        <v>0</v>
      </c>
      <c r="Q2017" s="202" t="str" cm="1">
        <f t="array" aca="1" ref="Q2017" ca="1">IF(ISNUMBER(P2017),IF(P2017=100%,"CUMPLIDA",IF(AND(ISNUMBER(L2017),ISNUMBER(INDIRECT("FECHA_"&amp;$B2017,1))), IF(L2017&lt;=INDIRECT("FECHA_"&amp;$B2017,1),"INCUMPLIDA","PROCESO"), "VERIFICAR FECHA")),"SIN VALOR AVANCE")</f>
        <v>PROCESO</v>
      </c>
    </row>
    <row r="2018" spans="1:17" ht="390">
      <c r="A2018" s="281" t="s">
        <v>19</v>
      </c>
      <c r="B2018" s="204" t="s">
        <v>14</v>
      </c>
      <c r="C2018" s="750"/>
      <c r="D2018" s="750"/>
      <c r="E2018" s="752"/>
      <c r="F2018" s="751"/>
      <c r="G2018" s="212" t="s">
        <v>1320</v>
      </c>
      <c r="H2018" s="675" t="s">
        <v>1321</v>
      </c>
      <c r="I2018" s="675" t="s">
        <v>1277</v>
      </c>
      <c r="J2018" s="209">
        <v>2</v>
      </c>
      <c r="K2018" s="210">
        <v>45717</v>
      </c>
      <c r="L2018" s="210">
        <v>46081</v>
      </c>
      <c r="M2018" s="200">
        <f t="shared" si="75"/>
        <v>52</v>
      </c>
      <c r="N2018" s="201">
        <v>0</v>
      </c>
      <c r="O2018" s="675" t="s">
        <v>1317</v>
      </c>
      <c r="P2018" s="201">
        <f t="shared" si="74"/>
        <v>0</v>
      </c>
      <c r="Q2018" s="202" t="str" cm="1">
        <f t="array" aca="1" ref="Q2018" ca="1">IF(ISNUMBER(P2018),IF(P2018=100%,"CUMPLIDA",IF(AND(ISNUMBER(L2018),ISNUMBER(INDIRECT("FECHA_"&amp;$B2018,1))), IF(L2018&lt;=INDIRECT("FECHA_"&amp;$B2018,1),"INCUMPLIDA","PROCESO"), "VERIFICAR FECHA")),"SIN VALOR AVANCE")</f>
        <v>PROCESO</v>
      </c>
    </row>
    <row r="2019" spans="1:17" ht="180.75">
      <c r="A2019" s="281" t="s">
        <v>19</v>
      </c>
      <c r="B2019" s="204" t="s">
        <v>14</v>
      </c>
      <c r="C2019" s="750"/>
      <c r="D2019" s="750"/>
      <c r="E2019" s="752" t="s">
        <v>1322</v>
      </c>
      <c r="F2019" s="751"/>
      <c r="G2019" s="212" t="s">
        <v>1323</v>
      </c>
      <c r="H2019" s="675" t="s">
        <v>1272</v>
      </c>
      <c r="I2019" s="675" t="s">
        <v>1273</v>
      </c>
      <c r="J2019" s="209">
        <v>2</v>
      </c>
      <c r="K2019" s="210">
        <v>45717</v>
      </c>
      <c r="L2019" s="210">
        <v>45960</v>
      </c>
      <c r="M2019" s="200">
        <f t="shared" si="75"/>
        <v>34.714285714285715</v>
      </c>
      <c r="N2019" s="201">
        <v>0</v>
      </c>
      <c r="O2019" s="675" t="s">
        <v>1274</v>
      </c>
      <c r="P2019" s="201">
        <f t="shared" si="74"/>
        <v>0</v>
      </c>
      <c r="Q2019" s="202" t="str" cm="1">
        <f t="array" aca="1" ref="Q2019" ca="1">IF(ISNUMBER(P2019),IF(P2019=100%,"CUMPLIDA",IF(AND(ISNUMBER(L2019),ISNUMBER(INDIRECT("FECHA_"&amp;$B2019,1))), IF(L2019&lt;=INDIRECT("FECHA_"&amp;$B2019,1),"INCUMPLIDA","PROCESO"), "VERIFICAR FECHA")),"SIN VALOR AVANCE")</f>
        <v>PROCESO</v>
      </c>
    </row>
    <row r="2020" spans="1:17" ht="409.5">
      <c r="A2020" s="281" t="s">
        <v>19</v>
      </c>
      <c r="B2020" s="204" t="s">
        <v>14</v>
      </c>
      <c r="C2020" s="750"/>
      <c r="D2020" s="750"/>
      <c r="E2020" s="752"/>
      <c r="F2020" s="751"/>
      <c r="G2020" s="212" t="s">
        <v>1324</v>
      </c>
      <c r="H2020" s="675" t="s">
        <v>1276</v>
      </c>
      <c r="I2020" s="675" t="s">
        <v>1277</v>
      </c>
      <c r="J2020" s="209">
        <v>2</v>
      </c>
      <c r="K2020" s="210">
        <v>45717</v>
      </c>
      <c r="L2020" s="210">
        <v>46081</v>
      </c>
      <c r="M2020" s="200">
        <f t="shared" si="75"/>
        <v>52</v>
      </c>
      <c r="N2020" s="201">
        <v>0</v>
      </c>
      <c r="O2020" s="675" t="s">
        <v>1325</v>
      </c>
      <c r="P2020" s="201">
        <f t="shared" si="74"/>
        <v>0</v>
      </c>
      <c r="Q2020" s="202" t="str" cm="1">
        <f t="array" aca="1" ref="Q2020" ca="1">IF(ISNUMBER(P2020),IF(P2020=100%,"CUMPLIDA",IF(AND(ISNUMBER(L2020),ISNUMBER(INDIRECT("FECHA_"&amp;$B2020,1))), IF(L2020&lt;=INDIRECT("FECHA_"&amp;$B2020,1),"INCUMPLIDA","PROCESO"), "VERIFICAR FECHA")),"SIN VALOR AVANCE")</f>
        <v>PROCESO</v>
      </c>
    </row>
    <row r="2021" spans="1:17" ht="330">
      <c r="A2021" s="281" t="s">
        <v>19</v>
      </c>
      <c r="B2021" s="204" t="s">
        <v>14</v>
      </c>
      <c r="C2021" s="750"/>
      <c r="D2021" s="750"/>
      <c r="E2021" s="752"/>
      <c r="F2021" s="751"/>
      <c r="G2021" s="212" t="s">
        <v>1326</v>
      </c>
      <c r="H2021" s="675" t="s">
        <v>1308</v>
      </c>
      <c r="I2021" s="675" t="s">
        <v>1309</v>
      </c>
      <c r="J2021" s="209">
        <v>1</v>
      </c>
      <c r="K2021" s="210">
        <v>45717</v>
      </c>
      <c r="L2021" s="210">
        <v>45838</v>
      </c>
      <c r="M2021" s="200">
        <f t="shared" si="75"/>
        <v>17.285714285714285</v>
      </c>
      <c r="N2021" s="201">
        <v>0</v>
      </c>
      <c r="O2021" s="675" t="s">
        <v>1327</v>
      </c>
      <c r="P2021" s="201">
        <f t="shared" si="74"/>
        <v>0</v>
      </c>
      <c r="Q2021" s="202" t="str" cm="1">
        <f t="array" aca="1" ref="Q2021" ca="1">IF(ISNUMBER(P2021),IF(P2021=100%,"CUMPLIDA",IF(AND(ISNUMBER(L2021),ISNUMBER(INDIRECT("FECHA_"&amp;$B2021,1))), IF(L2021&lt;=INDIRECT("FECHA_"&amp;$B2021,1),"INCUMPLIDA","PROCESO"), "VERIFICAR FECHA")),"SIN VALOR AVANCE")</f>
        <v>PROCESO</v>
      </c>
    </row>
    <row r="2022" spans="1:17" ht="180.75">
      <c r="A2022" s="281" t="s">
        <v>19</v>
      </c>
      <c r="B2022" s="204" t="s">
        <v>14</v>
      </c>
      <c r="C2022" s="750"/>
      <c r="D2022" s="750"/>
      <c r="E2022" s="752" t="s">
        <v>1328</v>
      </c>
      <c r="F2022" s="751"/>
      <c r="G2022" s="212" t="s">
        <v>1329</v>
      </c>
      <c r="H2022" s="675" t="s">
        <v>1272</v>
      </c>
      <c r="I2022" s="675" t="s">
        <v>1273</v>
      </c>
      <c r="J2022" s="209">
        <v>2</v>
      </c>
      <c r="K2022" s="210">
        <v>45717</v>
      </c>
      <c r="L2022" s="210">
        <v>45960</v>
      </c>
      <c r="M2022" s="200">
        <f t="shared" si="75"/>
        <v>34.714285714285715</v>
      </c>
      <c r="N2022" s="201">
        <v>0</v>
      </c>
      <c r="O2022" s="675" t="s">
        <v>1274</v>
      </c>
      <c r="P2022" s="201">
        <f t="shared" si="74"/>
        <v>0</v>
      </c>
      <c r="Q2022" s="202" t="str" cm="1">
        <f t="array" aca="1" ref="Q2022" ca="1">IF(ISNUMBER(P2022),IF(P2022=100%,"CUMPLIDA",IF(AND(ISNUMBER(L2022),ISNUMBER(INDIRECT("FECHA_"&amp;$B2022,1))), IF(L2022&lt;=INDIRECT("FECHA_"&amp;$B2022,1),"INCUMPLIDA","PROCESO"), "VERIFICAR FECHA")),"SIN VALOR AVANCE")</f>
        <v>PROCESO</v>
      </c>
    </row>
    <row r="2023" spans="1:17" ht="409.5">
      <c r="A2023" s="281" t="s">
        <v>19</v>
      </c>
      <c r="B2023" s="204" t="s">
        <v>14</v>
      </c>
      <c r="C2023" s="750"/>
      <c r="D2023" s="750"/>
      <c r="E2023" s="752"/>
      <c r="F2023" s="751"/>
      <c r="G2023" s="212" t="s">
        <v>1330</v>
      </c>
      <c r="H2023" s="675" t="s">
        <v>1321</v>
      </c>
      <c r="I2023" s="675" t="s">
        <v>1277</v>
      </c>
      <c r="J2023" s="209">
        <v>2</v>
      </c>
      <c r="K2023" s="210">
        <v>45717</v>
      </c>
      <c r="L2023" s="210">
        <v>46081</v>
      </c>
      <c r="M2023" s="200">
        <f t="shared" si="75"/>
        <v>52</v>
      </c>
      <c r="N2023" s="201">
        <v>0</v>
      </c>
      <c r="O2023" s="675" t="s">
        <v>1306</v>
      </c>
      <c r="P2023" s="201">
        <f t="shared" si="74"/>
        <v>0</v>
      </c>
      <c r="Q2023" s="202" t="str" cm="1">
        <f t="array" aca="1" ref="Q2023" ca="1">IF(ISNUMBER(P2023),IF(P2023=100%,"CUMPLIDA",IF(AND(ISNUMBER(L2023),ISNUMBER(INDIRECT("FECHA_"&amp;$B2023,1))), IF(L2023&lt;=INDIRECT("FECHA_"&amp;$B2023,1),"INCUMPLIDA","PROCESO"), "VERIFICAR FECHA")),"SIN VALOR AVANCE")</f>
        <v>PROCESO</v>
      </c>
    </row>
    <row r="2024" spans="1:17" ht="180.75">
      <c r="A2024" s="281" t="s">
        <v>19</v>
      </c>
      <c r="B2024" s="204" t="s">
        <v>14</v>
      </c>
      <c r="C2024" s="750"/>
      <c r="D2024" s="750"/>
      <c r="E2024" s="752" t="s">
        <v>1331</v>
      </c>
      <c r="F2024" s="751"/>
      <c r="G2024" s="212" t="s">
        <v>1332</v>
      </c>
      <c r="H2024" s="675" t="s">
        <v>1272</v>
      </c>
      <c r="I2024" s="675" t="s">
        <v>1273</v>
      </c>
      <c r="J2024" s="209">
        <v>2</v>
      </c>
      <c r="K2024" s="210">
        <v>45717</v>
      </c>
      <c r="L2024" s="210">
        <v>45960</v>
      </c>
      <c r="M2024" s="200">
        <f t="shared" si="75"/>
        <v>34.714285714285715</v>
      </c>
      <c r="N2024" s="201">
        <v>0</v>
      </c>
      <c r="O2024" s="675" t="s">
        <v>1274</v>
      </c>
      <c r="P2024" s="201">
        <f>IF(B2024="ITRC",N2024,N2024/J2024)</f>
        <v>0</v>
      </c>
      <c r="Q2024" s="202" t="str" cm="1">
        <f t="array" aca="1" ref="Q2024" ca="1">IF(ISNUMBER(P2024),IF(P2024=100%,"CUMPLIDA",IF(AND(ISNUMBER(L2024),ISNUMBER(INDIRECT("FECHA_"&amp;$B2024,1))), IF(L2024&lt;=INDIRECT("FECHA_"&amp;$B2024,1),"INCUMPLIDA","PROCESO"), "VERIFICAR FECHA")),"SIN VALOR AVANCE")</f>
        <v>PROCESO</v>
      </c>
    </row>
    <row r="2025" spans="1:17" ht="360">
      <c r="A2025" s="281" t="s">
        <v>19</v>
      </c>
      <c r="B2025" s="204" t="s">
        <v>14</v>
      </c>
      <c r="C2025" s="750"/>
      <c r="D2025" s="750"/>
      <c r="E2025" s="752"/>
      <c r="F2025" s="751"/>
      <c r="G2025" s="212" t="s">
        <v>1333</v>
      </c>
      <c r="H2025" s="675" t="s">
        <v>1276</v>
      </c>
      <c r="I2025" s="675" t="s">
        <v>1277</v>
      </c>
      <c r="J2025" s="209">
        <v>2</v>
      </c>
      <c r="K2025" s="210">
        <v>45717</v>
      </c>
      <c r="L2025" s="210">
        <v>46081</v>
      </c>
      <c r="M2025" s="200">
        <f>(L2025-K2025)/7</f>
        <v>52</v>
      </c>
      <c r="N2025" s="201">
        <v>0</v>
      </c>
      <c r="O2025" s="675" t="s">
        <v>1334</v>
      </c>
      <c r="P2025" s="201">
        <f>IF(B2025="ITRC",N2025,N2025/J2025)</f>
        <v>0</v>
      </c>
      <c r="Q2025" s="202" t="str" cm="1">
        <f t="array" aca="1" ref="Q2025" ca="1">IF(ISNUMBER(P2025),IF(P2025=100%,"CUMPLIDA",IF(AND(ISNUMBER(L2025),ISNUMBER(INDIRECT("FECHA_"&amp;$B2025,1))), IF(L2025&lt;=INDIRECT("FECHA_"&amp;$B2025,1),"INCUMPLIDA","PROCESO"), "VERIFICAR FECHA")),"SIN VALOR AVANCE")</f>
        <v>PROCESO</v>
      </c>
    </row>
    <row r="2026" spans="1:17" ht="409.5">
      <c r="A2026" s="281" t="s">
        <v>19</v>
      </c>
      <c r="B2026" s="204" t="s">
        <v>14</v>
      </c>
      <c r="C2026" s="750" t="s">
        <v>1335</v>
      </c>
      <c r="D2026" s="750" t="s">
        <v>1336</v>
      </c>
      <c r="E2026" s="752" t="s">
        <v>1337</v>
      </c>
      <c r="F2026" s="751" t="s">
        <v>1338</v>
      </c>
      <c r="G2026" s="699" t="s">
        <v>4347</v>
      </c>
      <c r="H2026" s="703" t="s">
        <v>4348</v>
      </c>
      <c r="I2026" s="703" t="s">
        <v>4349</v>
      </c>
      <c r="J2026" s="209">
        <v>4</v>
      </c>
      <c r="K2026" s="262">
        <v>45662</v>
      </c>
      <c r="L2026" s="262">
        <v>46142</v>
      </c>
      <c r="M2026" s="200">
        <f t="shared" ref="M2026:M2068" si="76">(L2026-K2026)/7</f>
        <v>68.571428571428569</v>
      </c>
      <c r="N2026" s="201">
        <v>0</v>
      </c>
      <c r="O2026" s="675" t="s">
        <v>4350</v>
      </c>
      <c r="P2026" s="201">
        <f>IF(B2026="ITRC",N2026,N2026/J2026)</f>
        <v>0</v>
      </c>
      <c r="Q2026" s="202" t="str" cm="1">
        <f t="array" aca="1" ref="Q2026" ca="1">IF(ISNUMBER(P2026),IF(P2026=100%,"CUMPLIDA",IF(AND(ISNUMBER(L2026),ISNUMBER(INDIRECT("FECHA_"&amp;$B2026,1))), IF(L2026&lt;=INDIRECT("FECHA_"&amp;$B2026,1),"INCUMPLIDA","PROCESO"), "VERIFICAR FECHA")),"SIN VALOR AVANCE")</f>
        <v>PROCESO</v>
      </c>
    </row>
    <row r="2027" spans="1:17" ht="45.75">
      <c r="A2027" s="281" t="s">
        <v>19</v>
      </c>
      <c r="B2027" s="204" t="s">
        <v>14</v>
      </c>
      <c r="C2027" s="750"/>
      <c r="D2027" s="750"/>
      <c r="E2027" s="752"/>
      <c r="F2027" s="751"/>
      <c r="G2027" s="212" t="s">
        <v>1339</v>
      </c>
      <c r="H2027" s="675" t="s">
        <v>811</v>
      </c>
      <c r="I2027" s="675" t="s">
        <v>234</v>
      </c>
      <c r="J2027" s="209">
        <v>1</v>
      </c>
      <c r="K2027" s="262">
        <v>45231</v>
      </c>
      <c r="L2027" s="262">
        <v>45504</v>
      </c>
      <c r="M2027" s="200">
        <f t="shared" si="76"/>
        <v>39</v>
      </c>
      <c r="N2027" s="201">
        <v>1</v>
      </c>
      <c r="O2027" s="675" t="s">
        <v>812</v>
      </c>
      <c r="P2027" s="201">
        <f t="shared" ref="P2027:P2096" si="77">IF(B2027="ITRC",N2027,N2027/J2027)</f>
        <v>1</v>
      </c>
      <c r="Q2027" s="202" t="str" cm="1">
        <f t="array" aca="1" ref="Q2027" ca="1">IF(ISNUMBER(P2027),IF(P2027=100%,"CUMPLIDA",IF(AND(ISNUMBER(L2027),ISNUMBER(INDIRECT("FECHA_"&amp;$B2027,1))), IF(L2027&lt;=INDIRECT("FECHA_"&amp;$B2027,1),"INCUMPLIDA","PROCESO"), "VERIFICAR FECHA")),"SIN VALOR AVANCE")</f>
        <v>CUMPLIDA</v>
      </c>
    </row>
    <row r="2028" spans="1:17" ht="120.75">
      <c r="A2028" s="281" t="s">
        <v>19</v>
      </c>
      <c r="B2028" s="204" t="s">
        <v>14</v>
      </c>
      <c r="C2028" s="750"/>
      <c r="D2028" s="750"/>
      <c r="E2028" s="752"/>
      <c r="F2028" s="751"/>
      <c r="G2028" s="197" t="s">
        <v>1340</v>
      </c>
      <c r="H2028" s="672" t="s">
        <v>237</v>
      </c>
      <c r="I2028" s="672" t="s">
        <v>238</v>
      </c>
      <c r="J2028" s="209">
        <v>1</v>
      </c>
      <c r="K2028" s="276">
        <v>45323</v>
      </c>
      <c r="L2028" s="276">
        <v>45747</v>
      </c>
      <c r="M2028" s="200">
        <f t="shared" si="76"/>
        <v>60.571428571428569</v>
      </c>
      <c r="N2028" s="201">
        <v>1</v>
      </c>
      <c r="O2028" s="672" t="s">
        <v>814</v>
      </c>
      <c r="P2028" s="201">
        <f t="shared" si="77"/>
        <v>1</v>
      </c>
      <c r="Q2028" s="202" t="str" cm="1">
        <f t="array" aca="1" ref="Q2028" ca="1">IF(ISNUMBER(P2028),IF(P2028=100%,"CUMPLIDA",IF(AND(ISNUMBER(L2028),ISNUMBER(INDIRECT("FECHA_"&amp;$B2028,1))), IF(L2028&lt;=INDIRECT("FECHA_"&amp;$B2028,1),"INCUMPLIDA","PROCESO"), "VERIFICAR FECHA")),"SIN VALOR AVANCE")</f>
        <v>CUMPLIDA</v>
      </c>
    </row>
    <row r="2029" spans="1:17" ht="45.75">
      <c r="A2029" s="281" t="s">
        <v>19</v>
      </c>
      <c r="B2029" s="204" t="s">
        <v>14</v>
      </c>
      <c r="C2029" s="750"/>
      <c r="D2029" s="750"/>
      <c r="E2029" s="752"/>
      <c r="F2029" s="751"/>
      <c r="G2029" s="197" t="s">
        <v>1341</v>
      </c>
      <c r="H2029" s="672" t="s">
        <v>241</v>
      </c>
      <c r="I2029" s="672" t="s">
        <v>242</v>
      </c>
      <c r="J2029" s="209">
        <v>1</v>
      </c>
      <c r="K2029" s="276">
        <v>45323</v>
      </c>
      <c r="L2029" s="276">
        <v>45747</v>
      </c>
      <c r="M2029" s="200">
        <f t="shared" si="76"/>
        <v>60.571428571428569</v>
      </c>
      <c r="N2029" s="201">
        <v>1</v>
      </c>
      <c r="O2029" s="672" t="s">
        <v>812</v>
      </c>
      <c r="P2029" s="201">
        <f t="shared" si="77"/>
        <v>1</v>
      </c>
      <c r="Q2029" s="202" t="str" cm="1">
        <f t="array" aca="1" ref="Q2029" ca="1">IF(ISNUMBER(P2029),IF(P2029=100%,"CUMPLIDA",IF(AND(ISNUMBER(L2029),ISNUMBER(INDIRECT("FECHA_"&amp;$B2029,1))), IF(L2029&lt;=INDIRECT("FECHA_"&amp;$B2029,1),"INCUMPLIDA","PROCESO"), "VERIFICAR FECHA")),"SIN VALOR AVANCE")</f>
        <v>CUMPLIDA</v>
      </c>
    </row>
    <row r="2030" spans="1:17" ht="45.75">
      <c r="A2030" s="281" t="s">
        <v>19</v>
      </c>
      <c r="B2030" s="204" t="s">
        <v>14</v>
      </c>
      <c r="C2030" s="750"/>
      <c r="D2030" s="750"/>
      <c r="E2030" s="752"/>
      <c r="F2030" s="751"/>
      <c r="G2030" s="197" t="s">
        <v>1342</v>
      </c>
      <c r="H2030" s="672" t="s">
        <v>245</v>
      </c>
      <c r="I2030" s="672" t="s">
        <v>246</v>
      </c>
      <c r="J2030" s="209">
        <v>1</v>
      </c>
      <c r="K2030" s="276">
        <v>45231</v>
      </c>
      <c r="L2030" s="276">
        <v>45747</v>
      </c>
      <c r="M2030" s="200">
        <f t="shared" si="76"/>
        <v>73.714285714285708</v>
      </c>
      <c r="N2030" s="201">
        <v>1</v>
      </c>
      <c r="O2030" s="672" t="s">
        <v>812</v>
      </c>
      <c r="P2030" s="201">
        <f t="shared" si="77"/>
        <v>1</v>
      </c>
      <c r="Q2030" s="202" t="str" cm="1">
        <f t="array" aca="1" ref="Q2030" ca="1">IF(ISNUMBER(P2030),IF(P2030=100%,"CUMPLIDA",IF(AND(ISNUMBER(L2030),ISNUMBER(INDIRECT("FECHA_"&amp;$B2030,1))), IF(L2030&lt;=INDIRECT("FECHA_"&amp;$B2030,1),"INCUMPLIDA","PROCESO"), "VERIFICAR FECHA")),"SIN VALOR AVANCE")</f>
        <v>CUMPLIDA</v>
      </c>
    </row>
    <row r="2031" spans="1:17" ht="120.75">
      <c r="A2031" s="281" t="s">
        <v>19</v>
      </c>
      <c r="B2031" s="204" t="s">
        <v>14</v>
      </c>
      <c r="C2031" s="750"/>
      <c r="D2031" s="750"/>
      <c r="E2031" s="752"/>
      <c r="F2031" s="751"/>
      <c r="G2031" s="197" t="s">
        <v>1343</v>
      </c>
      <c r="H2031" s="672" t="s">
        <v>248</v>
      </c>
      <c r="I2031" s="672" t="s">
        <v>249</v>
      </c>
      <c r="J2031" s="209">
        <v>1</v>
      </c>
      <c r="K2031" s="276">
        <v>45323</v>
      </c>
      <c r="L2031" s="276">
        <v>45747</v>
      </c>
      <c r="M2031" s="200">
        <f t="shared" si="76"/>
        <v>60.571428571428569</v>
      </c>
      <c r="N2031" s="201">
        <v>1</v>
      </c>
      <c r="O2031" s="672" t="s">
        <v>814</v>
      </c>
      <c r="P2031" s="201">
        <f t="shared" si="77"/>
        <v>1</v>
      </c>
      <c r="Q2031" s="202" t="str" cm="1">
        <f t="array" aca="1" ref="Q2031" ca="1">IF(ISNUMBER(P2031),IF(P2031=100%,"CUMPLIDA",IF(AND(ISNUMBER(L2031),ISNUMBER(INDIRECT("FECHA_"&amp;$B2031,1))), IF(L2031&lt;=INDIRECT("FECHA_"&amp;$B2031,1),"INCUMPLIDA","PROCESO"), "VERIFICAR FECHA")),"SIN VALOR AVANCE")</f>
        <v>CUMPLIDA</v>
      </c>
    </row>
    <row r="2032" spans="1:17" ht="45.75">
      <c r="A2032" s="281" t="s">
        <v>19</v>
      </c>
      <c r="B2032" s="204" t="s">
        <v>14</v>
      </c>
      <c r="C2032" s="750"/>
      <c r="D2032" s="750"/>
      <c r="E2032" s="752"/>
      <c r="F2032" s="751"/>
      <c r="G2032" s="197" t="s">
        <v>1344</v>
      </c>
      <c r="H2032" s="672" t="s">
        <v>251</v>
      </c>
      <c r="I2032" s="672" t="s">
        <v>252</v>
      </c>
      <c r="J2032" s="209">
        <v>1</v>
      </c>
      <c r="K2032" s="276">
        <v>45231</v>
      </c>
      <c r="L2032" s="276">
        <v>45747</v>
      </c>
      <c r="M2032" s="200">
        <f t="shared" si="76"/>
        <v>73.714285714285708</v>
      </c>
      <c r="N2032" s="201">
        <v>1</v>
      </c>
      <c r="O2032" s="672" t="s">
        <v>812</v>
      </c>
      <c r="P2032" s="201">
        <f t="shared" si="77"/>
        <v>1</v>
      </c>
      <c r="Q2032" s="202" t="str" cm="1">
        <f t="array" aca="1" ref="Q2032" ca="1">IF(ISNUMBER(P2032),IF(P2032=100%,"CUMPLIDA",IF(AND(ISNUMBER(L2032),ISNUMBER(INDIRECT("FECHA_"&amp;$B2032,1))), IF(L2032&lt;=INDIRECT("FECHA_"&amp;$B2032,1),"INCUMPLIDA","PROCESO"), "VERIFICAR FECHA")),"SIN VALOR AVANCE")</f>
        <v>CUMPLIDA</v>
      </c>
    </row>
    <row r="2033" spans="1:17" ht="165.75">
      <c r="A2033" s="281" t="s">
        <v>19</v>
      </c>
      <c r="B2033" s="204" t="s">
        <v>14</v>
      </c>
      <c r="C2033" s="750"/>
      <c r="D2033" s="750"/>
      <c r="E2033" s="752"/>
      <c r="F2033" s="751"/>
      <c r="G2033" s="197" t="s">
        <v>1345</v>
      </c>
      <c r="H2033" s="672" t="s">
        <v>254</v>
      </c>
      <c r="I2033" s="672" t="s">
        <v>255</v>
      </c>
      <c r="J2033" s="209">
        <v>1</v>
      </c>
      <c r="K2033" s="276">
        <v>45231</v>
      </c>
      <c r="L2033" s="276">
        <v>45808</v>
      </c>
      <c r="M2033" s="200">
        <f t="shared" si="76"/>
        <v>82.428571428571431</v>
      </c>
      <c r="N2033" s="201">
        <v>0</v>
      </c>
      <c r="O2033" s="672" t="s">
        <v>820</v>
      </c>
      <c r="P2033" s="201">
        <f t="shared" si="77"/>
        <v>0</v>
      </c>
      <c r="Q2033" s="202" t="str" cm="1">
        <f t="array" aca="1" ref="Q2033" ca="1">IF(ISNUMBER(P2033),IF(P2033=100%,"CUMPLIDA",IF(AND(ISNUMBER(L2033),ISNUMBER(INDIRECT("FECHA_"&amp;$B2033,1))), IF(L2033&lt;=INDIRECT("FECHA_"&amp;$B2033,1),"INCUMPLIDA","PROCESO"), "VERIFICAR FECHA")),"SIN VALOR AVANCE")</f>
        <v>PROCESO</v>
      </c>
    </row>
    <row r="2034" spans="1:17" ht="45.75">
      <c r="A2034" s="281" t="s">
        <v>19</v>
      </c>
      <c r="B2034" s="204" t="s">
        <v>14</v>
      </c>
      <c r="C2034" s="750"/>
      <c r="D2034" s="750"/>
      <c r="E2034" s="752"/>
      <c r="F2034" s="751"/>
      <c r="G2034" s="197" t="s">
        <v>1346</v>
      </c>
      <c r="H2034" s="672" t="s">
        <v>258</v>
      </c>
      <c r="I2034" s="672" t="s">
        <v>259</v>
      </c>
      <c r="J2034" s="209">
        <v>7</v>
      </c>
      <c r="K2034" s="276">
        <v>46024</v>
      </c>
      <c r="L2034" s="276">
        <v>46660</v>
      </c>
      <c r="M2034" s="200">
        <f t="shared" si="76"/>
        <v>90.857142857142861</v>
      </c>
      <c r="N2034" s="201">
        <v>0</v>
      </c>
      <c r="O2034" s="672" t="s">
        <v>812</v>
      </c>
      <c r="P2034" s="201">
        <f t="shared" si="77"/>
        <v>0</v>
      </c>
      <c r="Q2034" s="202" t="str" cm="1">
        <f t="array" aca="1" ref="Q2034" ca="1">IF(ISNUMBER(P2034),IF(P2034=100%,"CUMPLIDA",IF(AND(ISNUMBER(L2034),ISNUMBER(INDIRECT("FECHA_"&amp;$B2034,1))), IF(L2034&lt;=INDIRECT("FECHA_"&amp;$B2034,1),"INCUMPLIDA","PROCESO"), "VERIFICAR FECHA")),"SIN VALOR AVANCE")</f>
        <v>PROCESO</v>
      </c>
    </row>
    <row r="2035" spans="1:17" ht="120.75">
      <c r="A2035" s="281" t="s">
        <v>19</v>
      </c>
      <c r="B2035" s="204" t="s">
        <v>14</v>
      </c>
      <c r="C2035" s="750"/>
      <c r="D2035" s="750"/>
      <c r="E2035" s="752"/>
      <c r="F2035" s="751"/>
      <c r="G2035" s="197" t="s">
        <v>1347</v>
      </c>
      <c r="H2035" s="672" t="s">
        <v>261</v>
      </c>
      <c r="I2035" s="672" t="s">
        <v>262</v>
      </c>
      <c r="J2035" s="209">
        <v>1</v>
      </c>
      <c r="K2035" s="276">
        <v>46024</v>
      </c>
      <c r="L2035" s="276">
        <v>46660</v>
      </c>
      <c r="M2035" s="200">
        <f t="shared" si="76"/>
        <v>90.857142857142861</v>
      </c>
      <c r="N2035" s="201">
        <v>0</v>
      </c>
      <c r="O2035" s="672" t="s">
        <v>814</v>
      </c>
      <c r="P2035" s="201">
        <f t="shared" si="77"/>
        <v>0</v>
      </c>
      <c r="Q2035" s="202" t="str" cm="1">
        <f t="array" aca="1" ref="Q2035" ca="1">IF(ISNUMBER(P2035),IF(P2035=100%,"CUMPLIDA",IF(AND(ISNUMBER(L2035),ISNUMBER(INDIRECT("FECHA_"&amp;$B2035,1))), IF(L2035&lt;=INDIRECT("FECHA_"&amp;$B2035,1),"INCUMPLIDA","PROCESO"), "VERIFICAR FECHA")),"SIN VALOR AVANCE")</f>
        <v>PROCESO</v>
      </c>
    </row>
    <row r="2036" spans="1:17" ht="165.75">
      <c r="A2036" s="281" t="s">
        <v>19</v>
      </c>
      <c r="B2036" s="204" t="s">
        <v>14</v>
      </c>
      <c r="C2036" s="750"/>
      <c r="D2036" s="750"/>
      <c r="E2036" s="752"/>
      <c r="F2036" s="751"/>
      <c r="G2036" s="197" t="s">
        <v>1348</v>
      </c>
      <c r="H2036" s="672" t="s">
        <v>264</v>
      </c>
      <c r="I2036" s="672" t="s">
        <v>265</v>
      </c>
      <c r="J2036" s="209">
        <v>2</v>
      </c>
      <c r="K2036" s="276">
        <v>46024</v>
      </c>
      <c r="L2036" s="276">
        <v>46660</v>
      </c>
      <c r="M2036" s="200">
        <f t="shared" si="76"/>
        <v>90.857142857142861</v>
      </c>
      <c r="N2036" s="201">
        <v>0</v>
      </c>
      <c r="O2036" s="672" t="s">
        <v>820</v>
      </c>
      <c r="P2036" s="201">
        <f t="shared" si="77"/>
        <v>0</v>
      </c>
      <c r="Q2036" s="202" t="str" cm="1">
        <f t="array" aca="1" ref="Q2036" ca="1">IF(ISNUMBER(P2036),IF(P2036=100%,"CUMPLIDA",IF(AND(ISNUMBER(L2036),ISNUMBER(INDIRECT("FECHA_"&amp;$B2036,1))), IF(L2036&lt;=INDIRECT("FECHA_"&amp;$B2036,1),"INCUMPLIDA","PROCESO"), "VERIFICAR FECHA")),"SIN VALOR AVANCE")</f>
        <v>PROCESO</v>
      </c>
    </row>
    <row r="2037" spans="1:17" ht="356.25">
      <c r="A2037" s="281" t="s">
        <v>19</v>
      </c>
      <c r="B2037" s="204" t="s">
        <v>14</v>
      </c>
      <c r="C2037" s="750"/>
      <c r="D2037" s="750"/>
      <c r="E2037" s="752" t="s">
        <v>1349</v>
      </c>
      <c r="F2037" s="751"/>
      <c r="G2037" s="699" t="s">
        <v>4352</v>
      </c>
      <c r="H2037" s="703" t="s">
        <v>4353</v>
      </c>
      <c r="I2037" s="703" t="s">
        <v>4358</v>
      </c>
      <c r="J2037" s="209">
        <v>36</v>
      </c>
      <c r="K2037" s="704">
        <v>45662</v>
      </c>
      <c r="L2037" s="704">
        <v>46142</v>
      </c>
      <c r="M2037" s="200">
        <f t="shared" si="76"/>
        <v>68.571428571428569</v>
      </c>
      <c r="N2037" s="201">
        <v>0</v>
      </c>
      <c r="O2037" s="675" t="s">
        <v>4359</v>
      </c>
      <c r="P2037" s="201">
        <f t="shared" si="77"/>
        <v>0</v>
      </c>
      <c r="Q2037" s="202" t="str" cm="1">
        <f t="array" aca="1" ref="Q2037" ca="1">IF(ISNUMBER(P2037),IF(P2037=100%,"CUMPLIDA",IF(AND(ISNUMBER(L2037),ISNUMBER(INDIRECT("FECHA_"&amp;$B2037,1))), IF(L2037&lt;=INDIRECT("FECHA_"&amp;$B2037,1),"INCUMPLIDA","PROCESO"), "VERIFICAR FECHA")),"SIN VALOR AVANCE")</f>
        <v>PROCESO</v>
      </c>
    </row>
    <row r="2038" spans="1:17" ht="114">
      <c r="A2038" s="281" t="s">
        <v>19</v>
      </c>
      <c r="B2038" s="204" t="s">
        <v>14</v>
      </c>
      <c r="C2038" s="750"/>
      <c r="D2038" s="750"/>
      <c r="E2038" s="752"/>
      <c r="F2038" s="751"/>
      <c r="G2038" s="699" t="s">
        <v>4351</v>
      </c>
      <c r="H2038" s="703" t="s">
        <v>4354</v>
      </c>
      <c r="I2038" s="703" t="s">
        <v>4356</v>
      </c>
      <c r="J2038" s="209">
        <v>1</v>
      </c>
      <c r="K2038" s="704">
        <v>45689</v>
      </c>
      <c r="L2038" s="704">
        <v>45838</v>
      </c>
      <c r="M2038" s="200">
        <f t="shared" si="76"/>
        <v>21.285714285714285</v>
      </c>
      <c r="N2038" s="201">
        <v>0</v>
      </c>
      <c r="O2038" s="705" t="s">
        <v>4360</v>
      </c>
      <c r="P2038" s="201">
        <f t="shared" si="77"/>
        <v>0</v>
      </c>
      <c r="Q2038" s="202" t="str" cm="1">
        <f t="array" aca="1" ref="Q2038" ca="1">IF(ISNUMBER(P2038),IF(P2038=100%,"CUMPLIDA",IF(AND(ISNUMBER(L2038),ISNUMBER(INDIRECT("FECHA_"&amp;$B2038,1))), IF(L2038&lt;=INDIRECT("FECHA_"&amp;$B2038,1),"INCUMPLIDA","PROCESO"), "VERIFICAR FECHA")),"SIN VALOR AVANCE")</f>
        <v>PROCESO</v>
      </c>
    </row>
    <row r="2039" spans="1:17" ht="171">
      <c r="A2039" s="281" t="s">
        <v>19</v>
      </c>
      <c r="B2039" s="204" t="s">
        <v>14</v>
      </c>
      <c r="C2039" s="750"/>
      <c r="D2039" s="750"/>
      <c r="E2039" s="752"/>
      <c r="F2039" s="751"/>
      <c r="G2039" s="699" t="s">
        <v>4362</v>
      </c>
      <c r="H2039" s="703" t="s">
        <v>4355</v>
      </c>
      <c r="I2039" s="703" t="s">
        <v>4357</v>
      </c>
      <c r="J2039" s="209">
        <v>4</v>
      </c>
      <c r="K2039" s="701">
        <v>45689</v>
      </c>
      <c r="L2039" s="701">
        <v>46053</v>
      </c>
      <c r="M2039" s="200">
        <f t="shared" si="76"/>
        <v>52</v>
      </c>
      <c r="N2039" s="201">
        <v>0.09</v>
      </c>
      <c r="O2039" s="675" t="s">
        <v>4361</v>
      </c>
      <c r="P2039" s="201">
        <f t="shared" si="77"/>
        <v>0.09</v>
      </c>
      <c r="Q2039" s="202" t="str" cm="1">
        <f t="array" aca="1" ref="Q2039" ca="1">IF(ISNUMBER(P2039),IF(P2039=100%,"CUMPLIDA",IF(AND(ISNUMBER(L2039),ISNUMBER(INDIRECT("FECHA_"&amp;$B2039,1))), IF(L2039&lt;=INDIRECT("FECHA_"&amp;$B2039,1),"INCUMPLIDA","PROCESO"), "VERIFICAR FECHA")),"SIN VALOR AVANCE")</f>
        <v>PROCESO</v>
      </c>
    </row>
    <row r="2040" spans="1:17" ht="171">
      <c r="A2040" s="281" t="s">
        <v>19</v>
      </c>
      <c r="B2040" s="204" t="s">
        <v>14</v>
      </c>
      <c r="C2040" s="750"/>
      <c r="D2040" s="750"/>
      <c r="E2040" s="752" t="s">
        <v>1350</v>
      </c>
      <c r="F2040" s="751"/>
      <c r="G2040" s="699" t="s">
        <v>4365</v>
      </c>
      <c r="H2040" s="703" t="s">
        <v>4363</v>
      </c>
      <c r="I2040" s="703" t="s">
        <v>4364</v>
      </c>
      <c r="J2040" s="209">
        <v>18</v>
      </c>
      <c r="K2040" s="704">
        <v>45662</v>
      </c>
      <c r="L2040" s="704">
        <v>46142</v>
      </c>
      <c r="M2040" s="200">
        <f t="shared" si="76"/>
        <v>68.571428571428569</v>
      </c>
      <c r="N2040" s="201">
        <v>0</v>
      </c>
      <c r="O2040" s="705" t="s">
        <v>4366</v>
      </c>
      <c r="P2040" s="201">
        <f t="shared" si="77"/>
        <v>0</v>
      </c>
      <c r="Q2040" s="202" t="str" cm="1">
        <f t="array" aca="1" ref="Q2040" ca="1">IF(ISNUMBER(P2040),IF(P2040=100%,"CUMPLIDA",IF(AND(ISNUMBER(L2040),ISNUMBER(INDIRECT("FECHA_"&amp;$B2040,1))), IF(L2040&lt;=INDIRECT("FECHA_"&amp;$B2040,1),"INCUMPLIDA","PROCESO"), "VERIFICAR FECHA")),"SIN VALOR AVANCE")</f>
        <v>PROCESO</v>
      </c>
    </row>
    <row r="2041" spans="1:17" ht="45.75">
      <c r="A2041" s="281" t="s">
        <v>19</v>
      </c>
      <c r="B2041" s="204" t="s">
        <v>14</v>
      </c>
      <c r="C2041" s="750"/>
      <c r="D2041" s="750"/>
      <c r="E2041" s="752"/>
      <c r="F2041" s="751"/>
      <c r="G2041" s="212" t="s">
        <v>1339</v>
      </c>
      <c r="H2041" s="675" t="s">
        <v>811</v>
      </c>
      <c r="I2041" s="675" t="s">
        <v>234</v>
      </c>
      <c r="J2041" s="209">
        <v>1</v>
      </c>
      <c r="K2041" s="262">
        <v>45231</v>
      </c>
      <c r="L2041" s="262">
        <v>45504</v>
      </c>
      <c r="M2041" s="200">
        <f t="shared" si="76"/>
        <v>39</v>
      </c>
      <c r="N2041" s="201">
        <v>1</v>
      </c>
      <c r="O2041" s="675" t="s">
        <v>812</v>
      </c>
      <c r="P2041" s="201">
        <f t="shared" si="77"/>
        <v>1</v>
      </c>
      <c r="Q2041" s="202" t="str" cm="1">
        <f t="array" aca="1" ref="Q2041" ca="1">IF(ISNUMBER(P2041),IF(P2041=100%,"CUMPLIDA",IF(AND(ISNUMBER(L2041),ISNUMBER(INDIRECT("FECHA_"&amp;$B2041,1))), IF(L2041&lt;=INDIRECT("FECHA_"&amp;$B2041,1),"INCUMPLIDA","PROCESO"), "VERIFICAR FECHA")),"SIN VALOR AVANCE")</f>
        <v>CUMPLIDA</v>
      </c>
    </row>
    <row r="2042" spans="1:17" ht="120.75">
      <c r="A2042" s="281" t="s">
        <v>19</v>
      </c>
      <c r="B2042" s="204" t="s">
        <v>14</v>
      </c>
      <c r="C2042" s="750"/>
      <c r="D2042" s="750"/>
      <c r="E2042" s="752"/>
      <c r="F2042" s="751"/>
      <c r="G2042" s="212" t="s">
        <v>1340</v>
      </c>
      <c r="H2042" s="675" t="s">
        <v>237</v>
      </c>
      <c r="I2042" s="675" t="s">
        <v>238</v>
      </c>
      <c r="J2042" s="209">
        <v>1</v>
      </c>
      <c r="K2042" s="276">
        <v>45323</v>
      </c>
      <c r="L2042" s="276">
        <v>45747</v>
      </c>
      <c r="M2042" s="200">
        <f t="shared" si="76"/>
        <v>60.571428571428569</v>
      </c>
      <c r="N2042" s="201">
        <v>1</v>
      </c>
      <c r="O2042" s="675" t="s">
        <v>814</v>
      </c>
      <c r="P2042" s="201">
        <f t="shared" si="77"/>
        <v>1</v>
      </c>
      <c r="Q2042" s="202" t="str" cm="1">
        <f t="array" aca="1" ref="Q2042" ca="1">IF(ISNUMBER(P2042),IF(P2042=100%,"CUMPLIDA",IF(AND(ISNUMBER(L2042),ISNUMBER(INDIRECT("FECHA_"&amp;$B2042,1))), IF(L2042&lt;=INDIRECT("FECHA_"&amp;$B2042,1),"INCUMPLIDA","PROCESO"), "VERIFICAR FECHA")),"SIN VALOR AVANCE")</f>
        <v>CUMPLIDA</v>
      </c>
    </row>
    <row r="2043" spans="1:17" ht="45.75">
      <c r="A2043" s="281" t="s">
        <v>19</v>
      </c>
      <c r="B2043" s="204" t="s">
        <v>14</v>
      </c>
      <c r="C2043" s="750"/>
      <c r="D2043" s="750"/>
      <c r="E2043" s="752"/>
      <c r="F2043" s="751"/>
      <c r="G2043" s="212" t="s">
        <v>1341</v>
      </c>
      <c r="H2043" s="675" t="s">
        <v>241</v>
      </c>
      <c r="I2043" s="675" t="s">
        <v>242</v>
      </c>
      <c r="J2043" s="209">
        <v>1</v>
      </c>
      <c r="K2043" s="276">
        <v>45323</v>
      </c>
      <c r="L2043" s="276">
        <v>45747</v>
      </c>
      <c r="M2043" s="200">
        <f t="shared" si="76"/>
        <v>60.571428571428569</v>
      </c>
      <c r="N2043" s="201">
        <v>1</v>
      </c>
      <c r="O2043" s="675" t="s">
        <v>812</v>
      </c>
      <c r="P2043" s="201">
        <f t="shared" si="77"/>
        <v>1</v>
      </c>
      <c r="Q2043" s="202" t="str" cm="1">
        <f t="array" aca="1" ref="Q2043" ca="1">IF(ISNUMBER(P2043),IF(P2043=100%,"CUMPLIDA",IF(AND(ISNUMBER(L2043),ISNUMBER(INDIRECT("FECHA_"&amp;$B2043,1))), IF(L2043&lt;=INDIRECT("FECHA_"&amp;$B2043,1),"INCUMPLIDA","PROCESO"), "VERIFICAR FECHA")),"SIN VALOR AVANCE")</f>
        <v>CUMPLIDA</v>
      </c>
    </row>
    <row r="2044" spans="1:17" ht="45.75">
      <c r="A2044" s="281" t="s">
        <v>19</v>
      </c>
      <c r="B2044" s="204" t="s">
        <v>14</v>
      </c>
      <c r="C2044" s="750"/>
      <c r="D2044" s="750"/>
      <c r="E2044" s="752"/>
      <c r="F2044" s="751"/>
      <c r="G2044" s="212" t="s">
        <v>1342</v>
      </c>
      <c r="H2044" s="675" t="s">
        <v>245</v>
      </c>
      <c r="I2044" s="675" t="s">
        <v>246</v>
      </c>
      <c r="J2044" s="209">
        <v>1</v>
      </c>
      <c r="K2044" s="276">
        <v>45231</v>
      </c>
      <c r="L2044" s="276">
        <v>45747</v>
      </c>
      <c r="M2044" s="200">
        <f t="shared" si="76"/>
        <v>73.714285714285708</v>
      </c>
      <c r="N2044" s="201">
        <v>1</v>
      </c>
      <c r="O2044" s="675" t="s">
        <v>812</v>
      </c>
      <c r="P2044" s="201">
        <f t="shared" si="77"/>
        <v>1</v>
      </c>
      <c r="Q2044" s="202" t="str" cm="1">
        <f t="array" aca="1" ref="Q2044" ca="1">IF(ISNUMBER(P2044),IF(P2044=100%,"CUMPLIDA",IF(AND(ISNUMBER(L2044),ISNUMBER(INDIRECT("FECHA_"&amp;$B2044,1))), IF(L2044&lt;=INDIRECT("FECHA_"&amp;$B2044,1),"INCUMPLIDA","PROCESO"), "VERIFICAR FECHA")),"SIN VALOR AVANCE")</f>
        <v>CUMPLIDA</v>
      </c>
    </row>
    <row r="2045" spans="1:17" ht="120.75">
      <c r="A2045" s="281" t="s">
        <v>19</v>
      </c>
      <c r="B2045" s="204" t="s">
        <v>14</v>
      </c>
      <c r="C2045" s="750"/>
      <c r="D2045" s="750"/>
      <c r="E2045" s="752"/>
      <c r="F2045" s="751"/>
      <c r="G2045" s="212" t="s">
        <v>1343</v>
      </c>
      <c r="H2045" s="675" t="s">
        <v>248</v>
      </c>
      <c r="I2045" s="675" t="s">
        <v>249</v>
      </c>
      <c r="J2045" s="209">
        <v>1</v>
      </c>
      <c r="K2045" s="276">
        <v>45323</v>
      </c>
      <c r="L2045" s="276">
        <v>45747</v>
      </c>
      <c r="M2045" s="200">
        <f t="shared" si="76"/>
        <v>60.571428571428569</v>
      </c>
      <c r="N2045" s="201">
        <v>1</v>
      </c>
      <c r="O2045" s="675" t="s">
        <v>814</v>
      </c>
      <c r="P2045" s="201">
        <f t="shared" si="77"/>
        <v>1</v>
      </c>
      <c r="Q2045" s="202" t="str" cm="1">
        <f t="array" aca="1" ref="Q2045" ca="1">IF(ISNUMBER(P2045),IF(P2045=100%,"CUMPLIDA",IF(AND(ISNUMBER(L2045),ISNUMBER(INDIRECT("FECHA_"&amp;$B2045,1))), IF(L2045&lt;=INDIRECT("FECHA_"&amp;$B2045,1),"INCUMPLIDA","PROCESO"), "VERIFICAR FECHA")),"SIN VALOR AVANCE")</f>
        <v>CUMPLIDA</v>
      </c>
    </row>
    <row r="2046" spans="1:17" ht="45.75">
      <c r="A2046" s="281" t="s">
        <v>19</v>
      </c>
      <c r="B2046" s="204" t="s">
        <v>14</v>
      </c>
      <c r="C2046" s="750"/>
      <c r="D2046" s="750"/>
      <c r="E2046" s="752"/>
      <c r="F2046" s="751"/>
      <c r="G2046" s="212" t="s">
        <v>1344</v>
      </c>
      <c r="H2046" s="675" t="s">
        <v>251</v>
      </c>
      <c r="I2046" s="675" t="s">
        <v>252</v>
      </c>
      <c r="J2046" s="209">
        <v>1</v>
      </c>
      <c r="K2046" s="276">
        <v>45231</v>
      </c>
      <c r="L2046" s="276">
        <v>45747</v>
      </c>
      <c r="M2046" s="200">
        <f t="shared" si="76"/>
        <v>73.714285714285708</v>
      </c>
      <c r="N2046" s="201">
        <v>1</v>
      </c>
      <c r="O2046" s="675" t="s">
        <v>812</v>
      </c>
      <c r="P2046" s="201">
        <f t="shared" si="77"/>
        <v>1</v>
      </c>
      <c r="Q2046" s="202" t="str" cm="1">
        <f t="array" aca="1" ref="Q2046" ca="1">IF(ISNUMBER(P2046),IF(P2046=100%,"CUMPLIDA",IF(AND(ISNUMBER(L2046),ISNUMBER(INDIRECT("FECHA_"&amp;$B2046,1))), IF(L2046&lt;=INDIRECT("FECHA_"&amp;$B2046,1),"INCUMPLIDA","PROCESO"), "VERIFICAR FECHA")),"SIN VALOR AVANCE")</f>
        <v>CUMPLIDA</v>
      </c>
    </row>
    <row r="2047" spans="1:17" ht="120.75">
      <c r="A2047" s="281" t="s">
        <v>19</v>
      </c>
      <c r="B2047" s="204" t="s">
        <v>14</v>
      </c>
      <c r="C2047" s="750"/>
      <c r="D2047" s="750"/>
      <c r="E2047" s="752"/>
      <c r="F2047" s="751"/>
      <c r="G2047" s="212" t="s">
        <v>1345</v>
      </c>
      <c r="H2047" s="675" t="s">
        <v>254</v>
      </c>
      <c r="I2047" s="675" t="s">
        <v>255</v>
      </c>
      <c r="J2047" s="209">
        <v>1</v>
      </c>
      <c r="K2047" s="276">
        <v>45231</v>
      </c>
      <c r="L2047" s="276">
        <v>45808</v>
      </c>
      <c r="M2047" s="200">
        <f t="shared" si="76"/>
        <v>82.428571428571431</v>
      </c>
      <c r="N2047" s="201">
        <v>0</v>
      </c>
      <c r="O2047" s="675" t="s">
        <v>814</v>
      </c>
      <c r="P2047" s="201">
        <f t="shared" si="77"/>
        <v>0</v>
      </c>
      <c r="Q2047" s="202" t="str" cm="1">
        <f t="array" aca="1" ref="Q2047" ca="1">IF(ISNUMBER(P2047),IF(P2047=100%,"CUMPLIDA",IF(AND(ISNUMBER(L2047),ISNUMBER(INDIRECT("FECHA_"&amp;$B2047,1))), IF(L2047&lt;=INDIRECT("FECHA_"&amp;$B2047,1),"INCUMPLIDA","PROCESO"), "VERIFICAR FECHA")),"SIN VALOR AVANCE")</f>
        <v>PROCESO</v>
      </c>
    </row>
    <row r="2048" spans="1:17" ht="45.75">
      <c r="A2048" s="281" t="s">
        <v>19</v>
      </c>
      <c r="B2048" s="204" t="s">
        <v>14</v>
      </c>
      <c r="C2048" s="750"/>
      <c r="D2048" s="750"/>
      <c r="E2048" s="752"/>
      <c r="F2048" s="751"/>
      <c r="G2048" s="212" t="s">
        <v>1346</v>
      </c>
      <c r="H2048" s="675" t="s">
        <v>258</v>
      </c>
      <c r="I2048" s="675" t="s">
        <v>259</v>
      </c>
      <c r="J2048" s="209">
        <v>7</v>
      </c>
      <c r="K2048" s="276">
        <v>46024</v>
      </c>
      <c r="L2048" s="276">
        <v>46660</v>
      </c>
      <c r="M2048" s="200">
        <f t="shared" si="76"/>
        <v>90.857142857142861</v>
      </c>
      <c r="N2048" s="201">
        <v>0</v>
      </c>
      <c r="O2048" s="675" t="s">
        <v>812</v>
      </c>
      <c r="P2048" s="201">
        <f t="shared" si="77"/>
        <v>0</v>
      </c>
      <c r="Q2048" s="202" t="str" cm="1">
        <f t="array" aca="1" ref="Q2048" ca="1">IF(ISNUMBER(P2048),IF(P2048=100%,"CUMPLIDA",IF(AND(ISNUMBER(L2048),ISNUMBER(INDIRECT("FECHA_"&amp;$B2048,1))), IF(L2048&lt;=INDIRECT("FECHA_"&amp;$B2048,1),"INCUMPLIDA","PROCESO"), "VERIFICAR FECHA")),"SIN VALOR AVANCE")</f>
        <v>PROCESO</v>
      </c>
    </row>
    <row r="2049" spans="1:17" ht="120.75">
      <c r="A2049" s="281" t="s">
        <v>19</v>
      </c>
      <c r="B2049" s="204" t="s">
        <v>14</v>
      </c>
      <c r="C2049" s="750"/>
      <c r="D2049" s="750"/>
      <c r="E2049" s="752"/>
      <c r="F2049" s="751"/>
      <c r="G2049" s="212" t="s">
        <v>1347</v>
      </c>
      <c r="H2049" s="675" t="s">
        <v>261</v>
      </c>
      <c r="I2049" s="675" t="s">
        <v>262</v>
      </c>
      <c r="J2049" s="209">
        <v>1</v>
      </c>
      <c r="K2049" s="276">
        <v>46024</v>
      </c>
      <c r="L2049" s="276">
        <v>46660</v>
      </c>
      <c r="M2049" s="200">
        <f t="shared" si="76"/>
        <v>90.857142857142861</v>
      </c>
      <c r="N2049" s="201">
        <v>0</v>
      </c>
      <c r="O2049" s="675" t="s">
        <v>814</v>
      </c>
      <c r="P2049" s="201">
        <f t="shared" si="77"/>
        <v>0</v>
      </c>
      <c r="Q2049" s="202" t="str" cm="1">
        <f t="array" aca="1" ref="Q2049" ca="1">IF(ISNUMBER(P2049),IF(P2049=100%,"CUMPLIDA",IF(AND(ISNUMBER(L2049),ISNUMBER(INDIRECT("FECHA_"&amp;$B2049,1))), IF(L2049&lt;=INDIRECT("FECHA_"&amp;$B2049,1),"INCUMPLIDA","PROCESO"), "VERIFICAR FECHA")),"SIN VALOR AVANCE")</f>
        <v>PROCESO</v>
      </c>
    </row>
    <row r="2050" spans="1:17" ht="135">
      <c r="A2050" s="281" t="s">
        <v>19</v>
      </c>
      <c r="B2050" s="204" t="s">
        <v>14</v>
      </c>
      <c r="C2050" s="750"/>
      <c r="D2050" s="750"/>
      <c r="E2050" s="752"/>
      <c r="F2050" s="751"/>
      <c r="G2050" s="212" t="s">
        <v>1348</v>
      </c>
      <c r="H2050" s="675" t="s">
        <v>264</v>
      </c>
      <c r="I2050" s="675" t="s">
        <v>265</v>
      </c>
      <c r="J2050" s="209">
        <v>2</v>
      </c>
      <c r="K2050" s="276">
        <v>46024</v>
      </c>
      <c r="L2050" s="276">
        <v>46660</v>
      </c>
      <c r="M2050" s="200">
        <f t="shared" si="76"/>
        <v>90.857142857142861</v>
      </c>
      <c r="N2050" s="201">
        <v>0</v>
      </c>
      <c r="O2050" s="675" t="s">
        <v>814</v>
      </c>
      <c r="P2050" s="201">
        <f t="shared" si="77"/>
        <v>0</v>
      </c>
      <c r="Q2050" s="202" t="str" cm="1">
        <f t="array" aca="1" ref="Q2050" ca="1">IF(ISNUMBER(P2050),IF(P2050=100%,"CUMPLIDA",IF(AND(ISNUMBER(L2050),ISNUMBER(INDIRECT("FECHA_"&amp;$B2050,1))), IF(L2050&lt;=INDIRECT("FECHA_"&amp;$B2050,1),"INCUMPLIDA","PROCESO"), "VERIFICAR FECHA")),"SIN VALOR AVANCE")</f>
        <v>PROCESO</v>
      </c>
    </row>
    <row r="2051" spans="1:17" ht="120">
      <c r="A2051" s="281" t="s">
        <v>19</v>
      </c>
      <c r="B2051" s="204" t="s">
        <v>14</v>
      </c>
      <c r="C2051" s="750"/>
      <c r="D2051" s="750"/>
      <c r="E2051" s="752" t="s">
        <v>1351</v>
      </c>
      <c r="F2051" s="751"/>
      <c r="G2051" s="212" t="s">
        <v>4367</v>
      </c>
      <c r="H2051" s="703" t="s">
        <v>4369</v>
      </c>
      <c r="I2051" s="703" t="s">
        <v>4370</v>
      </c>
      <c r="J2051" s="209">
        <v>3</v>
      </c>
      <c r="K2051" s="701">
        <v>45689</v>
      </c>
      <c r="L2051" s="701">
        <v>45777</v>
      </c>
      <c r="M2051" s="200">
        <f t="shared" si="76"/>
        <v>12.571428571428571</v>
      </c>
      <c r="N2051" s="201">
        <v>0.3</v>
      </c>
      <c r="O2051" s="675" t="s">
        <v>4371</v>
      </c>
      <c r="P2051" s="201">
        <f t="shared" si="77"/>
        <v>0.3</v>
      </c>
      <c r="Q2051" s="202" t="str" cm="1">
        <f t="array" aca="1" ref="Q2051" ca="1">IF(ISNUMBER(P2051),IF(P2051=100%,"CUMPLIDA",IF(AND(ISNUMBER(L2051),ISNUMBER(INDIRECT("FECHA_"&amp;$B2051,1))), IF(L2051&lt;=INDIRECT("FECHA_"&amp;$B2051,1),"INCUMPLIDA","PROCESO"), "VERIFICAR FECHA")),"SIN VALOR AVANCE")</f>
        <v>PROCESO</v>
      </c>
    </row>
    <row r="2052" spans="1:17" ht="114">
      <c r="A2052" s="281" t="s">
        <v>19</v>
      </c>
      <c r="B2052" s="204" t="s">
        <v>14</v>
      </c>
      <c r="C2052" s="750"/>
      <c r="D2052" s="750"/>
      <c r="E2052" s="752"/>
      <c r="F2052" s="751"/>
      <c r="G2052" s="212" t="s">
        <v>4351</v>
      </c>
      <c r="H2052" s="703" t="s">
        <v>4354</v>
      </c>
      <c r="I2052" s="703" t="s">
        <v>4356</v>
      </c>
      <c r="J2052" s="209">
        <v>1</v>
      </c>
      <c r="K2052" s="701">
        <v>45689</v>
      </c>
      <c r="L2052" s="704">
        <v>45838</v>
      </c>
      <c r="M2052" s="200">
        <f t="shared" si="76"/>
        <v>21.285714285714285</v>
      </c>
      <c r="N2052" s="201">
        <v>0</v>
      </c>
      <c r="O2052" s="675" t="s">
        <v>4372</v>
      </c>
      <c r="P2052" s="201">
        <f t="shared" si="77"/>
        <v>0</v>
      </c>
      <c r="Q2052" s="202" t="str" cm="1">
        <f t="array" aca="1" ref="Q2052" ca="1">IF(ISNUMBER(P2052),IF(P2052=100%,"CUMPLIDA",IF(AND(ISNUMBER(L2052),ISNUMBER(INDIRECT("FECHA_"&amp;$B2052,1))), IF(L2052&lt;=INDIRECT("FECHA_"&amp;$B2052,1),"INCUMPLIDA","PROCESO"), "VERIFICAR FECHA")),"SIN VALOR AVANCE")</f>
        <v>PROCESO</v>
      </c>
    </row>
    <row r="2053" spans="1:17" ht="120">
      <c r="A2053" s="281" t="s">
        <v>19</v>
      </c>
      <c r="B2053" s="204" t="s">
        <v>14</v>
      </c>
      <c r="C2053" s="750"/>
      <c r="D2053" s="750"/>
      <c r="E2053" s="752"/>
      <c r="F2053" s="751"/>
      <c r="G2053" s="212" t="s">
        <v>4368</v>
      </c>
      <c r="H2053" s="703" t="s">
        <v>4354</v>
      </c>
      <c r="I2053" s="703" t="s">
        <v>4356</v>
      </c>
      <c r="J2053" s="209">
        <v>36</v>
      </c>
      <c r="K2053" s="704">
        <v>45662</v>
      </c>
      <c r="L2053" s="704">
        <v>46142</v>
      </c>
      <c r="M2053" s="200">
        <f t="shared" si="76"/>
        <v>68.571428571428569</v>
      </c>
      <c r="N2053" s="201">
        <v>0</v>
      </c>
      <c r="O2053" s="675" t="s">
        <v>4371</v>
      </c>
      <c r="P2053" s="201">
        <f t="shared" si="77"/>
        <v>0</v>
      </c>
      <c r="Q2053" s="202" t="str" cm="1">
        <f t="array" aca="1" ref="Q2053" ca="1">IF(ISNUMBER(P2053),IF(P2053=100%,"CUMPLIDA",IF(AND(ISNUMBER(L2053),ISNUMBER(INDIRECT("FECHA_"&amp;$B2053,1))), IF(L2053&lt;=INDIRECT("FECHA_"&amp;$B2053,1),"INCUMPLIDA","PROCESO"), "VERIFICAR FECHA")),"SIN VALOR AVANCE")</f>
        <v>PROCESO</v>
      </c>
    </row>
    <row r="2054" spans="1:17" ht="60.75">
      <c r="A2054" s="281" t="s">
        <v>19</v>
      </c>
      <c r="B2054" s="204" t="s">
        <v>14</v>
      </c>
      <c r="C2054" s="750"/>
      <c r="D2054" s="750"/>
      <c r="E2054" s="752" t="s">
        <v>4373</v>
      </c>
      <c r="F2054" s="751"/>
      <c r="G2054" s="699" t="s">
        <v>4374</v>
      </c>
      <c r="H2054" s="703" t="s">
        <v>4375</v>
      </c>
      <c r="I2054" s="703" t="s">
        <v>4376</v>
      </c>
      <c r="J2054" s="209">
        <v>1</v>
      </c>
      <c r="K2054" s="701">
        <v>45689</v>
      </c>
      <c r="L2054" s="701">
        <v>45777</v>
      </c>
      <c r="M2054" s="200">
        <f t="shared" si="76"/>
        <v>12.571428571428571</v>
      </c>
      <c r="N2054" s="201">
        <v>0.5</v>
      </c>
      <c r="O2054" s="675" t="s">
        <v>4377</v>
      </c>
      <c r="P2054" s="201">
        <f t="shared" si="77"/>
        <v>0.5</v>
      </c>
      <c r="Q2054" s="202" t="str" cm="1">
        <f t="array" aca="1" ref="Q2054" ca="1">IF(ISNUMBER(P2054),IF(P2054=100%,"CUMPLIDA",IF(AND(ISNUMBER(L2054),ISNUMBER(INDIRECT("FECHA_"&amp;$B2054,1))), IF(L2054&lt;=INDIRECT("FECHA_"&amp;$B2054,1),"INCUMPLIDA","PROCESO"), "VERIFICAR FECHA")),"SIN VALOR AVANCE")</f>
        <v>PROCESO</v>
      </c>
    </row>
    <row r="2055" spans="1:17" ht="128.25">
      <c r="A2055" s="281" t="s">
        <v>19</v>
      </c>
      <c r="B2055" s="204" t="s">
        <v>14</v>
      </c>
      <c r="C2055" s="750"/>
      <c r="D2055" s="750"/>
      <c r="E2055" s="752"/>
      <c r="F2055" s="751"/>
      <c r="G2055" s="699" t="s">
        <v>4367</v>
      </c>
      <c r="H2055" s="703" t="s">
        <v>4369</v>
      </c>
      <c r="I2055" s="703" t="s">
        <v>4370</v>
      </c>
      <c r="J2055" s="209">
        <v>3</v>
      </c>
      <c r="K2055" s="701">
        <v>45689</v>
      </c>
      <c r="L2055" s="701">
        <v>45777</v>
      </c>
      <c r="M2055" s="200">
        <f t="shared" si="76"/>
        <v>12.571428571428571</v>
      </c>
      <c r="N2055" s="201">
        <v>0.3</v>
      </c>
      <c r="O2055" s="675" t="s">
        <v>4378</v>
      </c>
      <c r="P2055" s="201">
        <f t="shared" si="77"/>
        <v>0.3</v>
      </c>
      <c r="Q2055" s="202" t="str" cm="1">
        <f t="array" aca="1" ref="Q2055" ca="1">IF(ISNUMBER(P2055),IF(P2055=100%,"CUMPLIDA",IF(AND(ISNUMBER(L2055),ISNUMBER(INDIRECT("FECHA_"&amp;$B2055,1))), IF(L2055&lt;=INDIRECT("FECHA_"&amp;$B2055,1),"INCUMPLIDA","PROCESO"), "VERIFICAR FECHA")),"SIN VALOR AVANCE")</f>
        <v>PROCESO</v>
      </c>
    </row>
    <row r="2056" spans="1:17" ht="128.25">
      <c r="A2056" s="281" t="s">
        <v>19</v>
      </c>
      <c r="B2056" s="204" t="s">
        <v>14</v>
      </c>
      <c r="C2056" s="750"/>
      <c r="D2056" s="750"/>
      <c r="E2056" s="752"/>
      <c r="F2056" s="751"/>
      <c r="G2056" s="699" t="s">
        <v>4367</v>
      </c>
      <c r="H2056" s="703" t="s">
        <v>4369</v>
      </c>
      <c r="I2056" s="703" t="s">
        <v>4370</v>
      </c>
      <c r="J2056" s="209">
        <v>3</v>
      </c>
      <c r="K2056" s="701">
        <v>45689</v>
      </c>
      <c r="L2056" s="701">
        <v>45777</v>
      </c>
      <c r="M2056" s="200">
        <f t="shared" si="76"/>
        <v>12.571428571428571</v>
      </c>
      <c r="N2056" s="201">
        <v>0.3</v>
      </c>
      <c r="O2056" s="675" t="s">
        <v>4378</v>
      </c>
      <c r="P2056" s="201">
        <f t="shared" si="77"/>
        <v>0.3</v>
      </c>
      <c r="Q2056" s="202" t="str" cm="1">
        <f t="array" aca="1" ref="Q2056" ca="1">IF(ISNUMBER(P2056),IF(P2056=100%,"CUMPLIDA",IF(AND(ISNUMBER(L2056),ISNUMBER(INDIRECT("FECHA_"&amp;$B2056,1))), IF(L2056&lt;=INDIRECT("FECHA_"&amp;$B2056,1),"INCUMPLIDA","PROCESO"), "VERIFICAR FECHA")),"SIN VALOR AVANCE")</f>
        <v>PROCESO</v>
      </c>
    </row>
    <row r="2057" spans="1:17" ht="60.75">
      <c r="A2057" s="281" t="s">
        <v>19</v>
      </c>
      <c r="B2057" s="204" t="s">
        <v>14</v>
      </c>
      <c r="C2057" s="750"/>
      <c r="D2057" s="750"/>
      <c r="E2057" s="752" t="s">
        <v>1352</v>
      </c>
      <c r="F2057" s="751"/>
      <c r="G2057" s="699" t="s">
        <v>4379</v>
      </c>
      <c r="H2057" s="703" t="s">
        <v>4375</v>
      </c>
      <c r="I2057" s="706" t="s">
        <v>4376</v>
      </c>
      <c r="J2057" s="209">
        <v>1</v>
      </c>
      <c r="K2057" s="701">
        <v>45689</v>
      </c>
      <c r="L2057" s="701">
        <v>45777</v>
      </c>
      <c r="M2057" s="200">
        <f t="shared" si="76"/>
        <v>12.571428571428571</v>
      </c>
      <c r="N2057" s="201">
        <v>0.5</v>
      </c>
      <c r="O2057" s="675" t="s">
        <v>4377</v>
      </c>
      <c r="P2057" s="201">
        <f t="shared" si="77"/>
        <v>0.5</v>
      </c>
      <c r="Q2057" s="202" t="str" cm="1">
        <f t="array" aca="1" ref="Q2057" ca="1">IF(ISNUMBER(P2057),IF(P2057=100%,"CUMPLIDA",IF(AND(ISNUMBER(L2057),ISNUMBER(INDIRECT("FECHA_"&amp;$B2057,1))), IF(L2057&lt;=INDIRECT("FECHA_"&amp;$B2057,1),"INCUMPLIDA","PROCESO"), "VERIFICAR FECHA")),"SIN VALOR AVANCE")</f>
        <v>PROCESO</v>
      </c>
    </row>
    <row r="2058" spans="1:17" ht="171">
      <c r="A2058" s="281" t="s">
        <v>19</v>
      </c>
      <c r="B2058" s="204" t="s">
        <v>14</v>
      </c>
      <c r="C2058" s="750"/>
      <c r="D2058" s="750"/>
      <c r="E2058" s="752"/>
      <c r="F2058" s="751"/>
      <c r="G2058" s="699" t="s">
        <v>4380</v>
      </c>
      <c r="H2058" s="703" t="s">
        <v>4381</v>
      </c>
      <c r="I2058" s="706" t="s">
        <v>4382</v>
      </c>
      <c r="J2058" s="209">
        <v>1</v>
      </c>
      <c r="K2058" s="701">
        <v>45839</v>
      </c>
      <c r="L2058" s="701">
        <v>46022</v>
      </c>
      <c r="M2058" s="200">
        <f t="shared" si="76"/>
        <v>26.142857142857142</v>
      </c>
      <c r="N2058" s="201">
        <v>0</v>
      </c>
      <c r="O2058" s="675" t="s">
        <v>4384</v>
      </c>
      <c r="P2058" s="201">
        <f t="shared" si="77"/>
        <v>0</v>
      </c>
      <c r="Q2058" s="202" t="str" cm="1">
        <f t="array" aca="1" ref="Q2058" ca="1">IF(ISNUMBER(P2058),IF(P2058=100%,"CUMPLIDA",IF(AND(ISNUMBER(L2058),ISNUMBER(INDIRECT("FECHA_"&amp;$B2058,1))), IF(L2058&lt;=INDIRECT("FECHA_"&amp;$B2058,1),"INCUMPLIDA","PROCESO"), "VERIFICAR FECHA")),"SIN VALOR AVANCE")</f>
        <v>PROCESO</v>
      </c>
    </row>
    <row r="2059" spans="1:17" ht="45.75">
      <c r="A2059" s="281" t="s">
        <v>19</v>
      </c>
      <c r="B2059" s="204" t="s">
        <v>14</v>
      </c>
      <c r="C2059" s="750"/>
      <c r="D2059" s="750"/>
      <c r="E2059" s="752"/>
      <c r="F2059" s="751"/>
      <c r="G2059" s="699" t="s">
        <v>1339</v>
      </c>
      <c r="H2059" s="707" t="s">
        <v>811</v>
      </c>
      <c r="I2059" s="707" t="s">
        <v>234</v>
      </c>
      <c r="J2059" s="209">
        <v>1</v>
      </c>
      <c r="K2059" s="704">
        <v>45231</v>
      </c>
      <c r="L2059" s="704">
        <v>45504</v>
      </c>
      <c r="M2059" s="200">
        <f t="shared" si="76"/>
        <v>39</v>
      </c>
      <c r="N2059" s="201">
        <v>1</v>
      </c>
      <c r="O2059" s="675" t="s">
        <v>812</v>
      </c>
      <c r="P2059" s="201">
        <f t="shared" si="77"/>
        <v>1</v>
      </c>
      <c r="Q2059" s="202" t="str" cm="1">
        <f t="array" aca="1" ref="Q2059" ca="1">IF(ISNUMBER(P2059),IF(P2059=100%,"CUMPLIDA",IF(AND(ISNUMBER(L2059),ISNUMBER(INDIRECT("FECHA_"&amp;$B2059,1))), IF(L2059&lt;=INDIRECT("FECHA_"&amp;$B2059,1),"INCUMPLIDA","PROCESO"), "VERIFICAR FECHA")),"SIN VALOR AVANCE")</f>
        <v>CUMPLIDA</v>
      </c>
    </row>
    <row r="2060" spans="1:17" ht="120.75">
      <c r="A2060" s="281" t="s">
        <v>19</v>
      </c>
      <c r="B2060" s="204" t="s">
        <v>14</v>
      </c>
      <c r="C2060" s="750"/>
      <c r="D2060" s="750"/>
      <c r="E2060" s="752"/>
      <c r="F2060" s="751"/>
      <c r="G2060" s="708" t="s">
        <v>1340</v>
      </c>
      <c r="H2060" s="709" t="s">
        <v>237</v>
      </c>
      <c r="I2060" s="709" t="s">
        <v>238</v>
      </c>
      <c r="J2060" s="209">
        <v>1</v>
      </c>
      <c r="K2060" s="710">
        <v>45323</v>
      </c>
      <c r="L2060" s="710">
        <v>45747</v>
      </c>
      <c r="M2060" s="200">
        <f t="shared" si="76"/>
        <v>60.571428571428569</v>
      </c>
      <c r="N2060" s="201">
        <v>1</v>
      </c>
      <c r="O2060" s="675" t="s">
        <v>814</v>
      </c>
      <c r="P2060" s="201">
        <f t="shared" si="77"/>
        <v>1</v>
      </c>
      <c r="Q2060" s="202" t="str" cm="1">
        <f t="array" aca="1" ref="Q2060" ca="1">IF(ISNUMBER(P2060),IF(P2060=100%,"CUMPLIDA",IF(AND(ISNUMBER(L2060),ISNUMBER(INDIRECT("FECHA_"&amp;$B2060,1))), IF(L2060&lt;=INDIRECT("FECHA_"&amp;$B2060,1),"INCUMPLIDA","PROCESO"), "VERIFICAR FECHA")),"SIN VALOR AVANCE")</f>
        <v>CUMPLIDA</v>
      </c>
    </row>
    <row r="2061" spans="1:17" ht="45.75">
      <c r="A2061" s="281" t="s">
        <v>19</v>
      </c>
      <c r="B2061" s="204" t="s">
        <v>14</v>
      </c>
      <c r="C2061" s="750"/>
      <c r="D2061" s="750"/>
      <c r="E2061" s="752"/>
      <c r="F2061" s="751"/>
      <c r="G2061" s="708" t="s">
        <v>1341</v>
      </c>
      <c r="H2061" s="709" t="s">
        <v>241</v>
      </c>
      <c r="I2061" s="709" t="s">
        <v>242</v>
      </c>
      <c r="J2061" s="209">
        <v>1</v>
      </c>
      <c r="K2061" s="710">
        <v>45323</v>
      </c>
      <c r="L2061" s="710">
        <v>45747</v>
      </c>
      <c r="M2061" s="200">
        <f t="shared" si="76"/>
        <v>60.571428571428569</v>
      </c>
      <c r="N2061" s="201">
        <v>1</v>
      </c>
      <c r="O2061" s="675" t="s">
        <v>812</v>
      </c>
      <c r="P2061" s="201">
        <f t="shared" si="77"/>
        <v>1</v>
      </c>
      <c r="Q2061" s="202" t="str" cm="1">
        <f t="array" aca="1" ref="Q2061" ca="1">IF(ISNUMBER(P2061),IF(P2061=100%,"CUMPLIDA",IF(AND(ISNUMBER(L2061),ISNUMBER(INDIRECT("FECHA_"&amp;$B2061,1))), IF(L2061&lt;=INDIRECT("FECHA_"&amp;$B2061,1),"INCUMPLIDA","PROCESO"), "VERIFICAR FECHA")),"SIN VALOR AVANCE")</f>
        <v>CUMPLIDA</v>
      </c>
    </row>
    <row r="2062" spans="1:17" ht="45.75">
      <c r="A2062" s="281" t="s">
        <v>19</v>
      </c>
      <c r="B2062" s="204" t="s">
        <v>14</v>
      </c>
      <c r="C2062" s="750"/>
      <c r="D2062" s="750"/>
      <c r="E2062" s="752"/>
      <c r="F2062" s="751"/>
      <c r="G2062" s="708" t="s">
        <v>1342</v>
      </c>
      <c r="H2062" s="709" t="s">
        <v>245</v>
      </c>
      <c r="I2062" s="709" t="s">
        <v>246</v>
      </c>
      <c r="J2062" s="209">
        <v>1</v>
      </c>
      <c r="K2062" s="710">
        <v>45231</v>
      </c>
      <c r="L2062" s="710">
        <v>45747</v>
      </c>
      <c r="M2062" s="200">
        <f t="shared" si="76"/>
        <v>73.714285714285708</v>
      </c>
      <c r="N2062" s="201">
        <v>1</v>
      </c>
      <c r="O2062" s="675" t="s">
        <v>812</v>
      </c>
      <c r="P2062" s="201">
        <f t="shared" si="77"/>
        <v>1</v>
      </c>
      <c r="Q2062" s="202" t="str" cm="1">
        <f t="array" aca="1" ref="Q2062" ca="1">IF(ISNUMBER(P2062),IF(P2062=100%,"CUMPLIDA",IF(AND(ISNUMBER(L2062),ISNUMBER(INDIRECT("FECHA_"&amp;$B2062,1))), IF(L2062&lt;=INDIRECT("FECHA_"&amp;$B2062,1),"INCUMPLIDA","PROCESO"), "VERIFICAR FECHA")),"SIN VALOR AVANCE")</f>
        <v>CUMPLIDA</v>
      </c>
    </row>
    <row r="2063" spans="1:17" ht="120.75">
      <c r="A2063" s="281" t="s">
        <v>19</v>
      </c>
      <c r="B2063" s="204" t="s">
        <v>14</v>
      </c>
      <c r="C2063" s="750"/>
      <c r="D2063" s="750"/>
      <c r="E2063" s="752"/>
      <c r="F2063" s="751"/>
      <c r="G2063" s="708" t="s">
        <v>1343</v>
      </c>
      <c r="H2063" s="709" t="s">
        <v>248</v>
      </c>
      <c r="I2063" s="709" t="s">
        <v>249</v>
      </c>
      <c r="J2063" s="209">
        <v>1</v>
      </c>
      <c r="K2063" s="710">
        <v>45323</v>
      </c>
      <c r="L2063" s="710">
        <v>45747</v>
      </c>
      <c r="M2063" s="200">
        <f t="shared" si="76"/>
        <v>60.571428571428569</v>
      </c>
      <c r="N2063" s="201">
        <v>1</v>
      </c>
      <c r="O2063" s="675" t="s">
        <v>814</v>
      </c>
      <c r="P2063" s="201">
        <f t="shared" si="77"/>
        <v>1</v>
      </c>
      <c r="Q2063" s="202" t="str" cm="1">
        <f t="array" aca="1" ref="Q2063" ca="1">IF(ISNUMBER(P2063),IF(P2063=100%,"CUMPLIDA",IF(AND(ISNUMBER(L2063),ISNUMBER(INDIRECT("FECHA_"&amp;$B2063,1))), IF(L2063&lt;=INDIRECT("FECHA_"&amp;$B2063,1),"INCUMPLIDA","PROCESO"), "VERIFICAR FECHA")),"SIN VALOR AVANCE")</f>
        <v>CUMPLIDA</v>
      </c>
    </row>
    <row r="2064" spans="1:17" ht="45.75">
      <c r="A2064" s="281" t="s">
        <v>19</v>
      </c>
      <c r="B2064" s="204" t="s">
        <v>14</v>
      </c>
      <c r="C2064" s="750"/>
      <c r="D2064" s="750"/>
      <c r="E2064" s="752"/>
      <c r="F2064" s="751"/>
      <c r="G2064" s="708" t="s">
        <v>1344</v>
      </c>
      <c r="H2064" s="709" t="s">
        <v>251</v>
      </c>
      <c r="I2064" s="709" t="s">
        <v>252</v>
      </c>
      <c r="J2064" s="209">
        <v>1</v>
      </c>
      <c r="K2064" s="710">
        <v>45231</v>
      </c>
      <c r="L2064" s="710">
        <v>45747</v>
      </c>
      <c r="M2064" s="200">
        <f t="shared" si="76"/>
        <v>73.714285714285708</v>
      </c>
      <c r="N2064" s="201">
        <v>1</v>
      </c>
      <c r="O2064" s="675" t="s">
        <v>812</v>
      </c>
      <c r="P2064" s="201">
        <f t="shared" si="77"/>
        <v>1</v>
      </c>
      <c r="Q2064" s="202" t="str" cm="1">
        <f t="array" aca="1" ref="Q2064" ca="1">IF(ISNUMBER(P2064),IF(P2064=100%,"CUMPLIDA",IF(AND(ISNUMBER(L2064),ISNUMBER(INDIRECT("FECHA_"&amp;$B2064,1))), IF(L2064&lt;=INDIRECT("FECHA_"&amp;$B2064,1),"INCUMPLIDA","PROCESO"), "VERIFICAR FECHA")),"SIN VALOR AVANCE")</f>
        <v>CUMPLIDA</v>
      </c>
    </row>
    <row r="2065" spans="1:17" ht="165.75">
      <c r="A2065" s="281" t="s">
        <v>19</v>
      </c>
      <c r="B2065" s="204" t="s">
        <v>14</v>
      </c>
      <c r="C2065" s="750"/>
      <c r="D2065" s="750"/>
      <c r="E2065" s="752"/>
      <c r="F2065" s="751"/>
      <c r="G2065" s="708" t="s">
        <v>1345</v>
      </c>
      <c r="H2065" s="709" t="s">
        <v>254</v>
      </c>
      <c r="I2065" s="709" t="s">
        <v>255</v>
      </c>
      <c r="J2065" s="209">
        <v>1</v>
      </c>
      <c r="K2065" s="710">
        <v>45231</v>
      </c>
      <c r="L2065" s="710">
        <v>45808</v>
      </c>
      <c r="M2065" s="200">
        <f t="shared" si="76"/>
        <v>82.428571428571431</v>
      </c>
      <c r="N2065" s="201">
        <v>0</v>
      </c>
      <c r="O2065" s="675" t="s">
        <v>820</v>
      </c>
      <c r="P2065" s="201">
        <f t="shared" si="77"/>
        <v>0</v>
      </c>
      <c r="Q2065" s="202" t="str" cm="1">
        <f t="array" aca="1" ref="Q2065" ca="1">IF(ISNUMBER(P2065),IF(P2065=100%,"CUMPLIDA",IF(AND(ISNUMBER(L2065),ISNUMBER(INDIRECT("FECHA_"&amp;$B2065,1))), IF(L2065&lt;=INDIRECT("FECHA_"&amp;$B2065,1),"INCUMPLIDA","PROCESO"), "VERIFICAR FECHA")),"SIN VALOR AVANCE")</f>
        <v>PROCESO</v>
      </c>
    </row>
    <row r="2066" spans="1:17" ht="45.75">
      <c r="A2066" s="281" t="s">
        <v>19</v>
      </c>
      <c r="B2066" s="204" t="s">
        <v>14</v>
      </c>
      <c r="C2066" s="750"/>
      <c r="D2066" s="750"/>
      <c r="E2066" s="752"/>
      <c r="F2066" s="751"/>
      <c r="G2066" s="708" t="s">
        <v>1346</v>
      </c>
      <c r="H2066" s="709" t="s">
        <v>258</v>
      </c>
      <c r="I2066" s="709" t="s">
        <v>259</v>
      </c>
      <c r="J2066" s="209">
        <v>7</v>
      </c>
      <c r="K2066" s="710">
        <v>46024</v>
      </c>
      <c r="L2066" s="710">
        <v>46660</v>
      </c>
      <c r="M2066" s="200">
        <f t="shared" si="76"/>
        <v>90.857142857142861</v>
      </c>
      <c r="N2066" s="201">
        <v>0</v>
      </c>
      <c r="O2066" s="675" t="s">
        <v>812</v>
      </c>
      <c r="P2066" s="201">
        <f t="shared" si="77"/>
        <v>0</v>
      </c>
      <c r="Q2066" s="202" t="str" cm="1">
        <f t="array" aca="1" ref="Q2066" ca="1">IF(ISNUMBER(P2066),IF(P2066=100%,"CUMPLIDA",IF(AND(ISNUMBER(L2066),ISNUMBER(INDIRECT("FECHA_"&amp;$B2066,1))), IF(L2066&lt;=INDIRECT("FECHA_"&amp;$B2066,1),"INCUMPLIDA","PROCESO"), "VERIFICAR FECHA")),"SIN VALOR AVANCE")</f>
        <v>PROCESO</v>
      </c>
    </row>
    <row r="2067" spans="1:17" ht="120.75">
      <c r="A2067" s="281" t="s">
        <v>19</v>
      </c>
      <c r="B2067" s="204" t="s">
        <v>14</v>
      </c>
      <c r="C2067" s="750"/>
      <c r="D2067" s="750"/>
      <c r="E2067" s="752"/>
      <c r="F2067" s="751"/>
      <c r="G2067" s="708" t="s">
        <v>1347</v>
      </c>
      <c r="H2067" s="709" t="s">
        <v>261</v>
      </c>
      <c r="I2067" s="709" t="s">
        <v>262</v>
      </c>
      <c r="J2067" s="209">
        <v>1</v>
      </c>
      <c r="K2067" s="710">
        <v>46024</v>
      </c>
      <c r="L2067" s="710">
        <v>46660</v>
      </c>
      <c r="M2067" s="200">
        <f t="shared" si="76"/>
        <v>90.857142857142861</v>
      </c>
      <c r="N2067" s="201">
        <v>0</v>
      </c>
      <c r="O2067" s="675" t="s">
        <v>814</v>
      </c>
      <c r="P2067" s="201">
        <f t="shared" si="77"/>
        <v>0</v>
      </c>
      <c r="Q2067" s="202" t="str" cm="1">
        <f t="array" aca="1" ref="Q2067" ca="1">IF(ISNUMBER(P2067),IF(P2067=100%,"CUMPLIDA",IF(AND(ISNUMBER(L2067),ISNUMBER(INDIRECT("FECHA_"&amp;$B2067,1))), IF(L2067&lt;=INDIRECT("FECHA_"&amp;$B2067,1),"INCUMPLIDA","PROCESO"), "VERIFICAR FECHA")),"SIN VALOR AVANCE")</f>
        <v>PROCESO</v>
      </c>
    </row>
    <row r="2068" spans="1:17" ht="165.75">
      <c r="A2068" s="281" t="s">
        <v>19</v>
      </c>
      <c r="B2068" s="204" t="s">
        <v>14</v>
      </c>
      <c r="C2068" s="750"/>
      <c r="D2068" s="750"/>
      <c r="E2068" s="752"/>
      <c r="F2068" s="751"/>
      <c r="G2068" s="708" t="s">
        <v>1348</v>
      </c>
      <c r="H2068" s="709" t="s">
        <v>264</v>
      </c>
      <c r="I2068" s="709" t="s">
        <v>4383</v>
      </c>
      <c r="J2068" s="209">
        <v>2</v>
      </c>
      <c r="K2068" s="710">
        <v>46024</v>
      </c>
      <c r="L2068" s="710">
        <v>46660</v>
      </c>
      <c r="M2068" s="200">
        <f t="shared" si="76"/>
        <v>90.857142857142861</v>
      </c>
      <c r="N2068" s="201">
        <v>0</v>
      </c>
      <c r="O2068" s="675" t="s">
        <v>820</v>
      </c>
      <c r="P2068" s="201">
        <f t="shared" si="77"/>
        <v>0</v>
      </c>
      <c r="Q2068" s="202" t="str" cm="1">
        <f t="array" aca="1" ref="Q2068" ca="1">IF(ISNUMBER(P2068),IF(P2068=100%,"CUMPLIDA",IF(AND(ISNUMBER(L2068),ISNUMBER(INDIRECT("FECHA_"&amp;$B2068,1))), IF(L2068&lt;=INDIRECT("FECHA_"&amp;$B2068,1),"INCUMPLIDA","PROCESO"), "VERIFICAR FECHA")),"SIN VALOR AVANCE")</f>
        <v>PROCESO</v>
      </c>
    </row>
    <row r="2069" spans="1:17" ht="185.25">
      <c r="A2069" s="281" t="s">
        <v>19</v>
      </c>
      <c r="B2069" s="204" t="s">
        <v>14</v>
      </c>
      <c r="C2069" s="750"/>
      <c r="D2069" s="750"/>
      <c r="E2069" s="212" t="s">
        <v>1353</v>
      </c>
      <c r="F2069" s="751"/>
      <c r="G2069" s="699" t="s">
        <v>4385</v>
      </c>
      <c r="H2069" s="703" t="s">
        <v>4386</v>
      </c>
      <c r="I2069" s="703" t="s">
        <v>4387</v>
      </c>
      <c r="J2069" s="209">
        <v>20</v>
      </c>
      <c r="K2069" s="210">
        <v>45778</v>
      </c>
      <c r="L2069" s="210">
        <v>46142</v>
      </c>
      <c r="M2069" s="200">
        <f>(L2069-K2069)/7</f>
        <v>52</v>
      </c>
      <c r="N2069" s="201">
        <v>0</v>
      </c>
      <c r="O2069" s="675" t="s">
        <v>4388</v>
      </c>
      <c r="P2069" s="201">
        <f t="shared" si="77"/>
        <v>0</v>
      </c>
      <c r="Q2069" s="202" t="str" cm="1">
        <f t="array" aca="1" ref="Q2069" ca="1">IF(ISNUMBER(P2069),IF(P2069=100%,"CUMPLIDA",IF(AND(ISNUMBER(L2069),ISNUMBER(INDIRECT("FECHA_"&amp;$B2069,1))), IF(L2069&lt;=INDIRECT("FECHA_"&amp;$B2069,1),"INCUMPLIDA","PROCESO"), "VERIFICAR FECHA")),"SIN VALOR AVANCE")</f>
        <v>PROCESO</v>
      </c>
    </row>
    <row r="2070" spans="1:17" ht="75.75">
      <c r="A2070" s="281" t="s">
        <v>17</v>
      </c>
      <c r="B2070" s="204" t="s">
        <v>14</v>
      </c>
      <c r="C2070" s="750" t="s">
        <v>1354</v>
      </c>
      <c r="D2070" s="750" t="s">
        <v>1355</v>
      </c>
      <c r="E2070" s="751" t="s">
        <v>1356</v>
      </c>
      <c r="F2070" s="751" t="s">
        <v>1357</v>
      </c>
      <c r="G2070" s="197" t="s">
        <v>1358</v>
      </c>
      <c r="H2070" s="672" t="s">
        <v>237</v>
      </c>
      <c r="I2070" s="672" t="s">
        <v>238</v>
      </c>
      <c r="J2070" s="279">
        <v>1</v>
      </c>
      <c r="K2070" s="210">
        <v>45323</v>
      </c>
      <c r="L2070" s="210">
        <v>45747</v>
      </c>
      <c r="M2070" s="200">
        <f t="shared" ref="M2070:M2112" si="78">(L2070-K2070)/7</f>
        <v>60.571428571428569</v>
      </c>
      <c r="N2070" s="201">
        <v>1</v>
      </c>
      <c r="O2070" s="672" t="s">
        <v>1359</v>
      </c>
      <c r="P2070" s="201">
        <f t="shared" si="77"/>
        <v>1</v>
      </c>
      <c r="Q2070" s="202" t="str" cm="1">
        <f t="array" aca="1" ref="Q2070" ca="1">IF(ISNUMBER(P2070),IF(P2070=100%,"CUMPLIDA",IF(AND(ISNUMBER(L2070),ISNUMBER(INDIRECT("FECHA_"&amp;$B2070,1))), IF(L2070&lt;=INDIRECT("FECHA_"&amp;$B2070,1),"INCUMPLIDA","PROCESO"), "VERIFICAR FECHA")),"SIN VALOR AVANCE")</f>
        <v>CUMPLIDA</v>
      </c>
    </row>
    <row r="2071" spans="1:17" ht="75.75">
      <c r="A2071" s="281" t="s">
        <v>17</v>
      </c>
      <c r="B2071" s="204" t="s">
        <v>14</v>
      </c>
      <c r="C2071" s="750"/>
      <c r="D2071" s="750"/>
      <c r="E2071" s="751"/>
      <c r="F2071" s="751"/>
      <c r="G2071" s="197" t="s">
        <v>241</v>
      </c>
      <c r="H2071" s="672" t="s">
        <v>241</v>
      </c>
      <c r="I2071" s="672" t="s">
        <v>242</v>
      </c>
      <c r="J2071" s="279">
        <v>1</v>
      </c>
      <c r="K2071" s="210">
        <v>45323</v>
      </c>
      <c r="L2071" s="210">
        <v>45747</v>
      </c>
      <c r="M2071" s="200">
        <f t="shared" si="78"/>
        <v>60.571428571428569</v>
      </c>
      <c r="N2071" s="201">
        <v>1</v>
      </c>
      <c r="O2071" s="672" t="s">
        <v>1360</v>
      </c>
      <c r="P2071" s="201">
        <f t="shared" si="77"/>
        <v>1</v>
      </c>
      <c r="Q2071" s="202" t="str" cm="1">
        <f t="array" aca="1" ref="Q2071" ca="1">IF(ISNUMBER(P2071),IF(P2071=100%,"CUMPLIDA",IF(AND(ISNUMBER(L2071),ISNUMBER(INDIRECT("FECHA_"&amp;$B2071,1))), IF(L2071&lt;=INDIRECT("FECHA_"&amp;$B2071,1),"INCUMPLIDA","PROCESO"), "VERIFICAR FECHA")),"SIN VALOR AVANCE")</f>
        <v>CUMPLIDA</v>
      </c>
    </row>
    <row r="2072" spans="1:17" ht="75.75">
      <c r="A2072" s="281" t="s">
        <v>17</v>
      </c>
      <c r="B2072" s="204" t="s">
        <v>14</v>
      </c>
      <c r="C2072" s="750"/>
      <c r="D2072" s="750"/>
      <c r="E2072" s="751"/>
      <c r="F2072" s="751"/>
      <c r="G2072" s="197" t="s">
        <v>1361</v>
      </c>
      <c r="H2072" s="672" t="s">
        <v>245</v>
      </c>
      <c r="I2072" s="672" t="s">
        <v>246</v>
      </c>
      <c r="J2072" s="279">
        <v>1</v>
      </c>
      <c r="K2072" s="210">
        <v>45231</v>
      </c>
      <c r="L2072" s="210">
        <v>45747</v>
      </c>
      <c r="M2072" s="200">
        <f t="shared" si="78"/>
        <v>73.714285714285708</v>
      </c>
      <c r="N2072" s="201">
        <v>1</v>
      </c>
      <c r="O2072" s="672" t="s">
        <v>1360</v>
      </c>
      <c r="P2072" s="201">
        <f t="shared" si="77"/>
        <v>1</v>
      </c>
      <c r="Q2072" s="202" t="str" cm="1">
        <f t="array" aca="1" ref="Q2072" ca="1">IF(ISNUMBER(P2072),IF(P2072=100%,"CUMPLIDA",IF(AND(ISNUMBER(L2072),ISNUMBER(INDIRECT("FECHA_"&amp;$B2072,1))), IF(L2072&lt;=INDIRECT("FECHA_"&amp;$B2072,1),"INCUMPLIDA","PROCESO"), "VERIFICAR FECHA")),"SIN VALOR AVANCE")</f>
        <v>CUMPLIDA</v>
      </c>
    </row>
    <row r="2073" spans="1:17" ht="75.75">
      <c r="A2073" s="281" t="s">
        <v>17</v>
      </c>
      <c r="B2073" s="204" t="s">
        <v>14</v>
      </c>
      <c r="C2073" s="750"/>
      <c r="D2073" s="750"/>
      <c r="E2073" s="751"/>
      <c r="F2073" s="751"/>
      <c r="G2073" s="197" t="s">
        <v>248</v>
      </c>
      <c r="H2073" s="672" t="s">
        <v>248</v>
      </c>
      <c r="I2073" s="672" t="s">
        <v>249</v>
      </c>
      <c r="J2073" s="279">
        <v>1</v>
      </c>
      <c r="K2073" s="210">
        <v>45323</v>
      </c>
      <c r="L2073" s="210">
        <v>45747</v>
      </c>
      <c r="M2073" s="200">
        <f t="shared" si="78"/>
        <v>60.571428571428569</v>
      </c>
      <c r="N2073" s="201">
        <v>1</v>
      </c>
      <c r="O2073" s="672" t="s">
        <v>1359</v>
      </c>
      <c r="P2073" s="201">
        <f t="shared" si="77"/>
        <v>1</v>
      </c>
      <c r="Q2073" s="202" t="str" cm="1">
        <f t="array" aca="1" ref="Q2073" ca="1">IF(ISNUMBER(P2073),IF(P2073=100%,"CUMPLIDA",IF(AND(ISNUMBER(L2073),ISNUMBER(INDIRECT("FECHA_"&amp;$B2073,1))), IF(L2073&lt;=INDIRECT("FECHA_"&amp;$B2073,1),"INCUMPLIDA","PROCESO"), "VERIFICAR FECHA")),"SIN VALOR AVANCE")</f>
        <v>CUMPLIDA</v>
      </c>
    </row>
    <row r="2074" spans="1:17" ht="75.75">
      <c r="A2074" s="281" t="s">
        <v>17</v>
      </c>
      <c r="B2074" s="204" t="s">
        <v>14</v>
      </c>
      <c r="C2074" s="750"/>
      <c r="D2074" s="750"/>
      <c r="E2074" s="751"/>
      <c r="F2074" s="751"/>
      <c r="G2074" s="197" t="s">
        <v>251</v>
      </c>
      <c r="H2074" s="672" t="s">
        <v>251</v>
      </c>
      <c r="I2074" s="672" t="s">
        <v>252</v>
      </c>
      <c r="J2074" s="279">
        <v>1</v>
      </c>
      <c r="K2074" s="210">
        <v>45231</v>
      </c>
      <c r="L2074" s="210">
        <v>45747</v>
      </c>
      <c r="M2074" s="200">
        <f t="shared" si="78"/>
        <v>73.714285714285708</v>
      </c>
      <c r="N2074" s="201">
        <v>1</v>
      </c>
      <c r="O2074" s="672" t="s">
        <v>1360</v>
      </c>
      <c r="P2074" s="201">
        <f t="shared" si="77"/>
        <v>1</v>
      </c>
      <c r="Q2074" s="202" t="str" cm="1">
        <f t="array" aca="1" ref="Q2074" ca="1">IF(ISNUMBER(P2074),IF(P2074=100%,"CUMPLIDA",IF(AND(ISNUMBER(L2074),ISNUMBER(INDIRECT("FECHA_"&amp;$B2074,1))), IF(L2074&lt;=INDIRECT("FECHA_"&amp;$B2074,1),"INCUMPLIDA","PROCESO"), "VERIFICAR FECHA")),"SIN VALOR AVANCE")</f>
        <v>CUMPLIDA</v>
      </c>
    </row>
    <row r="2075" spans="1:17" ht="225.75">
      <c r="A2075" s="281" t="s">
        <v>17</v>
      </c>
      <c r="B2075" s="204" t="s">
        <v>14</v>
      </c>
      <c r="C2075" s="750"/>
      <c r="D2075" s="750"/>
      <c r="E2075" s="751"/>
      <c r="F2075" s="751"/>
      <c r="G2075" s="197" t="s">
        <v>254</v>
      </c>
      <c r="H2075" s="672" t="s">
        <v>254</v>
      </c>
      <c r="I2075" s="672" t="s">
        <v>255</v>
      </c>
      <c r="J2075" s="279">
        <v>1</v>
      </c>
      <c r="K2075" s="210">
        <v>45231</v>
      </c>
      <c r="L2075" s="210">
        <v>45808</v>
      </c>
      <c r="M2075" s="200">
        <f t="shared" si="78"/>
        <v>82.428571428571431</v>
      </c>
      <c r="N2075" s="201">
        <v>0</v>
      </c>
      <c r="O2075" s="672" t="s">
        <v>1362</v>
      </c>
      <c r="P2075" s="201">
        <f t="shared" si="77"/>
        <v>0</v>
      </c>
      <c r="Q2075" s="202" t="str" cm="1">
        <f t="array" aca="1" ref="Q2075" ca="1">IF(ISNUMBER(P2075),IF(P2075=100%,"CUMPLIDA",IF(AND(ISNUMBER(L2075),ISNUMBER(INDIRECT("FECHA_"&amp;$B2075,1))), IF(L2075&lt;=INDIRECT("FECHA_"&amp;$B2075,1),"INCUMPLIDA","PROCESO"), "VERIFICAR FECHA")),"SIN VALOR AVANCE")</f>
        <v>PROCESO</v>
      </c>
    </row>
    <row r="2076" spans="1:17" ht="75.75">
      <c r="A2076" s="281" t="s">
        <v>17</v>
      </c>
      <c r="B2076" s="204" t="s">
        <v>14</v>
      </c>
      <c r="C2076" s="750"/>
      <c r="D2076" s="750"/>
      <c r="E2076" s="751"/>
      <c r="F2076" s="751"/>
      <c r="G2076" s="197" t="s">
        <v>1363</v>
      </c>
      <c r="H2076" s="672" t="s">
        <v>258</v>
      </c>
      <c r="I2076" s="672" t="s">
        <v>259</v>
      </c>
      <c r="J2076" s="279">
        <v>7</v>
      </c>
      <c r="K2076" s="210">
        <v>45809</v>
      </c>
      <c r="L2076" s="210">
        <v>46387</v>
      </c>
      <c r="M2076" s="200">
        <f t="shared" si="78"/>
        <v>82.571428571428569</v>
      </c>
      <c r="N2076" s="201">
        <v>0</v>
      </c>
      <c r="O2076" s="672" t="s">
        <v>1360</v>
      </c>
      <c r="P2076" s="201">
        <f t="shared" si="77"/>
        <v>0</v>
      </c>
      <c r="Q2076" s="202" t="str" cm="1">
        <f t="array" aca="1" ref="Q2076" ca="1">IF(ISNUMBER(P2076),IF(P2076=100%,"CUMPLIDA",IF(AND(ISNUMBER(L2076),ISNUMBER(INDIRECT("FECHA_"&amp;$B2076,1))), IF(L2076&lt;=INDIRECT("FECHA_"&amp;$B2076,1),"INCUMPLIDA","PROCESO"), "VERIFICAR FECHA")),"SIN VALOR AVANCE")</f>
        <v>PROCESO</v>
      </c>
    </row>
    <row r="2077" spans="1:17" ht="75.75">
      <c r="A2077" s="281" t="s">
        <v>17</v>
      </c>
      <c r="B2077" s="204" t="s">
        <v>14</v>
      </c>
      <c r="C2077" s="750"/>
      <c r="D2077" s="750"/>
      <c r="E2077" s="751"/>
      <c r="F2077" s="751"/>
      <c r="G2077" s="197" t="s">
        <v>1364</v>
      </c>
      <c r="H2077" s="672" t="s">
        <v>261</v>
      </c>
      <c r="I2077" s="672" t="s">
        <v>262</v>
      </c>
      <c r="J2077" s="279">
        <v>1</v>
      </c>
      <c r="K2077" s="210">
        <v>45809</v>
      </c>
      <c r="L2077" s="210">
        <v>46387</v>
      </c>
      <c r="M2077" s="200">
        <f t="shared" si="78"/>
        <v>82.571428571428569</v>
      </c>
      <c r="N2077" s="201">
        <v>0</v>
      </c>
      <c r="O2077" s="672" t="s">
        <v>1359</v>
      </c>
      <c r="P2077" s="201">
        <f t="shared" si="77"/>
        <v>0</v>
      </c>
      <c r="Q2077" s="202" t="str" cm="1">
        <f t="array" aca="1" ref="Q2077" ca="1">IF(ISNUMBER(P2077),IF(P2077=100%,"CUMPLIDA",IF(AND(ISNUMBER(L2077),ISNUMBER(INDIRECT("FECHA_"&amp;$B2077,1))), IF(L2077&lt;=INDIRECT("FECHA_"&amp;$B2077,1),"INCUMPLIDA","PROCESO"), "VERIFICAR FECHA")),"SIN VALOR AVANCE")</f>
        <v>PROCESO</v>
      </c>
    </row>
    <row r="2078" spans="1:17" ht="225.75">
      <c r="A2078" s="281" t="s">
        <v>17</v>
      </c>
      <c r="B2078" s="204" t="s">
        <v>14</v>
      </c>
      <c r="C2078" s="750"/>
      <c r="D2078" s="750"/>
      <c r="E2078" s="751"/>
      <c r="F2078" s="751"/>
      <c r="G2078" s="197" t="s">
        <v>1365</v>
      </c>
      <c r="H2078" s="672" t="s">
        <v>264</v>
      </c>
      <c r="I2078" s="672" t="s">
        <v>265</v>
      </c>
      <c r="J2078" s="279">
        <v>2</v>
      </c>
      <c r="K2078" s="210">
        <v>45809</v>
      </c>
      <c r="L2078" s="210">
        <v>46387</v>
      </c>
      <c r="M2078" s="200">
        <f t="shared" si="78"/>
        <v>82.571428571428569</v>
      </c>
      <c r="N2078" s="201">
        <v>0</v>
      </c>
      <c r="O2078" s="672" t="s">
        <v>1362</v>
      </c>
      <c r="P2078" s="201">
        <f t="shared" si="77"/>
        <v>0</v>
      </c>
      <c r="Q2078" s="202" t="str" cm="1">
        <f t="array" aca="1" ref="Q2078" ca="1">IF(ISNUMBER(P2078),IF(P2078=100%,"CUMPLIDA",IF(AND(ISNUMBER(L2078),ISNUMBER(INDIRECT("FECHA_"&amp;$B2078,1))), IF(L2078&lt;=INDIRECT("FECHA_"&amp;$B2078,1),"INCUMPLIDA","PROCESO"), "VERIFICAR FECHA")),"SIN VALOR AVANCE")</f>
        <v>PROCESO</v>
      </c>
    </row>
    <row r="2079" spans="1:17" ht="180.75">
      <c r="A2079" s="281" t="s">
        <v>17</v>
      </c>
      <c r="B2079" s="204" t="s">
        <v>14</v>
      </c>
      <c r="C2079" s="750"/>
      <c r="D2079" s="750"/>
      <c r="E2079" s="751"/>
      <c r="F2079" s="751"/>
      <c r="G2079" s="197" t="s">
        <v>1366</v>
      </c>
      <c r="H2079" s="672" t="s">
        <v>1367</v>
      </c>
      <c r="I2079" s="672" t="s">
        <v>1368</v>
      </c>
      <c r="J2079" s="280">
        <v>1</v>
      </c>
      <c r="K2079" s="210">
        <v>43831</v>
      </c>
      <c r="L2079" s="210">
        <v>43876</v>
      </c>
      <c r="M2079" s="200">
        <f t="shared" si="78"/>
        <v>6.4285714285714288</v>
      </c>
      <c r="N2079" s="201">
        <v>1</v>
      </c>
      <c r="O2079" s="672" t="s">
        <v>1369</v>
      </c>
      <c r="P2079" s="201">
        <f t="shared" si="77"/>
        <v>1</v>
      </c>
      <c r="Q2079" s="202" t="str" cm="1">
        <f t="array" aca="1" ref="Q2079" ca="1">IF(ISNUMBER(P2079),IF(P2079=100%,"CUMPLIDA",IF(AND(ISNUMBER(L2079),ISNUMBER(INDIRECT("FECHA_"&amp;$B2079,1))), IF(L2079&lt;=INDIRECT("FECHA_"&amp;$B2079,1),"INCUMPLIDA","PROCESO"), "VERIFICAR FECHA")),"SIN VALOR AVANCE")</f>
        <v>CUMPLIDA</v>
      </c>
    </row>
    <row r="2080" spans="1:17" ht="90.75">
      <c r="A2080" s="281" t="s">
        <v>17</v>
      </c>
      <c r="B2080" s="204" t="s">
        <v>14</v>
      </c>
      <c r="C2080" s="750"/>
      <c r="D2080" s="750"/>
      <c r="E2080" s="751"/>
      <c r="F2080" s="751"/>
      <c r="G2080" s="197" t="s">
        <v>1366</v>
      </c>
      <c r="H2080" s="672" t="s">
        <v>1370</v>
      </c>
      <c r="I2080" s="672" t="s">
        <v>1371</v>
      </c>
      <c r="J2080" s="280">
        <v>1</v>
      </c>
      <c r="K2080" s="210">
        <v>43877</v>
      </c>
      <c r="L2080" s="210">
        <v>43905</v>
      </c>
      <c r="M2080" s="200">
        <f t="shared" si="78"/>
        <v>4</v>
      </c>
      <c r="N2080" s="201">
        <v>1</v>
      </c>
      <c r="O2080" s="672" t="s">
        <v>1372</v>
      </c>
      <c r="P2080" s="201">
        <f t="shared" si="77"/>
        <v>1</v>
      </c>
      <c r="Q2080" s="202" t="str" cm="1">
        <f t="array" aca="1" ref="Q2080" ca="1">IF(ISNUMBER(P2080),IF(P2080=100%,"CUMPLIDA",IF(AND(ISNUMBER(L2080),ISNUMBER(INDIRECT("FECHA_"&amp;$B2080,1))), IF(L2080&lt;=INDIRECT("FECHA_"&amp;$B2080,1),"INCUMPLIDA","PROCESO"), "VERIFICAR FECHA")),"SIN VALOR AVANCE")</f>
        <v>CUMPLIDA</v>
      </c>
    </row>
    <row r="2081" spans="1:17" ht="195.75">
      <c r="A2081" s="281" t="s">
        <v>17</v>
      </c>
      <c r="B2081" s="204" t="s">
        <v>14</v>
      </c>
      <c r="C2081" s="750"/>
      <c r="D2081" s="750"/>
      <c r="E2081" s="751"/>
      <c r="F2081" s="751"/>
      <c r="G2081" s="197" t="s">
        <v>1373</v>
      </c>
      <c r="H2081" s="672" t="s">
        <v>1374</v>
      </c>
      <c r="I2081" s="672" t="s">
        <v>1375</v>
      </c>
      <c r="J2081" s="280">
        <v>1</v>
      </c>
      <c r="K2081" s="210">
        <v>43831</v>
      </c>
      <c r="L2081" s="210">
        <v>44742</v>
      </c>
      <c r="M2081" s="200">
        <f t="shared" si="78"/>
        <v>130.14285714285714</v>
      </c>
      <c r="N2081" s="201">
        <v>1</v>
      </c>
      <c r="O2081" s="672" t="s">
        <v>1376</v>
      </c>
      <c r="P2081" s="201">
        <f t="shared" si="77"/>
        <v>1</v>
      </c>
      <c r="Q2081" s="202" t="str" cm="1">
        <f t="array" aca="1" ref="Q2081" ca="1">IF(ISNUMBER(P2081),IF(P2081=100%,"CUMPLIDA",IF(AND(ISNUMBER(L2081),ISNUMBER(INDIRECT("FECHA_"&amp;$B2081,1))), IF(L2081&lt;=INDIRECT("FECHA_"&amp;$B2081,1),"INCUMPLIDA","PROCESO"), "VERIFICAR FECHA")),"SIN VALOR AVANCE")</f>
        <v>CUMPLIDA</v>
      </c>
    </row>
    <row r="2082" spans="1:17" ht="165.75">
      <c r="A2082" s="281" t="s">
        <v>17</v>
      </c>
      <c r="B2082" s="204" t="s">
        <v>14</v>
      </c>
      <c r="C2082" s="750"/>
      <c r="D2082" s="750"/>
      <c r="E2082" s="751"/>
      <c r="F2082" s="751"/>
      <c r="G2082" s="197" t="s">
        <v>1377</v>
      </c>
      <c r="H2082" s="672" t="s">
        <v>1378</v>
      </c>
      <c r="I2082" s="672" t="s">
        <v>1379</v>
      </c>
      <c r="J2082" s="280">
        <v>1</v>
      </c>
      <c r="K2082" s="210">
        <v>43831</v>
      </c>
      <c r="L2082" s="210">
        <v>43889</v>
      </c>
      <c r="M2082" s="200">
        <f t="shared" si="78"/>
        <v>8.2857142857142865</v>
      </c>
      <c r="N2082" s="201">
        <v>1</v>
      </c>
      <c r="O2082" s="672" t="s">
        <v>1380</v>
      </c>
      <c r="P2082" s="201">
        <f t="shared" si="77"/>
        <v>1</v>
      </c>
      <c r="Q2082" s="202" t="str" cm="1">
        <f t="array" aca="1" ref="Q2082" ca="1">IF(ISNUMBER(P2082),IF(P2082=100%,"CUMPLIDA",IF(AND(ISNUMBER(L2082),ISNUMBER(INDIRECT("FECHA_"&amp;$B2082,1))), IF(L2082&lt;=INDIRECT("FECHA_"&amp;$B2082,1),"INCUMPLIDA","PROCESO"), "VERIFICAR FECHA")),"SIN VALOR AVANCE")</f>
        <v>CUMPLIDA</v>
      </c>
    </row>
    <row r="2083" spans="1:17" ht="75.75">
      <c r="A2083" s="281" t="s">
        <v>17</v>
      </c>
      <c r="B2083" s="204" t="s">
        <v>14</v>
      </c>
      <c r="C2083" s="750"/>
      <c r="D2083" s="750"/>
      <c r="E2083" s="751"/>
      <c r="F2083" s="751"/>
      <c r="G2083" s="197" t="s">
        <v>1381</v>
      </c>
      <c r="H2083" s="672" t="s">
        <v>1382</v>
      </c>
      <c r="I2083" s="672" t="s">
        <v>1383</v>
      </c>
      <c r="J2083" s="280">
        <v>4</v>
      </c>
      <c r="K2083" s="210">
        <v>43891</v>
      </c>
      <c r="L2083" s="210">
        <v>44012</v>
      </c>
      <c r="M2083" s="200">
        <f t="shared" si="78"/>
        <v>17.285714285714285</v>
      </c>
      <c r="N2083" s="201">
        <v>1</v>
      </c>
      <c r="O2083" s="672" t="s">
        <v>1384</v>
      </c>
      <c r="P2083" s="201">
        <f t="shared" si="77"/>
        <v>1</v>
      </c>
      <c r="Q2083" s="202" t="str" cm="1">
        <f t="array" aca="1" ref="Q2083" ca="1">IF(ISNUMBER(P2083),IF(P2083=100%,"CUMPLIDA",IF(AND(ISNUMBER(L2083),ISNUMBER(INDIRECT("FECHA_"&amp;$B2083,1))), IF(L2083&lt;=INDIRECT("FECHA_"&amp;$B2083,1),"INCUMPLIDA","PROCESO"), "VERIFICAR FECHA")),"SIN VALOR AVANCE")</f>
        <v>CUMPLIDA</v>
      </c>
    </row>
    <row r="2084" spans="1:17" ht="165.75">
      <c r="A2084" s="281" t="s">
        <v>17</v>
      </c>
      <c r="B2084" s="204" t="s">
        <v>14</v>
      </c>
      <c r="C2084" s="750"/>
      <c r="D2084" s="750"/>
      <c r="E2084" s="751"/>
      <c r="F2084" s="751"/>
      <c r="G2084" s="197" t="s">
        <v>1385</v>
      </c>
      <c r="H2084" s="672" t="s">
        <v>1386</v>
      </c>
      <c r="I2084" s="672" t="s">
        <v>419</v>
      </c>
      <c r="J2084" s="280">
        <v>1</v>
      </c>
      <c r="K2084" s="210">
        <v>43831</v>
      </c>
      <c r="L2084" s="210">
        <v>43861</v>
      </c>
      <c r="M2084" s="200">
        <f t="shared" si="78"/>
        <v>4.2857142857142856</v>
      </c>
      <c r="N2084" s="201">
        <v>1</v>
      </c>
      <c r="O2084" s="672" t="s">
        <v>1387</v>
      </c>
      <c r="P2084" s="201">
        <f t="shared" si="77"/>
        <v>1</v>
      </c>
      <c r="Q2084" s="202" t="str" cm="1">
        <f t="array" aca="1" ref="Q2084" ca="1">IF(ISNUMBER(P2084),IF(P2084=100%,"CUMPLIDA",IF(AND(ISNUMBER(L2084),ISNUMBER(INDIRECT("FECHA_"&amp;$B2084,1))), IF(L2084&lt;=INDIRECT("FECHA_"&amp;$B2084,1),"INCUMPLIDA","PROCESO"), "VERIFICAR FECHA")),"SIN VALOR AVANCE")</f>
        <v>CUMPLIDA</v>
      </c>
    </row>
    <row r="2085" spans="1:17" ht="195">
      <c r="A2085" s="281" t="s">
        <v>17</v>
      </c>
      <c r="B2085" s="204" t="s">
        <v>14</v>
      </c>
      <c r="C2085" s="750"/>
      <c r="D2085" s="750"/>
      <c r="E2085" s="751"/>
      <c r="F2085" s="751"/>
      <c r="G2085" s="197" t="s">
        <v>1388</v>
      </c>
      <c r="H2085" s="672" t="s">
        <v>1389</v>
      </c>
      <c r="I2085" s="672" t="s">
        <v>1390</v>
      </c>
      <c r="J2085" s="280">
        <v>4</v>
      </c>
      <c r="K2085" s="210">
        <v>43891</v>
      </c>
      <c r="L2085" s="210">
        <v>44012</v>
      </c>
      <c r="M2085" s="200">
        <f t="shared" si="78"/>
        <v>17.285714285714285</v>
      </c>
      <c r="N2085" s="201">
        <v>1</v>
      </c>
      <c r="O2085" s="672" t="s">
        <v>1384</v>
      </c>
      <c r="P2085" s="201">
        <f t="shared" si="77"/>
        <v>1</v>
      </c>
      <c r="Q2085" s="202" t="str" cm="1">
        <f t="array" aca="1" ref="Q2085" ca="1">IF(ISNUMBER(P2085),IF(P2085=100%,"CUMPLIDA",IF(AND(ISNUMBER(L2085),ISNUMBER(INDIRECT("FECHA_"&amp;$B2085,1))), IF(L2085&lt;=INDIRECT("FECHA_"&amp;$B2085,1),"INCUMPLIDA","PROCESO"), "VERIFICAR FECHA")),"SIN VALOR AVANCE")</f>
        <v>CUMPLIDA</v>
      </c>
    </row>
    <row r="2086" spans="1:17" ht="90">
      <c r="A2086" s="281" t="s">
        <v>17</v>
      </c>
      <c r="B2086" s="204" t="s">
        <v>14</v>
      </c>
      <c r="C2086" s="750"/>
      <c r="D2086" s="750"/>
      <c r="E2086" s="751"/>
      <c r="F2086" s="751"/>
      <c r="G2086" s="197" t="s">
        <v>1391</v>
      </c>
      <c r="H2086" s="672" t="s">
        <v>1382</v>
      </c>
      <c r="I2086" s="672" t="s">
        <v>1383</v>
      </c>
      <c r="J2086" s="280">
        <v>4</v>
      </c>
      <c r="K2086" s="210">
        <v>43891</v>
      </c>
      <c r="L2086" s="210">
        <v>44012</v>
      </c>
      <c r="M2086" s="200">
        <f t="shared" si="78"/>
        <v>17.285714285714285</v>
      </c>
      <c r="N2086" s="201">
        <v>1</v>
      </c>
      <c r="O2086" s="672" t="s">
        <v>1384</v>
      </c>
      <c r="P2086" s="201">
        <f t="shared" si="77"/>
        <v>1</v>
      </c>
      <c r="Q2086" s="202" t="str" cm="1">
        <f t="array" aca="1" ref="Q2086" ca="1">IF(ISNUMBER(P2086),IF(P2086=100%,"CUMPLIDA",IF(AND(ISNUMBER(L2086),ISNUMBER(INDIRECT("FECHA_"&amp;$B2086,1))), IF(L2086&lt;=INDIRECT("FECHA_"&amp;$B2086,1),"INCUMPLIDA","PROCESO"), "VERIFICAR FECHA")),"SIN VALOR AVANCE")</f>
        <v>CUMPLIDA</v>
      </c>
    </row>
    <row r="2087" spans="1:17" ht="360">
      <c r="A2087" s="281" t="s">
        <v>17</v>
      </c>
      <c r="B2087" s="204" t="s">
        <v>14</v>
      </c>
      <c r="C2087" s="750"/>
      <c r="D2087" s="750"/>
      <c r="E2087" s="751"/>
      <c r="F2087" s="751"/>
      <c r="G2087" s="197" t="s">
        <v>1392</v>
      </c>
      <c r="H2087" s="672" t="s">
        <v>1393</v>
      </c>
      <c r="I2087" s="672" t="s">
        <v>1394</v>
      </c>
      <c r="J2087" s="279">
        <v>1</v>
      </c>
      <c r="K2087" s="210">
        <v>43831</v>
      </c>
      <c r="L2087" s="210">
        <v>43860</v>
      </c>
      <c r="M2087" s="200">
        <f t="shared" si="78"/>
        <v>4.1428571428571432</v>
      </c>
      <c r="N2087" s="201">
        <v>1</v>
      </c>
      <c r="O2087" s="683" t="s">
        <v>1395</v>
      </c>
      <c r="P2087" s="201">
        <f t="shared" si="77"/>
        <v>1</v>
      </c>
      <c r="Q2087" s="202" t="str" cm="1">
        <f t="array" aca="1" ref="Q2087" ca="1">IF(ISNUMBER(P2087),IF(P2087=100%,"CUMPLIDA",IF(AND(ISNUMBER(L2087),ISNUMBER(INDIRECT("FECHA_"&amp;$B2087,1))), IF(L2087&lt;=INDIRECT("FECHA_"&amp;$B2087,1),"INCUMPLIDA","PROCESO"), "VERIFICAR FECHA")),"SIN VALOR AVANCE")</f>
        <v>CUMPLIDA</v>
      </c>
    </row>
    <row r="2088" spans="1:17" ht="195">
      <c r="A2088" s="281" t="s">
        <v>17</v>
      </c>
      <c r="B2088" s="204" t="s">
        <v>14</v>
      </c>
      <c r="C2088" s="750"/>
      <c r="D2088" s="750"/>
      <c r="E2088" s="751"/>
      <c r="F2088" s="751"/>
      <c r="G2088" s="197" t="s">
        <v>1392</v>
      </c>
      <c r="H2088" s="672" t="s">
        <v>1396</v>
      </c>
      <c r="I2088" s="672" t="s">
        <v>1397</v>
      </c>
      <c r="J2088" s="279">
        <v>1</v>
      </c>
      <c r="K2088" s="210">
        <v>43862</v>
      </c>
      <c r="L2088" s="210">
        <v>43889</v>
      </c>
      <c r="M2088" s="200">
        <f t="shared" si="78"/>
        <v>3.8571428571428572</v>
      </c>
      <c r="N2088" s="201">
        <v>1</v>
      </c>
      <c r="O2088" s="672" t="s">
        <v>1398</v>
      </c>
      <c r="P2088" s="201">
        <f t="shared" si="77"/>
        <v>1</v>
      </c>
      <c r="Q2088" s="202" t="str" cm="1">
        <f t="array" aca="1" ref="Q2088" ca="1">IF(ISNUMBER(P2088),IF(P2088=100%,"CUMPLIDA",IF(AND(ISNUMBER(L2088),ISNUMBER(INDIRECT("FECHA_"&amp;$B2088,1))), IF(L2088&lt;=INDIRECT("FECHA_"&amp;$B2088,1),"INCUMPLIDA","PROCESO"), "VERIFICAR FECHA")),"SIN VALOR AVANCE")</f>
        <v>CUMPLIDA</v>
      </c>
    </row>
    <row r="2089" spans="1:17" ht="240.75">
      <c r="A2089" s="281" t="s">
        <v>17</v>
      </c>
      <c r="B2089" s="204" t="s">
        <v>14</v>
      </c>
      <c r="C2089" s="750"/>
      <c r="D2089" s="750"/>
      <c r="E2089" s="751"/>
      <c r="F2089" s="751"/>
      <c r="G2089" s="197" t="s">
        <v>1392</v>
      </c>
      <c r="H2089" s="672" t="s">
        <v>1399</v>
      </c>
      <c r="I2089" s="672" t="s">
        <v>1400</v>
      </c>
      <c r="J2089" s="279">
        <v>1</v>
      </c>
      <c r="K2089" s="210">
        <v>43862</v>
      </c>
      <c r="L2089" s="210">
        <v>43889</v>
      </c>
      <c r="M2089" s="200">
        <f t="shared" si="78"/>
        <v>3.8571428571428572</v>
      </c>
      <c r="N2089" s="201">
        <v>1</v>
      </c>
      <c r="O2089" s="672" t="s">
        <v>1401</v>
      </c>
      <c r="P2089" s="201">
        <f t="shared" si="77"/>
        <v>1</v>
      </c>
      <c r="Q2089" s="202" t="str" cm="1">
        <f t="array" aca="1" ref="Q2089" ca="1">IF(ISNUMBER(P2089),IF(P2089=100%,"CUMPLIDA",IF(AND(ISNUMBER(L2089),ISNUMBER(INDIRECT("FECHA_"&amp;$B2089,1))), IF(L2089&lt;=INDIRECT("FECHA_"&amp;$B2089,1),"INCUMPLIDA","PROCESO"), "VERIFICAR FECHA")),"SIN VALOR AVANCE")</f>
        <v>CUMPLIDA</v>
      </c>
    </row>
    <row r="2090" spans="1:17" ht="240">
      <c r="A2090" s="281" t="s">
        <v>17</v>
      </c>
      <c r="B2090" s="204" t="s">
        <v>14</v>
      </c>
      <c r="C2090" s="750"/>
      <c r="D2090" s="750"/>
      <c r="E2090" s="751"/>
      <c r="F2090" s="751"/>
      <c r="G2090" s="197" t="s">
        <v>1402</v>
      </c>
      <c r="H2090" s="672" t="s">
        <v>1403</v>
      </c>
      <c r="I2090" s="672" t="s">
        <v>419</v>
      </c>
      <c r="J2090" s="279">
        <v>1</v>
      </c>
      <c r="K2090" s="210">
        <v>43831</v>
      </c>
      <c r="L2090" s="210">
        <v>43889</v>
      </c>
      <c r="M2090" s="200">
        <f t="shared" si="78"/>
        <v>8.2857142857142865</v>
      </c>
      <c r="N2090" s="201">
        <v>1</v>
      </c>
      <c r="O2090" s="672" t="s">
        <v>1404</v>
      </c>
      <c r="P2090" s="201">
        <f t="shared" si="77"/>
        <v>1</v>
      </c>
      <c r="Q2090" s="202" t="str" cm="1">
        <f t="array" aca="1" ref="Q2090" ca="1">IF(ISNUMBER(P2090),IF(P2090=100%,"CUMPLIDA",IF(AND(ISNUMBER(L2090),ISNUMBER(INDIRECT("FECHA_"&amp;$B2090,1))), IF(L2090&lt;=INDIRECT("FECHA_"&amp;$B2090,1),"INCUMPLIDA","PROCESO"), "VERIFICAR FECHA")),"SIN VALOR AVANCE")</f>
        <v>CUMPLIDA</v>
      </c>
    </row>
    <row r="2091" spans="1:17" ht="165.75">
      <c r="A2091" s="281" t="s">
        <v>17</v>
      </c>
      <c r="B2091" s="204" t="s">
        <v>14</v>
      </c>
      <c r="C2091" s="750"/>
      <c r="D2091" s="750"/>
      <c r="E2091" s="751"/>
      <c r="F2091" s="751"/>
      <c r="G2091" s="197" t="s">
        <v>1405</v>
      </c>
      <c r="H2091" s="672" t="s">
        <v>1405</v>
      </c>
      <c r="I2091" s="672" t="s">
        <v>1406</v>
      </c>
      <c r="J2091" s="279">
        <v>1</v>
      </c>
      <c r="K2091" s="210">
        <v>43891</v>
      </c>
      <c r="L2091" s="210">
        <v>44012</v>
      </c>
      <c r="M2091" s="200">
        <f t="shared" si="78"/>
        <v>17.285714285714285</v>
      </c>
      <c r="N2091" s="201">
        <v>1</v>
      </c>
      <c r="O2091" s="672" t="s">
        <v>1404</v>
      </c>
      <c r="P2091" s="201">
        <f t="shared" si="77"/>
        <v>1</v>
      </c>
      <c r="Q2091" s="202" t="str" cm="1">
        <f t="array" aca="1" ref="Q2091" ca="1">IF(ISNUMBER(P2091),IF(P2091=100%,"CUMPLIDA",IF(AND(ISNUMBER(L2091),ISNUMBER(INDIRECT("FECHA_"&amp;$B2091,1))), IF(L2091&lt;=INDIRECT("FECHA_"&amp;$B2091,1),"INCUMPLIDA","PROCESO"), "VERIFICAR FECHA")),"SIN VALOR AVANCE")</f>
        <v>CUMPLIDA</v>
      </c>
    </row>
    <row r="2092" spans="1:17" ht="165.75">
      <c r="A2092" s="281" t="s">
        <v>17</v>
      </c>
      <c r="B2092" s="204" t="s">
        <v>14</v>
      </c>
      <c r="C2092" s="750"/>
      <c r="D2092" s="750"/>
      <c r="E2092" s="751"/>
      <c r="F2092" s="751"/>
      <c r="G2092" s="197" t="s">
        <v>1405</v>
      </c>
      <c r="H2092" s="672" t="s">
        <v>1407</v>
      </c>
      <c r="I2092" s="672" t="s">
        <v>1408</v>
      </c>
      <c r="J2092" s="279">
        <v>1</v>
      </c>
      <c r="K2092" s="210">
        <v>44013</v>
      </c>
      <c r="L2092" s="210">
        <v>44073</v>
      </c>
      <c r="M2092" s="200">
        <f t="shared" si="78"/>
        <v>8.5714285714285712</v>
      </c>
      <c r="N2092" s="201">
        <v>1</v>
      </c>
      <c r="O2092" s="672" t="s">
        <v>1404</v>
      </c>
      <c r="P2092" s="201">
        <f t="shared" si="77"/>
        <v>1</v>
      </c>
      <c r="Q2092" s="202" t="str" cm="1">
        <f t="array" aca="1" ref="Q2092" ca="1">IF(ISNUMBER(P2092),IF(P2092=100%,"CUMPLIDA",IF(AND(ISNUMBER(L2092),ISNUMBER(INDIRECT("FECHA_"&amp;$B2092,1))), IF(L2092&lt;=INDIRECT("FECHA_"&amp;$B2092,1),"INCUMPLIDA","PROCESO"), "VERIFICAR FECHA")),"SIN VALOR AVANCE")</f>
        <v>CUMPLIDA</v>
      </c>
    </row>
    <row r="2093" spans="1:17" ht="90">
      <c r="A2093" s="281" t="s">
        <v>17</v>
      </c>
      <c r="B2093" s="204" t="s">
        <v>14</v>
      </c>
      <c r="C2093" s="750"/>
      <c r="D2093" s="750"/>
      <c r="E2093" s="751"/>
      <c r="F2093" s="751"/>
      <c r="G2093" s="197" t="s">
        <v>1409</v>
      </c>
      <c r="H2093" s="672" t="s">
        <v>1410</v>
      </c>
      <c r="I2093" s="672" t="s">
        <v>1411</v>
      </c>
      <c r="J2093" s="280">
        <v>1</v>
      </c>
      <c r="K2093" s="210">
        <v>43831</v>
      </c>
      <c r="L2093" s="210">
        <v>43889</v>
      </c>
      <c r="M2093" s="200">
        <f t="shared" si="78"/>
        <v>8.2857142857142865</v>
      </c>
      <c r="N2093" s="201">
        <v>1</v>
      </c>
      <c r="O2093" s="672" t="s">
        <v>1384</v>
      </c>
      <c r="P2093" s="201">
        <f t="shared" si="77"/>
        <v>1</v>
      </c>
      <c r="Q2093" s="202" t="str" cm="1">
        <f t="array" aca="1" ref="Q2093" ca="1">IF(ISNUMBER(P2093),IF(P2093=100%,"CUMPLIDA",IF(AND(ISNUMBER(L2093),ISNUMBER(INDIRECT("FECHA_"&amp;$B2093,1))), IF(L2093&lt;=INDIRECT("FECHA_"&amp;$B2093,1),"INCUMPLIDA","PROCESO"), "VERIFICAR FECHA")),"SIN VALOR AVANCE")</f>
        <v>CUMPLIDA</v>
      </c>
    </row>
    <row r="2094" spans="1:17" ht="180.75">
      <c r="A2094" s="281" t="s">
        <v>17</v>
      </c>
      <c r="B2094" s="204" t="s">
        <v>14</v>
      </c>
      <c r="C2094" s="750"/>
      <c r="D2094" s="750"/>
      <c r="E2094" s="751"/>
      <c r="F2094" s="751"/>
      <c r="G2094" s="197" t="s">
        <v>1412</v>
      </c>
      <c r="H2094" s="672" t="s">
        <v>1412</v>
      </c>
      <c r="I2094" s="672" t="s">
        <v>1413</v>
      </c>
      <c r="J2094" s="280">
        <v>1</v>
      </c>
      <c r="K2094" s="210">
        <v>43891</v>
      </c>
      <c r="L2094" s="210">
        <v>44012</v>
      </c>
      <c r="M2094" s="200">
        <f t="shared" si="78"/>
        <v>17.285714285714285</v>
      </c>
      <c r="N2094" s="201">
        <v>1</v>
      </c>
      <c r="O2094" s="672" t="s">
        <v>1414</v>
      </c>
      <c r="P2094" s="201">
        <f t="shared" si="77"/>
        <v>1</v>
      </c>
      <c r="Q2094" s="202" t="str" cm="1">
        <f t="array" aca="1" ref="Q2094" ca="1">IF(ISNUMBER(P2094),IF(P2094=100%,"CUMPLIDA",IF(AND(ISNUMBER(L2094),ISNUMBER(INDIRECT("FECHA_"&amp;$B2094,1))), IF(L2094&lt;=INDIRECT("FECHA_"&amp;$B2094,1),"INCUMPLIDA","PROCESO"), "VERIFICAR FECHA")),"SIN VALOR AVANCE")</f>
        <v>CUMPLIDA</v>
      </c>
    </row>
    <row r="2095" spans="1:17" ht="210">
      <c r="A2095" s="281" t="s">
        <v>17</v>
      </c>
      <c r="B2095" s="204" t="s">
        <v>14</v>
      </c>
      <c r="C2095" s="750" t="s">
        <v>1415</v>
      </c>
      <c r="D2095" s="750" t="s">
        <v>68</v>
      </c>
      <c r="E2095" s="751" t="s">
        <v>1416</v>
      </c>
      <c r="F2095" s="751" t="s">
        <v>1417</v>
      </c>
      <c r="G2095" s="197" t="s">
        <v>1418</v>
      </c>
      <c r="H2095" s="672" t="s">
        <v>1419</v>
      </c>
      <c r="I2095" s="672" t="s">
        <v>1420</v>
      </c>
      <c r="J2095" s="279">
        <v>1</v>
      </c>
      <c r="K2095" s="203">
        <v>43983</v>
      </c>
      <c r="L2095" s="203">
        <v>44074</v>
      </c>
      <c r="M2095" s="200">
        <f t="shared" si="78"/>
        <v>13</v>
      </c>
      <c r="N2095" s="201">
        <v>1</v>
      </c>
      <c r="O2095" s="672" t="s">
        <v>1421</v>
      </c>
      <c r="P2095" s="201">
        <f t="shared" si="77"/>
        <v>1</v>
      </c>
      <c r="Q2095" s="202" t="str" cm="1">
        <f t="array" aca="1" ref="Q2095" ca="1">IF(ISNUMBER(P2095),IF(P2095=100%,"CUMPLIDA",IF(AND(ISNUMBER(L2095),ISNUMBER(INDIRECT("FECHA_"&amp;$B2095,1))), IF(L2095&lt;=INDIRECT("FECHA_"&amp;$B2095,1),"INCUMPLIDA","PROCESO"), "VERIFICAR FECHA")),"SIN VALOR AVANCE")</f>
        <v>CUMPLIDA</v>
      </c>
    </row>
    <row r="2096" spans="1:17" ht="330.75">
      <c r="A2096" s="281" t="s">
        <v>17</v>
      </c>
      <c r="B2096" s="204" t="s">
        <v>14</v>
      </c>
      <c r="C2096" s="750"/>
      <c r="D2096" s="750"/>
      <c r="E2096" s="751"/>
      <c r="F2096" s="751"/>
      <c r="G2096" s="197" t="s">
        <v>1422</v>
      </c>
      <c r="H2096" s="672" t="s">
        <v>1422</v>
      </c>
      <c r="I2096" s="672" t="s">
        <v>1423</v>
      </c>
      <c r="J2096" s="279">
        <v>2</v>
      </c>
      <c r="K2096" s="203">
        <v>44075</v>
      </c>
      <c r="L2096" s="203">
        <v>44228</v>
      </c>
      <c r="M2096" s="200">
        <f t="shared" si="78"/>
        <v>21.857142857142858</v>
      </c>
      <c r="N2096" s="201">
        <v>1</v>
      </c>
      <c r="O2096" s="672" t="s">
        <v>1424</v>
      </c>
      <c r="P2096" s="201">
        <f t="shared" si="77"/>
        <v>1</v>
      </c>
      <c r="Q2096" s="202" t="str" cm="1">
        <f t="array" aca="1" ref="Q2096" ca="1">IF(ISNUMBER(P2096),IF(P2096=100%,"CUMPLIDA",IF(AND(ISNUMBER(L2096),ISNUMBER(INDIRECT("FECHA_"&amp;$B2096,1))), IF(L2096&lt;=INDIRECT("FECHA_"&amp;$B2096,1),"INCUMPLIDA","PROCESO"), "VERIFICAR FECHA")),"SIN VALOR AVANCE")</f>
        <v>CUMPLIDA</v>
      </c>
    </row>
    <row r="2097" spans="1:17" ht="195">
      <c r="A2097" s="281" t="s">
        <v>17</v>
      </c>
      <c r="B2097" s="204" t="s">
        <v>14</v>
      </c>
      <c r="C2097" s="750"/>
      <c r="D2097" s="750"/>
      <c r="E2097" s="751"/>
      <c r="F2097" s="751"/>
      <c r="G2097" s="197" t="s">
        <v>1425</v>
      </c>
      <c r="H2097" s="672" t="s">
        <v>1426</v>
      </c>
      <c r="I2097" s="672" t="s">
        <v>1427</v>
      </c>
      <c r="J2097" s="279">
        <v>1</v>
      </c>
      <c r="K2097" s="203">
        <v>44105</v>
      </c>
      <c r="L2097" s="203">
        <v>44196</v>
      </c>
      <c r="M2097" s="200">
        <f t="shared" si="78"/>
        <v>13</v>
      </c>
      <c r="N2097" s="201">
        <v>1</v>
      </c>
      <c r="O2097" s="672" t="s">
        <v>1421</v>
      </c>
      <c r="P2097" s="201">
        <f t="shared" ref="P2097:P2112" si="79">IF(B2097="ITRC",N2097,N2097/J2097)</f>
        <v>1</v>
      </c>
      <c r="Q2097" s="202" t="str" cm="1">
        <f t="array" aca="1" ref="Q2097" ca="1">IF(ISNUMBER(P2097),IF(P2097=100%,"CUMPLIDA",IF(AND(ISNUMBER(L2097),ISNUMBER(INDIRECT("FECHA_"&amp;$B2097,1))), IF(L2097&lt;=INDIRECT("FECHA_"&amp;$B2097,1),"INCUMPLIDA","PROCESO"), "VERIFICAR FECHA")),"SIN VALOR AVANCE")</f>
        <v>CUMPLIDA</v>
      </c>
    </row>
    <row r="2098" spans="1:17" ht="210.75">
      <c r="A2098" s="281" t="s">
        <v>17</v>
      </c>
      <c r="B2098" s="204" t="s">
        <v>14</v>
      </c>
      <c r="C2098" s="750"/>
      <c r="D2098" s="750"/>
      <c r="E2098" s="751"/>
      <c r="F2098" s="751"/>
      <c r="G2098" s="197" t="s">
        <v>1428</v>
      </c>
      <c r="H2098" s="672" t="s">
        <v>1429</v>
      </c>
      <c r="I2098" s="673" t="s">
        <v>1430</v>
      </c>
      <c r="J2098" s="279">
        <v>1</v>
      </c>
      <c r="K2098" s="203">
        <v>44197</v>
      </c>
      <c r="L2098" s="203">
        <v>44530</v>
      </c>
      <c r="M2098" s="200">
        <f t="shared" si="78"/>
        <v>47.571428571428569</v>
      </c>
      <c r="N2098" s="201">
        <v>1</v>
      </c>
      <c r="O2098" s="672" t="s">
        <v>1431</v>
      </c>
      <c r="P2098" s="201">
        <f t="shared" si="79"/>
        <v>1</v>
      </c>
      <c r="Q2098" s="202" t="str" cm="1">
        <f t="array" aca="1" ref="Q2098" ca="1">IF(ISNUMBER(P2098),IF(P2098=100%,"CUMPLIDA",IF(AND(ISNUMBER(L2098),ISNUMBER(INDIRECT("FECHA_"&amp;$B2098,1))), IF(L2098&lt;=INDIRECT("FECHA_"&amp;$B2098,1),"INCUMPLIDA","PROCESO"), "VERIFICAR FECHA")),"SIN VALOR AVANCE")</f>
        <v>CUMPLIDA</v>
      </c>
    </row>
    <row r="2099" spans="1:17" ht="120.75">
      <c r="A2099" s="281" t="s">
        <v>17</v>
      </c>
      <c r="B2099" s="204" t="s">
        <v>14</v>
      </c>
      <c r="C2099" s="750"/>
      <c r="D2099" s="750"/>
      <c r="E2099" s="751"/>
      <c r="F2099" s="751"/>
      <c r="G2099" s="197" t="s">
        <v>1432</v>
      </c>
      <c r="H2099" s="672" t="s">
        <v>1433</v>
      </c>
      <c r="I2099" s="672" t="s">
        <v>1434</v>
      </c>
      <c r="J2099" s="280">
        <v>1</v>
      </c>
      <c r="K2099" s="203">
        <v>44013</v>
      </c>
      <c r="L2099" s="203">
        <v>44195</v>
      </c>
      <c r="M2099" s="200">
        <f t="shared" si="78"/>
        <v>26</v>
      </c>
      <c r="N2099" s="201">
        <v>1</v>
      </c>
      <c r="O2099" s="672" t="s">
        <v>1435</v>
      </c>
      <c r="P2099" s="201">
        <f t="shared" si="79"/>
        <v>1</v>
      </c>
      <c r="Q2099" s="202" t="str" cm="1">
        <f t="array" aca="1" ref="Q2099" ca="1">IF(ISNUMBER(P2099),IF(P2099=100%,"CUMPLIDA",IF(AND(ISNUMBER(L2099),ISNUMBER(INDIRECT("FECHA_"&amp;$B2099,1))), IF(L2099&lt;=INDIRECT("FECHA_"&amp;$B2099,1),"INCUMPLIDA","PROCESO"), "VERIFICAR FECHA")),"SIN VALOR AVANCE")</f>
        <v>CUMPLIDA</v>
      </c>
    </row>
    <row r="2100" spans="1:17" ht="75.75">
      <c r="A2100" s="281" t="s">
        <v>17</v>
      </c>
      <c r="B2100" s="204" t="s">
        <v>14</v>
      </c>
      <c r="C2100" s="750"/>
      <c r="D2100" s="750"/>
      <c r="E2100" s="751"/>
      <c r="F2100" s="751"/>
      <c r="G2100" s="197" t="s">
        <v>1358</v>
      </c>
      <c r="H2100" s="672" t="s">
        <v>237</v>
      </c>
      <c r="I2100" s="672" t="s">
        <v>238</v>
      </c>
      <c r="J2100" s="279">
        <v>1</v>
      </c>
      <c r="K2100" s="203">
        <v>45352</v>
      </c>
      <c r="L2100" s="203">
        <v>45747</v>
      </c>
      <c r="M2100" s="200">
        <f t="shared" si="78"/>
        <v>56.428571428571431</v>
      </c>
      <c r="N2100" s="201">
        <v>1</v>
      </c>
      <c r="O2100" s="672" t="s">
        <v>1436</v>
      </c>
      <c r="P2100" s="201">
        <f t="shared" si="79"/>
        <v>1</v>
      </c>
      <c r="Q2100" s="202" t="str" cm="1">
        <f t="array" aca="1" ref="Q2100" ca="1">IF(ISNUMBER(P2100),IF(P2100=100%,"CUMPLIDA",IF(AND(ISNUMBER(L2100),ISNUMBER(INDIRECT("FECHA_"&amp;$B2100,1))), IF(L2100&lt;=INDIRECT("FECHA_"&amp;$B2100,1),"INCUMPLIDA","PROCESO"), "VERIFICAR FECHA")),"SIN VALOR AVANCE")</f>
        <v>CUMPLIDA</v>
      </c>
    </row>
    <row r="2101" spans="1:17" ht="90.75">
      <c r="A2101" s="281" t="s">
        <v>17</v>
      </c>
      <c r="B2101" s="204" t="s">
        <v>14</v>
      </c>
      <c r="C2101" s="750"/>
      <c r="D2101" s="750"/>
      <c r="E2101" s="751"/>
      <c r="F2101" s="751"/>
      <c r="G2101" s="197" t="s">
        <v>241</v>
      </c>
      <c r="H2101" s="672" t="s">
        <v>241</v>
      </c>
      <c r="I2101" s="672" t="s">
        <v>242</v>
      </c>
      <c r="J2101" s="279">
        <v>1</v>
      </c>
      <c r="K2101" s="203">
        <v>45352</v>
      </c>
      <c r="L2101" s="203">
        <v>45747</v>
      </c>
      <c r="M2101" s="200">
        <f t="shared" si="78"/>
        <v>56.428571428571431</v>
      </c>
      <c r="N2101" s="201">
        <v>1</v>
      </c>
      <c r="O2101" s="672" t="s">
        <v>1437</v>
      </c>
      <c r="P2101" s="201">
        <f t="shared" si="79"/>
        <v>1</v>
      </c>
      <c r="Q2101" s="202" t="str" cm="1">
        <f t="array" aca="1" ref="Q2101" ca="1">IF(ISNUMBER(P2101),IF(P2101=100%,"CUMPLIDA",IF(AND(ISNUMBER(L2101),ISNUMBER(INDIRECT("FECHA_"&amp;$B2101,1))), IF(L2101&lt;=INDIRECT("FECHA_"&amp;$B2101,1),"INCUMPLIDA","PROCESO"), "VERIFICAR FECHA")),"SIN VALOR AVANCE")</f>
        <v>CUMPLIDA</v>
      </c>
    </row>
    <row r="2102" spans="1:17" ht="75.75">
      <c r="A2102" s="281" t="s">
        <v>17</v>
      </c>
      <c r="B2102" s="204" t="s">
        <v>14</v>
      </c>
      <c r="C2102" s="750"/>
      <c r="D2102" s="750"/>
      <c r="E2102" s="751"/>
      <c r="F2102" s="751"/>
      <c r="G2102" s="197" t="s">
        <v>248</v>
      </c>
      <c r="H2102" s="672" t="s">
        <v>248</v>
      </c>
      <c r="I2102" s="672" t="s">
        <v>249</v>
      </c>
      <c r="J2102" s="279">
        <v>1</v>
      </c>
      <c r="K2102" s="203">
        <v>45352</v>
      </c>
      <c r="L2102" s="203">
        <v>45747</v>
      </c>
      <c r="M2102" s="200">
        <f t="shared" si="78"/>
        <v>56.428571428571431</v>
      </c>
      <c r="N2102" s="201">
        <v>1</v>
      </c>
      <c r="O2102" s="672" t="s">
        <v>1436</v>
      </c>
      <c r="P2102" s="201">
        <f t="shared" si="79"/>
        <v>1</v>
      </c>
      <c r="Q2102" s="202" t="str" cm="1">
        <f t="array" aca="1" ref="Q2102" ca="1">IF(ISNUMBER(P2102),IF(P2102=100%,"CUMPLIDA",IF(AND(ISNUMBER(L2102),ISNUMBER(INDIRECT("FECHA_"&amp;$B2102,1))), IF(L2102&lt;=INDIRECT("FECHA_"&amp;$B2102,1),"INCUMPLIDA","PROCESO"), "VERIFICAR FECHA")),"SIN VALOR AVANCE")</f>
        <v>CUMPLIDA</v>
      </c>
    </row>
    <row r="2103" spans="1:17" ht="90.75">
      <c r="A2103" s="281" t="s">
        <v>17</v>
      </c>
      <c r="B2103" s="204" t="s">
        <v>14</v>
      </c>
      <c r="C2103" s="750"/>
      <c r="D2103" s="750"/>
      <c r="E2103" s="751"/>
      <c r="F2103" s="751"/>
      <c r="G2103" s="197" t="s">
        <v>251</v>
      </c>
      <c r="H2103" s="672" t="s">
        <v>251</v>
      </c>
      <c r="I2103" s="672" t="s">
        <v>252</v>
      </c>
      <c r="J2103" s="279">
        <v>1</v>
      </c>
      <c r="K2103" s="203">
        <v>45352</v>
      </c>
      <c r="L2103" s="203">
        <v>45747</v>
      </c>
      <c r="M2103" s="200">
        <f t="shared" si="78"/>
        <v>56.428571428571431</v>
      </c>
      <c r="N2103" s="201">
        <v>1</v>
      </c>
      <c r="O2103" s="672" t="s">
        <v>1437</v>
      </c>
      <c r="P2103" s="201">
        <f t="shared" si="79"/>
        <v>1</v>
      </c>
      <c r="Q2103" s="202" t="str" cm="1">
        <f t="array" aca="1" ref="Q2103" ca="1">IF(ISNUMBER(P2103),IF(P2103=100%,"CUMPLIDA",IF(AND(ISNUMBER(L2103),ISNUMBER(INDIRECT("FECHA_"&amp;$B2103,1))), IF(L2103&lt;=INDIRECT("FECHA_"&amp;$B2103,1),"INCUMPLIDA","PROCESO"), "VERIFICAR FECHA")),"SIN VALOR AVANCE")</f>
        <v>CUMPLIDA</v>
      </c>
    </row>
    <row r="2104" spans="1:17" ht="150.75">
      <c r="A2104" s="281" t="s">
        <v>17</v>
      </c>
      <c r="B2104" s="204" t="s">
        <v>14</v>
      </c>
      <c r="C2104" s="750"/>
      <c r="D2104" s="750"/>
      <c r="E2104" s="751"/>
      <c r="F2104" s="751"/>
      <c r="G2104" s="197" t="s">
        <v>254</v>
      </c>
      <c r="H2104" s="672" t="s">
        <v>254</v>
      </c>
      <c r="I2104" s="672" t="s">
        <v>255</v>
      </c>
      <c r="J2104" s="279">
        <v>1</v>
      </c>
      <c r="K2104" s="203">
        <v>45352</v>
      </c>
      <c r="L2104" s="203">
        <v>45747</v>
      </c>
      <c r="M2104" s="200">
        <f t="shared" si="78"/>
        <v>56.428571428571431</v>
      </c>
      <c r="N2104" s="201">
        <v>1</v>
      </c>
      <c r="O2104" s="672" t="s">
        <v>1438</v>
      </c>
      <c r="P2104" s="201">
        <f t="shared" si="79"/>
        <v>1</v>
      </c>
      <c r="Q2104" s="202" t="str" cm="1">
        <f t="array" aca="1" ref="Q2104" ca="1">IF(ISNUMBER(P2104),IF(P2104=100%,"CUMPLIDA",IF(AND(ISNUMBER(L2104),ISNUMBER(INDIRECT("FECHA_"&amp;$B2104,1))), IF(L2104&lt;=INDIRECT("FECHA_"&amp;$B2104,1),"INCUMPLIDA","PROCESO"), "VERIFICAR FECHA")),"SIN VALOR AVANCE")</f>
        <v>CUMPLIDA</v>
      </c>
    </row>
    <row r="2105" spans="1:17" ht="90.75">
      <c r="A2105" s="281" t="s">
        <v>17</v>
      </c>
      <c r="B2105" s="204" t="s">
        <v>14</v>
      </c>
      <c r="C2105" s="750"/>
      <c r="D2105" s="750"/>
      <c r="E2105" s="751"/>
      <c r="F2105" s="751"/>
      <c r="G2105" s="197" t="s">
        <v>1363</v>
      </c>
      <c r="H2105" s="672" t="s">
        <v>258</v>
      </c>
      <c r="I2105" s="672" t="s">
        <v>259</v>
      </c>
      <c r="J2105" s="279">
        <v>3</v>
      </c>
      <c r="K2105" s="203">
        <v>45748</v>
      </c>
      <c r="L2105" s="203">
        <v>45930</v>
      </c>
      <c r="M2105" s="200">
        <f t="shared" si="78"/>
        <v>26</v>
      </c>
      <c r="N2105" s="201">
        <v>0</v>
      </c>
      <c r="O2105" s="672" t="s">
        <v>1437</v>
      </c>
      <c r="P2105" s="201">
        <f t="shared" si="79"/>
        <v>0</v>
      </c>
      <c r="Q2105" s="202" t="str" cm="1">
        <f t="array" aca="1" ref="Q2105" ca="1">IF(ISNUMBER(P2105),IF(P2105=100%,"CUMPLIDA",IF(AND(ISNUMBER(L2105),ISNUMBER(INDIRECT("FECHA_"&amp;$B2105,1))), IF(L2105&lt;=INDIRECT("FECHA_"&amp;$B2105,1),"INCUMPLIDA","PROCESO"), "VERIFICAR FECHA")),"SIN VALOR AVANCE")</f>
        <v>PROCESO</v>
      </c>
    </row>
    <row r="2106" spans="1:17" ht="75.75">
      <c r="A2106" s="281" t="s">
        <v>17</v>
      </c>
      <c r="B2106" s="204" t="s">
        <v>14</v>
      </c>
      <c r="C2106" s="750"/>
      <c r="D2106" s="750"/>
      <c r="E2106" s="751"/>
      <c r="F2106" s="751"/>
      <c r="G2106" s="197" t="s">
        <v>1364</v>
      </c>
      <c r="H2106" s="672" t="s">
        <v>261</v>
      </c>
      <c r="I2106" s="672" t="s">
        <v>262</v>
      </c>
      <c r="J2106" s="279">
        <v>1</v>
      </c>
      <c r="K2106" s="203">
        <v>45748</v>
      </c>
      <c r="L2106" s="203">
        <v>45930</v>
      </c>
      <c r="M2106" s="200">
        <f t="shared" si="78"/>
        <v>26</v>
      </c>
      <c r="N2106" s="201">
        <v>0</v>
      </c>
      <c r="O2106" s="672" t="s">
        <v>1436</v>
      </c>
      <c r="P2106" s="201">
        <f t="shared" si="79"/>
        <v>0</v>
      </c>
      <c r="Q2106" s="202" t="str" cm="1">
        <f t="array" aca="1" ref="Q2106" ca="1">IF(ISNUMBER(P2106),IF(P2106=100%,"CUMPLIDA",IF(AND(ISNUMBER(L2106),ISNUMBER(INDIRECT("FECHA_"&amp;$B2106,1))), IF(L2106&lt;=INDIRECT("FECHA_"&amp;$B2106,1),"INCUMPLIDA","PROCESO"), "VERIFICAR FECHA")),"SIN VALOR AVANCE")</f>
        <v>PROCESO</v>
      </c>
    </row>
    <row r="2107" spans="1:17" ht="150.75">
      <c r="A2107" s="281" t="s">
        <v>17</v>
      </c>
      <c r="B2107" s="204" t="s">
        <v>14</v>
      </c>
      <c r="C2107" s="750"/>
      <c r="D2107" s="750"/>
      <c r="E2107" s="751"/>
      <c r="F2107" s="751"/>
      <c r="G2107" s="197" t="s">
        <v>1365</v>
      </c>
      <c r="H2107" s="672" t="s">
        <v>264</v>
      </c>
      <c r="I2107" s="672" t="s">
        <v>265</v>
      </c>
      <c r="J2107" s="279">
        <v>2</v>
      </c>
      <c r="K2107" s="203">
        <v>45748</v>
      </c>
      <c r="L2107" s="203">
        <v>45930</v>
      </c>
      <c r="M2107" s="200">
        <f t="shared" si="78"/>
        <v>26</v>
      </c>
      <c r="N2107" s="201">
        <v>0</v>
      </c>
      <c r="O2107" s="672" t="s">
        <v>1438</v>
      </c>
      <c r="P2107" s="201">
        <f t="shared" si="79"/>
        <v>0</v>
      </c>
      <c r="Q2107" s="202" t="str" cm="1">
        <f t="array" aca="1" ref="Q2107" ca="1">IF(ISNUMBER(P2107),IF(P2107=100%,"CUMPLIDA",IF(AND(ISNUMBER(L2107),ISNUMBER(INDIRECT("FECHA_"&amp;$B2107,1))), IF(L2107&lt;=INDIRECT("FECHA_"&amp;$B2107,1),"INCUMPLIDA","PROCESO"), "VERIFICAR FECHA")),"SIN VALOR AVANCE")</f>
        <v>PROCESO</v>
      </c>
    </row>
    <row r="2108" spans="1:17" ht="165">
      <c r="A2108" s="281" t="s">
        <v>17</v>
      </c>
      <c r="B2108" s="204" t="s">
        <v>14</v>
      </c>
      <c r="C2108" s="750"/>
      <c r="D2108" s="750"/>
      <c r="E2108" s="751"/>
      <c r="F2108" s="751"/>
      <c r="G2108" s="197" t="s">
        <v>1439</v>
      </c>
      <c r="H2108" s="672" t="s">
        <v>1440</v>
      </c>
      <c r="I2108" s="672" t="s">
        <v>1441</v>
      </c>
      <c r="J2108" s="279">
        <v>4</v>
      </c>
      <c r="K2108" s="203">
        <v>45047</v>
      </c>
      <c r="L2108" s="203">
        <v>45473</v>
      </c>
      <c r="M2108" s="200">
        <f t="shared" si="78"/>
        <v>60.857142857142854</v>
      </c>
      <c r="N2108" s="201">
        <v>1</v>
      </c>
      <c r="O2108" s="672" t="s">
        <v>1442</v>
      </c>
      <c r="P2108" s="201">
        <f t="shared" si="79"/>
        <v>1</v>
      </c>
      <c r="Q2108" s="202" t="str" cm="1">
        <f t="array" aca="1" ref="Q2108" ca="1">IF(ISNUMBER(P2108),IF(P2108=100%,"CUMPLIDA",IF(AND(ISNUMBER(L2108),ISNUMBER(INDIRECT("FECHA_"&amp;$B2108,1))), IF(L2108&lt;=INDIRECT("FECHA_"&amp;$B2108,1),"INCUMPLIDA","PROCESO"), "VERIFICAR FECHA")),"SIN VALOR AVANCE")</f>
        <v>CUMPLIDA</v>
      </c>
    </row>
    <row r="2109" spans="1:17" ht="90">
      <c r="A2109" s="281" t="s">
        <v>17</v>
      </c>
      <c r="B2109" s="204" t="s">
        <v>14</v>
      </c>
      <c r="C2109" s="750"/>
      <c r="D2109" s="750"/>
      <c r="E2109" s="751"/>
      <c r="F2109" s="751"/>
      <c r="G2109" s="197" t="s">
        <v>1443</v>
      </c>
      <c r="H2109" s="672" t="s">
        <v>1444</v>
      </c>
      <c r="I2109" s="672" t="s">
        <v>1445</v>
      </c>
      <c r="J2109" s="279">
        <v>2</v>
      </c>
      <c r="K2109" s="203">
        <v>45047</v>
      </c>
      <c r="L2109" s="203">
        <v>45473</v>
      </c>
      <c r="M2109" s="200">
        <f t="shared" si="78"/>
        <v>60.857142857142854</v>
      </c>
      <c r="N2109" s="201">
        <v>1</v>
      </c>
      <c r="O2109" s="672" t="s">
        <v>1446</v>
      </c>
      <c r="P2109" s="201">
        <f t="shared" si="79"/>
        <v>1</v>
      </c>
      <c r="Q2109" s="202" t="str" cm="1">
        <f t="array" aca="1" ref="Q2109" ca="1">IF(ISNUMBER(P2109),IF(P2109=100%,"CUMPLIDA",IF(AND(ISNUMBER(L2109),ISNUMBER(INDIRECT("FECHA_"&amp;$B2109,1))), IF(L2109&lt;=INDIRECT("FECHA_"&amp;$B2109,1),"INCUMPLIDA","PROCESO"), "VERIFICAR FECHA")),"SIN VALOR AVANCE")</f>
        <v>CUMPLIDA</v>
      </c>
    </row>
    <row r="2110" spans="1:17" ht="90.75">
      <c r="A2110" s="281" t="s">
        <v>17</v>
      </c>
      <c r="B2110" s="204" t="s">
        <v>14</v>
      </c>
      <c r="C2110" s="750"/>
      <c r="D2110" s="750"/>
      <c r="E2110" s="751"/>
      <c r="F2110" s="751"/>
      <c r="G2110" s="197" t="s">
        <v>1447</v>
      </c>
      <c r="H2110" s="672" t="s">
        <v>1448</v>
      </c>
      <c r="I2110" s="672" t="s">
        <v>773</v>
      </c>
      <c r="J2110" s="279">
        <v>1</v>
      </c>
      <c r="K2110" s="203">
        <v>43831</v>
      </c>
      <c r="L2110" s="203">
        <v>44043</v>
      </c>
      <c r="M2110" s="200">
        <f t="shared" si="78"/>
        <v>30.285714285714285</v>
      </c>
      <c r="N2110" s="201">
        <v>1</v>
      </c>
      <c r="O2110" s="672" t="s">
        <v>1449</v>
      </c>
      <c r="P2110" s="201">
        <f t="shared" si="79"/>
        <v>1</v>
      </c>
      <c r="Q2110" s="202" t="str" cm="1">
        <f t="array" aca="1" ref="Q2110" ca="1">IF(ISNUMBER(P2110),IF(P2110=100%,"CUMPLIDA",IF(AND(ISNUMBER(L2110),ISNUMBER(INDIRECT("FECHA_"&amp;$B2110,1))), IF(L2110&lt;=INDIRECT("FECHA_"&amp;$B2110,1),"INCUMPLIDA","PROCESO"), "VERIFICAR FECHA")),"SIN VALOR AVANCE")</f>
        <v>CUMPLIDA</v>
      </c>
    </row>
    <row r="2111" spans="1:17" ht="90.75">
      <c r="A2111" s="281" t="s">
        <v>17</v>
      </c>
      <c r="B2111" s="204" t="s">
        <v>14</v>
      </c>
      <c r="C2111" s="750"/>
      <c r="D2111" s="750"/>
      <c r="E2111" s="751"/>
      <c r="F2111" s="751"/>
      <c r="G2111" s="197" t="s">
        <v>1373</v>
      </c>
      <c r="H2111" s="672" t="s">
        <v>1450</v>
      </c>
      <c r="I2111" s="672" t="s">
        <v>1375</v>
      </c>
      <c r="J2111" s="277">
        <v>1</v>
      </c>
      <c r="K2111" s="203">
        <v>43831</v>
      </c>
      <c r="L2111" s="203">
        <v>44742</v>
      </c>
      <c r="M2111" s="200">
        <f t="shared" si="78"/>
        <v>130.14285714285714</v>
      </c>
      <c r="N2111" s="201">
        <v>1</v>
      </c>
      <c r="O2111" s="672" t="s">
        <v>1451</v>
      </c>
      <c r="P2111" s="201">
        <f t="shared" si="79"/>
        <v>1</v>
      </c>
      <c r="Q2111" s="202" t="str" cm="1">
        <f t="array" aca="1" ref="Q2111" ca="1">IF(ISNUMBER(P2111),IF(P2111=100%,"CUMPLIDA",IF(AND(ISNUMBER(L2111),ISNUMBER(INDIRECT("FECHA_"&amp;$B2111,1))), IF(L2111&lt;=INDIRECT("FECHA_"&amp;$B2111,1),"INCUMPLIDA","PROCESO"), "VERIFICAR FECHA")),"SIN VALOR AVANCE")</f>
        <v>CUMPLIDA</v>
      </c>
    </row>
    <row r="2112" spans="1:17" ht="210.75">
      <c r="A2112" s="281" t="s">
        <v>17</v>
      </c>
      <c r="B2112" s="204" t="s">
        <v>14</v>
      </c>
      <c r="C2112" s="750"/>
      <c r="D2112" s="750"/>
      <c r="E2112" s="751"/>
      <c r="F2112" s="751"/>
      <c r="G2112" s="197" t="s">
        <v>1452</v>
      </c>
      <c r="H2112" s="672" t="s">
        <v>1453</v>
      </c>
      <c r="I2112" s="672" t="s">
        <v>1454</v>
      </c>
      <c r="J2112" s="277">
        <v>1</v>
      </c>
      <c r="K2112" s="203">
        <v>43936</v>
      </c>
      <c r="L2112" s="203">
        <v>44043</v>
      </c>
      <c r="M2112" s="200">
        <f t="shared" si="78"/>
        <v>15.285714285714286</v>
      </c>
      <c r="N2112" s="201">
        <v>1</v>
      </c>
      <c r="O2112" s="672" t="s">
        <v>1455</v>
      </c>
      <c r="P2112" s="201">
        <f t="shared" si="79"/>
        <v>1</v>
      </c>
      <c r="Q2112" s="202" t="str" cm="1">
        <f t="array" aca="1" ref="Q2112" ca="1">IF(ISNUMBER(P2112),IF(P2112=100%,"CUMPLIDA",IF(AND(ISNUMBER(L2112),ISNUMBER(INDIRECT("FECHA_"&amp;$B2112,1))), IF(L2112&lt;=INDIRECT("FECHA_"&amp;$B2112,1),"INCUMPLIDA","PROCESO"), "VERIFICAR FECHA")),"SIN VALOR AVANCE")</f>
        <v>CUMPLIDA</v>
      </c>
    </row>
    <row r="2113" spans="1:17" ht="225">
      <c r="A2113" s="281" t="s">
        <v>17</v>
      </c>
      <c r="B2113" s="204" t="s">
        <v>14</v>
      </c>
      <c r="C2113" s="750"/>
      <c r="D2113" s="750"/>
      <c r="E2113" s="751"/>
      <c r="F2113" s="751"/>
      <c r="G2113" s="197" t="s">
        <v>1456</v>
      </c>
      <c r="H2113" s="677" t="s">
        <v>1457</v>
      </c>
      <c r="I2113" s="677" t="s">
        <v>1458</v>
      </c>
      <c r="J2113" s="279">
        <v>1</v>
      </c>
      <c r="K2113" s="283">
        <v>43936</v>
      </c>
      <c r="L2113" s="283">
        <v>43982</v>
      </c>
      <c r="M2113" s="200">
        <f>(L2113-K2113)/7</f>
        <v>6.5714285714285712</v>
      </c>
      <c r="N2113" s="201">
        <v>1</v>
      </c>
      <c r="O2113" s="672" t="s">
        <v>1459</v>
      </c>
      <c r="P2113" s="201">
        <f>IF(B2113="ITRC",N2113,N2113/J2113)</f>
        <v>1</v>
      </c>
      <c r="Q2113" s="202" t="str" cm="1">
        <f t="array" aca="1" ref="Q2113" ca="1">IF(ISNUMBER(P2113),IF(P2113=100%,"CUMPLIDA",IF(AND(ISNUMBER(L2113),ISNUMBER(INDIRECT("FECHA_"&amp;$B2113,1))), IF(L2113&lt;=INDIRECT("FECHA_"&amp;$B2113,1),"INCUMPLIDA","PROCESO"), "VERIFICAR FECHA")),"SIN VALOR AVANCE")</f>
        <v>CUMPLIDA</v>
      </c>
    </row>
    <row r="2114" spans="1:17" ht="255">
      <c r="A2114" s="281" t="s">
        <v>17</v>
      </c>
      <c r="B2114" s="204" t="s">
        <v>14</v>
      </c>
      <c r="C2114" s="750" t="s">
        <v>1460</v>
      </c>
      <c r="D2114" s="750" t="s">
        <v>68</v>
      </c>
      <c r="E2114" s="751" t="s">
        <v>1461</v>
      </c>
      <c r="F2114" s="751" t="s">
        <v>1462</v>
      </c>
      <c r="G2114" s="197" t="s">
        <v>1463</v>
      </c>
      <c r="H2114" s="672" t="s">
        <v>1464</v>
      </c>
      <c r="I2114" s="672" t="s">
        <v>1465</v>
      </c>
      <c r="J2114" s="198">
        <v>40</v>
      </c>
      <c r="K2114" s="199">
        <v>44256</v>
      </c>
      <c r="L2114" s="199">
        <v>44834</v>
      </c>
      <c r="M2114" s="200">
        <f t="shared" ref="M2114:M2154" si="80">(L2114-K2114)/7</f>
        <v>82.571428571428569</v>
      </c>
      <c r="N2114" s="201">
        <v>1</v>
      </c>
      <c r="O2114" s="672" t="s">
        <v>1466</v>
      </c>
      <c r="P2114" s="201">
        <f t="shared" ref="P2114:P2163" si="81">IF(B2114="ITRC",N2114,N2114/J2114)</f>
        <v>1</v>
      </c>
      <c r="Q2114" s="202" t="str" cm="1">
        <f t="array" aca="1" ref="Q2114" ca="1">IF(ISNUMBER(P2114),IF(P2114=100%,"CUMPLIDA",IF(AND(ISNUMBER(L2114),ISNUMBER(INDIRECT("FECHA_"&amp;$B2114,1))), IF(L2114&lt;=INDIRECT("FECHA_"&amp;$B2114,1),"INCUMPLIDA","PROCESO"), "VERIFICAR FECHA")),"SIN VALOR AVANCE")</f>
        <v>CUMPLIDA</v>
      </c>
    </row>
    <row r="2115" spans="1:17" ht="165.75">
      <c r="A2115" s="281" t="s">
        <v>17</v>
      </c>
      <c r="B2115" s="204" t="s">
        <v>14</v>
      </c>
      <c r="C2115" s="750"/>
      <c r="D2115" s="750"/>
      <c r="E2115" s="751"/>
      <c r="F2115" s="751"/>
      <c r="G2115" s="197" t="s">
        <v>1467</v>
      </c>
      <c r="H2115" s="672" t="s">
        <v>1468</v>
      </c>
      <c r="I2115" s="672" t="s">
        <v>1469</v>
      </c>
      <c r="J2115" s="198">
        <v>1</v>
      </c>
      <c r="K2115" s="199">
        <v>44075</v>
      </c>
      <c r="L2115" s="199">
        <v>44926</v>
      </c>
      <c r="M2115" s="200">
        <f t="shared" si="80"/>
        <v>121.57142857142857</v>
      </c>
      <c r="N2115" s="201">
        <v>1</v>
      </c>
      <c r="O2115" s="672" t="s">
        <v>1470</v>
      </c>
      <c r="P2115" s="201">
        <f t="shared" si="81"/>
        <v>1</v>
      </c>
      <c r="Q2115" s="202" t="str" cm="1">
        <f t="array" aca="1" ref="Q2115" ca="1">IF(ISNUMBER(P2115),IF(P2115=100%,"CUMPLIDA",IF(AND(ISNUMBER(L2115),ISNUMBER(INDIRECT("FECHA_"&amp;$B2115,1))), IF(L2115&lt;=INDIRECT("FECHA_"&amp;$B2115,1),"INCUMPLIDA","PROCESO"), "VERIFICAR FECHA")),"SIN VALOR AVANCE")</f>
        <v>CUMPLIDA</v>
      </c>
    </row>
    <row r="2116" spans="1:17" ht="150.75">
      <c r="A2116" s="281" t="s">
        <v>17</v>
      </c>
      <c r="B2116" s="204" t="s">
        <v>14</v>
      </c>
      <c r="C2116" s="750"/>
      <c r="D2116" s="750"/>
      <c r="E2116" s="751"/>
      <c r="F2116" s="751"/>
      <c r="G2116" s="197" t="s">
        <v>1471</v>
      </c>
      <c r="H2116" s="672" t="s">
        <v>1472</v>
      </c>
      <c r="I2116" s="672" t="s">
        <v>1473</v>
      </c>
      <c r="J2116" s="198">
        <v>1</v>
      </c>
      <c r="K2116" s="199">
        <v>44136</v>
      </c>
      <c r="L2116" s="199">
        <v>44286</v>
      </c>
      <c r="M2116" s="200">
        <f t="shared" si="80"/>
        <v>21.428571428571427</v>
      </c>
      <c r="N2116" s="201">
        <v>1</v>
      </c>
      <c r="O2116" s="672" t="s">
        <v>1474</v>
      </c>
      <c r="P2116" s="201">
        <f t="shared" si="81"/>
        <v>1</v>
      </c>
      <c r="Q2116" s="202" t="str" cm="1">
        <f t="array" aca="1" ref="Q2116" ca="1">IF(ISNUMBER(P2116),IF(P2116=100%,"CUMPLIDA",IF(AND(ISNUMBER(L2116),ISNUMBER(INDIRECT("FECHA_"&amp;$B2116,1))), IF(L2116&lt;=INDIRECT("FECHA_"&amp;$B2116,1),"INCUMPLIDA","PROCESO"), "VERIFICAR FECHA")),"SIN VALOR AVANCE")</f>
        <v>CUMPLIDA</v>
      </c>
    </row>
    <row r="2117" spans="1:17" ht="210">
      <c r="A2117" s="281" t="s">
        <v>17</v>
      </c>
      <c r="B2117" s="204" t="s">
        <v>14</v>
      </c>
      <c r="C2117" s="750"/>
      <c r="D2117" s="750"/>
      <c r="E2117" s="751"/>
      <c r="F2117" s="751"/>
      <c r="G2117" s="197" t="s">
        <v>1475</v>
      </c>
      <c r="H2117" s="672" t="s">
        <v>1476</v>
      </c>
      <c r="I2117" s="672" t="s">
        <v>1477</v>
      </c>
      <c r="J2117" s="198">
        <v>1</v>
      </c>
      <c r="K2117" s="199">
        <v>44044</v>
      </c>
      <c r="L2117" s="199">
        <v>44196</v>
      </c>
      <c r="M2117" s="200">
        <f t="shared" si="80"/>
        <v>21.714285714285715</v>
      </c>
      <c r="N2117" s="201">
        <v>1</v>
      </c>
      <c r="O2117" s="672" t="s">
        <v>1470</v>
      </c>
      <c r="P2117" s="201">
        <f t="shared" si="81"/>
        <v>1</v>
      </c>
      <c r="Q2117" s="202" t="str" cm="1">
        <f t="array" aca="1" ref="Q2117" ca="1">IF(ISNUMBER(P2117),IF(P2117=100%,"CUMPLIDA",IF(AND(ISNUMBER(L2117),ISNUMBER(INDIRECT("FECHA_"&amp;$B2117,1))), IF(L2117&lt;=INDIRECT("FECHA_"&amp;$B2117,1),"INCUMPLIDA","PROCESO"), "VERIFICAR FECHA")),"SIN VALOR AVANCE")</f>
        <v>CUMPLIDA</v>
      </c>
    </row>
    <row r="2118" spans="1:17" ht="165.75">
      <c r="A2118" s="281" t="s">
        <v>17</v>
      </c>
      <c r="B2118" s="204" t="s">
        <v>14</v>
      </c>
      <c r="C2118" s="750"/>
      <c r="D2118" s="750"/>
      <c r="E2118" s="751"/>
      <c r="F2118" s="751"/>
      <c r="G2118" s="197" t="s">
        <v>1478</v>
      </c>
      <c r="H2118" s="672" t="s">
        <v>1479</v>
      </c>
      <c r="I2118" s="672" t="s">
        <v>1480</v>
      </c>
      <c r="J2118" s="198">
        <v>2</v>
      </c>
      <c r="K2118" s="199">
        <v>44197</v>
      </c>
      <c r="L2118" s="199">
        <v>44926</v>
      </c>
      <c r="M2118" s="200">
        <f t="shared" si="80"/>
        <v>104.14285714285714</v>
      </c>
      <c r="N2118" s="201">
        <v>1</v>
      </c>
      <c r="O2118" s="672" t="s">
        <v>1470</v>
      </c>
      <c r="P2118" s="201">
        <f t="shared" si="81"/>
        <v>1</v>
      </c>
      <c r="Q2118" s="202" t="str" cm="1">
        <f t="array" aca="1" ref="Q2118" ca="1">IF(ISNUMBER(P2118),IF(P2118=100%,"CUMPLIDA",IF(AND(ISNUMBER(L2118),ISNUMBER(INDIRECT("FECHA_"&amp;$B2118,1))), IF(L2118&lt;=INDIRECT("FECHA_"&amp;$B2118,1),"INCUMPLIDA","PROCESO"), "VERIFICAR FECHA")),"SIN VALOR AVANCE")</f>
        <v>CUMPLIDA</v>
      </c>
    </row>
    <row r="2119" spans="1:17" ht="165.75">
      <c r="A2119" s="281" t="s">
        <v>17</v>
      </c>
      <c r="B2119" s="204" t="s">
        <v>14</v>
      </c>
      <c r="C2119" s="750"/>
      <c r="D2119" s="750"/>
      <c r="E2119" s="751"/>
      <c r="F2119" s="751"/>
      <c r="G2119" s="751" t="s">
        <v>1481</v>
      </c>
      <c r="H2119" s="672" t="s">
        <v>1482</v>
      </c>
      <c r="I2119" s="672" t="s">
        <v>1483</v>
      </c>
      <c r="J2119" s="198">
        <v>1</v>
      </c>
      <c r="K2119" s="199">
        <v>44378</v>
      </c>
      <c r="L2119" s="199">
        <v>44408</v>
      </c>
      <c r="M2119" s="200">
        <f t="shared" si="80"/>
        <v>4.2857142857142856</v>
      </c>
      <c r="N2119" s="201">
        <v>1</v>
      </c>
      <c r="O2119" s="672" t="s">
        <v>1470</v>
      </c>
      <c r="P2119" s="201">
        <f t="shared" si="81"/>
        <v>1</v>
      </c>
      <c r="Q2119" s="202" t="str" cm="1">
        <f t="array" aca="1" ref="Q2119" ca="1">IF(ISNUMBER(P2119),IF(P2119=100%,"CUMPLIDA",IF(AND(ISNUMBER(L2119),ISNUMBER(INDIRECT("FECHA_"&amp;$B2119,1))), IF(L2119&lt;=INDIRECT("FECHA_"&amp;$B2119,1),"INCUMPLIDA","PROCESO"), "VERIFICAR FECHA")),"SIN VALOR AVANCE")</f>
        <v>CUMPLIDA</v>
      </c>
    </row>
    <row r="2120" spans="1:17" ht="165.75">
      <c r="A2120" s="281" t="s">
        <v>17</v>
      </c>
      <c r="B2120" s="204" t="s">
        <v>14</v>
      </c>
      <c r="C2120" s="750"/>
      <c r="D2120" s="750"/>
      <c r="E2120" s="751" t="s">
        <v>1484</v>
      </c>
      <c r="F2120" s="751"/>
      <c r="G2120" s="751"/>
      <c r="H2120" s="672" t="s">
        <v>1482</v>
      </c>
      <c r="I2120" s="672" t="s">
        <v>1485</v>
      </c>
      <c r="J2120" s="198">
        <v>1</v>
      </c>
      <c r="K2120" s="199">
        <v>44409</v>
      </c>
      <c r="L2120" s="199">
        <v>44561</v>
      </c>
      <c r="M2120" s="200">
        <f t="shared" si="80"/>
        <v>21.714285714285715</v>
      </c>
      <c r="N2120" s="201">
        <v>1</v>
      </c>
      <c r="O2120" s="672" t="s">
        <v>1470</v>
      </c>
      <c r="P2120" s="201">
        <f t="shared" si="81"/>
        <v>1</v>
      </c>
      <c r="Q2120" s="202" t="str" cm="1">
        <f t="array" aca="1" ref="Q2120" ca="1">IF(ISNUMBER(P2120),IF(P2120=100%,"CUMPLIDA",IF(AND(ISNUMBER(L2120),ISNUMBER(INDIRECT("FECHA_"&amp;$B2120,1))), IF(L2120&lt;=INDIRECT("FECHA_"&amp;$B2120,1),"INCUMPLIDA","PROCESO"), "VERIFICAR FECHA")),"SIN VALOR AVANCE")</f>
        <v>CUMPLIDA</v>
      </c>
    </row>
    <row r="2121" spans="1:17" ht="165.75">
      <c r="A2121" s="281" t="s">
        <v>17</v>
      </c>
      <c r="B2121" s="204" t="s">
        <v>14</v>
      </c>
      <c r="C2121" s="750"/>
      <c r="D2121" s="750"/>
      <c r="E2121" s="751"/>
      <c r="F2121" s="751"/>
      <c r="G2121" s="751"/>
      <c r="H2121" s="672" t="s">
        <v>1482</v>
      </c>
      <c r="I2121" s="672" t="s">
        <v>1486</v>
      </c>
      <c r="J2121" s="198">
        <v>1</v>
      </c>
      <c r="K2121" s="199">
        <v>44743</v>
      </c>
      <c r="L2121" s="199">
        <v>44773</v>
      </c>
      <c r="M2121" s="200">
        <f t="shared" si="80"/>
        <v>4.2857142857142856</v>
      </c>
      <c r="N2121" s="201">
        <v>1</v>
      </c>
      <c r="O2121" s="672" t="s">
        <v>1470</v>
      </c>
      <c r="P2121" s="201">
        <f t="shared" si="81"/>
        <v>1</v>
      </c>
      <c r="Q2121" s="202" t="str" cm="1">
        <f t="array" aca="1" ref="Q2121" ca="1">IF(ISNUMBER(P2121),IF(P2121=100%,"CUMPLIDA",IF(AND(ISNUMBER(L2121),ISNUMBER(INDIRECT("FECHA_"&amp;$B2121,1))), IF(L2121&lt;=INDIRECT("FECHA_"&amp;$B2121,1),"INCUMPLIDA","PROCESO"), "VERIFICAR FECHA")),"SIN VALOR AVANCE")</f>
        <v>CUMPLIDA</v>
      </c>
    </row>
    <row r="2122" spans="1:17" ht="165.75">
      <c r="A2122" s="281" t="s">
        <v>17</v>
      </c>
      <c r="B2122" s="204" t="s">
        <v>14</v>
      </c>
      <c r="C2122" s="750"/>
      <c r="D2122" s="750"/>
      <c r="E2122" s="751"/>
      <c r="F2122" s="751"/>
      <c r="G2122" s="751"/>
      <c r="H2122" s="672" t="s">
        <v>1482</v>
      </c>
      <c r="I2122" s="672" t="s">
        <v>1485</v>
      </c>
      <c r="J2122" s="198">
        <v>1</v>
      </c>
      <c r="K2122" s="199">
        <v>44774</v>
      </c>
      <c r="L2122" s="199">
        <v>44926</v>
      </c>
      <c r="M2122" s="200">
        <f t="shared" si="80"/>
        <v>21.714285714285715</v>
      </c>
      <c r="N2122" s="201">
        <v>1</v>
      </c>
      <c r="O2122" s="672" t="s">
        <v>1470</v>
      </c>
      <c r="P2122" s="201">
        <f t="shared" si="81"/>
        <v>1</v>
      </c>
      <c r="Q2122" s="202" t="str" cm="1">
        <f t="array" aca="1" ref="Q2122" ca="1">IF(ISNUMBER(P2122),IF(P2122=100%,"CUMPLIDA",IF(AND(ISNUMBER(L2122),ISNUMBER(INDIRECT("FECHA_"&amp;$B2122,1))), IF(L2122&lt;=INDIRECT("FECHA_"&amp;$B2122,1),"INCUMPLIDA","PROCESO"), "VERIFICAR FECHA")),"SIN VALOR AVANCE")</f>
        <v>CUMPLIDA</v>
      </c>
    </row>
    <row r="2123" spans="1:17" ht="150.75">
      <c r="A2123" s="281" t="s">
        <v>17</v>
      </c>
      <c r="B2123" s="204" t="s">
        <v>14</v>
      </c>
      <c r="C2123" s="750"/>
      <c r="D2123" s="750"/>
      <c r="E2123" s="751"/>
      <c r="F2123" s="751"/>
      <c r="G2123" s="197" t="s">
        <v>1487</v>
      </c>
      <c r="H2123" s="672" t="s">
        <v>1488</v>
      </c>
      <c r="I2123" s="672" t="s">
        <v>1489</v>
      </c>
      <c r="J2123" s="198">
        <v>1</v>
      </c>
      <c r="K2123" s="199">
        <v>43800</v>
      </c>
      <c r="L2123" s="199">
        <v>44316</v>
      </c>
      <c r="M2123" s="200">
        <f t="shared" si="80"/>
        <v>73.714285714285708</v>
      </c>
      <c r="N2123" s="201">
        <v>1</v>
      </c>
      <c r="O2123" s="672" t="s">
        <v>1474</v>
      </c>
      <c r="P2123" s="201">
        <f t="shared" si="81"/>
        <v>1</v>
      </c>
      <c r="Q2123" s="202" t="str" cm="1">
        <f t="array" aca="1" ref="Q2123" ca="1">IF(ISNUMBER(P2123),IF(P2123=100%,"CUMPLIDA",IF(AND(ISNUMBER(L2123),ISNUMBER(INDIRECT("FECHA_"&amp;$B2123,1))), IF(L2123&lt;=INDIRECT("FECHA_"&amp;$B2123,1),"INCUMPLIDA","PROCESO"), "VERIFICAR FECHA")),"SIN VALOR AVANCE")</f>
        <v>CUMPLIDA</v>
      </c>
    </row>
    <row r="2124" spans="1:17" ht="120.75">
      <c r="A2124" s="281" t="s">
        <v>17</v>
      </c>
      <c r="B2124" s="204" t="s">
        <v>14</v>
      </c>
      <c r="C2124" s="750"/>
      <c r="D2124" s="750"/>
      <c r="E2124" s="751"/>
      <c r="F2124" s="751"/>
      <c r="G2124" s="751" t="s">
        <v>1490</v>
      </c>
      <c r="H2124" s="672" t="s">
        <v>1491</v>
      </c>
      <c r="I2124" s="672" t="s">
        <v>1492</v>
      </c>
      <c r="J2124" s="198">
        <v>4</v>
      </c>
      <c r="K2124" s="199">
        <v>44197</v>
      </c>
      <c r="L2124" s="199">
        <v>44926</v>
      </c>
      <c r="M2124" s="200">
        <f t="shared" si="80"/>
        <v>104.14285714285714</v>
      </c>
      <c r="N2124" s="201">
        <v>1</v>
      </c>
      <c r="O2124" s="672" t="s">
        <v>1493</v>
      </c>
      <c r="P2124" s="201">
        <f t="shared" si="81"/>
        <v>1</v>
      </c>
      <c r="Q2124" s="202" t="str" cm="1">
        <f t="array" aca="1" ref="Q2124" ca="1">IF(ISNUMBER(P2124),IF(P2124=100%,"CUMPLIDA",IF(AND(ISNUMBER(L2124),ISNUMBER(INDIRECT("FECHA_"&amp;$B2124,1))), IF(L2124&lt;=INDIRECT("FECHA_"&amp;$B2124,1),"INCUMPLIDA","PROCESO"), "VERIFICAR FECHA")),"SIN VALOR AVANCE")</f>
        <v>CUMPLIDA</v>
      </c>
    </row>
    <row r="2125" spans="1:17" ht="180.75">
      <c r="A2125" s="281" t="s">
        <v>17</v>
      </c>
      <c r="B2125" s="204" t="s">
        <v>14</v>
      </c>
      <c r="C2125" s="750"/>
      <c r="D2125" s="750"/>
      <c r="E2125" s="751"/>
      <c r="F2125" s="751"/>
      <c r="G2125" s="751"/>
      <c r="H2125" s="672" t="s">
        <v>1491</v>
      </c>
      <c r="I2125" s="672" t="s">
        <v>1492</v>
      </c>
      <c r="J2125" s="198">
        <v>2</v>
      </c>
      <c r="K2125" s="199">
        <v>44197</v>
      </c>
      <c r="L2125" s="199">
        <v>44561</v>
      </c>
      <c r="M2125" s="200">
        <f t="shared" si="80"/>
        <v>52</v>
      </c>
      <c r="N2125" s="201">
        <v>1</v>
      </c>
      <c r="O2125" s="672" t="s">
        <v>1494</v>
      </c>
      <c r="P2125" s="201">
        <f t="shared" si="81"/>
        <v>1</v>
      </c>
      <c r="Q2125" s="202" t="str" cm="1">
        <f t="array" aca="1" ref="Q2125" ca="1">IF(ISNUMBER(P2125),IF(P2125=100%,"CUMPLIDA",IF(AND(ISNUMBER(L2125),ISNUMBER(INDIRECT("FECHA_"&amp;$B2125,1))), IF(L2125&lt;=INDIRECT("FECHA_"&amp;$B2125,1),"INCUMPLIDA","PROCESO"), "VERIFICAR FECHA")),"SIN VALOR AVANCE")</f>
        <v>CUMPLIDA</v>
      </c>
    </row>
    <row r="2126" spans="1:17" ht="165.75">
      <c r="A2126" s="281" t="s">
        <v>17</v>
      </c>
      <c r="B2126" s="204" t="s">
        <v>14</v>
      </c>
      <c r="C2126" s="750"/>
      <c r="D2126" s="750"/>
      <c r="E2126" s="751" t="s">
        <v>1495</v>
      </c>
      <c r="F2126" s="751"/>
      <c r="G2126" s="751"/>
      <c r="H2126" s="672" t="s">
        <v>1491</v>
      </c>
      <c r="I2126" s="672" t="s">
        <v>1492</v>
      </c>
      <c r="J2126" s="198">
        <v>2</v>
      </c>
      <c r="K2126" s="199">
        <v>44197</v>
      </c>
      <c r="L2126" s="199">
        <v>44561</v>
      </c>
      <c r="M2126" s="200">
        <f t="shared" si="80"/>
        <v>52</v>
      </c>
      <c r="N2126" s="201">
        <v>1</v>
      </c>
      <c r="O2126" s="672" t="s">
        <v>1496</v>
      </c>
      <c r="P2126" s="201">
        <f t="shared" si="81"/>
        <v>1</v>
      </c>
      <c r="Q2126" s="202" t="str" cm="1">
        <f t="array" aca="1" ref="Q2126" ca="1">IF(ISNUMBER(P2126),IF(P2126=100%,"CUMPLIDA",IF(AND(ISNUMBER(L2126),ISNUMBER(INDIRECT("FECHA_"&amp;$B2126,1))), IF(L2126&lt;=INDIRECT("FECHA_"&amp;$B2126,1),"INCUMPLIDA","PROCESO"), "VERIFICAR FECHA")),"SIN VALOR AVANCE")</f>
        <v>CUMPLIDA</v>
      </c>
    </row>
    <row r="2127" spans="1:17" ht="165.75">
      <c r="A2127" s="281" t="s">
        <v>17</v>
      </c>
      <c r="B2127" s="204" t="s">
        <v>14</v>
      </c>
      <c r="C2127" s="750"/>
      <c r="D2127" s="750"/>
      <c r="E2127" s="751"/>
      <c r="F2127" s="751"/>
      <c r="G2127" s="751"/>
      <c r="H2127" s="672" t="s">
        <v>1491</v>
      </c>
      <c r="I2127" s="672" t="s">
        <v>1492</v>
      </c>
      <c r="J2127" s="198">
        <v>2</v>
      </c>
      <c r="K2127" s="199">
        <v>44197</v>
      </c>
      <c r="L2127" s="199">
        <v>44561</v>
      </c>
      <c r="M2127" s="200">
        <f t="shared" si="80"/>
        <v>52</v>
      </c>
      <c r="N2127" s="201">
        <v>1</v>
      </c>
      <c r="O2127" s="672" t="s">
        <v>1497</v>
      </c>
      <c r="P2127" s="201">
        <f t="shared" si="81"/>
        <v>1</v>
      </c>
      <c r="Q2127" s="202" t="str" cm="1">
        <f t="array" aca="1" ref="Q2127" ca="1">IF(ISNUMBER(P2127),IF(P2127=100%,"CUMPLIDA",IF(AND(ISNUMBER(L2127),ISNUMBER(INDIRECT("FECHA_"&amp;$B2127,1))), IF(L2127&lt;=INDIRECT("FECHA_"&amp;$B2127,1),"INCUMPLIDA","PROCESO"), "VERIFICAR FECHA")),"SIN VALOR AVANCE")</f>
        <v>CUMPLIDA</v>
      </c>
    </row>
    <row r="2128" spans="1:17" ht="150.75">
      <c r="A2128" s="281" t="s">
        <v>17</v>
      </c>
      <c r="B2128" s="204" t="s">
        <v>14</v>
      </c>
      <c r="C2128" s="750"/>
      <c r="D2128" s="750"/>
      <c r="E2128" s="751"/>
      <c r="F2128" s="751"/>
      <c r="G2128" s="197" t="s">
        <v>1498</v>
      </c>
      <c r="H2128" s="672" t="s">
        <v>1499</v>
      </c>
      <c r="I2128" s="672" t="s">
        <v>1489</v>
      </c>
      <c r="J2128" s="198">
        <v>1</v>
      </c>
      <c r="K2128" s="199">
        <v>43800</v>
      </c>
      <c r="L2128" s="199">
        <v>44316</v>
      </c>
      <c r="M2128" s="200">
        <f t="shared" si="80"/>
        <v>73.714285714285708</v>
      </c>
      <c r="N2128" s="201">
        <v>1</v>
      </c>
      <c r="O2128" s="672" t="s">
        <v>1474</v>
      </c>
      <c r="P2128" s="201">
        <f t="shared" si="81"/>
        <v>1</v>
      </c>
      <c r="Q2128" s="202" t="str" cm="1">
        <f t="array" aca="1" ref="Q2128" ca="1">IF(ISNUMBER(P2128),IF(P2128=100%,"CUMPLIDA",IF(AND(ISNUMBER(L2128),ISNUMBER(INDIRECT("FECHA_"&amp;$B2128,1))), IF(L2128&lt;=INDIRECT("FECHA_"&amp;$B2128,1),"INCUMPLIDA","PROCESO"), "VERIFICAR FECHA")),"SIN VALOR AVANCE")</f>
        <v>CUMPLIDA</v>
      </c>
    </row>
    <row r="2129" spans="1:17" ht="150.75">
      <c r="A2129" s="281" t="s">
        <v>17</v>
      </c>
      <c r="B2129" s="204" t="s">
        <v>14</v>
      </c>
      <c r="C2129" s="750"/>
      <c r="D2129" s="750"/>
      <c r="E2129" s="751"/>
      <c r="F2129" s="751"/>
      <c r="G2129" s="197" t="s">
        <v>1500</v>
      </c>
      <c r="H2129" s="672" t="s">
        <v>1501</v>
      </c>
      <c r="I2129" s="672" t="s">
        <v>1489</v>
      </c>
      <c r="J2129" s="198">
        <v>1</v>
      </c>
      <c r="K2129" s="199">
        <v>43800</v>
      </c>
      <c r="L2129" s="199">
        <v>44377</v>
      </c>
      <c r="M2129" s="200">
        <f t="shared" si="80"/>
        <v>82.428571428571431</v>
      </c>
      <c r="N2129" s="201">
        <v>1</v>
      </c>
      <c r="O2129" s="672" t="s">
        <v>1474</v>
      </c>
      <c r="P2129" s="201">
        <f t="shared" si="81"/>
        <v>1</v>
      </c>
      <c r="Q2129" s="202" t="str" cm="1">
        <f t="array" aca="1" ref="Q2129" ca="1">IF(ISNUMBER(P2129),IF(P2129=100%,"CUMPLIDA",IF(AND(ISNUMBER(L2129),ISNUMBER(INDIRECT("FECHA_"&amp;$B2129,1))), IF(L2129&lt;=INDIRECT("FECHA_"&amp;$B2129,1),"INCUMPLIDA","PROCESO"), "VERIFICAR FECHA")),"SIN VALOR AVANCE")</f>
        <v>CUMPLIDA</v>
      </c>
    </row>
    <row r="2130" spans="1:17" ht="150.75">
      <c r="A2130" s="281" t="s">
        <v>17</v>
      </c>
      <c r="B2130" s="204" t="s">
        <v>14</v>
      </c>
      <c r="C2130" s="750"/>
      <c r="D2130" s="750"/>
      <c r="E2130" s="751"/>
      <c r="F2130" s="751"/>
      <c r="G2130" s="751" t="s">
        <v>1502</v>
      </c>
      <c r="H2130" s="672" t="s">
        <v>1503</v>
      </c>
      <c r="I2130" s="672" t="s">
        <v>1489</v>
      </c>
      <c r="J2130" s="198">
        <v>1</v>
      </c>
      <c r="K2130" s="199">
        <v>43800</v>
      </c>
      <c r="L2130" s="199">
        <v>44377</v>
      </c>
      <c r="M2130" s="200">
        <f t="shared" si="80"/>
        <v>82.428571428571431</v>
      </c>
      <c r="N2130" s="201">
        <v>1</v>
      </c>
      <c r="O2130" s="672" t="s">
        <v>1474</v>
      </c>
      <c r="P2130" s="201">
        <f t="shared" si="81"/>
        <v>1</v>
      </c>
      <c r="Q2130" s="202" t="str" cm="1">
        <f t="array" aca="1" ref="Q2130" ca="1">IF(ISNUMBER(P2130),IF(P2130=100%,"CUMPLIDA",IF(AND(ISNUMBER(L2130),ISNUMBER(INDIRECT("FECHA_"&amp;$B2130,1))), IF(L2130&lt;=INDIRECT("FECHA_"&amp;$B2130,1),"INCUMPLIDA","PROCESO"), "VERIFICAR FECHA")),"SIN VALOR AVANCE")</f>
        <v>CUMPLIDA</v>
      </c>
    </row>
    <row r="2131" spans="1:17" ht="150.75">
      <c r="A2131" s="281" t="s">
        <v>17</v>
      </c>
      <c r="B2131" s="204" t="s">
        <v>14</v>
      </c>
      <c r="C2131" s="750"/>
      <c r="D2131" s="750"/>
      <c r="E2131" s="751"/>
      <c r="F2131" s="751"/>
      <c r="G2131" s="751"/>
      <c r="H2131" s="672" t="s">
        <v>1504</v>
      </c>
      <c r="I2131" s="672" t="s">
        <v>1489</v>
      </c>
      <c r="J2131" s="198">
        <v>1</v>
      </c>
      <c r="K2131" s="199">
        <v>43800</v>
      </c>
      <c r="L2131" s="199">
        <v>44377</v>
      </c>
      <c r="M2131" s="200">
        <f t="shared" si="80"/>
        <v>82.428571428571431</v>
      </c>
      <c r="N2131" s="201">
        <v>1</v>
      </c>
      <c r="O2131" s="672" t="s">
        <v>1474</v>
      </c>
      <c r="P2131" s="201">
        <f t="shared" si="81"/>
        <v>1</v>
      </c>
      <c r="Q2131" s="202" t="str" cm="1">
        <f t="array" aca="1" ref="Q2131" ca="1">IF(ISNUMBER(P2131),IF(P2131=100%,"CUMPLIDA",IF(AND(ISNUMBER(L2131),ISNUMBER(INDIRECT("FECHA_"&amp;$B2131,1))), IF(L2131&lt;=INDIRECT("FECHA_"&amp;$B2131,1),"INCUMPLIDA","PROCESO"), "VERIFICAR FECHA")),"SIN VALOR AVANCE")</f>
        <v>CUMPLIDA</v>
      </c>
    </row>
    <row r="2132" spans="1:17" ht="150.75">
      <c r="A2132" s="281" t="s">
        <v>17</v>
      </c>
      <c r="B2132" s="204" t="s">
        <v>14</v>
      </c>
      <c r="C2132" s="750"/>
      <c r="D2132" s="750"/>
      <c r="E2132" s="751"/>
      <c r="F2132" s="751"/>
      <c r="G2132" s="197" t="s">
        <v>1505</v>
      </c>
      <c r="H2132" s="672" t="s">
        <v>1506</v>
      </c>
      <c r="I2132" s="672" t="s">
        <v>1489</v>
      </c>
      <c r="J2132" s="198">
        <v>1</v>
      </c>
      <c r="K2132" s="199">
        <v>43800</v>
      </c>
      <c r="L2132" s="199">
        <v>44377</v>
      </c>
      <c r="M2132" s="200">
        <f t="shared" si="80"/>
        <v>82.428571428571431</v>
      </c>
      <c r="N2132" s="201">
        <v>1</v>
      </c>
      <c r="O2132" s="672" t="s">
        <v>1474</v>
      </c>
      <c r="P2132" s="201">
        <f t="shared" si="81"/>
        <v>1</v>
      </c>
      <c r="Q2132" s="202" t="str" cm="1">
        <f t="array" aca="1" ref="Q2132" ca="1">IF(ISNUMBER(P2132),IF(P2132=100%,"CUMPLIDA",IF(AND(ISNUMBER(L2132),ISNUMBER(INDIRECT("FECHA_"&amp;$B2132,1))), IF(L2132&lt;=INDIRECT("FECHA_"&amp;$B2132,1),"INCUMPLIDA","PROCESO"), "VERIFICAR FECHA")),"SIN VALOR AVANCE")</f>
        <v>CUMPLIDA</v>
      </c>
    </row>
    <row r="2133" spans="1:17" ht="195.75">
      <c r="A2133" s="281" t="s">
        <v>17</v>
      </c>
      <c r="B2133" s="204" t="s">
        <v>14</v>
      </c>
      <c r="C2133" s="750" t="s">
        <v>1507</v>
      </c>
      <c r="D2133" s="750" t="s">
        <v>1508</v>
      </c>
      <c r="E2133" s="751" t="s">
        <v>1509</v>
      </c>
      <c r="F2133" s="751" t="s">
        <v>1510</v>
      </c>
      <c r="G2133" s="197" t="s">
        <v>810</v>
      </c>
      <c r="H2133" s="672" t="s">
        <v>1511</v>
      </c>
      <c r="I2133" s="672" t="s">
        <v>1512</v>
      </c>
      <c r="J2133" s="198">
        <v>1</v>
      </c>
      <c r="K2133" s="199">
        <v>45231</v>
      </c>
      <c r="L2133" s="199">
        <v>45504</v>
      </c>
      <c r="M2133" s="200">
        <f t="shared" si="80"/>
        <v>39</v>
      </c>
      <c r="N2133" s="201">
        <v>1</v>
      </c>
      <c r="O2133" s="672" t="s">
        <v>1513</v>
      </c>
      <c r="P2133" s="201">
        <f t="shared" si="81"/>
        <v>1</v>
      </c>
      <c r="Q2133" s="202" t="str" cm="1">
        <f t="array" aca="1" ref="Q2133" ca="1">IF(ISNUMBER(P2133),IF(P2133=100%,"CUMPLIDA",IF(AND(ISNUMBER(L2133),ISNUMBER(INDIRECT("FECHA_"&amp;$B2133,1))), IF(L2133&lt;=INDIRECT("FECHA_"&amp;$B2133,1),"INCUMPLIDA","PROCESO"), "VERIFICAR FECHA")),"SIN VALOR AVANCE")</f>
        <v>CUMPLIDA</v>
      </c>
    </row>
    <row r="2134" spans="1:17" ht="120.75">
      <c r="A2134" s="281" t="s">
        <v>17</v>
      </c>
      <c r="B2134" s="204" t="s">
        <v>14</v>
      </c>
      <c r="C2134" s="750"/>
      <c r="D2134" s="750"/>
      <c r="E2134" s="751"/>
      <c r="F2134" s="751"/>
      <c r="G2134" s="197" t="s">
        <v>813</v>
      </c>
      <c r="H2134" s="672" t="s">
        <v>238</v>
      </c>
      <c r="I2134" s="672" t="s">
        <v>238</v>
      </c>
      <c r="J2134" s="198">
        <v>1</v>
      </c>
      <c r="K2134" s="203">
        <v>45352</v>
      </c>
      <c r="L2134" s="203">
        <v>45747</v>
      </c>
      <c r="M2134" s="200">
        <f t="shared" si="80"/>
        <v>56.428571428571431</v>
      </c>
      <c r="N2134" s="201">
        <v>1</v>
      </c>
      <c r="O2134" s="672" t="s">
        <v>1514</v>
      </c>
      <c r="P2134" s="201">
        <f t="shared" si="81"/>
        <v>1</v>
      </c>
      <c r="Q2134" s="202" t="str" cm="1">
        <f t="array" aca="1" ref="Q2134" ca="1">IF(ISNUMBER(P2134),IF(P2134=100%,"CUMPLIDA",IF(AND(ISNUMBER(L2134),ISNUMBER(INDIRECT("FECHA_"&amp;$B2134,1))), IF(L2134&lt;=INDIRECT("FECHA_"&amp;$B2134,1),"INCUMPLIDA","PROCESO"), "VERIFICAR FECHA")),"SIN VALOR AVANCE")</f>
        <v>CUMPLIDA</v>
      </c>
    </row>
    <row r="2135" spans="1:17" ht="90.75">
      <c r="A2135" s="281" t="s">
        <v>17</v>
      </c>
      <c r="B2135" s="204" t="s">
        <v>14</v>
      </c>
      <c r="C2135" s="750"/>
      <c r="D2135" s="750"/>
      <c r="E2135" s="751"/>
      <c r="F2135" s="751"/>
      <c r="G2135" s="197" t="s">
        <v>815</v>
      </c>
      <c r="H2135" s="672" t="s">
        <v>242</v>
      </c>
      <c r="I2135" s="672" t="s">
        <v>242</v>
      </c>
      <c r="J2135" s="198">
        <v>1</v>
      </c>
      <c r="K2135" s="203">
        <v>45352</v>
      </c>
      <c r="L2135" s="203">
        <v>45747</v>
      </c>
      <c r="M2135" s="200">
        <f t="shared" si="80"/>
        <v>56.428571428571431</v>
      </c>
      <c r="N2135" s="201">
        <v>1</v>
      </c>
      <c r="O2135" s="672" t="s">
        <v>1515</v>
      </c>
      <c r="P2135" s="201">
        <f t="shared" si="81"/>
        <v>1</v>
      </c>
      <c r="Q2135" s="202" t="str" cm="1">
        <f t="array" aca="1" ref="Q2135" ca="1">IF(ISNUMBER(P2135),IF(P2135=100%,"CUMPLIDA",IF(AND(ISNUMBER(L2135),ISNUMBER(INDIRECT("FECHA_"&amp;$B2135,1))), IF(L2135&lt;=INDIRECT("FECHA_"&amp;$B2135,1),"INCUMPLIDA","PROCESO"), "VERIFICAR FECHA")),"SIN VALOR AVANCE")</f>
        <v>CUMPLIDA</v>
      </c>
    </row>
    <row r="2136" spans="1:17" ht="120.75">
      <c r="A2136" s="281" t="s">
        <v>17</v>
      </c>
      <c r="B2136" s="204" t="s">
        <v>14</v>
      </c>
      <c r="C2136" s="750"/>
      <c r="D2136" s="750"/>
      <c r="E2136" s="751"/>
      <c r="F2136" s="751"/>
      <c r="G2136" s="197" t="s">
        <v>1516</v>
      </c>
      <c r="H2136" s="672" t="s">
        <v>249</v>
      </c>
      <c r="I2136" s="672" t="s">
        <v>249</v>
      </c>
      <c r="J2136" s="198">
        <v>1</v>
      </c>
      <c r="K2136" s="203">
        <v>45352</v>
      </c>
      <c r="L2136" s="203">
        <v>45747</v>
      </c>
      <c r="M2136" s="200">
        <f t="shared" si="80"/>
        <v>56.428571428571431</v>
      </c>
      <c r="N2136" s="201">
        <v>1</v>
      </c>
      <c r="O2136" s="672" t="s">
        <v>1514</v>
      </c>
      <c r="P2136" s="201">
        <f t="shared" si="81"/>
        <v>1</v>
      </c>
      <c r="Q2136" s="202" t="str" cm="1">
        <f t="array" aca="1" ref="Q2136" ca="1">IF(ISNUMBER(P2136),IF(P2136=100%,"CUMPLIDA",IF(AND(ISNUMBER(L2136),ISNUMBER(INDIRECT("FECHA_"&amp;$B2136,1))), IF(L2136&lt;=INDIRECT("FECHA_"&amp;$B2136,1),"INCUMPLIDA","PROCESO"), "VERIFICAR FECHA")),"SIN VALOR AVANCE")</f>
        <v>CUMPLIDA</v>
      </c>
    </row>
    <row r="2137" spans="1:17" ht="90.75">
      <c r="A2137" s="281" t="s">
        <v>17</v>
      </c>
      <c r="B2137" s="204" t="s">
        <v>14</v>
      </c>
      <c r="C2137" s="750"/>
      <c r="D2137" s="750"/>
      <c r="E2137" s="751"/>
      <c r="F2137" s="751"/>
      <c r="G2137" s="197" t="s">
        <v>1517</v>
      </c>
      <c r="H2137" s="672" t="s">
        <v>252</v>
      </c>
      <c r="I2137" s="672" t="s">
        <v>252</v>
      </c>
      <c r="J2137" s="198">
        <v>1</v>
      </c>
      <c r="K2137" s="203">
        <v>45352</v>
      </c>
      <c r="L2137" s="203">
        <v>45747</v>
      </c>
      <c r="M2137" s="200">
        <f t="shared" si="80"/>
        <v>56.428571428571431</v>
      </c>
      <c r="N2137" s="201">
        <v>1</v>
      </c>
      <c r="O2137" s="672" t="s">
        <v>1515</v>
      </c>
      <c r="P2137" s="201">
        <f t="shared" si="81"/>
        <v>1</v>
      </c>
      <c r="Q2137" s="202" t="str" cm="1">
        <f t="array" aca="1" ref="Q2137" ca="1">IF(ISNUMBER(P2137),IF(P2137=100%,"CUMPLIDA",IF(AND(ISNUMBER(L2137),ISNUMBER(INDIRECT("FECHA_"&amp;$B2137,1))), IF(L2137&lt;=INDIRECT("FECHA_"&amp;$B2137,1),"INCUMPLIDA","PROCESO"), "VERIFICAR FECHA")),"SIN VALOR AVANCE")</f>
        <v>CUMPLIDA</v>
      </c>
    </row>
    <row r="2138" spans="1:17" ht="90.75">
      <c r="A2138" s="281" t="s">
        <v>17</v>
      </c>
      <c r="B2138" s="204" t="s">
        <v>14</v>
      </c>
      <c r="C2138" s="750"/>
      <c r="D2138" s="750"/>
      <c r="E2138" s="751"/>
      <c r="F2138" s="751"/>
      <c r="G2138" s="197" t="s">
        <v>1518</v>
      </c>
      <c r="H2138" s="672" t="s">
        <v>255</v>
      </c>
      <c r="I2138" s="672" t="s">
        <v>255</v>
      </c>
      <c r="J2138" s="198">
        <v>1</v>
      </c>
      <c r="K2138" s="203">
        <v>45352</v>
      </c>
      <c r="L2138" s="203">
        <v>45747</v>
      </c>
      <c r="M2138" s="200">
        <f t="shared" si="80"/>
        <v>56.428571428571431</v>
      </c>
      <c r="N2138" s="201">
        <v>1</v>
      </c>
      <c r="O2138" s="672" t="s">
        <v>1515</v>
      </c>
      <c r="P2138" s="201">
        <f t="shared" si="81"/>
        <v>1</v>
      </c>
      <c r="Q2138" s="202" t="str" cm="1">
        <f t="array" aca="1" ref="Q2138" ca="1">IF(ISNUMBER(P2138),IF(P2138=100%,"CUMPLIDA",IF(AND(ISNUMBER(L2138),ISNUMBER(INDIRECT("FECHA_"&amp;$B2138,1))), IF(L2138&lt;=INDIRECT("FECHA_"&amp;$B2138,1),"INCUMPLIDA","PROCESO"), "VERIFICAR FECHA")),"SIN VALOR AVANCE")</f>
        <v>CUMPLIDA</v>
      </c>
    </row>
    <row r="2139" spans="1:17" ht="120.75">
      <c r="A2139" s="281" t="s">
        <v>17</v>
      </c>
      <c r="B2139" s="204" t="s">
        <v>14</v>
      </c>
      <c r="C2139" s="750"/>
      <c r="D2139" s="750"/>
      <c r="E2139" s="751"/>
      <c r="F2139" s="751"/>
      <c r="G2139" s="197" t="s">
        <v>1519</v>
      </c>
      <c r="H2139" s="672" t="s">
        <v>259</v>
      </c>
      <c r="I2139" s="672" t="s">
        <v>259</v>
      </c>
      <c r="J2139" s="198">
        <v>2</v>
      </c>
      <c r="K2139" s="203">
        <v>45748</v>
      </c>
      <c r="L2139" s="203">
        <v>45930</v>
      </c>
      <c r="M2139" s="200">
        <f t="shared" si="80"/>
        <v>26</v>
      </c>
      <c r="N2139" s="201">
        <v>0</v>
      </c>
      <c r="O2139" s="672" t="s">
        <v>1514</v>
      </c>
      <c r="P2139" s="201">
        <f t="shared" si="81"/>
        <v>0</v>
      </c>
      <c r="Q2139" s="202" t="str" cm="1">
        <f t="array" aca="1" ref="Q2139" ca="1">IF(ISNUMBER(P2139),IF(P2139=100%,"CUMPLIDA",IF(AND(ISNUMBER(L2139),ISNUMBER(INDIRECT("FECHA_"&amp;$B2139,1))), IF(L2139&lt;=INDIRECT("FECHA_"&amp;$B2139,1),"INCUMPLIDA","PROCESO"), "VERIFICAR FECHA")),"SIN VALOR AVANCE")</f>
        <v>PROCESO</v>
      </c>
    </row>
    <row r="2140" spans="1:17" ht="120.75">
      <c r="A2140" s="281" t="s">
        <v>17</v>
      </c>
      <c r="B2140" s="204" t="s">
        <v>14</v>
      </c>
      <c r="C2140" s="750"/>
      <c r="D2140" s="750"/>
      <c r="E2140" s="751"/>
      <c r="F2140" s="751"/>
      <c r="G2140" s="197" t="s">
        <v>1520</v>
      </c>
      <c r="H2140" s="672" t="s">
        <v>262</v>
      </c>
      <c r="I2140" s="672" t="s">
        <v>262</v>
      </c>
      <c r="J2140" s="198">
        <v>1</v>
      </c>
      <c r="K2140" s="203">
        <v>45748</v>
      </c>
      <c r="L2140" s="203">
        <v>45930</v>
      </c>
      <c r="M2140" s="200">
        <f t="shared" si="80"/>
        <v>26</v>
      </c>
      <c r="N2140" s="201">
        <v>0</v>
      </c>
      <c r="O2140" s="672" t="s">
        <v>1514</v>
      </c>
      <c r="P2140" s="201">
        <f t="shared" si="81"/>
        <v>0</v>
      </c>
      <c r="Q2140" s="202" t="str" cm="1">
        <f t="array" aca="1" ref="Q2140" ca="1">IF(ISNUMBER(P2140),IF(P2140=100%,"CUMPLIDA",IF(AND(ISNUMBER(L2140),ISNUMBER(INDIRECT("FECHA_"&amp;$B2140,1))), IF(L2140&lt;=INDIRECT("FECHA_"&amp;$B2140,1),"INCUMPLIDA","PROCESO"), "VERIFICAR FECHA")),"SIN VALOR AVANCE")</f>
        <v>PROCESO</v>
      </c>
    </row>
    <row r="2141" spans="1:17" ht="195.75">
      <c r="A2141" s="281" t="s">
        <v>17</v>
      </c>
      <c r="B2141" s="204" t="s">
        <v>14</v>
      </c>
      <c r="C2141" s="750"/>
      <c r="D2141" s="750"/>
      <c r="E2141" s="751"/>
      <c r="F2141" s="751"/>
      <c r="G2141" s="197" t="s">
        <v>1521</v>
      </c>
      <c r="H2141" s="672" t="s">
        <v>265</v>
      </c>
      <c r="I2141" s="672" t="s">
        <v>265</v>
      </c>
      <c r="J2141" s="198">
        <v>2</v>
      </c>
      <c r="K2141" s="203">
        <v>45748</v>
      </c>
      <c r="L2141" s="203">
        <v>45930</v>
      </c>
      <c r="M2141" s="200">
        <f t="shared" si="80"/>
        <v>26</v>
      </c>
      <c r="N2141" s="201">
        <v>0</v>
      </c>
      <c r="O2141" s="672" t="s">
        <v>1513</v>
      </c>
      <c r="P2141" s="201">
        <f t="shared" si="81"/>
        <v>0</v>
      </c>
      <c r="Q2141" s="202" t="str" cm="1">
        <f t="array" aca="1" ref="Q2141" ca="1">IF(ISNUMBER(P2141),IF(P2141=100%,"CUMPLIDA",IF(AND(ISNUMBER(L2141),ISNUMBER(INDIRECT("FECHA_"&amp;$B2141,1))), IF(L2141&lt;=INDIRECT("FECHA_"&amp;$B2141,1),"INCUMPLIDA","PROCESO"), "VERIFICAR FECHA")),"SIN VALOR AVANCE")</f>
        <v>PROCESO</v>
      </c>
    </row>
    <row r="2142" spans="1:17" ht="105.75">
      <c r="A2142" s="281" t="s">
        <v>17</v>
      </c>
      <c r="B2142" s="204" t="s">
        <v>14</v>
      </c>
      <c r="C2142" s="750"/>
      <c r="D2142" s="750"/>
      <c r="E2142" s="751"/>
      <c r="F2142" s="751"/>
      <c r="G2142" s="197" t="s">
        <v>1522</v>
      </c>
      <c r="H2142" s="672" t="s">
        <v>1523</v>
      </c>
      <c r="I2142" s="672" t="s">
        <v>1524</v>
      </c>
      <c r="J2142" s="198">
        <v>1</v>
      </c>
      <c r="K2142" s="199">
        <v>45048</v>
      </c>
      <c r="L2142" s="199">
        <v>45291</v>
      </c>
      <c r="M2142" s="200">
        <f t="shared" si="80"/>
        <v>34.714285714285715</v>
      </c>
      <c r="N2142" s="201">
        <v>1</v>
      </c>
      <c r="O2142" s="672" t="s">
        <v>1525</v>
      </c>
      <c r="P2142" s="201">
        <f t="shared" si="81"/>
        <v>1</v>
      </c>
      <c r="Q2142" s="202" t="str" cm="1">
        <f t="array" aca="1" ref="Q2142" ca="1">IF(ISNUMBER(P2142),IF(P2142=100%,"CUMPLIDA",IF(AND(ISNUMBER(L2142),ISNUMBER(INDIRECT("FECHA_"&amp;$B2142,1))), IF(L2142&lt;=INDIRECT("FECHA_"&amp;$B2142,1),"INCUMPLIDA","PROCESO"), "VERIFICAR FECHA")),"SIN VALOR AVANCE")</f>
        <v>CUMPLIDA</v>
      </c>
    </row>
    <row r="2143" spans="1:17" ht="195">
      <c r="A2143" s="281" t="s">
        <v>17</v>
      </c>
      <c r="B2143" s="204" t="s">
        <v>14</v>
      </c>
      <c r="C2143" s="750"/>
      <c r="D2143" s="750"/>
      <c r="E2143" s="751"/>
      <c r="F2143" s="751"/>
      <c r="G2143" s="197" t="s">
        <v>1526</v>
      </c>
      <c r="H2143" s="672" t="s">
        <v>1527</v>
      </c>
      <c r="I2143" s="672" t="s">
        <v>1528</v>
      </c>
      <c r="J2143" s="198">
        <v>4</v>
      </c>
      <c r="K2143" s="199">
        <v>45078</v>
      </c>
      <c r="L2143" s="199">
        <v>45473</v>
      </c>
      <c r="M2143" s="200">
        <f t="shared" si="80"/>
        <v>56.428571428571431</v>
      </c>
      <c r="N2143" s="201">
        <v>1</v>
      </c>
      <c r="O2143" s="672" t="s">
        <v>1529</v>
      </c>
      <c r="P2143" s="201">
        <f t="shared" si="81"/>
        <v>1</v>
      </c>
      <c r="Q2143" s="202" t="str" cm="1">
        <f t="array" aca="1" ref="Q2143" ca="1">IF(ISNUMBER(P2143),IF(P2143=100%,"CUMPLIDA",IF(AND(ISNUMBER(L2143),ISNUMBER(INDIRECT("FECHA_"&amp;$B2143,1))), IF(L2143&lt;=INDIRECT("FECHA_"&amp;$B2143,1),"INCUMPLIDA","PROCESO"), "VERIFICAR FECHA")),"SIN VALOR AVANCE")</f>
        <v>CUMPLIDA</v>
      </c>
    </row>
    <row r="2144" spans="1:17" ht="165.75">
      <c r="A2144" s="281" t="s">
        <v>17</v>
      </c>
      <c r="B2144" s="204" t="s">
        <v>14</v>
      </c>
      <c r="C2144" s="750"/>
      <c r="D2144" s="750"/>
      <c r="E2144" s="751"/>
      <c r="F2144" s="751"/>
      <c r="G2144" s="197" t="s">
        <v>1530</v>
      </c>
      <c r="H2144" s="672" t="s">
        <v>1531</v>
      </c>
      <c r="I2144" s="672" t="s">
        <v>1528</v>
      </c>
      <c r="J2144" s="198">
        <v>4</v>
      </c>
      <c r="K2144" s="199">
        <v>45078</v>
      </c>
      <c r="L2144" s="199">
        <v>45473</v>
      </c>
      <c r="M2144" s="200">
        <f t="shared" si="80"/>
        <v>56.428571428571431</v>
      </c>
      <c r="N2144" s="201">
        <v>1</v>
      </c>
      <c r="O2144" s="672" t="s">
        <v>1532</v>
      </c>
      <c r="P2144" s="201">
        <f t="shared" si="81"/>
        <v>1</v>
      </c>
      <c r="Q2144" s="202" t="str" cm="1">
        <f t="array" aca="1" ref="Q2144" ca="1">IF(ISNUMBER(P2144),IF(P2144=100%,"CUMPLIDA",IF(AND(ISNUMBER(L2144),ISNUMBER(INDIRECT("FECHA_"&amp;$B2144,1))), IF(L2144&lt;=INDIRECT("FECHA_"&amp;$B2144,1),"INCUMPLIDA","PROCESO"), "VERIFICAR FECHA")),"SIN VALOR AVANCE")</f>
        <v>CUMPLIDA</v>
      </c>
    </row>
    <row r="2145" spans="1:17" ht="150">
      <c r="A2145" s="281" t="s">
        <v>17</v>
      </c>
      <c r="B2145" s="204" t="s">
        <v>14</v>
      </c>
      <c r="C2145" s="750"/>
      <c r="D2145" s="750"/>
      <c r="E2145" s="751"/>
      <c r="F2145" s="751"/>
      <c r="G2145" s="197" t="s">
        <v>1533</v>
      </c>
      <c r="H2145" s="672" t="s">
        <v>1534</v>
      </c>
      <c r="I2145" s="672" t="s">
        <v>1535</v>
      </c>
      <c r="J2145" s="198">
        <v>1</v>
      </c>
      <c r="K2145" s="199">
        <v>45048</v>
      </c>
      <c r="L2145" s="199">
        <v>45291</v>
      </c>
      <c r="M2145" s="200">
        <f t="shared" si="80"/>
        <v>34.714285714285715</v>
      </c>
      <c r="N2145" s="201">
        <v>1</v>
      </c>
      <c r="O2145" s="672" t="s">
        <v>1536</v>
      </c>
      <c r="P2145" s="201">
        <f t="shared" si="81"/>
        <v>1</v>
      </c>
      <c r="Q2145" s="202" t="str" cm="1">
        <f t="array" aca="1" ref="Q2145" ca="1">IF(ISNUMBER(P2145),IF(P2145=100%,"CUMPLIDA",IF(AND(ISNUMBER(L2145),ISNUMBER(INDIRECT("FECHA_"&amp;$B2145,1))), IF(L2145&lt;=INDIRECT("FECHA_"&amp;$B2145,1),"INCUMPLIDA","PROCESO"), "VERIFICAR FECHA")),"SIN VALOR AVANCE")</f>
        <v>CUMPLIDA</v>
      </c>
    </row>
    <row r="2146" spans="1:17" ht="195">
      <c r="A2146" s="281" t="s">
        <v>17</v>
      </c>
      <c r="B2146" s="204" t="s">
        <v>14</v>
      </c>
      <c r="C2146" s="750"/>
      <c r="D2146" s="750"/>
      <c r="E2146" s="751"/>
      <c r="F2146" s="751"/>
      <c r="G2146" s="197" t="s">
        <v>1537</v>
      </c>
      <c r="H2146" s="672" t="s">
        <v>1538</v>
      </c>
      <c r="I2146" s="672" t="s">
        <v>1539</v>
      </c>
      <c r="J2146" s="198">
        <v>1</v>
      </c>
      <c r="K2146" s="199">
        <v>45047</v>
      </c>
      <c r="L2146" s="199">
        <v>45504</v>
      </c>
      <c r="M2146" s="200">
        <f t="shared" si="80"/>
        <v>65.285714285714292</v>
      </c>
      <c r="N2146" s="201">
        <v>1</v>
      </c>
      <c r="O2146" s="672" t="s">
        <v>1540</v>
      </c>
      <c r="P2146" s="201">
        <f t="shared" si="81"/>
        <v>1</v>
      </c>
      <c r="Q2146" s="202" t="str" cm="1">
        <f t="array" aca="1" ref="Q2146" ca="1">IF(ISNUMBER(P2146),IF(P2146=100%,"CUMPLIDA",IF(AND(ISNUMBER(L2146),ISNUMBER(INDIRECT("FECHA_"&amp;$B2146,1))), IF(L2146&lt;=INDIRECT("FECHA_"&amp;$B2146,1),"INCUMPLIDA","PROCESO"), "VERIFICAR FECHA")),"SIN VALOR AVANCE")</f>
        <v>CUMPLIDA</v>
      </c>
    </row>
    <row r="2147" spans="1:17" ht="150">
      <c r="A2147" s="281" t="s">
        <v>17</v>
      </c>
      <c r="B2147" s="204" t="s">
        <v>14</v>
      </c>
      <c r="C2147" s="750"/>
      <c r="D2147" s="750"/>
      <c r="E2147" s="751"/>
      <c r="F2147" s="751"/>
      <c r="G2147" s="197" t="s">
        <v>1541</v>
      </c>
      <c r="H2147" s="672" t="s">
        <v>1542</v>
      </c>
      <c r="I2147" s="672" t="s">
        <v>1543</v>
      </c>
      <c r="J2147" s="198">
        <v>2</v>
      </c>
      <c r="K2147" s="199">
        <v>45047</v>
      </c>
      <c r="L2147" s="199">
        <v>45473</v>
      </c>
      <c r="M2147" s="200">
        <f t="shared" si="80"/>
        <v>60.857142857142854</v>
      </c>
      <c r="N2147" s="201">
        <v>1</v>
      </c>
      <c r="O2147" s="672" t="s">
        <v>1544</v>
      </c>
      <c r="P2147" s="201">
        <f t="shared" si="81"/>
        <v>1</v>
      </c>
      <c r="Q2147" s="202" t="str" cm="1">
        <f t="array" aca="1" ref="Q2147" ca="1">IF(ISNUMBER(P2147),IF(P2147=100%,"CUMPLIDA",IF(AND(ISNUMBER(L2147),ISNUMBER(INDIRECT("FECHA_"&amp;$B2147,1))), IF(L2147&lt;=INDIRECT("FECHA_"&amp;$B2147,1),"INCUMPLIDA","PROCESO"), "VERIFICAR FECHA")),"SIN VALOR AVANCE")</f>
        <v>CUMPLIDA</v>
      </c>
    </row>
    <row r="2148" spans="1:17" ht="75.75">
      <c r="A2148" s="281" t="s">
        <v>17</v>
      </c>
      <c r="B2148" s="204" t="s">
        <v>14</v>
      </c>
      <c r="C2148" s="750"/>
      <c r="D2148" s="750"/>
      <c r="E2148" s="751"/>
      <c r="F2148" s="751"/>
      <c r="G2148" s="197" t="s">
        <v>1545</v>
      </c>
      <c r="H2148" s="672" t="s">
        <v>1546</v>
      </c>
      <c r="I2148" s="672" t="s">
        <v>1547</v>
      </c>
      <c r="J2148" s="198">
        <v>1</v>
      </c>
      <c r="K2148" s="199">
        <v>44879</v>
      </c>
      <c r="L2148" s="199">
        <v>45458</v>
      </c>
      <c r="M2148" s="200">
        <f t="shared" si="80"/>
        <v>82.714285714285708</v>
      </c>
      <c r="N2148" s="201">
        <v>1</v>
      </c>
      <c r="O2148" s="672" t="s">
        <v>1548</v>
      </c>
      <c r="P2148" s="201">
        <f t="shared" si="81"/>
        <v>1</v>
      </c>
      <c r="Q2148" s="202" t="str" cm="1">
        <f t="array" aca="1" ref="Q2148" ca="1">IF(ISNUMBER(P2148),IF(P2148=100%,"CUMPLIDA",IF(AND(ISNUMBER(L2148),ISNUMBER(INDIRECT("FECHA_"&amp;$B2148,1))), IF(L2148&lt;=INDIRECT("FECHA_"&amp;$B2148,1),"INCUMPLIDA","PROCESO"), "VERIFICAR FECHA")),"SIN VALOR AVANCE")</f>
        <v>CUMPLIDA</v>
      </c>
    </row>
    <row r="2149" spans="1:17" ht="75.75">
      <c r="A2149" s="281" t="s">
        <v>17</v>
      </c>
      <c r="B2149" s="204" t="s">
        <v>14</v>
      </c>
      <c r="C2149" s="750"/>
      <c r="D2149" s="750"/>
      <c r="E2149" s="751"/>
      <c r="F2149" s="751"/>
      <c r="G2149" s="197" t="s">
        <v>1549</v>
      </c>
      <c r="H2149" s="672" t="s">
        <v>1550</v>
      </c>
      <c r="I2149" s="672" t="s">
        <v>1551</v>
      </c>
      <c r="J2149" s="198">
        <v>3</v>
      </c>
      <c r="K2149" s="199">
        <v>45323</v>
      </c>
      <c r="L2149" s="199">
        <v>47087</v>
      </c>
      <c r="M2149" s="200">
        <f t="shared" si="80"/>
        <v>252</v>
      </c>
      <c r="N2149" s="201">
        <v>0.2</v>
      </c>
      <c r="O2149" s="672" t="s">
        <v>1548</v>
      </c>
      <c r="P2149" s="201">
        <f t="shared" si="81"/>
        <v>0.2</v>
      </c>
      <c r="Q2149" s="202" t="str" cm="1">
        <f t="array" aca="1" ref="Q2149" ca="1">IF(ISNUMBER(P2149),IF(P2149=100%,"CUMPLIDA",IF(AND(ISNUMBER(L2149),ISNUMBER(INDIRECT("FECHA_"&amp;$B2149,1))), IF(L2149&lt;=INDIRECT("FECHA_"&amp;$B2149,1),"INCUMPLIDA","PROCESO"), "VERIFICAR FECHA")),"SIN VALOR AVANCE")</f>
        <v>PROCESO</v>
      </c>
    </row>
    <row r="2150" spans="1:17" ht="75.75">
      <c r="A2150" s="281" t="s">
        <v>17</v>
      </c>
      <c r="B2150" s="204" t="s">
        <v>14</v>
      </c>
      <c r="C2150" s="750"/>
      <c r="D2150" s="750"/>
      <c r="E2150" s="751"/>
      <c r="F2150" s="751"/>
      <c r="G2150" s="197" t="s">
        <v>1552</v>
      </c>
      <c r="H2150" s="672" t="s">
        <v>1553</v>
      </c>
      <c r="I2150" s="672" t="s">
        <v>1554</v>
      </c>
      <c r="J2150" s="198">
        <v>1</v>
      </c>
      <c r="K2150" s="199">
        <v>44972</v>
      </c>
      <c r="L2150" s="199">
        <v>45747</v>
      </c>
      <c r="M2150" s="200">
        <f t="shared" si="80"/>
        <v>110.71428571428571</v>
      </c>
      <c r="N2150" s="201">
        <v>0</v>
      </c>
      <c r="O2150" s="672" t="s">
        <v>1548</v>
      </c>
      <c r="P2150" s="201">
        <f t="shared" si="81"/>
        <v>0</v>
      </c>
      <c r="Q2150" s="202" t="str" cm="1">
        <f t="array" aca="1" ref="Q2150" ca="1">IF(ISNUMBER(P2150),IF(P2150=100%,"CUMPLIDA",IF(AND(ISNUMBER(L2150),ISNUMBER(INDIRECT("FECHA_"&amp;$B2150,1))), IF(L2150&lt;=INDIRECT("FECHA_"&amp;$B2150,1),"INCUMPLIDA","PROCESO"), "VERIFICAR FECHA")),"SIN VALOR AVANCE")</f>
        <v>INCUMPLIDA</v>
      </c>
    </row>
    <row r="2151" spans="1:17" ht="195">
      <c r="A2151" s="281" t="s">
        <v>17</v>
      </c>
      <c r="B2151" s="204" t="s">
        <v>14</v>
      </c>
      <c r="C2151" s="750"/>
      <c r="D2151" s="750"/>
      <c r="E2151" s="751"/>
      <c r="F2151" s="751"/>
      <c r="G2151" s="197" t="s">
        <v>1555</v>
      </c>
      <c r="H2151" s="672" t="s">
        <v>1556</v>
      </c>
      <c r="I2151" s="672" t="s">
        <v>1554</v>
      </c>
      <c r="J2151" s="198" t="s">
        <v>1557</v>
      </c>
      <c r="K2151" s="199">
        <v>44835</v>
      </c>
      <c r="L2151" s="199">
        <v>46022</v>
      </c>
      <c r="M2151" s="200">
        <f t="shared" si="80"/>
        <v>169.57142857142858</v>
      </c>
      <c r="N2151" s="201">
        <v>0.6</v>
      </c>
      <c r="O2151" s="672" t="s">
        <v>1558</v>
      </c>
      <c r="P2151" s="201">
        <f t="shared" si="81"/>
        <v>0.6</v>
      </c>
      <c r="Q2151" s="202" t="str" cm="1">
        <f t="array" aca="1" ref="Q2151" ca="1">IF(ISNUMBER(P2151),IF(P2151=100%,"CUMPLIDA",IF(AND(ISNUMBER(L2151),ISNUMBER(INDIRECT("FECHA_"&amp;$B2151,1))), IF(L2151&lt;=INDIRECT("FECHA_"&amp;$B2151,1),"INCUMPLIDA","PROCESO"), "VERIFICAR FECHA")),"SIN VALOR AVANCE")</f>
        <v>PROCESO</v>
      </c>
    </row>
    <row r="2152" spans="1:17" ht="90">
      <c r="A2152" s="281" t="s">
        <v>17</v>
      </c>
      <c r="B2152" s="204" t="s">
        <v>14</v>
      </c>
      <c r="C2152" s="750"/>
      <c r="D2152" s="750"/>
      <c r="E2152" s="751"/>
      <c r="F2152" s="751"/>
      <c r="G2152" s="197" t="s">
        <v>1559</v>
      </c>
      <c r="H2152" s="672" t="s">
        <v>1560</v>
      </c>
      <c r="I2152" s="672" t="s">
        <v>1561</v>
      </c>
      <c r="J2152" s="198">
        <v>1</v>
      </c>
      <c r="K2152" s="199">
        <v>44927</v>
      </c>
      <c r="L2152" s="199">
        <v>45291</v>
      </c>
      <c r="M2152" s="200">
        <f t="shared" si="80"/>
        <v>52</v>
      </c>
      <c r="N2152" s="201">
        <v>1</v>
      </c>
      <c r="O2152" s="672" t="s">
        <v>1558</v>
      </c>
      <c r="P2152" s="201">
        <f t="shared" si="81"/>
        <v>1</v>
      </c>
      <c r="Q2152" s="202" t="str" cm="1">
        <f t="array" aca="1" ref="Q2152" ca="1">IF(ISNUMBER(P2152),IF(P2152=100%,"CUMPLIDA",IF(AND(ISNUMBER(L2152),ISNUMBER(INDIRECT("FECHA_"&amp;$B2152,1))), IF(L2152&lt;=INDIRECT("FECHA_"&amp;$B2152,1),"INCUMPLIDA","PROCESO"), "VERIFICAR FECHA")),"SIN VALOR AVANCE")</f>
        <v>CUMPLIDA</v>
      </c>
    </row>
    <row r="2153" spans="1:17" ht="120.75">
      <c r="A2153" s="281" t="s">
        <v>17</v>
      </c>
      <c r="B2153" s="204" t="s">
        <v>14</v>
      </c>
      <c r="C2153" s="750"/>
      <c r="D2153" s="750"/>
      <c r="E2153" s="751"/>
      <c r="F2153" s="751"/>
      <c r="G2153" s="197" t="s">
        <v>1562</v>
      </c>
      <c r="H2153" s="672" t="s">
        <v>238</v>
      </c>
      <c r="I2153" s="672" t="s">
        <v>238</v>
      </c>
      <c r="J2153" s="198">
        <v>1</v>
      </c>
      <c r="K2153" s="203">
        <v>45352</v>
      </c>
      <c r="L2153" s="203">
        <v>45747</v>
      </c>
      <c r="M2153" s="200">
        <f t="shared" si="80"/>
        <v>56.428571428571431</v>
      </c>
      <c r="N2153" s="201">
        <v>1</v>
      </c>
      <c r="O2153" s="672" t="s">
        <v>1514</v>
      </c>
      <c r="P2153" s="201">
        <f t="shared" si="81"/>
        <v>1</v>
      </c>
      <c r="Q2153" s="202" t="str" cm="1">
        <f t="array" aca="1" ref="Q2153" ca="1">IF(ISNUMBER(P2153),IF(P2153=100%,"CUMPLIDA",IF(AND(ISNUMBER(L2153),ISNUMBER(INDIRECT("FECHA_"&amp;$B2153,1))), IF(L2153&lt;=INDIRECT("FECHA_"&amp;$B2153,1),"INCUMPLIDA","PROCESO"), "VERIFICAR FECHA")),"SIN VALOR AVANCE")</f>
        <v>CUMPLIDA</v>
      </c>
    </row>
    <row r="2154" spans="1:17" ht="90.75">
      <c r="A2154" s="281" t="s">
        <v>17</v>
      </c>
      <c r="B2154" s="204" t="s">
        <v>14</v>
      </c>
      <c r="C2154" s="750"/>
      <c r="D2154" s="750"/>
      <c r="E2154" s="751"/>
      <c r="F2154" s="751"/>
      <c r="G2154" s="197" t="s">
        <v>1563</v>
      </c>
      <c r="H2154" s="672" t="s">
        <v>242</v>
      </c>
      <c r="I2154" s="672" t="s">
        <v>242</v>
      </c>
      <c r="J2154" s="198">
        <v>1</v>
      </c>
      <c r="K2154" s="199">
        <v>45323</v>
      </c>
      <c r="L2154" s="199">
        <v>45747</v>
      </c>
      <c r="M2154" s="200">
        <f t="shared" si="80"/>
        <v>60.571428571428569</v>
      </c>
      <c r="N2154" s="201">
        <v>0</v>
      </c>
      <c r="O2154" s="672" t="s">
        <v>1515</v>
      </c>
      <c r="P2154" s="201">
        <f t="shared" si="81"/>
        <v>0</v>
      </c>
      <c r="Q2154" s="202" t="str" cm="1">
        <f t="array" aca="1" ref="Q2154" ca="1">IF(ISNUMBER(P2154),IF(P2154=100%,"CUMPLIDA",IF(AND(ISNUMBER(L2154),ISNUMBER(INDIRECT("FECHA_"&amp;$B2154,1))), IF(L2154&lt;=INDIRECT("FECHA_"&amp;$B2154,1),"INCUMPLIDA","PROCESO"), "VERIFICAR FECHA")),"SIN VALOR AVANCE")</f>
        <v>INCUMPLIDA</v>
      </c>
    </row>
    <row r="2155" spans="1:17" ht="90.75">
      <c r="A2155" s="281" t="s">
        <v>17</v>
      </c>
      <c r="B2155" s="204" t="s">
        <v>14</v>
      </c>
      <c r="C2155" s="750"/>
      <c r="D2155" s="750"/>
      <c r="E2155" s="751"/>
      <c r="F2155" s="751"/>
      <c r="G2155" s="197" t="s">
        <v>1564</v>
      </c>
      <c r="H2155" s="672" t="s">
        <v>246</v>
      </c>
      <c r="I2155" s="672" t="s">
        <v>246</v>
      </c>
      <c r="J2155" s="198">
        <v>1</v>
      </c>
      <c r="K2155" s="199">
        <v>45231</v>
      </c>
      <c r="L2155" s="199">
        <v>45747</v>
      </c>
      <c r="M2155" s="200">
        <f>(L2155-K2155)/7</f>
        <v>73.714285714285708</v>
      </c>
      <c r="N2155" s="201">
        <v>1</v>
      </c>
      <c r="O2155" s="672" t="s">
        <v>1515</v>
      </c>
      <c r="P2155" s="201">
        <f t="shared" si="81"/>
        <v>1</v>
      </c>
      <c r="Q2155" s="202" t="str" cm="1">
        <f t="array" aca="1" ref="Q2155" ca="1">IF(ISNUMBER(P2155),IF(P2155=100%,"CUMPLIDA",IF(AND(ISNUMBER(L2155),ISNUMBER(INDIRECT("FECHA_"&amp;#REF!,1))), IF(L2155&lt;=INDIRECT("FECHA_"&amp;#REF!,1),"INCUMPLIDA","PROCESO"), "VERIFICAR FECHA")),"SIN VALOR AVANCE")</f>
        <v>CUMPLIDA</v>
      </c>
    </row>
    <row r="2156" spans="1:17" ht="120.75">
      <c r="A2156" s="281" t="s">
        <v>17</v>
      </c>
      <c r="B2156" s="204" t="s">
        <v>14</v>
      </c>
      <c r="C2156" s="750"/>
      <c r="D2156" s="750"/>
      <c r="E2156" s="751"/>
      <c r="F2156" s="751"/>
      <c r="G2156" s="197" t="s">
        <v>1565</v>
      </c>
      <c r="H2156" s="672" t="s">
        <v>249</v>
      </c>
      <c r="I2156" s="672" t="s">
        <v>249</v>
      </c>
      <c r="J2156" s="198">
        <v>1</v>
      </c>
      <c r="K2156" s="203">
        <v>45352</v>
      </c>
      <c r="L2156" s="203">
        <v>45747</v>
      </c>
      <c r="M2156" s="200">
        <f>(L2156-K2156)/7</f>
        <v>56.428571428571431</v>
      </c>
      <c r="N2156" s="201">
        <v>1</v>
      </c>
      <c r="O2156" s="672" t="s">
        <v>1514</v>
      </c>
      <c r="P2156" s="201">
        <f t="shared" si="81"/>
        <v>1</v>
      </c>
      <c r="Q2156" s="202" t="str" cm="1">
        <f t="array" aca="1" ref="Q2156" ca="1">IF(ISNUMBER(P2156),IF(P2156=100%,"CUMPLIDA",IF(AND(ISNUMBER(L2156),ISNUMBER(INDIRECT("FECHA_"&amp;#REF!,1))), IF(L2156&lt;=INDIRECT("FECHA_"&amp;#REF!,1),"INCUMPLIDA","PROCESO"), "VERIFICAR FECHA")),"SIN VALOR AVANCE")</f>
        <v>CUMPLIDA</v>
      </c>
    </row>
    <row r="2157" spans="1:17" ht="90.75">
      <c r="A2157" s="281" t="s">
        <v>17</v>
      </c>
      <c r="B2157" s="204" t="s">
        <v>14</v>
      </c>
      <c r="C2157" s="750"/>
      <c r="D2157" s="750"/>
      <c r="E2157" s="751"/>
      <c r="F2157" s="751"/>
      <c r="G2157" s="197" t="s">
        <v>1566</v>
      </c>
      <c r="H2157" s="672" t="s">
        <v>252</v>
      </c>
      <c r="I2157" s="672" t="s">
        <v>252</v>
      </c>
      <c r="J2157" s="198">
        <v>1</v>
      </c>
      <c r="K2157" s="199">
        <v>45231</v>
      </c>
      <c r="L2157" s="199">
        <v>45747</v>
      </c>
      <c r="M2157" s="200">
        <f>(L2157-K2157)/7</f>
        <v>73.714285714285708</v>
      </c>
      <c r="N2157" s="201">
        <v>1</v>
      </c>
      <c r="O2157" s="672" t="s">
        <v>1515</v>
      </c>
      <c r="P2157" s="201">
        <f t="shared" si="81"/>
        <v>1</v>
      </c>
      <c r="Q2157" s="202" t="str" cm="1">
        <f t="array" aca="1" ref="Q2157" ca="1">IF(ISNUMBER(P2157),IF(P2157=100%,"CUMPLIDA",IF(AND(ISNUMBER(L2157),ISNUMBER(INDIRECT("FECHA_"&amp;#REF!,1))), IF(L2157&lt;=INDIRECT("FECHA_"&amp;#REF!,1),"INCUMPLIDA","PROCESO"), "VERIFICAR FECHA")),"SIN VALOR AVANCE")</f>
        <v>CUMPLIDA</v>
      </c>
    </row>
    <row r="2158" spans="1:17" ht="195.75">
      <c r="A2158" s="281" t="s">
        <v>17</v>
      </c>
      <c r="B2158" s="204" t="s">
        <v>14</v>
      </c>
      <c r="C2158" s="750"/>
      <c r="D2158" s="750"/>
      <c r="E2158" s="751"/>
      <c r="F2158" s="751"/>
      <c r="G2158" s="197" t="s">
        <v>1567</v>
      </c>
      <c r="H2158" s="672" t="s">
        <v>255</v>
      </c>
      <c r="I2158" s="672" t="s">
        <v>255</v>
      </c>
      <c r="J2158" s="198">
        <v>1</v>
      </c>
      <c r="K2158" s="199">
        <v>45231</v>
      </c>
      <c r="L2158" s="199">
        <v>45808</v>
      </c>
      <c r="M2158" s="200">
        <f t="shared" ref="M2158" si="82">(L2158-K2158)/7</f>
        <v>82.428571428571431</v>
      </c>
      <c r="N2158" s="201">
        <v>0</v>
      </c>
      <c r="O2158" s="672" t="s">
        <v>1513</v>
      </c>
      <c r="P2158" s="201">
        <f t="shared" si="81"/>
        <v>0</v>
      </c>
      <c r="Q2158" s="202" t="str" cm="1">
        <f t="array" aca="1" ref="Q2158" ca="1">IF(ISNUMBER(P2158),IF(P2158=100%,"CUMPLIDA",IF(AND(ISNUMBER(L2158),ISNUMBER(INDIRECT("FECHA_"&amp;$B2158,1))), IF(L2158&lt;=INDIRECT("FECHA_"&amp;$B2158,1),"INCUMPLIDA","PROCESO"), "VERIFICAR FECHA")),"SIN VALOR AVANCE")</f>
        <v>PROCESO</v>
      </c>
    </row>
    <row r="2159" spans="1:17" ht="90.75">
      <c r="A2159" s="281" t="s">
        <v>17</v>
      </c>
      <c r="B2159" s="204" t="s">
        <v>14</v>
      </c>
      <c r="C2159" s="750"/>
      <c r="D2159" s="750"/>
      <c r="E2159" s="751"/>
      <c r="F2159" s="751"/>
      <c r="G2159" s="197" t="s">
        <v>1568</v>
      </c>
      <c r="H2159" s="672" t="s">
        <v>259</v>
      </c>
      <c r="I2159" s="672" t="s">
        <v>259</v>
      </c>
      <c r="J2159" s="198">
        <v>3</v>
      </c>
      <c r="K2159" s="199">
        <v>46204</v>
      </c>
      <c r="L2159" s="199">
        <v>46477</v>
      </c>
      <c r="M2159" s="200">
        <f>(L2159-K2159)/7</f>
        <v>39</v>
      </c>
      <c r="N2159" s="201">
        <v>0</v>
      </c>
      <c r="O2159" s="672" t="s">
        <v>1515</v>
      </c>
      <c r="P2159" s="201">
        <f t="shared" si="81"/>
        <v>0</v>
      </c>
      <c r="Q2159" s="202" t="str" cm="1">
        <f t="array" aca="1" ref="Q2159" ca="1">IF(ISNUMBER(P2159),IF(P2159=100%,"CUMPLIDA",IF(AND(ISNUMBER(L2159),ISNUMBER(INDIRECT("FECHA_"&amp;$B2159,1))), IF(L2159&lt;=INDIRECT("FECHA_"&amp;$B2159,1),"INCUMPLIDA","PROCESO"), "VERIFICAR FECHA")),"SIN VALOR AVANCE")</f>
        <v>PROCESO</v>
      </c>
    </row>
    <row r="2160" spans="1:17" ht="120.75">
      <c r="A2160" s="281" t="s">
        <v>17</v>
      </c>
      <c r="B2160" s="204" t="s">
        <v>14</v>
      </c>
      <c r="C2160" s="750"/>
      <c r="D2160" s="750"/>
      <c r="E2160" s="751"/>
      <c r="F2160" s="751"/>
      <c r="G2160" s="197" t="s">
        <v>1569</v>
      </c>
      <c r="H2160" s="672" t="s">
        <v>262</v>
      </c>
      <c r="I2160" s="672" t="s">
        <v>262</v>
      </c>
      <c r="J2160" s="198">
        <v>1</v>
      </c>
      <c r="K2160" s="199">
        <v>46204</v>
      </c>
      <c r="L2160" s="199">
        <v>46477</v>
      </c>
      <c r="M2160" s="200">
        <f>(L2160-K2160)/7</f>
        <v>39</v>
      </c>
      <c r="N2160" s="201">
        <v>0</v>
      </c>
      <c r="O2160" s="672" t="s">
        <v>1514</v>
      </c>
      <c r="P2160" s="201">
        <f t="shared" si="81"/>
        <v>0</v>
      </c>
      <c r="Q2160" s="202" t="str" cm="1">
        <f t="array" aca="1" ref="Q2160" ca="1">IF(ISNUMBER(P2160),IF(P2160=100%,"CUMPLIDA",IF(AND(ISNUMBER(L2160),ISNUMBER(INDIRECT("FECHA_"&amp;$B2160,1))), IF(L2160&lt;=INDIRECT("FECHA_"&amp;$B2160,1),"INCUMPLIDA","PROCESO"), "VERIFICAR FECHA")),"SIN VALOR AVANCE")</f>
        <v>PROCESO</v>
      </c>
    </row>
    <row r="2161" spans="1:17" ht="195.75">
      <c r="A2161" s="281" t="s">
        <v>17</v>
      </c>
      <c r="B2161" s="204" t="s">
        <v>14</v>
      </c>
      <c r="C2161" s="750"/>
      <c r="D2161" s="750"/>
      <c r="E2161" s="751"/>
      <c r="F2161" s="751"/>
      <c r="G2161" s="197" t="s">
        <v>1570</v>
      </c>
      <c r="H2161" s="672" t="s">
        <v>265</v>
      </c>
      <c r="I2161" s="672" t="s">
        <v>265</v>
      </c>
      <c r="J2161" s="198">
        <v>2</v>
      </c>
      <c r="K2161" s="203">
        <v>45748</v>
      </c>
      <c r="L2161" s="203">
        <v>45930</v>
      </c>
      <c r="M2161" s="200">
        <f t="shared" ref="M2161" si="83">(L2161-K2161)/7</f>
        <v>26</v>
      </c>
      <c r="N2161" s="201">
        <v>0</v>
      </c>
      <c r="O2161" s="672" t="s">
        <v>1513</v>
      </c>
      <c r="P2161" s="201">
        <f t="shared" si="81"/>
        <v>0</v>
      </c>
      <c r="Q2161" s="202" t="str" cm="1">
        <f t="array" aca="1" ref="Q2161" ca="1">IF(ISNUMBER(P2161),IF(P2161=100%,"CUMPLIDA",IF(AND(ISNUMBER(L2161),ISNUMBER(INDIRECT("FECHA_"&amp;$B2161,1))), IF(L2161&lt;=INDIRECT("FECHA_"&amp;$B2161,1),"INCUMPLIDA","PROCESO"), "VERIFICAR FECHA")),"SIN VALOR AVANCE")</f>
        <v>PROCESO</v>
      </c>
    </row>
    <row r="2162" spans="1:17" ht="180">
      <c r="A2162" s="281" t="s">
        <v>17</v>
      </c>
      <c r="B2162" s="204" t="s">
        <v>14</v>
      </c>
      <c r="C2162" s="750"/>
      <c r="D2162" s="750"/>
      <c r="E2162" s="751"/>
      <c r="F2162" s="751"/>
      <c r="G2162" s="197" t="s">
        <v>1571</v>
      </c>
      <c r="H2162" s="672" t="s">
        <v>1572</v>
      </c>
      <c r="I2162" s="672" t="s">
        <v>1539</v>
      </c>
      <c r="J2162" s="198">
        <v>1</v>
      </c>
      <c r="K2162" s="199">
        <v>45047</v>
      </c>
      <c r="L2162" s="199">
        <v>45138</v>
      </c>
      <c r="M2162" s="200">
        <f>(L2162-K2162)/7</f>
        <v>13</v>
      </c>
      <c r="N2162" s="201">
        <v>1</v>
      </c>
      <c r="O2162" s="672" t="s">
        <v>1540</v>
      </c>
      <c r="P2162" s="201">
        <f t="shared" si="81"/>
        <v>1</v>
      </c>
      <c r="Q2162" s="202" t="str" cm="1">
        <f t="array" aca="1" ref="Q2162" ca="1">IF(ISNUMBER(P2162),IF(P2162=100%,"CUMPLIDA",IF(AND(ISNUMBER(L2162),ISNUMBER(INDIRECT("FECHA_"&amp;$B2162,1))), IF(L2162&lt;=INDIRECT("FECHA_"&amp;$B2162,1),"INCUMPLIDA","PROCESO"), "VERIFICAR FECHA")),"SIN VALOR AVANCE")</f>
        <v>CUMPLIDA</v>
      </c>
    </row>
    <row r="2163" spans="1:17" ht="135">
      <c r="A2163" s="281" t="s">
        <v>17</v>
      </c>
      <c r="B2163" s="204" t="s">
        <v>14</v>
      </c>
      <c r="C2163" s="750"/>
      <c r="D2163" s="750"/>
      <c r="E2163" s="751"/>
      <c r="F2163" s="751"/>
      <c r="G2163" s="197" t="s">
        <v>1573</v>
      </c>
      <c r="H2163" s="672" t="s">
        <v>1574</v>
      </c>
      <c r="I2163" s="672" t="s">
        <v>1543</v>
      </c>
      <c r="J2163" s="198">
        <v>2</v>
      </c>
      <c r="K2163" s="199">
        <v>45047</v>
      </c>
      <c r="L2163" s="199">
        <v>45473</v>
      </c>
      <c r="M2163" s="200">
        <f>(L2163-K2163)/7</f>
        <v>60.857142857142854</v>
      </c>
      <c r="N2163" s="201">
        <v>1</v>
      </c>
      <c r="O2163" s="672" t="s">
        <v>1544</v>
      </c>
      <c r="P2163" s="201">
        <f t="shared" si="81"/>
        <v>1</v>
      </c>
      <c r="Q2163" s="202" t="str" cm="1">
        <f t="array" aca="1" ref="Q2163" ca="1">IF(ISNUMBER(P2163),IF(P2163=100%,"CUMPLIDA",IF(AND(ISNUMBER(L2163),ISNUMBER(INDIRECT("FECHA_"&amp;$B2163,1))), IF(L2163&lt;=INDIRECT("FECHA_"&amp;$B2163,1),"INCUMPLIDA","PROCESO"), "VERIFICAR FECHA")),"SIN VALOR AVANCE")</f>
        <v>CUMPLIDA</v>
      </c>
    </row>
    <row r="2164" spans="1:17" ht="75.75">
      <c r="A2164" s="281" t="s">
        <v>17</v>
      </c>
      <c r="B2164" s="204" t="s">
        <v>14</v>
      </c>
      <c r="C2164" s="750"/>
      <c r="D2164" s="750"/>
      <c r="E2164" s="751"/>
      <c r="F2164" s="751"/>
      <c r="G2164" s="197" t="s">
        <v>1575</v>
      </c>
      <c r="H2164" s="672" t="s">
        <v>259</v>
      </c>
      <c r="I2164" s="672" t="s">
        <v>259</v>
      </c>
      <c r="J2164" s="198">
        <v>9</v>
      </c>
      <c r="K2164" s="199">
        <v>45809</v>
      </c>
      <c r="L2164" s="199">
        <v>46660</v>
      </c>
      <c r="M2164" s="200">
        <f>(L2164-K2164)/7</f>
        <v>121.57142857142857</v>
      </c>
      <c r="N2164" s="201">
        <v>0</v>
      </c>
      <c r="O2164" s="672" t="s">
        <v>1576</v>
      </c>
      <c r="P2164" s="201">
        <f>IF(B2165="ITRC",N2164,N2164/J2164)</f>
        <v>0</v>
      </c>
      <c r="Q2164" s="202" t="str" cm="1">
        <f t="array" aca="1" ref="Q2164" ca="1">IF(ISNUMBER(P2164),IF(P2164=100%,"CUMPLIDA",IF(AND(ISNUMBER(L2164),ISNUMBER(INDIRECT("FECHA_"&amp;$B2165,1))), IF(L2164&lt;=INDIRECT("FECHA_"&amp;$B2165,1),"INCUMPLIDA","PROCESO"), "VERIFICAR FECHA")),"SIN VALOR AVANCE")</f>
        <v>PROCESO</v>
      </c>
    </row>
    <row r="2165" spans="1:17" ht="120.75">
      <c r="A2165" s="281" t="s">
        <v>17</v>
      </c>
      <c r="B2165" s="204" t="s">
        <v>14</v>
      </c>
      <c r="C2165" s="750"/>
      <c r="D2165" s="750"/>
      <c r="E2165" s="751"/>
      <c r="F2165" s="751"/>
      <c r="G2165" s="197" t="s">
        <v>1577</v>
      </c>
      <c r="H2165" s="672" t="s">
        <v>262</v>
      </c>
      <c r="I2165" s="672" t="s">
        <v>262</v>
      </c>
      <c r="J2165" s="198">
        <v>1</v>
      </c>
      <c r="K2165" s="199">
        <v>45809</v>
      </c>
      <c r="L2165" s="199">
        <v>46660</v>
      </c>
      <c r="M2165" s="200">
        <f>(L2165-K2165)/7</f>
        <v>121.57142857142857</v>
      </c>
      <c r="N2165" s="201">
        <v>0</v>
      </c>
      <c r="O2165" s="672" t="s">
        <v>1514</v>
      </c>
      <c r="P2165" s="201">
        <f>IF(B2166="ITRC",N2165,N2165/J2165)</f>
        <v>0</v>
      </c>
      <c r="Q2165" s="202" t="str" cm="1">
        <f t="array" aca="1" ref="Q2165" ca="1">IF(ISNUMBER(P2165),IF(P2165=100%,"CUMPLIDA",IF(AND(ISNUMBER(L2165),ISNUMBER(INDIRECT("FECHA_"&amp;$B2166,1))), IF(L2165&lt;=INDIRECT("FECHA_"&amp;$B2166,1),"INCUMPLIDA","PROCESO"), "VERIFICAR FECHA")),"SIN VALOR AVANCE")</f>
        <v>PROCESO</v>
      </c>
    </row>
    <row r="2166" spans="1:17" ht="195.75">
      <c r="A2166" s="281" t="s">
        <v>17</v>
      </c>
      <c r="B2166" s="204" t="s">
        <v>14</v>
      </c>
      <c r="C2166" s="750"/>
      <c r="D2166" s="750"/>
      <c r="E2166" s="751"/>
      <c r="F2166" s="751"/>
      <c r="G2166" s="197" t="s">
        <v>1578</v>
      </c>
      <c r="H2166" s="672" t="s">
        <v>265</v>
      </c>
      <c r="I2166" s="672" t="s">
        <v>265</v>
      </c>
      <c r="J2166" s="198">
        <v>2</v>
      </c>
      <c r="K2166" s="199">
        <v>46204</v>
      </c>
      <c r="L2166" s="199">
        <v>46477</v>
      </c>
      <c r="M2166" s="200">
        <f>(L2166-K2166)/7</f>
        <v>39</v>
      </c>
      <c r="N2166" s="201">
        <v>0</v>
      </c>
      <c r="O2166" s="672" t="s">
        <v>1513</v>
      </c>
      <c r="P2166" s="201">
        <f t="shared" ref="P2166:P2184" si="84">IF(B2166="ITRC",N2166,N2166/J2166)</f>
        <v>0</v>
      </c>
      <c r="Q2166" s="202" t="str" cm="1">
        <f t="array" aca="1" ref="Q2166" ca="1">IF(ISNUMBER(P2166),IF(P2166=100%,"CUMPLIDA",IF(AND(ISNUMBER(L2166),ISNUMBER(INDIRECT("FECHA_"&amp;$B2166,1))), IF(L2166&lt;=INDIRECT("FECHA_"&amp;$B2166,1),"INCUMPLIDA","PROCESO"), "VERIFICAR FECHA")),"SIN VALOR AVANCE")</f>
        <v>PROCESO</v>
      </c>
    </row>
    <row r="2167" spans="1:17" ht="180">
      <c r="A2167" s="281" t="s">
        <v>17</v>
      </c>
      <c r="B2167" s="204" t="s">
        <v>14</v>
      </c>
      <c r="C2167" s="750"/>
      <c r="D2167" s="750"/>
      <c r="E2167" s="751"/>
      <c r="F2167" s="751"/>
      <c r="G2167" s="197" t="s">
        <v>1579</v>
      </c>
      <c r="H2167" s="672" t="s">
        <v>1580</v>
      </c>
      <c r="I2167" s="672" t="s">
        <v>1581</v>
      </c>
      <c r="J2167" s="201">
        <v>1</v>
      </c>
      <c r="K2167" s="203">
        <v>44958</v>
      </c>
      <c r="L2167" s="203">
        <v>45352</v>
      </c>
      <c r="M2167" s="200">
        <f t="shared" ref="M2167:M2230" si="85">(L2167-K2167)/7</f>
        <v>56.285714285714285</v>
      </c>
      <c r="N2167" s="201">
        <v>1</v>
      </c>
      <c r="O2167" s="672" t="s">
        <v>1582</v>
      </c>
      <c r="P2167" s="201">
        <f t="shared" si="84"/>
        <v>1</v>
      </c>
      <c r="Q2167" s="202" t="str" cm="1">
        <f t="array" aca="1" ref="Q2167" ca="1">IF(ISNUMBER(P2167),IF(P2167=100%,"CUMPLIDA",IF(AND(ISNUMBER(L2167),ISNUMBER(INDIRECT("FECHA_"&amp;$B2167,1))), IF(L2167&lt;=INDIRECT("FECHA_"&amp;$B2167,1),"INCUMPLIDA","PROCESO"), "VERIFICAR FECHA")),"SIN VALOR AVANCE")</f>
        <v>CUMPLIDA</v>
      </c>
    </row>
    <row r="2168" spans="1:17" ht="135">
      <c r="A2168" s="281" t="s">
        <v>17</v>
      </c>
      <c r="B2168" s="204" t="s">
        <v>14</v>
      </c>
      <c r="C2168" s="750"/>
      <c r="D2168" s="750"/>
      <c r="E2168" s="751"/>
      <c r="F2168" s="751"/>
      <c r="G2168" s="197" t="s">
        <v>1583</v>
      </c>
      <c r="H2168" s="672" t="s">
        <v>1584</v>
      </c>
      <c r="I2168" s="672" t="s">
        <v>1585</v>
      </c>
      <c r="J2168" s="201">
        <v>1</v>
      </c>
      <c r="K2168" s="203">
        <v>44986</v>
      </c>
      <c r="L2168" s="203">
        <v>45077</v>
      </c>
      <c r="M2168" s="200">
        <f t="shared" si="85"/>
        <v>13</v>
      </c>
      <c r="N2168" s="201">
        <v>1</v>
      </c>
      <c r="O2168" s="672" t="s">
        <v>1582</v>
      </c>
      <c r="P2168" s="201">
        <f t="shared" si="84"/>
        <v>1</v>
      </c>
      <c r="Q2168" s="202" t="str" cm="1">
        <f t="array" aca="1" ref="Q2168" ca="1">IF(ISNUMBER(P2168),IF(P2168=100%,"CUMPLIDA",IF(AND(ISNUMBER(L2168),ISNUMBER(INDIRECT("FECHA_"&amp;$B2168,1))), IF(L2168&lt;=INDIRECT("FECHA_"&amp;$B2168,1),"INCUMPLIDA","PROCESO"), "VERIFICAR FECHA")),"SIN VALOR AVANCE")</f>
        <v>CUMPLIDA</v>
      </c>
    </row>
    <row r="2169" spans="1:17" ht="75.75">
      <c r="A2169" s="281" t="s">
        <v>17</v>
      </c>
      <c r="B2169" s="204" t="s">
        <v>14</v>
      </c>
      <c r="C2169" s="750"/>
      <c r="D2169" s="750"/>
      <c r="E2169" s="751"/>
      <c r="F2169" s="751"/>
      <c r="G2169" s="197" t="s">
        <v>1586</v>
      </c>
      <c r="H2169" s="672" t="s">
        <v>1587</v>
      </c>
      <c r="I2169" s="672" t="s">
        <v>1588</v>
      </c>
      <c r="J2169" s="201">
        <v>1</v>
      </c>
      <c r="K2169" s="203">
        <v>44986</v>
      </c>
      <c r="L2169" s="203">
        <v>45352</v>
      </c>
      <c r="M2169" s="200">
        <f t="shared" si="85"/>
        <v>52.285714285714285</v>
      </c>
      <c r="N2169" s="201">
        <v>1</v>
      </c>
      <c r="O2169" s="672" t="s">
        <v>1589</v>
      </c>
      <c r="P2169" s="201">
        <f t="shared" si="84"/>
        <v>1</v>
      </c>
      <c r="Q2169" s="202" t="str" cm="1">
        <f t="array" aca="1" ref="Q2169" ca="1">IF(ISNUMBER(P2169),IF(P2169=100%,"CUMPLIDA",IF(AND(ISNUMBER(L2169),ISNUMBER(INDIRECT("FECHA_"&amp;$B2169,1))), IF(L2169&lt;=INDIRECT("FECHA_"&amp;$B2169,1),"INCUMPLIDA","PROCESO"), "VERIFICAR FECHA")),"SIN VALOR AVANCE")</f>
        <v>CUMPLIDA</v>
      </c>
    </row>
    <row r="2170" spans="1:17" ht="135">
      <c r="A2170" s="281" t="s">
        <v>17</v>
      </c>
      <c r="B2170" s="204" t="s">
        <v>14</v>
      </c>
      <c r="C2170" s="750"/>
      <c r="D2170" s="750"/>
      <c r="E2170" s="751"/>
      <c r="F2170" s="751"/>
      <c r="G2170" s="197" t="s">
        <v>1590</v>
      </c>
      <c r="H2170" s="672" t="s">
        <v>1591</v>
      </c>
      <c r="I2170" s="672" t="s">
        <v>1592</v>
      </c>
      <c r="J2170" s="201">
        <v>1</v>
      </c>
      <c r="K2170" s="203">
        <v>45047</v>
      </c>
      <c r="L2170" s="203">
        <v>45352</v>
      </c>
      <c r="M2170" s="200">
        <f t="shared" si="85"/>
        <v>43.571428571428569</v>
      </c>
      <c r="N2170" s="201">
        <v>1</v>
      </c>
      <c r="O2170" s="672" t="s">
        <v>1593</v>
      </c>
      <c r="P2170" s="201">
        <f t="shared" si="84"/>
        <v>1</v>
      </c>
      <c r="Q2170" s="202" t="str" cm="1">
        <f t="array" aca="1" ref="Q2170" ca="1">IF(ISNUMBER(P2170),IF(P2170=100%,"CUMPLIDA",IF(AND(ISNUMBER(L2170),ISNUMBER(INDIRECT("FECHA_"&amp;$B2170,1))), IF(L2170&lt;=INDIRECT("FECHA_"&amp;$B2170,1),"INCUMPLIDA","PROCESO"), "VERIFICAR FECHA")),"SIN VALOR AVANCE")</f>
        <v>CUMPLIDA</v>
      </c>
    </row>
    <row r="2171" spans="1:17" ht="135">
      <c r="A2171" s="281" t="s">
        <v>17</v>
      </c>
      <c r="B2171" s="204" t="s">
        <v>14</v>
      </c>
      <c r="C2171" s="750"/>
      <c r="D2171" s="750"/>
      <c r="E2171" s="751"/>
      <c r="F2171" s="751"/>
      <c r="G2171" s="197" t="s">
        <v>1594</v>
      </c>
      <c r="H2171" s="672" t="s">
        <v>1595</v>
      </c>
      <c r="I2171" s="672" t="s">
        <v>1596</v>
      </c>
      <c r="J2171" s="201">
        <v>1</v>
      </c>
      <c r="K2171" s="203">
        <v>45078</v>
      </c>
      <c r="L2171" s="203">
        <v>45291</v>
      </c>
      <c r="M2171" s="200">
        <f t="shared" si="85"/>
        <v>30.428571428571427</v>
      </c>
      <c r="N2171" s="201">
        <v>1</v>
      </c>
      <c r="O2171" s="672" t="s">
        <v>1589</v>
      </c>
      <c r="P2171" s="201">
        <f t="shared" si="84"/>
        <v>1</v>
      </c>
      <c r="Q2171" s="202" t="str" cm="1">
        <f t="array" aca="1" ref="Q2171" ca="1">IF(ISNUMBER(P2171),IF(P2171=100%,"CUMPLIDA",IF(AND(ISNUMBER(L2171),ISNUMBER(INDIRECT("FECHA_"&amp;$B2171,1))), IF(L2171&lt;=INDIRECT("FECHA_"&amp;$B2171,1),"INCUMPLIDA","PROCESO"), "VERIFICAR FECHA")),"SIN VALOR AVANCE")</f>
        <v>CUMPLIDA</v>
      </c>
    </row>
    <row r="2172" spans="1:17" ht="165">
      <c r="A2172" s="281" t="s">
        <v>17</v>
      </c>
      <c r="B2172" s="204" t="s">
        <v>14</v>
      </c>
      <c r="C2172" s="750"/>
      <c r="D2172" s="750"/>
      <c r="E2172" s="751"/>
      <c r="F2172" s="751"/>
      <c r="G2172" s="197" t="s">
        <v>1597</v>
      </c>
      <c r="H2172" s="672" t="s">
        <v>1598</v>
      </c>
      <c r="I2172" s="672" t="s">
        <v>1599</v>
      </c>
      <c r="J2172" s="201">
        <v>1</v>
      </c>
      <c r="K2172" s="203">
        <v>45078</v>
      </c>
      <c r="L2172" s="203">
        <v>45352</v>
      </c>
      <c r="M2172" s="200">
        <f t="shared" si="85"/>
        <v>39.142857142857146</v>
      </c>
      <c r="N2172" s="201">
        <v>1</v>
      </c>
      <c r="O2172" s="672" t="s">
        <v>1582</v>
      </c>
      <c r="P2172" s="201">
        <f t="shared" si="84"/>
        <v>1</v>
      </c>
      <c r="Q2172" s="202" t="str" cm="1">
        <f t="array" aca="1" ref="Q2172" ca="1">IF(ISNUMBER(P2172),IF(P2172=100%,"CUMPLIDA",IF(AND(ISNUMBER(L2172),ISNUMBER(INDIRECT("FECHA_"&amp;$B2172,1))), IF(L2172&lt;=INDIRECT("FECHA_"&amp;$B2172,1),"INCUMPLIDA","PROCESO"), "VERIFICAR FECHA")),"SIN VALOR AVANCE")</f>
        <v>CUMPLIDA</v>
      </c>
    </row>
    <row r="2173" spans="1:17" ht="90">
      <c r="A2173" s="281" t="s">
        <v>17</v>
      </c>
      <c r="B2173" s="204" t="s">
        <v>14</v>
      </c>
      <c r="C2173" s="750" t="s">
        <v>1600</v>
      </c>
      <c r="D2173" s="750" t="s">
        <v>1601</v>
      </c>
      <c r="E2173" s="197" t="s">
        <v>1602</v>
      </c>
      <c r="F2173" s="751" t="s">
        <v>1603</v>
      </c>
      <c r="G2173" s="197" t="s">
        <v>1604</v>
      </c>
      <c r="H2173" s="672" t="s">
        <v>1605</v>
      </c>
      <c r="I2173" s="672" t="s">
        <v>1606</v>
      </c>
      <c r="J2173" s="198">
        <v>1</v>
      </c>
      <c r="K2173" s="203">
        <v>44805</v>
      </c>
      <c r="L2173" s="203">
        <v>44864</v>
      </c>
      <c r="M2173" s="200">
        <f t="shared" si="85"/>
        <v>8.4285714285714288</v>
      </c>
      <c r="N2173" s="201">
        <v>1</v>
      </c>
      <c r="O2173" s="672" t="s">
        <v>1607</v>
      </c>
      <c r="P2173" s="201">
        <f t="shared" si="84"/>
        <v>1</v>
      </c>
      <c r="Q2173" s="202" t="str" cm="1">
        <f t="array" aca="1" ref="Q2173" ca="1">IF(ISNUMBER(P2173),IF(P2173=100%,"CUMPLIDA",IF(AND(ISNUMBER(L2173),ISNUMBER(INDIRECT("FECHA_"&amp;$B2173,1))), IF(L2173&lt;=INDIRECT("FECHA_"&amp;$B2173,1),"INCUMPLIDA","PROCESO"), "VERIFICAR FECHA")),"SIN VALOR AVANCE")</f>
        <v>CUMPLIDA</v>
      </c>
    </row>
    <row r="2174" spans="1:17" ht="135">
      <c r="A2174" s="281" t="s">
        <v>17</v>
      </c>
      <c r="B2174" s="204" t="s">
        <v>14</v>
      </c>
      <c r="C2174" s="750"/>
      <c r="D2174" s="750"/>
      <c r="E2174" s="197" t="s">
        <v>1608</v>
      </c>
      <c r="F2174" s="751"/>
      <c r="G2174" s="197" t="s">
        <v>1609</v>
      </c>
      <c r="H2174" s="672" t="s">
        <v>1610</v>
      </c>
      <c r="I2174" s="672" t="s">
        <v>1611</v>
      </c>
      <c r="J2174" s="198">
        <v>2</v>
      </c>
      <c r="K2174" s="203">
        <v>44805</v>
      </c>
      <c r="L2174" s="203">
        <v>44925</v>
      </c>
      <c r="M2174" s="200">
        <f t="shared" si="85"/>
        <v>17.142857142857142</v>
      </c>
      <c r="N2174" s="201">
        <v>1</v>
      </c>
      <c r="O2174" s="672" t="s">
        <v>1607</v>
      </c>
      <c r="P2174" s="201">
        <f t="shared" si="84"/>
        <v>1</v>
      </c>
      <c r="Q2174" s="202" t="str" cm="1">
        <f t="array" aca="1" ref="Q2174" ca="1">IF(ISNUMBER(P2174),IF(P2174=100%,"CUMPLIDA",IF(AND(ISNUMBER(L2174),ISNUMBER(INDIRECT("FECHA_"&amp;$B2174,1))), IF(L2174&lt;=INDIRECT("FECHA_"&amp;$B2174,1),"INCUMPLIDA","PROCESO"), "VERIFICAR FECHA")),"SIN VALOR AVANCE")</f>
        <v>CUMPLIDA</v>
      </c>
    </row>
    <row r="2175" spans="1:17" ht="105">
      <c r="A2175" s="281" t="s">
        <v>17</v>
      </c>
      <c r="B2175" s="204" t="s">
        <v>14</v>
      </c>
      <c r="C2175" s="750"/>
      <c r="D2175" s="750"/>
      <c r="E2175" s="197" t="s">
        <v>1612</v>
      </c>
      <c r="F2175" s="751"/>
      <c r="G2175" s="197" t="s">
        <v>1613</v>
      </c>
      <c r="H2175" s="672" t="s">
        <v>1614</v>
      </c>
      <c r="I2175" s="672" t="s">
        <v>238</v>
      </c>
      <c r="J2175" s="198">
        <v>1</v>
      </c>
      <c r="K2175" s="203">
        <v>45352</v>
      </c>
      <c r="L2175" s="203">
        <v>45747</v>
      </c>
      <c r="M2175" s="200">
        <f t="shared" si="85"/>
        <v>56.428571428571431</v>
      </c>
      <c r="N2175" s="201">
        <v>1</v>
      </c>
      <c r="O2175" s="672" t="s">
        <v>1446</v>
      </c>
      <c r="P2175" s="201">
        <f t="shared" si="84"/>
        <v>1</v>
      </c>
      <c r="Q2175" s="202" t="str" cm="1">
        <f t="array" aca="1" ref="Q2175" ca="1">IF(ISNUMBER(P2175),IF(P2175=100%,"CUMPLIDA",IF(AND(ISNUMBER(L2175),ISNUMBER(INDIRECT("FECHA_"&amp;$B2175,1))), IF(L2175&lt;=INDIRECT("FECHA_"&amp;$B2175,1),"INCUMPLIDA","PROCESO"), "VERIFICAR FECHA")),"SIN VALOR AVANCE")</f>
        <v>CUMPLIDA</v>
      </c>
    </row>
    <row r="2176" spans="1:17" ht="150">
      <c r="A2176" s="281" t="s">
        <v>17</v>
      </c>
      <c r="B2176" s="204" t="s">
        <v>14</v>
      </c>
      <c r="C2176" s="750"/>
      <c r="D2176" s="750"/>
      <c r="E2176" s="197" t="s">
        <v>1615</v>
      </c>
      <c r="F2176" s="751"/>
      <c r="G2176" s="197" t="s">
        <v>1616</v>
      </c>
      <c r="H2176" s="672" t="s">
        <v>241</v>
      </c>
      <c r="I2176" s="672" t="s">
        <v>242</v>
      </c>
      <c r="J2176" s="198">
        <v>1</v>
      </c>
      <c r="K2176" s="203">
        <v>45352</v>
      </c>
      <c r="L2176" s="203">
        <v>45747</v>
      </c>
      <c r="M2176" s="200">
        <f t="shared" si="85"/>
        <v>56.428571428571431</v>
      </c>
      <c r="N2176" s="201">
        <v>1</v>
      </c>
      <c r="O2176" s="672" t="s">
        <v>1617</v>
      </c>
      <c r="P2176" s="201">
        <f t="shared" si="84"/>
        <v>1</v>
      </c>
      <c r="Q2176" s="202" t="str" cm="1">
        <f t="array" aca="1" ref="Q2176" ca="1">IF(ISNUMBER(P2176),IF(P2176=100%,"CUMPLIDA",IF(AND(ISNUMBER(L2176),ISNUMBER(INDIRECT("FECHA_"&amp;$B2176,1))), IF(L2176&lt;=INDIRECT("FECHA_"&amp;$B2176,1),"INCUMPLIDA","PROCESO"), "VERIFICAR FECHA")),"SIN VALOR AVANCE")</f>
        <v>CUMPLIDA</v>
      </c>
    </row>
    <row r="2177" spans="1:17" ht="60.75">
      <c r="A2177" s="281" t="s">
        <v>17</v>
      </c>
      <c r="B2177" s="204" t="s">
        <v>14</v>
      </c>
      <c r="C2177" s="750"/>
      <c r="D2177" s="750"/>
      <c r="E2177" s="751" t="s">
        <v>1618</v>
      </c>
      <c r="F2177" s="751"/>
      <c r="G2177" s="197" t="s">
        <v>817</v>
      </c>
      <c r="H2177" s="672" t="s">
        <v>248</v>
      </c>
      <c r="I2177" s="672" t="s">
        <v>249</v>
      </c>
      <c r="J2177" s="198">
        <v>1</v>
      </c>
      <c r="K2177" s="203">
        <v>45352</v>
      </c>
      <c r="L2177" s="203">
        <v>45747</v>
      </c>
      <c r="M2177" s="200">
        <f t="shared" si="85"/>
        <v>56.428571428571431</v>
      </c>
      <c r="N2177" s="201">
        <v>1</v>
      </c>
      <c r="O2177" s="672" t="s">
        <v>1446</v>
      </c>
      <c r="P2177" s="201">
        <f t="shared" si="84"/>
        <v>1</v>
      </c>
      <c r="Q2177" s="202" t="str" cm="1">
        <f t="array" aca="1" ref="Q2177" ca="1">IF(ISNUMBER(P2177),IF(P2177=100%,"CUMPLIDA",IF(AND(ISNUMBER(L2177),ISNUMBER(INDIRECT("FECHA_"&amp;$B2177,1))), IF(L2177&lt;=INDIRECT("FECHA_"&amp;$B2177,1),"INCUMPLIDA","PROCESO"), "VERIFICAR FECHA")),"SIN VALOR AVANCE")</f>
        <v>CUMPLIDA</v>
      </c>
    </row>
    <row r="2178" spans="1:17" ht="75.75">
      <c r="A2178" s="281" t="s">
        <v>17</v>
      </c>
      <c r="B2178" s="204" t="s">
        <v>14</v>
      </c>
      <c r="C2178" s="750"/>
      <c r="D2178" s="750"/>
      <c r="E2178" s="751"/>
      <c r="F2178" s="751"/>
      <c r="G2178" s="197" t="s">
        <v>818</v>
      </c>
      <c r="H2178" s="672" t="s">
        <v>251</v>
      </c>
      <c r="I2178" s="672" t="s">
        <v>252</v>
      </c>
      <c r="J2178" s="198">
        <v>1</v>
      </c>
      <c r="K2178" s="203">
        <v>45352</v>
      </c>
      <c r="L2178" s="203">
        <v>45747</v>
      </c>
      <c r="M2178" s="200">
        <f t="shared" si="85"/>
        <v>56.428571428571431</v>
      </c>
      <c r="N2178" s="201">
        <v>1</v>
      </c>
      <c r="O2178" s="672" t="s">
        <v>1617</v>
      </c>
      <c r="P2178" s="201">
        <f t="shared" si="84"/>
        <v>1</v>
      </c>
      <c r="Q2178" s="202" t="str" cm="1">
        <f t="array" aca="1" ref="Q2178" ca="1">IF(ISNUMBER(P2178),IF(P2178=100%,"CUMPLIDA",IF(AND(ISNUMBER(L2178),ISNUMBER(INDIRECT("FECHA_"&amp;$B2178,1))), IF(L2178&lt;=INDIRECT("FECHA_"&amp;$B2178,1),"INCUMPLIDA","PROCESO"), "VERIFICAR FECHA")),"SIN VALOR AVANCE")</f>
        <v>CUMPLIDA</v>
      </c>
    </row>
    <row r="2179" spans="1:17" ht="150.75">
      <c r="A2179" s="281" t="s">
        <v>17</v>
      </c>
      <c r="B2179" s="204" t="s">
        <v>14</v>
      </c>
      <c r="C2179" s="750"/>
      <c r="D2179" s="750"/>
      <c r="E2179" s="751"/>
      <c r="F2179" s="751"/>
      <c r="G2179" s="197" t="s">
        <v>819</v>
      </c>
      <c r="H2179" s="672" t="s">
        <v>254</v>
      </c>
      <c r="I2179" s="672" t="s">
        <v>255</v>
      </c>
      <c r="J2179" s="198">
        <v>1</v>
      </c>
      <c r="K2179" s="203">
        <v>45352</v>
      </c>
      <c r="L2179" s="203">
        <v>45747</v>
      </c>
      <c r="M2179" s="200">
        <f t="shared" si="85"/>
        <v>56.428571428571431</v>
      </c>
      <c r="N2179" s="201">
        <v>1</v>
      </c>
      <c r="O2179" s="672" t="s">
        <v>1619</v>
      </c>
      <c r="P2179" s="201">
        <f t="shared" si="84"/>
        <v>1</v>
      </c>
      <c r="Q2179" s="202" t="str" cm="1">
        <f t="array" aca="1" ref="Q2179" ca="1">IF(ISNUMBER(P2179),IF(P2179=100%,"CUMPLIDA",IF(AND(ISNUMBER(L2179),ISNUMBER(INDIRECT("FECHA_"&amp;$B2179,1))), IF(L2179&lt;=INDIRECT("FECHA_"&amp;$B2179,1),"INCUMPLIDA","PROCESO"), "VERIFICAR FECHA")),"SIN VALOR AVANCE")</f>
        <v>CUMPLIDA</v>
      </c>
    </row>
    <row r="2180" spans="1:17" ht="75.75">
      <c r="A2180" s="281" t="s">
        <v>17</v>
      </c>
      <c r="B2180" s="204" t="s">
        <v>14</v>
      </c>
      <c r="C2180" s="750"/>
      <c r="D2180" s="750"/>
      <c r="E2180" s="751" t="s">
        <v>1620</v>
      </c>
      <c r="F2180" s="751"/>
      <c r="G2180" s="197" t="s">
        <v>821</v>
      </c>
      <c r="H2180" s="672" t="s">
        <v>258</v>
      </c>
      <c r="I2180" s="672" t="s">
        <v>259</v>
      </c>
      <c r="J2180" s="198">
        <v>2</v>
      </c>
      <c r="K2180" s="203">
        <v>45748</v>
      </c>
      <c r="L2180" s="203">
        <v>45930</v>
      </c>
      <c r="M2180" s="200">
        <f t="shared" si="85"/>
        <v>26</v>
      </c>
      <c r="N2180" s="201">
        <v>0</v>
      </c>
      <c r="O2180" s="672" t="s">
        <v>1617</v>
      </c>
      <c r="P2180" s="201">
        <f t="shared" si="84"/>
        <v>0</v>
      </c>
      <c r="Q2180" s="202" t="str" cm="1">
        <f t="array" aca="1" ref="Q2180" ca="1">IF(ISNUMBER(P2180),IF(P2180=100%,"CUMPLIDA",IF(AND(ISNUMBER(L2180),ISNUMBER(INDIRECT("FECHA_"&amp;$B2180,1))), IF(L2180&lt;=INDIRECT("FECHA_"&amp;$B2180,1),"INCUMPLIDA","PROCESO"), "VERIFICAR FECHA")),"SIN VALOR AVANCE")</f>
        <v>PROCESO</v>
      </c>
    </row>
    <row r="2181" spans="1:17" ht="60.75">
      <c r="A2181" s="281" t="s">
        <v>17</v>
      </c>
      <c r="B2181" s="204" t="s">
        <v>14</v>
      </c>
      <c r="C2181" s="750"/>
      <c r="D2181" s="750"/>
      <c r="E2181" s="751"/>
      <c r="F2181" s="751"/>
      <c r="G2181" s="197" t="s">
        <v>822</v>
      </c>
      <c r="H2181" s="672" t="s">
        <v>261</v>
      </c>
      <c r="I2181" s="672" t="s">
        <v>262</v>
      </c>
      <c r="J2181" s="198">
        <v>1</v>
      </c>
      <c r="K2181" s="203">
        <v>45748</v>
      </c>
      <c r="L2181" s="203">
        <v>45930</v>
      </c>
      <c r="M2181" s="200">
        <f t="shared" si="85"/>
        <v>26</v>
      </c>
      <c r="N2181" s="201">
        <v>0</v>
      </c>
      <c r="O2181" s="672" t="s">
        <v>1446</v>
      </c>
      <c r="P2181" s="201">
        <f t="shared" si="84"/>
        <v>0</v>
      </c>
      <c r="Q2181" s="202" t="str" cm="1">
        <f t="array" aca="1" ref="Q2181" ca="1">IF(ISNUMBER(P2181),IF(P2181=100%,"CUMPLIDA",IF(AND(ISNUMBER(L2181),ISNUMBER(INDIRECT("FECHA_"&amp;$B2181,1))), IF(L2181&lt;=INDIRECT("FECHA_"&amp;$B2181,1),"INCUMPLIDA","PROCESO"), "VERIFICAR FECHA")),"SIN VALOR AVANCE")</f>
        <v>PROCESO</v>
      </c>
    </row>
    <row r="2182" spans="1:17" ht="150.75">
      <c r="A2182" s="281" t="s">
        <v>17</v>
      </c>
      <c r="B2182" s="204" t="s">
        <v>14</v>
      </c>
      <c r="C2182" s="750"/>
      <c r="D2182" s="750"/>
      <c r="E2182" s="751"/>
      <c r="F2182" s="751"/>
      <c r="G2182" s="197" t="s">
        <v>823</v>
      </c>
      <c r="H2182" s="672" t="s">
        <v>264</v>
      </c>
      <c r="I2182" s="672" t="s">
        <v>265</v>
      </c>
      <c r="J2182" s="198">
        <v>2</v>
      </c>
      <c r="K2182" s="203">
        <v>45748</v>
      </c>
      <c r="L2182" s="203">
        <v>45930</v>
      </c>
      <c r="M2182" s="200">
        <f t="shared" si="85"/>
        <v>26</v>
      </c>
      <c r="N2182" s="201">
        <v>0</v>
      </c>
      <c r="O2182" s="672" t="s">
        <v>1619</v>
      </c>
      <c r="P2182" s="201">
        <f t="shared" si="84"/>
        <v>0</v>
      </c>
      <c r="Q2182" s="202" t="str" cm="1">
        <f t="array" aca="1" ref="Q2182" ca="1">IF(ISNUMBER(P2182),IF(P2182=100%,"CUMPLIDA",IF(AND(ISNUMBER(L2182),ISNUMBER(INDIRECT("FECHA_"&amp;$B2182,1))), IF(L2182&lt;=INDIRECT("FECHA_"&amp;$B2182,1),"INCUMPLIDA","PROCESO"), "VERIFICAR FECHA")),"SIN VALOR AVANCE")</f>
        <v>PROCESO</v>
      </c>
    </row>
    <row r="2183" spans="1:17" ht="60.75">
      <c r="A2183" s="281" t="s">
        <v>17</v>
      </c>
      <c r="B2183" s="204" t="s">
        <v>14</v>
      </c>
      <c r="C2183" s="750"/>
      <c r="D2183" s="750"/>
      <c r="E2183" s="751" t="s">
        <v>1621</v>
      </c>
      <c r="F2183" s="751"/>
      <c r="G2183" s="197" t="s">
        <v>1622</v>
      </c>
      <c r="H2183" s="672" t="s">
        <v>237</v>
      </c>
      <c r="I2183" s="672" t="s">
        <v>238</v>
      </c>
      <c r="J2183" s="198">
        <v>1</v>
      </c>
      <c r="K2183" s="203">
        <v>45352</v>
      </c>
      <c r="L2183" s="203">
        <v>45747</v>
      </c>
      <c r="M2183" s="200">
        <f t="shared" si="85"/>
        <v>56.428571428571431</v>
      </c>
      <c r="N2183" s="201">
        <v>1</v>
      </c>
      <c r="O2183" s="672" t="s">
        <v>1446</v>
      </c>
      <c r="P2183" s="201">
        <f t="shared" si="84"/>
        <v>1</v>
      </c>
      <c r="Q2183" s="202" t="str" cm="1">
        <f t="array" aca="1" ref="Q2183" ca="1">IF(ISNUMBER(P2183),IF(P2183=100%,"CUMPLIDA",IF(AND(ISNUMBER(L2183),ISNUMBER(INDIRECT("FECHA_"&amp;$B2183,1))), IF(L2183&lt;=INDIRECT("FECHA_"&amp;$B2183,1),"INCUMPLIDA","PROCESO"), "VERIFICAR FECHA")),"SIN VALOR AVANCE")</f>
        <v>CUMPLIDA</v>
      </c>
    </row>
    <row r="2184" spans="1:17" ht="75.75">
      <c r="A2184" s="281" t="s">
        <v>17</v>
      </c>
      <c r="B2184" s="204" t="s">
        <v>14</v>
      </c>
      <c r="C2184" s="750"/>
      <c r="D2184" s="750"/>
      <c r="E2184" s="751"/>
      <c r="F2184" s="751"/>
      <c r="G2184" s="197" t="s">
        <v>1623</v>
      </c>
      <c r="H2184" s="672" t="s">
        <v>241</v>
      </c>
      <c r="I2184" s="672" t="s">
        <v>242</v>
      </c>
      <c r="J2184" s="198">
        <v>1</v>
      </c>
      <c r="K2184" s="203">
        <v>45352</v>
      </c>
      <c r="L2184" s="203">
        <v>45747</v>
      </c>
      <c r="M2184" s="200">
        <f t="shared" si="85"/>
        <v>56.428571428571431</v>
      </c>
      <c r="N2184" s="201">
        <v>1</v>
      </c>
      <c r="O2184" s="672" t="s">
        <v>1617</v>
      </c>
      <c r="P2184" s="201">
        <f t="shared" si="84"/>
        <v>1</v>
      </c>
      <c r="Q2184" s="202" t="str" cm="1">
        <f t="array" aca="1" ref="Q2184" ca="1">IF(ISNUMBER(P2184),IF(P2184=100%,"CUMPLIDA",IF(AND(ISNUMBER(L2184),ISNUMBER(INDIRECT("FECHA_"&amp;$B2184,1))), IF(L2184&lt;=INDIRECT("FECHA_"&amp;$B2184,1),"INCUMPLIDA","PROCESO"), "VERIFICAR FECHA")),"SIN VALOR AVANCE")</f>
        <v>CUMPLIDA</v>
      </c>
    </row>
    <row r="2185" spans="1:17" ht="60.75">
      <c r="A2185" s="281" t="s">
        <v>17</v>
      </c>
      <c r="B2185" s="204" t="s">
        <v>14</v>
      </c>
      <c r="C2185" s="750"/>
      <c r="D2185" s="750"/>
      <c r="E2185" s="751" t="s">
        <v>1624</v>
      </c>
      <c r="F2185" s="751"/>
      <c r="G2185" s="197" t="s">
        <v>1625</v>
      </c>
      <c r="H2185" s="672" t="s">
        <v>248</v>
      </c>
      <c r="I2185" s="672" t="s">
        <v>249</v>
      </c>
      <c r="J2185" s="198">
        <v>1</v>
      </c>
      <c r="K2185" s="203">
        <v>45352</v>
      </c>
      <c r="L2185" s="203">
        <v>45747</v>
      </c>
      <c r="M2185" s="200">
        <f t="shared" si="85"/>
        <v>56.428571428571431</v>
      </c>
      <c r="N2185" s="201">
        <v>1</v>
      </c>
      <c r="O2185" s="672" t="s">
        <v>1446</v>
      </c>
      <c r="P2185" s="201">
        <v>1</v>
      </c>
      <c r="Q2185" s="202" t="str" cm="1">
        <f t="array" aca="1" ref="Q2185" ca="1">IF(ISNUMBER(P2185),IF(P2185=100%,"CUMPLIDA",IF(AND(ISNUMBER(L2185),ISNUMBER(INDIRECT("FECHA_"&amp;$B2185,1))), IF(L2185&lt;=INDIRECT("FECHA_"&amp;$B2185,1),"INCUMPLIDA","PROCESO"), "VERIFICAR FECHA")),"SIN VALOR AVANCE")</f>
        <v>CUMPLIDA</v>
      </c>
    </row>
    <row r="2186" spans="1:17" ht="75.75">
      <c r="A2186" s="281" t="s">
        <v>17</v>
      </c>
      <c r="B2186" s="204" t="s">
        <v>14</v>
      </c>
      <c r="C2186" s="750"/>
      <c r="D2186" s="750"/>
      <c r="E2186" s="751"/>
      <c r="F2186" s="751"/>
      <c r="G2186" s="197" t="s">
        <v>1626</v>
      </c>
      <c r="H2186" s="672" t="s">
        <v>251</v>
      </c>
      <c r="I2186" s="672" t="s">
        <v>252</v>
      </c>
      <c r="J2186" s="198">
        <v>1</v>
      </c>
      <c r="K2186" s="203">
        <v>45352</v>
      </c>
      <c r="L2186" s="203">
        <v>45747</v>
      </c>
      <c r="M2186" s="200">
        <f t="shared" si="85"/>
        <v>56.428571428571431</v>
      </c>
      <c r="N2186" s="201">
        <v>1</v>
      </c>
      <c r="O2186" s="672" t="s">
        <v>1617</v>
      </c>
      <c r="P2186" s="201">
        <v>1</v>
      </c>
      <c r="Q2186" s="202" t="str" cm="1">
        <f t="array" aca="1" ref="Q2186" ca="1">IF(ISNUMBER(P2186),IF(P2186=100%,"CUMPLIDA",IF(AND(ISNUMBER(L2186),ISNUMBER(INDIRECT("FECHA_"&amp;$B2186,1))), IF(L2186&lt;=INDIRECT("FECHA_"&amp;$B2186,1),"INCUMPLIDA","PROCESO"), "VERIFICAR FECHA")),"SIN VALOR AVANCE")</f>
        <v>CUMPLIDA</v>
      </c>
    </row>
    <row r="2187" spans="1:17" ht="150.75">
      <c r="A2187" s="281" t="s">
        <v>17</v>
      </c>
      <c r="B2187" s="204" t="s">
        <v>14</v>
      </c>
      <c r="C2187" s="750"/>
      <c r="D2187" s="750"/>
      <c r="E2187" s="751"/>
      <c r="F2187" s="751"/>
      <c r="G2187" s="197" t="s">
        <v>1627</v>
      </c>
      <c r="H2187" s="672" t="s">
        <v>254</v>
      </c>
      <c r="I2187" s="672" t="s">
        <v>255</v>
      </c>
      <c r="J2187" s="198">
        <v>1</v>
      </c>
      <c r="K2187" s="203">
        <v>45352</v>
      </c>
      <c r="L2187" s="203">
        <v>45747</v>
      </c>
      <c r="M2187" s="200">
        <f t="shared" si="85"/>
        <v>56.428571428571431</v>
      </c>
      <c r="N2187" s="201">
        <v>1</v>
      </c>
      <c r="O2187" s="672" t="s">
        <v>1619</v>
      </c>
      <c r="P2187" s="201">
        <v>1</v>
      </c>
      <c r="Q2187" s="202" t="str" cm="1">
        <f t="array" aca="1" ref="Q2187" ca="1">IF(ISNUMBER(P2187),IF(P2187=100%,"CUMPLIDA",IF(AND(ISNUMBER(L2187),ISNUMBER(INDIRECT("FECHA_"&amp;$B2187,1))), IF(L2187&lt;=INDIRECT("FECHA_"&amp;$B2187,1),"INCUMPLIDA","PROCESO"), "VERIFICAR FECHA")),"SIN VALOR AVANCE")</f>
        <v>CUMPLIDA</v>
      </c>
    </row>
    <row r="2188" spans="1:17" ht="75.75">
      <c r="A2188" s="281" t="s">
        <v>17</v>
      </c>
      <c r="B2188" s="204" t="s">
        <v>14</v>
      </c>
      <c r="C2188" s="750"/>
      <c r="D2188" s="750"/>
      <c r="E2188" s="751"/>
      <c r="F2188" s="751"/>
      <c r="G2188" s="197" t="s">
        <v>1628</v>
      </c>
      <c r="H2188" s="672" t="s">
        <v>258</v>
      </c>
      <c r="I2188" s="672" t="s">
        <v>259</v>
      </c>
      <c r="J2188" s="198">
        <v>2</v>
      </c>
      <c r="K2188" s="203">
        <v>45748</v>
      </c>
      <c r="L2188" s="203">
        <v>45930</v>
      </c>
      <c r="M2188" s="200">
        <f t="shared" si="85"/>
        <v>26</v>
      </c>
      <c r="N2188" s="201">
        <v>0</v>
      </c>
      <c r="O2188" s="672" t="s">
        <v>1617</v>
      </c>
      <c r="P2188" s="201">
        <f t="shared" ref="P2188:P2235" si="86">IF(B2188="ITRC",N2188,N2188/J2188)</f>
        <v>0</v>
      </c>
      <c r="Q2188" s="202" t="str" cm="1">
        <f t="array" aca="1" ref="Q2188" ca="1">IF(ISNUMBER(P2188),IF(P2188=100%,"CUMPLIDA",IF(AND(ISNUMBER(L2188),ISNUMBER(INDIRECT("FECHA_"&amp;$B2188,1))), IF(L2188&lt;=INDIRECT("FECHA_"&amp;$B2188,1),"INCUMPLIDA","PROCESO"), "VERIFICAR FECHA")),"SIN VALOR AVANCE")</f>
        <v>PROCESO</v>
      </c>
    </row>
    <row r="2189" spans="1:17" ht="60.75">
      <c r="A2189" s="281" t="s">
        <v>17</v>
      </c>
      <c r="B2189" s="204" t="s">
        <v>14</v>
      </c>
      <c r="C2189" s="750"/>
      <c r="D2189" s="750"/>
      <c r="E2189" s="751"/>
      <c r="F2189" s="751"/>
      <c r="G2189" s="197" t="s">
        <v>1629</v>
      </c>
      <c r="H2189" s="672" t="s">
        <v>261</v>
      </c>
      <c r="I2189" s="672" t="s">
        <v>262</v>
      </c>
      <c r="J2189" s="198">
        <v>1</v>
      </c>
      <c r="K2189" s="203">
        <v>45748</v>
      </c>
      <c r="L2189" s="203">
        <v>45930</v>
      </c>
      <c r="M2189" s="200">
        <f t="shared" si="85"/>
        <v>26</v>
      </c>
      <c r="N2189" s="201">
        <v>0</v>
      </c>
      <c r="O2189" s="672" t="s">
        <v>1446</v>
      </c>
      <c r="P2189" s="201">
        <f t="shared" si="86"/>
        <v>0</v>
      </c>
      <c r="Q2189" s="202" t="str" cm="1">
        <f t="array" aca="1" ref="Q2189" ca="1">IF(ISNUMBER(P2189),IF(P2189=100%,"CUMPLIDA",IF(AND(ISNUMBER(L2189),ISNUMBER(INDIRECT("FECHA_"&amp;$B2189,1))), IF(L2189&lt;=INDIRECT("FECHA_"&amp;$B2189,1),"INCUMPLIDA","PROCESO"), "VERIFICAR FECHA")),"SIN VALOR AVANCE")</f>
        <v>PROCESO</v>
      </c>
    </row>
    <row r="2190" spans="1:17" ht="150.75">
      <c r="A2190" s="281" t="s">
        <v>17</v>
      </c>
      <c r="B2190" s="204" t="s">
        <v>14</v>
      </c>
      <c r="C2190" s="750"/>
      <c r="D2190" s="750"/>
      <c r="E2190" s="751"/>
      <c r="F2190" s="751"/>
      <c r="G2190" s="197" t="s">
        <v>1630</v>
      </c>
      <c r="H2190" s="672" t="s">
        <v>264</v>
      </c>
      <c r="I2190" s="672" t="s">
        <v>265</v>
      </c>
      <c r="J2190" s="198">
        <v>2</v>
      </c>
      <c r="K2190" s="203">
        <v>45748</v>
      </c>
      <c r="L2190" s="203">
        <v>45930</v>
      </c>
      <c r="M2190" s="200">
        <f t="shared" si="85"/>
        <v>26</v>
      </c>
      <c r="N2190" s="201">
        <v>0</v>
      </c>
      <c r="O2190" s="672" t="s">
        <v>1619</v>
      </c>
      <c r="P2190" s="201">
        <f t="shared" si="86"/>
        <v>0</v>
      </c>
      <c r="Q2190" s="202" t="str" cm="1">
        <f t="array" aca="1" ref="Q2190" ca="1">IF(ISNUMBER(P2190),IF(P2190=100%,"CUMPLIDA",IF(AND(ISNUMBER(L2190),ISNUMBER(INDIRECT("FECHA_"&amp;$B2190,1))), IF(L2190&lt;=INDIRECT("FECHA_"&amp;$B2190,1),"INCUMPLIDA","PROCESO"), "VERIFICAR FECHA")),"SIN VALOR AVANCE")</f>
        <v>PROCESO</v>
      </c>
    </row>
    <row r="2191" spans="1:17" ht="60.75">
      <c r="A2191" s="281" t="s">
        <v>17</v>
      </c>
      <c r="B2191" s="204" t="s">
        <v>14</v>
      </c>
      <c r="C2191" s="750"/>
      <c r="D2191" s="750"/>
      <c r="E2191" s="751"/>
      <c r="F2191" s="751"/>
      <c r="G2191" s="197" t="s">
        <v>1631</v>
      </c>
      <c r="H2191" s="672" t="s">
        <v>237</v>
      </c>
      <c r="I2191" s="672" t="s">
        <v>238</v>
      </c>
      <c r="J2191" s="198">
        <v>1</v>
      </c>
      <c r="K2191" s="203">
        <v>45352</v>
      </c>
      <c r="L2191" s="203">
        <v>45747</v>
      </c>
      <c r="M2191" s="200">
        <f t="shared" si="85"/>
        <v>56.428571428571431</v>
      </c>
      <c r="N2191" s="201">
        <v>1</v>
      </c>
      <c r="O2191" s="672" t="s">
        <v>1446</v>
      </c>
      <c r="P2191" s="201">
        <f t="shared" si="86"/>
        <v>1</v>
      </c>
      <c r="Q2191" s="202" t="str" cm="1">
        <f t="array" aca="1" ref="Q2191" ca="1">IF(ISNUMBER(P2191),IF(P2191=100%,"CUMPLIDA",IF(AND(ISNUMBER(L2191),ISNUMBER(INDIRECT("FECHA_"&amp;$B2191,1))), IF(L2191&lt;=INDIRECT("FECHA_"&amp;$B2191,1),"INCUMPLIDA","PROCESO"), "VERIFICAR FECHA")),"SIN VALOR AVANCE")</f>
        <v>CUMPLIDA</v>
      </c>
    </row>
    <row r="2192" spans="1:17" ht="75.75">
      <c r="A2192" s="281" t="s">
        <v>17</v>
      </c>
      <c r="B2192" s="204" t="s">
        <v>14</v>
      </c>
      <c r="C2192" s="750"/>
      <c r="D2192" s="750"/>
      <c r="E2192" s="751"/>
      <c r="F2192" s="751"/>
      <c r="G2192" s="197" t="s">
        <v>1632</v>
      </c>
      <c r="H2192" s="672" t="s">
        <v>241</v>
      </c>
      <c r="I2192" s="672" t="s">
        <v>242</v>
      </c>
      <c r="J2192" s="198">
        <v>1</v>
      </c>
      <c r="K2192" s="203">
        <v>45352</v>
      </c>
      <c r="L2192" s="203">
        <v>45747</v>
      </c>
      <c r="M2192" s="200">
        <f t="shared" si="85"/>
        <v>56.428571428571431</v>
      </c>
      <c r="N2192" s="201">
        <v>1</v>
      </c>
      <c r="O2192" s="672" t="s">
        <v>1617</v>
      </c>
      <c r="P2192" s="201">
        <f t="shared" si="86"/>
        <v>1</v>
      </c>
      <c r="Q2192" s="202" t="str" cm="1">
        <f t="array" aca="1" ref="Q2192" ca="1">IF(ISNUMBER(P2192),IF(P2192=100%,"CUMPLIDA",IF(AND(ISNUMBER(L2192),ISNUMBER(INDIRECT("FECHA_"&amp;$B2192,1))), IF(L2192&lt;=INDIRECT("FECHA_"&amp;$B2192,1),"INCUMPLIDA","PROCESO"), "VERIFICAR FECHA")),"SIN VALOR AVANCE")</f>
        <v>CUMPLIDA</v>
      </c>
    </row>
    <row r="2193" spans="1:17" ht="60.75">
      <c r="A2193" s="281" t="s">
        <v>17</v>
      </c>
      <c r="B2193" s="204" t="s">
        <v>14</v>
      </c>
      <c r="C2193" s="750"/>
      <c r="D2193" s="750"/>
      <c r="E2193" s="751"/>
      <c r="F2193" s="751"/>
      <c r="G2193" s="197" t="s">
        <v>1633</v>
      </c>
      <c r="H2193" s="672" t="s">
        <v>248</v>
      </c>
      <c r="I2193" s="672" t="s">
        <v>249</v>
      </c>
      <c r="J2193" s="198">
        <v>1</v>
      </c>
      <c r="K2193" s="203">
        <v>45352</v>
      </c>
      <c r="L2193" s="203">
        <v>45747</v>
      </c>
      <c r="M2193" s="200">
        <f t="shared" si="85"/>
        <v>56.428571428571431</v>
      </c>
      <c r="N2193" s="201">
        <v>1</v>
      </c>
      <c r="O2193" s="672" t="s">
        <v>1446</v>
      </c>
      <c r="P2193" s="201">
        <f t="shared" si="86"/>
        <v>1</v>
      </c>
      <c r="Q2193" s="202" t="str" cm="1">
        <f t="array" aca="1" ref="Q2193" ca="1">IF(ISNUMBER(P2193),IF(P2193=100%,"CUMPLIDA",IF(AND(ISNUMBER(L2193),ISNUMBER(INDIRECT("FECHA_"&amp;$B2193,1))), IF(L2193&lt;=INDIRECT("FECHA_"&amp;$B2193,1),"INCUMPLIDA","PROCESO"), "VERIFICAR FECHA")),"SIN VALOR AVANCE")</f>
        <v>CUMPLIDA</v>
      </c>
    </row>
    <row r="2194" spans="1:17" ht="75.75">
      <c r="A2194" s="281" t="s">
        <v>17</v>
      </c>
      <c r="B2194" s="204" t="s">
        <v>14</v>
      </c>
      <c r="C2194" s="750"/>
      <c r="D2194" s="750"/>
      <c r="E2194" s="751"/>
      <c r="F2194" s="751"/>
      <c r="G2194" s="197" t="s">
        <v>158</v>
      </c>
      <c r="H2194" s="672" t="s">
        <v>251</v>
      </c>
      <c r="I2194" s="672" t="s">
        <v>252</v>
      </c>
      <c r="J2194" s="198">
        <v>1</v>
      </c>
      <c r="K2194" s="203">
        <v>45352</v>
      </c>
      <c r="L2194" s="203">
        <v>45747</v>
      </c>
      <c r="M2194" s="200">
        <f t="shared" si="85"/>
        <v>56.428571428571431</v>
      </c>
      <c r="N2194" s="201">
        <v>1</v>
      </c>
      <c r="O2194" s="672" t="s">
        <v>1617</v>
      </c>
      <c r="P2194" s="201">
        <f t="shared" si="86"/>
        <v>1</v>
      </c>
      <c r="Q2194" s="202" t="str" cm="1">
        <f t="array" aca="1" ref="Q2194" ca="1">IF(ISNUMBER(P2194),IF(P2194=100%,"CUMPLIDA",IF(AND(ISNUMBER(L2194),ISNUMBER(INDIRECT("FECHA_"&amp;$B2194,1))), IF(L2194&lt;=INDIRECT("FECHA_"&amp;$B2194,1),"INCUMPLIDA","PROCESO"), "VERIFICAR FECHA")),"SIN VALOR AVANCE")</f>
        <v>CUMPLIDA</v>
      </c>
    </row>
    <row r="2195" spans="1:17" ht="150.75">
      <c r="A2195" s="281" t="s">
        <v>17</v>
      </c>
      <c r="B2195" s="204" t="s">
        <v>14</v>
      </c>
      <c r="C2195" s="750"/>
      <c r="D2195" s="750"/>
      <c r="E2195" s="751"/>
      <c r="F2195" s="751"/>
      <c r="G2195" s="197" t="s">
        <v>1634</v>
      </c>
      <c r="H2195" s="672" t="s">
        <v>254</v>
      </c>
      <c r="I2195" s="672" t="s">
        <v>255</v>
      </c>
      <c r="J2195" s="198">
        <v>1</v>
      </c>
      <c r="K2195" s="203">
        <v>45352</v>
      </c>
      <c r="L2195" s="203">
        <v>45747</v>
      </c>
      <c r="M2195" s="200">
        <f t="shared" si="85"/>
        <v>56.428571428571431</v>
      </c>
      <c r="N2195" s="201">
        <v>1</v>
      </c>
      <c r="O2195" s="672" t="s">
        <v>1619</v>
      </c>
      <c r="P2195" s="201">
        <f t="shared" si="86"/>
        <v>1</v>
      </c>
      <c r="Q2195" s="202" t="str" cm="1">
        <f t="array" aca="1" ref="Q2195" ca="1">IF(ISNUMBER(P2195),IF(P2195=100%,"CUMPLIDA",IF(AND(ISNUMBER(L2195),ISNUMBER(INDIRECT("FECHA_"&amp;$B2195,1))), IF(L2195&lt;=INDIRECT("FECHA_"&amp;$B2195,1),"INCUMPLIDA","PROCESO"), "VERIFICAR FECHA")),"SIN VALOR AVANCE")</f>
        <v>CUMPLIDA</v>
      </c>
    </row>
    <row r="2196" spans="1:17" ht="75.75">
      <c r="A2196" s="281" t="s">
        <v>17</v>
      </c>
      <c r="B2196" s="204" t="s">
        <v>14</v>
      </c>
      <c r="C2196" s="750"/>
      <c r="D2196" s="750"/>
      <c r="E2196" s="751"/>
      <c r="F2196" s="751"/>
      <c r="G2196" s="197" t="s">
        <v>1635</v>
      </c>
      <c r="H2196" s="672" t="s">
        <v>258</v>
      </c>
      <c r="I2196" s="672" t="s">
        <v>259</v>
      </c>
      <c r="J2196" s="198">
        <v>2</v>
      </c>
      <c r="K2196" s="203">
        <v>45748</v>
      </c>
      <c r="L2196" s="203">
        <v>45930</v>
      </c>
      <c r="M2196" s="200">
        <f t="shared" si="85"/>
        <v>26</v>
      </c>
      <c r="N2196" s="201">
        <v>0</v>
      </c>
      <c r="O2196" s="672" t="s">
        <v>1617</v>
      </c>
      <c r="P2196" s="201">
        <f t="shared" si="86"/>
        <v>0</v>
      </c>
      <c r="Q2196" s="202" t="str" cm="1">
        <f t="array" aca="1" ref="Q2196" ca="1">IF(ISNUMBER(P2196),IF(P2196=100%,"CUMPLIDA",IF(AND(ISNUMBER(L2196),ISNUMBER(INDIRECT("FECHA_"&amp;$B2196,1))), IF(L2196&lt;=INDIRECT("FECHA_"&amp;$B2196,1),"INCUMPLIDA","PROCESO"), "VERIFICAR FECHA")),"SIN VALOR AVANCE")</f>
        <v>PROCESO</v>
      </c>
    </row>
    <row r="2197" spans="1:17" ht="60.75">
      <c r="A2197" s="281" t="s">
        <v>17</v>
      </c>
      <c r="B2197" s="204" t="s">
        <v>14</v>
      </c>
      <c r="C2197" s="750"/>
      <c r="D2197" s="750"/>
      <c r="E2197" s="751"/>
      <c r="F2197" s="751"/>
      <c r="G2197" s="197" t="s">
        <v>1636</v>
      </c>
      <c r="H2197" s="672" t="s">
        <v>261</v>
      </c>
      <c r="I2197" s="672" t="s">
        <v>262</v>
      </c>
      <c r="J2197" s="198">
        <v>1</v>
      </c>
      <c r="K2197" s="203">
        <v>45748</v>
      </c>
      <c r="L2197" s="203">
        <v>45930</v>
      </c>
      <c r="M2197" s="200">
        <f t="shared" si="85"/>
        <v>26</v>
      </c>
      <c r="N2197" s="201">
        <v>0</v>
      </c>
      <c r="O2197" s="672" t="s">
        <v>1446</v>
      </c>
      <c r="P2197" s="201">
        <f t="shared" si="86"/>
        <v>0</v>
      </c>
      <c r="Q2197" s="202" t="str" cm="1">
        <f t="array" aca="1" ref="Q2197" ca="1">IF(ISNUMBER(P2197),IF(P2197=100%,"CUMPLIDA",IF(AND(ISNUMBER(L2197),ISNUMBER(INDIRECT("FECHA_"&amp;$B2197,1))), IF(L2197&lt;=INDIRECT("FECHA_"&amp;$B2197,1),"INCUMPLIDA","PROCESO"), "VERIFICAR FECHA")),"SIN VALOR AVANCE")</f>
        <v>PROCESO</v>
      </c>
    </row>
    <row r="2198" spans="1:17" ht="150.75">
      <c r="A2198" s="281" t="s">
        <v>17</v>
      </c>
      <c r="B2198" s="204" t="s">
        <v>14</v>
      </c>
      <c r="C2198" s="750"/>
      <c r="D2198" s="750"/>
      <c r="E2198" s="751"/>
      <c r="F2198" s="751"/>
      <c r="G2198" s="197" t="s">
        <v>1637</v>
      </c>
      <c r="H2198" s="672" t="s">
        <v>264</v>
      </c>
      <c r="I2198" s="672" t="s">
        <v>265</v>
      </c>
      <c r="J2198" s="198">
        <v>2</v>
      </c>
      <c r="K2198" s="203">
        <v>45748</v>
      </c>
      <c r="L2198" s="203">
        <v>45930</v>
      </c>
      <c r="M2198" s="200">
        <f t="shared" si="85"/>
        <v>26</v>
      </c>
      <c r="N2198" s="201">
        <v>0</v>
      </c>
      <c r="O2198" s="672" t="s">
        <v>1619</v>
      </c>
      <c r="P2198" s="201">
        <f t="shared" si="86"/>
        <v>0</v>
      </c>
      <c r="Q2198" s="202" t="str" cm="1">
        <f t="array" aca="1" ref="Q2198" ca="1">IF(ISNUMBER(P2198),IF(P2198=100%,"CUMPLIDA",IF(AND(ISNUMBER(L2198),ISNUMBER(INDIRECT("FECHA_"&amp;$B2198,1))), IF(L2198&lt;=INDIRECT("FECHA_"&amp;$B2198,1),"INCUMPLIDA","PROCESO"), "VERIFICAR FECHA")),"SIN VALOR AVANCE")</f>
        <v>PROCESO</v>
      </c>
    </row>
    <row r="2199" spans="1:17" ht="120.75">
      <c r="A2199" s="281" t="s">
        <v>17</v>
      </c>
      <c r="B2199" s="204" t="s">
        <v>14</v>
      </c>
      <c r="C2199" s="750"/>
      <c r="D2199" s="750"/>
      <c r="E2199" s="751"/>
      <c r="F2199" s="751"/>
      <c r="G2199" s="197" t="s">
        <v>1638</v>
      </c>
      <c r="H2199" s="672" t="s">
        <v>1639</v>
      </c>
      <c r="I2199" s="672" t="s">
        <v>1640</v>
      </c>
      <c r="J2199" s="198">
        <v>1</v>
      </c>
      <c r="K2199" s="203">
        <v>44805</v>
      </c>
      <c r="L2199" s="203">
        <v>44864</v>
      </c>
      <c r="M2199" s="200">
        <f t="shared" si="85"/>
        <v>8.4285714285714288</v>
      </c>
      <c r="N2199" s="201">
        <v>1</v>
      </c>
      <c r="O2199" s="672" t="s">
        <v>1641</v>
      </c>
      <c r="P2199" s="201">
        <f t="shared" si="86"/>
        <v>1</v>
      </c>
      <c r="Q2199" s="202" t="str" cm="1">
        <f t="array" aca="1" ref="Q2199" ca="1">IF(ISNUMBER(P2199),IF(P2199=100%,"CUMPLIDA",IF(AND(ISNUMBER(L2199),ISNUMBER(INDIRECT("FECHA_"&amp;$B2199,1))), IF(L2199&lt;=INDIRECT("FECHA_"&amp;$B2199,1),"INCUMPLIDA","PROCESO"), "VERIFICAR FECHA")),"SIN VALOR AVANCE")</f>
        <v>CUMPLIDA</v>
      </c>
    </row>
    <row r="2200" spans="1:17" ht="60.75">
      <c r="A2200" s="281" t="s">
        <v>17</v>
      </c>
      <c r="B2200" s="204" t="s">
        <v>14</v>
      </c>
      <c r="C2200" s="750"/>
      <c r="D2200" s="750"/>
      <c r="E2200" s="751"/>
      <c r="F2200" s="751"/>
      <c r="G2200" s="197" t="s">
        <v>1642</v>
      </c>
      <c r="H2200" s="672" t="s">
        <v>237</v>
      </c>
      <c r="I2200" s="672" t="s">
        <v>238</v>
      </c>
      <c r="J2200" s="198">
        <v>1</v>
      </c>
      <c r="K2200" s="203">
        <v>45352</v>
      </c>
      <c r="L2200" s="203">
        <v>45747</v>
      </c>
      <c r="M2200" s="200">
        <f t="shared" si="85"/>
        <v>56.428571428571431</v>
      </c>
      <c r="N2200" s="201">
        <v>1</v>
      </c>
      <c r="O2200" s="672" t="s">
        <v>1446</v>
      </c>
      <c r="P2200" s="201">
        <f t="shared" si="86"/>
        <v>1</v>
      </c>
      <c r="Q2200" s="202" t="str" cm="1">
        <f t="array" aca="1" ref="Q2200" ca="1">IF(ISNUMBER(P2200),IF(P2200=100%,"CUMPLIDA",IF(AND(ISNUMBER(L2200),ISNUMBER(INDIRECT("FECHA_"&amp;$B2200,1))), IF(L2200&lt;=INDIRECT("FECHA_"&amp;$B2200,1),"INCUMPLIDA","PROCESO"), "VERIFICAR FECHA")),"SIN VALOR AVANCE")</f>
        <v>CUMPLIDA</v>
      </c>
    </row>
    <row r="2201" spans="1:17" ht="75.75">
      <c r="A2201" s="281" t="s">
        <v>17</v>
      </c>
      <c r="B2201" s="204" t="s">
        <v>14</v>
      </c>
      <c r="C2201" s="750"/>
      <c r="D2201" s="750"/>
      <c r="E2201" s="751"/>
      <c r="F2201" s="751"/>
      <c r="G2201" s="197" t="s">
        <v>1643</v>
      </c>
      <c r="H2201" s="672" t="s">
        <v>241</v>
      </c>
      <c r="I2201" s="672" t="s">
        <v>242</v>
      </c>
      <c r="J2201" s="198">
        <v>1</v>
      </c>
      <c r="K2201" s="203">
        <v>45352</v>
      </c>
      <c r="L2201" s="203">
        <v>45747</v>
      </c>
      <c r="M2201" s="200">
        <f t="shared" si="85"/>
        <v>56.428571428571431</v>
      </c>
      <c r="N2201" s="201">
        <v>1</v>
      </c>
      <c r="O2201" s="672" t="s">
        <v>1617</v>
      </c>
      <c r="P2201" s="201">
        <f t="shared" si="86"/>
        <v>1</v>
      </c>
      <c r="Q2201" s="202" t="str" cm="1">
        <f t="array" aca="1" ref="Q2201" ca="1">IF(ISNUMBER(P2201),IF(P2201=100%,"CUMPLIDA",IF(AND(ISNUMBER(L2201),ISNUMBER(INDIRECT("FECHA_"&amp;$B2201,1))), IF(L2201&lt;=INDIRECT("FECHA_"&amp;$B2201,1),"INCUMPLIDA","PROCESO"), "VERIFICAR FECHA")),"SIN VALOR AVANCE")</f>
        <v>CUMPLIDA</v>
      </c>
    </row>
    <row r="2202" spans="1:17" ht="60.75">
      <c r="A2202" s="281" t="s">
        <v>17</v>
      </c>
      <c r="B2202" s="204" t="s">
        <v>14</v>
      </c>
      <c r="C2202" s="750"/>
      <c r="D2202" s="750"/>
      <c r="E2202" s="751"/>
      <c r="F2202" s="751"/>
      <c r="G2202" s="197" t="s">
        <v>1644</v>
      </c>
      <c r="H2202" s="672" t="s">
        <v>248</v>
      </c>
      <c r="I2202" s="672" t="s">
        <v>249</v>
      </c>
      <c r="J2202" s="198">
        <v>1</v>
      </c>
      <c r="K2202" s="203">
        <v>45352</v>
      </c>
      <c r="L2202" s="203">
        <v>45747</v>
      </c>
      <c r="M2202" s="200">
        <f t="shared" si="85"/>
        <v>56.428571428571431</v>
      </c>
      <c r="N2202" s="201">
        <v>1</v>
      </c>
      <c r="O2202" s="672" t="s">
        <v>1446</v>
      </c>
      <c r="P2202" s="201">
        <f t="shared" si="86"/>
        <v>1</v>
      </c>
      <c r="Q2202" s="202" t="str" cm="1">
        <f t="array" aca="1" ref="Q2202" ca="1">IF(ISNUMBER(P2202),IF(P2202=100%,"CUMPLIDA",IF(AND(ISNUMBER(L2202),ISNUMBER(INDIRECT("FECHA_"&amp;$B2202,1))), IF(L2202&lt;=INDIRECT("FECHA_"&amp;$B2202,1),"INCUMPLIDA","PROCESO"), "VERIFICAR FECHA")),"SIN VALOR AVANCE")</f>
        <v>CUMPLIDA</v>
      </c>
    </row>
    <row r="2203" spans="1:17" ht="75.75">
      <c r="A2203" s="281" t="s">
        <v>17</v>
      </c>
      <c r="B2203" s="204" t="s">
        <v>14</v>
      </c>
      <c r="C2203" s="750"/>
      <c r="D2203" s="750"/>
      <c r="E2203" s="751"/>
      <c r="F2203" s="751"/>
      <c r="G2203" s="197" t="s">
        <v>1645</v>
      </c>
      <c r="H2203" s="672" t="s">
        <v>251</v>
      </c>
      <c r="I2203" s="672" t="s">
        <v>252</v>
      </c>
      <c r="J2203" s="198">
        <v>1</v>
      </c>
      <c r="K2203" s="203">
        <v>45352</v>
      </c>
      <c r="L2203" s="203">
        <v>45747</v>
      </c>
      <c r="M2203" s="200">
        <f t="shared" si="85"/>
        <v>56.428571428571431</v>
      </c>
      <c r="N2203" s="201">
        <v>1</v>
      </c>
      <c r="O2203" s="672" t="s">
        <v>1617</v>
      </c>
      <c r="P2203" s="201">
        <f t="shared" si="86"/>
        <v>1</v>
      </c>
      <c r="Q2203" s="202" t="str" cm="1">
        <f t="array" aca="1" ref="Q2203" ca="1">IF(ISNUMBER(P2203),IF(P2203=100%,"CUMPLIDA",IF(AND(ISNUMBER(L2203),ISNUMBER(INDIRECT("FECHA_"&amp;$B2203,1))), IF(L2203&lt;=INDIRECT("FECHA_"&amp;$B2203,1),"INCUMPLIDA","PROCESO"), "VERIFICAR FECHA")),"SIN VALOR AVANCE")</f>
        <v>CUMPLIDA</v>
      </c>
    </row>
    <row r="2204" spans="1:17" ht="150.75">
      <c r="A2204" s="281" t="s">
        <v>17</v>
      </c>
      <c r="B2204" s="204" t="s">
        <v>14</v>
      </c>
      <c r="C2204" s="750"/>
      <c r="D2204" s="750"/>
      <c r="E2204" s="751"/>
      <c r="F2204" s="751"/>
      <c r="G2204" s="197" t="s">
        <v>1646</v>
      </c>
      <c r="H2204" s="672" t="s">
        <v>254</v>
      </c>
      <c r="I2204" s="672" t="s">
        <v>255</v>
      </c>
      <c r="J2204" s="198">
        <v>1</v>
      </c>
      <c r="K2204" s="203">
        <v>45352</v>
      </c>
      <c r="L2204" s="203">
        <v>45747</v>
      </c>
      <c r="M2204" s="200">
        <f t="shared" si="85"/>
        <v>56.428571428571431</v>
      </c>
      <c r="N2204" s="201">
        <v>1</v>
      </c>
      <c r="O2204" s="672" t="s">
        <v>1619</v>
      </c>
      <c r="P2204" s="201">
        <f t="shared" si="86"/>
        <v>1</v>
      </c>
      <c r="Q2204" s="202" t="str" cm="1">
        <f t="array" aca="1" ref="Q2204" ca="1">IF(ISNUMBER(P2204),IF(P2204=100%,"CUMPLIDA",IF(AND(ISNUMBER(L2204),ISNUMBER(INDIRECT("FECHA_"&amp;$B2204,1))), IF(L2204&lt;=INDIRECT("FECHA_"&amp;$B2204,1),"INCUMPLIDA","PROCESO"), "VERIFICAR FECHA")),"SIN VALOR AVANCE")</f>
        <v>CUMPLIDA</v>
      </c>
    </row>
    <row r="2205" spans="1:17" ht="75.75">
      <c r="A2205" s="281" t="s">
        <v>17</v>
      </c>
      <c r="B2205" s="204" t="s">
        <v>14</v>
      </c>
      <c r="C2205" s="750"/>
      <c r="D2205" s="750"/>
      <c r="E2205" s="751"/>
      <c r="F2205" s="751"/>
      <c r="G2205" s="197" t="s">
        <v>1647</v>
      </c>
      <c r="H2205" s="672" t="s">
        <v>258</v>
      </c>
      <c r="I2205" s="672" t="s">
        <v>259</v>
      </c>
      <c r="J2205" s="198">
        <v>2</v>
      </c>
      <c r="K2205" s="203">
        <v>45748</v>
      </c>
      <c r="L2205" s="203">
        <v>45930</v>
      </c>
      <c r="M2205" s="200">
        <f t="shared" si="85"/>
        <v>26</v>
      </c>
      <c r="N2205" s="201">
        <v>0</v>
      </c>
      <c r="O2205" s="672" t="s">
        <v>1617</v>
      </c>
      <c r="P2205" s="201">
        <f t="shared" si="86"/>
        <v>0</v>
      </c>
      <c r="Q2205" s="202" t="str" cm="1">
        <f t="array" aca="1" ref="Q2205" ca="1">IF(ISNUMBER(P2205),IF(P2205=100%,"CUMPLIDA",IF(AND(ISNUMBER(L2205),ISNUMBER(INDIRECT("FECHA_"&amp;$B2205,1))), IF(L2205&lt;=INDIRECT("FECHA_"&amp;$B2205,1),"INCUMPLIDA","PROCESO"), "VERIFICAR FECHA")),"SIN VALOR AVANCE")</f>
        <v>PROCESO</v>
      </c>
    </row>
    <row r="2206" spans="1:17" ht="60.75">
      <c r="A2206" s="281" t="s">
        <v>17</v>
      </c>
      <c r="B2206" s="204" t="s">
        <v>14</v>
      </c>
      <c r="C2206" s="750"/>
      <c r="D2206" s="750"/>
      <c r="E2206" s="751"/>
      <c r="F2206" s="751"/>
      <c r="G2206" s="197" t="s">
        <v>1648</v>
      </c>
      <c r="H2206" s="672" t="s">
        <v>261</v>
      </c>
      <c r="I2206" s="672" t="s">
        <v>262</v>
      </c>
      <c r="J2206" s="198">
        <v>1</v>
      </c>
      <c r="K2206" s="203">
        <v>45748</v>
      </c>
      <c r="L2206" s="203">
        <v>45930</v>
      </c>
      <c r="M2206" s="200">
        <f t="shared" si="85"/>
        <v>26</v>
      </c>
      <c r="N2206" s="201">
        <v>0</v>
      </c>
      <c r="O2206" s="672" t="s">
        <v>1446</v>
      </c>
      <c r="P2206" s="201">
        <f t="shared" si="86"/>
        <v>0</v>
      </c>
      <c r="Q2206" s="202" t="str" cm="1">
        <f t="array" aca="1" ref="Q2206" ca="1">IF(ISNUMBER(P2206),IF(P2206=100%,"CUMPLIDA",IF(AND(ISNUMBER(L2206),ISNUMBER(INDIRECT("FECHA_"&amp;$B2206,1))), IF(L2206&lt;=INDIRECT("FECHA_"&amp;$B2206,1),"INCUMPLIDA","PROCESO"), "VERIFICAR FECHA")),"SIN VALOR AVANCE")</f>
        <v>PROCESO</v>
      </c>
    </row>
    <row r="2207" spans="1:17" ht="150.75">
      <c r="A2207" s="281" t="s">
        <v>17</v>
      </c>
      <c r="B2207" s="204" t="s">
        <v>14</v>
      </c>
      <c r="C2207" s="750"/>
      <c r="D2207" s="750"/>
      <c r="E2207" s="751"/>
      <c r="F2207" s="751"/>
      <c r="G2207" s="197" t="s">
        <v>1649</v>
      </c>
      <c r="H2207" s="672" t="s">
        <v>264</v>
      </c>
      <c r="I2207" s="672" t="s">
        <v>265</v>
      </c>
      <c r="J2207" s="198">
        <v>2</v>
      </c>
      <c r="K2207" s="203">
        <v>45748</v>
      </c>
      <c r="L2207" s="203">
        <v>45930</v>
      </c>
      <c r="M2207" s="200">
        <f t="shared" si="85"/>
        <v>26</v>
      </c>
      <c r="N2207" s="201">
        <v>0</v>
      </c>
      <c r="O2207" s="672" t="s">
        <v>1619</v>
      </c>
      <c r="P2207" s="201">
        <f t="shared" si="86"/>
        <v>0</v>
      </c>
      <c r="Q2207" s="202" t="str" cm="1">
        <f t="array" aca="1" ref="Q2207" ca="1">IF(ISNUMBER(P2207),IF(P2207=100%,"CUMPLIDA",IF(AND(ISNUMBER(L2207),ISNUMBER(INDIRECT("FECHA_"&amp;$B2207,1))), IF(L2207&lt;=INDIRECT("FECHA_"&amp;$B2207,1),"INCUMPLIDA","PROCESO"), "VERIFICAR FECHA")),"SIN VALOR AVANCE")</f>
        <v>PROCESO</v>
      </c>
    </row>
    <row r="2208" spans="1:17" ht="240">
      <c r="A2208" s="281" t="s">
        <v>17</v>
      </c>
      <c r="B2208" s="204" t="s">
        <v>14</v>
      </c>
      <c r="C2208" s="750" t="s">
        <v>1650</v>
      </c>
      <c r="D2208" s="750" t="s">
        <v>312</v>
      </c>
      <c r="E2208" s="197" t="s">
        <v>1651</v>
      </c>
      <c r="F2208" s="751" t="s">
        <v>1652</v>
      </c>
      <c r="G2208" s="206" t="s">
        <v>1653</v>
      </c>
      <c r="H2208" s="674" t="s">
        <v>1654</v>
      </c>
      <c r="I2208" s="674" t="s">
        <v>1655</v>
      </c>
      <c r="J2208" s="205">
        <v>1</v>
      </c>
      <c r="K2208" s="199">
        <v>44825</v>
      </c>
      <c r="L2208" s="199">
        <v>45107</v>
      </c>
      <c r="M2208" s="200">
        <f t="shared" si="85"/>
        <v>40.285714285714285</v>
      </c>
      <c r="N2208" s="201">
        <v>1</v>
      </c>
      <c r="O2208" s="672" t="s">
        <v>1656</v>
      </c>
      <c r="P2208" s="201">
        <f t="shared" si="86"/>
        <v>1</v>
      </c>
      <c r="Q2208" s="202" t="str" cm="1">
        <f t="array" aca="1" ref="Q2208" ca="1">IF(ISNUMBER(P2208),IF(P2208=100%,"CUMPLIDA",IF(AND(ISNUMBER(L2208),ISNUMBER(INDIRECT("FECHA_"&amp;$B2208,1))), IF(L2208&lt;=INDIRECT("FECHA_"&amp;$B2208,1),"INCUMPLIDA","PROCESO"), "VERIFICAR FECHA")),"SIN VALOR AVANCE")</f>
        <v>CUMPLIDA</v>
      </c>
    </row>
    <row r="2209" spans="1:17" ht="210">
      <c r="A2209" s="281" t="s">
        <v>17</v>
      </c>
      <c r="B2209" s="204" t="s">
        <v>14</v>
      </c>
      <c r="C2209" s="750"/>
      <c r="D2209" s="750"/>
      <c r="E2209" s="197" t="s">
        <v>1657</v>
      </c>
      <c r="F2209" s="751"/>
      <c r="G2209" s="206" t="s">
        <v>1658</v>
      </c>
      <c r="H2209" s="674" t="s">
        <v>1654</v>
      </c>
      <c r="I2209" s="674" t="s">
        <v>1655</v>
      </c>
      <c r="J2209" s="205">
        <v>1</v>
      </c>
      <c r="K2209" s="199">
        <v>44825</v>
      </c>
      <c r="L2209" s="199">
        <v>45107</v>
      </c>
      <c r="M2209" s="200">
        <f t="shared" si="85"/>
        <v>40.285714285714285</v>
      </c>
      <c r="N2209" s="201">
        <v>1</v>
      </c>
      <c r="O2209" s="672" t="s">
        <v>1656</v>
      </c>
      <c r="P2209" s="201">
        <f t="shared" si="86"/>
        <v>1</v>
      </c>
      <c r="Q2209" s="202" t="str" cm="1">
        <f t="array" aca="1" ref="Q2209" ca="1">IF(ISNUMBER(P2209),IF(P2209=100%,"CUMPLIDA",IF(AND(ISNUMBER(L2209),ISNUMBER(INDIRECT("FECHA_"&amp;$B2209,1))), IF(L2209&lt;=INDIRECT("FECHA_"&amp;$B2209,1),"INCUMPLIDA","PROCESO"), "VERIFICAR FECHA")),"SIN VALOR AVANCE")</f>
        <v>CUMPLIDA</v>
      </c>
    </row>
    <row r="2210" spans="1:17" ht="120">
      <c r="A2210" s="281" t="s">
        <v>17</v>
      </c>
      <c r="B2210" s="204" t="s">
        <v>14</v>
      </c>
      <c r="C2210" s="750"/>
      <c r="D2210" s="750"/>
      <c r="E2210" s="753" t="s">
        <v>1659</v>
      </c>
      <c r="F2210" s="751"/>
      <c r="G2210" s="206" t="s">
        <v>1660</v>
      </c>
      <c r="H2210" s="672" t="s">
        <v>1661</v>
      </c>
      <c r="I2210" s="674" t="s">
        <v>1662</v>
      </c>
      <c r="J2210" s="201">
        <v>1</v>
      </c>
      <c r="K2210" s="199">
        <v>44958</v>
      </c>
      <c r="L2210" s="199">
        <v>45291</v>
      </c>
      <c r="M2210" s="200">
        <f t="shared" si="85"/>
        <v>47.571428571428569</v>
      </c>
      <c r="N2210" s="201">
        <v>1</v>
      </c>
      <c r="O2210" s="672" t="s">
        <v>1663</v>
      </c>
      <c r="P2210" s="201">
        <f t="shared" si="86"/>
        <v>1</v>
      </c>
      <c r="Q2210" s="202" t="str" cm="1">
        <f t="array" aca="1" ref="Q2210" ca="1">IF(ISNUMBER(P2210),IF(P2210=100%,"CUMPLIDA",IF(AND(ISNUMBER(L2210),ISNUMBER(INDIRECT("FECHA_"&amp;$B2210,1))), IF(L2210&lt;=INDIRECT("FECHA_"&amp;$B2210,1),"INCUMPLIDA","PROCESO"), "VERIFICAR FECHA")),"SIN VALOR AVANCE")</f>
        <v>CUMPLIDA</v>
      </c>
    </row>
    <row r="2211" spans="1:17" ht="240">
      <c r="A2211" s="281" t="s">
        <v>17</v>
      </c>
      <c r="B2211" s="204" t="s">
        <v>14</v>
      </c>
      <c r="C2211" s="750"/>
      <c r="D2211" s="750"/>
      <c r="E2211" s="753"/>
      <c r="F2211" s="751"/>
      <c r="G2211" s="206" t="s">
        <v>1664</v>
      </c>
      <c r="H2211" s="674" t="s">
        <v>1665</v>
      </c>
      <c r="I2211" s="674" t="s">
        <v>1662</v>
      </c>
      <c r="J2211" s="201">
        <v>1</v>
      </c>
      <c r="K2211" s="199">
        <v>44941</v>
      </c>
      <c r="L2211" s="199">
        <v>45092</v>
      </c>
      <c r="M2211" s="200">
        <f t="shared" si="85"/>
        <v>21.571428571428573</v>
      </c>
      <c r="N2211" s="201">
        <v>1</v>
      </c>
      <c r="O2211" s="672" t="s">
        <v>1663</v>
      </c>
      <c r="P2211" s="201">
        <f t="shared" si="86"/>
        <v>1</v>
      </c>
      <c r="Q2211" s="202" t="str" cm="1">
        <f t="array" aca="1" ref="Q2211" ca="1">IF(ISNUMBER(P2211),IF(P2211=100%,"CUMPLIDA",IF(AND(ISNUMBER(L2211),ISNUMBER(INDIRECT("FECHA_"&amp;$B2211,1))), IF(L2211&lt;=INDIRECT("FECHA_"&amp;$B2211,1),"INCUMPLIDA","PROCESO"), "VERIFICAR FECHA")),"SIN VALOR AVANCE")</f>
        <v>CUMPLIDA</v>
      </c>
    </row>
    <row r="2212" spans="1:17" ht="210">
      <c r="A2212" s="281" t="s">
        <v>17</v>
      </c>
      <c r="B2212" s="204" t="s">
        <v>14</v>
      </c>
      <c r="C2212" s="750" t="s">
        <v>1666</v>
      </c>
      <c r="D2212" s="750" t="s">
        <v>312</v>
      </c>
      <c r="E2212" s="751" t="s">
        <v>1667</v>
      </c>
      <c r="F2212" s="751" t="s">
        <v>1668</v>
      </c>
      <c r="G2212" s="197" t="s">
        <v>1669</v>
      </c>
      <c r="H2212" s="672" t="s">
        <v>1670</v>
      </c>
      <c r="I2212" s="672" t="s">
        <v>1671</v>
      </c>
      <c r="J2212" s="205">
        <v>2</v>
      </c>
      <c r="K2212" s="199">
        <v>45047</v>
      </c>
      <c r="L2212" s="199">
        <v>45322</v>
      </c>
      <c r="M2212" s="200">
        <f t="shared" si="85"/>
        <v>39.285714285714285</v>
      </c>
      <c r="N2212" s="201">
        <v>1</v>
      </c>
      <c r="O2212" s="672" t="s">
        <v>1672</v>
      </c>
      <c r="P2212" s="201">
        <f t="shared" si="86"/>
        <v>1</v>
      </c>
      <c r="Q2212" s="202" t="str" cm="1">
        <f t="array" aca="1" ref="Q2212" ca="1">IF(ISNUMBER(P2212),IF(P2212=100%,"CUMPLIDA",IF(AND(ISNUMBER(L2212),ISNUMBER(INDIRECT("FECHA_"&amp;$B2212,1))), IF(L2212&lt;=INDIRECT("FECHA_"&amp;$B2212,1),"INCUMPLIDA","PROCESO"), "VERIFICAR FECHA")),"SIN VALOR AVANCE")</f>
        <v>CUMPLIDA</v>
      </c>
    </row>
    <row r="2213" spans="1:17" ht="360">
      <c r="A2213" s="281" t="s">
        <v>17</v>
      </c>
      <c r="B2213" s="204" t="s">
        <v>14</v>
      </c>
      <c r="C2213" s="750"/>
      <c r="D2213" s="750"/>
      <c r="E2213" s="751"/>
      <c r="F2213" s="751"/>
      <c r="G2213" s="197" t="s">
        <v>1673</v>
      </c>
      <c r="H2213" s="672" t="s">
        <v>1674</v>
      </c>
      <c r="I2213" s="672" t="s">
        <v>1675</v>
      </c>
      <c r="J2213" s="205">
        <v>4</v>
      </c>
      <c r="K2213" s="199">
        <v>45047</v>
      </c>
      <c r="L2213" s="199">
        <v>45322</v>
      </c>
      <c r="M2213" s="200">
        <f t="shared" si="85"/>
        <v>39.285714285714285</v>
      </c>
      <c r="N2213" s="201">
        <v>1</v>
      </c>
      <c r="O2213" s="672" t="s">
        <v>1676</v>
      </c>
      <c r="P2213" s="201">
        <f t="shared" si="86"/>
        <v>1</v>
      </c>
      <c r="Q2213" s="202" t="str" cm="1">
        <f t="array" aca="1" ref="Q2213" ca="1">IF(ISNUMBER(P2213),IF(P2213=100%,"CUMPLIDA",IF(AND(ISNUMBER(L2213),ISNUMBER(INDIRECT("FECHA_"&amp;$B2213,1))), IF(L2213&lt;=INDIRECT("FECHA_"&amp;$B2213,1),"INCUMPLIDA","PROCESO"), "VERIFICAR FECHA")),"SIN VALOR AVANCE")</f>
        <v>CUMPLIDA</v>
      </c>
    </row>
    <row r="2214" spans="1:17" ht="165">
      <c r="A2214" s="281" t="s">
        <v>17</v>
      </c>
      <c r="B2214" s="204" t="s">
        <v>14</v>
      </c>
      <c r="C2214" s="750"/>
      <c r="D2214" s="750"/>
      <c r="E2214" s="751"/>
      <c r="F2214" s="751"/>
      <c r="G2214" s="197" t="s">
        <v>1677</v>
      </c>
      <c r="H2214" s="672" t="s">
        <v>1678</v>
      </c>
      <c r="I2214" s="672" t="s">
        <v>1679</v>
      </c>
      <c r="J2214" s="207" t="s">
        <v>1680</v>
      </c>
      <c r="K2214" s="199">
        <v>45169</v>
      </c>
      <c r="L2214" s="199">
        <v>45291</v>
      </c>
      <c r="M2214" s="200">
        <f t="shared" si="85"/>
        <v>17.428571428571427</v>
      </c>
      <c r="N2214" s="201">
        <v>1</v>
      </c>
      <c r="O2214" s="672" t="s">
        <v>1681</v>
      </c>
      <c r="P2214" s="201">
        <f t="shared" si="86"/>
        <v>1</v>
      </c>
      <c r="Q2214" s="202" t="str" cm="1">
        <f t="array" aca="1" ref="Q2214" ca="1">IF(ISNUMBER(P2214),IF(P2214=100%,"CUMPLIDA",IF(AND(ISNUMBER(L2214),ISNUMBER(INDIRECT("FECHA_"&amp;$B2214,1))), IF(L2214&lt;=INDIRECT("FECHA_"&amp;$B2214,1),"INCUMPLIDA","PROCESO"), "VERIFICAR FECHA")),"SIN VALOR AVANCE")</f>
        <v>CUMPLIDA</v>
      </c>
    </row>
    <row r="2215" spans="1:17" ht="210">
      <c r="A2215" s="281" t="s">
        <v>17</v>
      </c>
      <c r="B2215" s="204" t="s">
        <v>14</v>
      </c>
      <c r="C2215" s="750"/>
      <c r="D2215" s="750"/>
      <c r="E2215" s="751" t="s">
        <v>1682</v>
      </c>
      <c r="F2215" s="751"/>
      <c r="G2215" s="197" t="s">
        <v>1669</v>
      </c>
      <c r="H2215" s="672" t="s">
        <v>1670</v>
      </c>
      <c r="I2215" s="672" t="s">
        <v>1671</v>
      </c>
      <c r="J2215" s="205">
        <v>2</v>
      </c>
      <c r="K2215" s="199">
        <v>45047</v>
      </c>
      <c r="L2215" s="199">
        <v>45322</v>
      </c>
      <c r="M2215" s="200">
        <f t="shared" si="85"/>
        <v>39.285714285714285</v>
      </c>
      <c r="N2215" s="201">
        <v>1</v>
      </c>
      <c r="O2215" s="672" t="s">
        <v>1683</v>
      </c>
      <c r="P2215" s="201">
        <f t="shared" si="86"/>
        <v>1</v>
      </c>
      <c r="Q2215" s="202" t="str" cm="1">
        <f t="array" aca="1" ref="Q2215" ca="1">IF(ISNUMBER(P2215),IF(P2215=100%,"CUMPLIDA",IF(AND(ISNUMBER(L2215),ISNUMBER(INDIRECT("FECHA_"&amp;$B2215,1))), IF(L2215&lt;=INDIRECT("FECHA_"&amp;$B2215,1),"INCUMPLIDA","PROCESO"), "VERIFICAR FECHA")),"SIN VALOR AVANCE")</f>
        <v>CUMPLIDA</v>
      </c>
    </row>
    <row r="2216" spans="1:17" ht="360">
      <c r="A2216" s="281" t="s">
        <v>17</v>
      </c>
      <c r="B2216" s="204" t="s">
        <v>14</v>
      </c>
      <c r="C2216" s="750"/>
      <c r="D2216" s="750"/>
      <c r="E2216" s="751"/>
      <c r="F2216" s="751"/>
      <c r="G2216" s="197" t="s">
        <v>1684</v>
      </c>
      <c r="H2216" s="672" t="s">
        <v>1674</v>
      </c>
      <c r="I2216" s="672" t="s">
        <v>1675</v>
      </c>
      <c r="J2216" s="205">
        <v>4</v>
      </c>
      <c r="K2216" s="199">
        <v>45047</v>
      </c>
      <c r="L2216" s="199">
        <v>45322</v>
      </c>
      <c r="M2216" s="200">
        <f t="shared" si="85"/>
        <v>39.285714285714285</v>
      </c>
      <c r="N2216" s="201">
        <v>1</v>
      </c>
      <c r="O2216" s="672" t="s">
        <v>1683</v>
      </c>
      <c r="P2216" s="201">
        <f t="shared" si="86"/>
        <v>1</v>
      </c>
      <c r="Q2216" s="202" t="str" cm="1">
        <f t="array" aca="1" ref="Q2216" ca="1">IF(ISNUMBER(P2216),IF(P2216=100%,"CUMPLIDA",IF(AND(ISNUMBER(L2216),ISNUMBER(INDIRECT("FECHA_"&amp;$B2216,1))), IF(L2216&lt;=INDIRECT("FECHA_"&amp;$B2216,1),"INCUMPLIDA","PROCESO"), "VERIFICAR FECHA")),"SIN VALOR AVANCE")</f>
        <v>CUMPLIDA</v>
      </c>
    </row>
    <row r="2217" spans="1:17" ht="165">
      <c r="A2217" s="281" t="s">
        <v>17</v>
      </c>
      <c r="B2217" s="204" t="s">
        <v>14</v>
      </c>
      <c r="C2217" s="750"/>
      <c r="D2217" s="750"/>
      <c r="E2217" s="751"/>
      <c r="F2217" s="751"/>
      <c r="G2217" s="197" t="s">
        <v>1677</v>
      </c>
      <c r="H2217" s="672" t="s">
        <v>1678</v>
      </c>
      <c r="I2217" s="672" t="s">
        <v>1685</v>
      </c>
      <c r="J2217" s="205" t="s">
        <v>1680</v>
      </c>
      <c r="K2217" s="199">
        <v>45169</v>
      </c>
      <c r="L2217" s="199">
        <v>45322</v>
      </c>
      <c r="M2217" s="200">
        <f t="shared" si="85"/>
        <v>21.857142857142858</v>
      </c>
      <c r="N2217" s="201">
        <v>1</v>
      </c>
      <c r="O2217" s="672" t="s">
        <v>1683</v>
      </c>
      <c r="P2217" s="201">
        <f t="shared" si="86"/>
        <v>1</v>
      </c>
      <c r="Q2217" s="202" t="str" cm="1">
        <f t="array" aca="1" ref="Q2217" ca="1">IF(ISNUMBER(P2217),IF(P2217=100%,"CUMPLIDA",IF(AND(ISNUMBER(L2217),ISNUMBER(INDIRECT("FECHA_"&amp;$B2217,1))), IF(L2217&lt;=INDIRECT("FECHA_"&amp;$B2217,1),"INCUMPLIDA","PROCESO"), "VERIFICAR FECHA")),"SIN VALOR AVANCE")</f>
        <v>CUMPLIDA</v>
      </c>
    </row>
    <row r="2218" spans="1:17" ht="409.5">
      <c r="A2218" s="281" t="s">
        <v>17</v>
      </c>
      <c r="B2218" s="204" t="s">
        <v>14</v>
      </c>
      <c r="C2218" s="750"/>
      <c r="D2218" s="750"/>
      <c r="E2218" s="751" t="s">
        <v>1686</v>
      </c>
      <c r="F2218" s="751"/>
      <c r="G2218" s="197" t="s">
        <v>1669</v>
      </c>
      <c r="H2218" s="672" t="s">
        <v>1687</v>
      </c>
      <c r="I2218" s="672" t="s">
        <v>1671</v>
      </c>
      <c r="J2218" s="205">
        <v>2</v>
      </c>
      <c r="K2218" s="199">
        <v>45047</v>
      </c>
      <c r="L2218" s="199">
        <v>45322</v>
      </c>
      <c r="M2218" s="200">
        <f t="shared" si="85"/>
        <v>39.285714285714285</v>
      </c>
      <c r="N2218" s="201">
        <v>1</v>
      </c>
      <c r="O2218" s="672" t="s">
        <v>1683</v>
      </c>
      <c r="P2218" s="201">
        <f t="shared" si="86"/>
        <v>1</v>
      </c>
      <c r="Q2218" s="202" t="str" cm="1">
        <f t="array" aca="1" ref="Q2218" ca="1">IF(ISNUMBER(P2218),IF(P2218=100%,"CUMPLIDA",IF(AND(ISNUMBER(L2218),ISNUMBER(INDIRECT("FECHA_"&amp;$B2218,1))), IF(L2218&lt;=INDIRECT("FECHA_"&amp;$B2218,1),"INCUMPLIDA","PROCESO"), "VERIFICAR FECHA")),"SIN VALOR AVANCE")</f>
        <v>CUMPLIDA</v>
      </c>
    </row>
    <row r="2219" spans="1:17" ht="165">
      <c r="A2219" s="281" t="s">
        <v>17</v>
      </c>
      <c r="B2219" s="204" t="s">
        <v>14</v>
      </c>
      <c r="C2219" s="750"/>
      <c r="D2219" s="750"/>
      <c r="E2219" s="751"/>
      <c r="F2219" s="751"/>
      <c r="G2219" s="197" t="s">
        <v>1688</v>
      </c>
      <c r="H2219" s="672" t="s">
        <v>1678</v>
      </c>
      <c r="I2219" s="672" t="s">
        <v>1689</v>
      </c>
      <c r="J2219" s="284" t="s">
        <v>1680</v>
      </c>
      <c r="K2219" s="199">
        <v>45169</v>
      </c>
      <c r="L2219" s="199">
        <v>45322</v>
      </c>
      <c r="M2219" s="200">
        <f t="shared" si="85"/>
        <v>21.857142857142858</v>
      </c>
      <c r="N2219" s="201">
        <v>1</v>
      </c>
      <c r="O2219" s="672" t="s">
        <v>1683</v>
      </c>
      <c r="P2219" s="201">
        <f t="shared" si="86"/>
        <v>1</v>
      </c>
      <c r="Q2219" s="202" t="str" cm="1">
        <f t="array" aca="1" ref="Q2219" ca="1">IF(ISNUMBER(P2219),IF(P2219=100%,"CUMPLIDA",IF(AND(ISNUMBER(L2219),ISNUMBER(INDIRECT("FECHA_"&amp;$B2219,1))), IF(L2219&lt;=INDIRECT("FECHA_"&amp;$B2219,1),"INCUMPLIDA","PROCESO"), "VERIFICAR FECHA")),"SIN VALOR AVANCE")</f>
        <v>CUMPLIDA</v>
      </c>
    </row>
    <row r="2220" spans="1:17" ht="135.75">
      <c r="A2220" s="281" t="s">
        <v>17</v>
      </c>
      <c r="B2220" s="204" t="s">
        <v>14</v>
      </c>
      <c r="C2220" s="750"/>
      <c r="D2220" s="750"/>
      <c r="E2220" s="197" t="s">
        <v>1690</v>
      </c>
      <c r="F2220" s="751"/>
      <c r="G2220" s="197" t="s">
        <v>1691</v>
      </c>
      <c r="H2220" s="672" t="s">
        <v>1692</v>
      </c>
      <c r="I2220" s="675" t="s">
        <v>1693</v>
      </c>
      <c r="J2220" s="284" t="s">
        <v>1694</v>
      </c>
      <c r="K2220" s="199">
        <v>45169</v>
      </c>
      <c r="L2220" s="199">
        <v>45322</v>
      </c>
      <c r="M2220" s="200">
        <f t="shared" si="85"/>
        <v>21.857142857142858</v>
      </c>
      <c r="N2220" s="201">
        <v>1</v>
      </c>
      <c r="O2220" s="672" t="s">
        <v>1683</v>
      </c>
      <c r="P2220" s="201">
        <f t="shared" si="86"/>
        <v>1</v>
      </c>
      <c r="Q2220" s="202" t="str" cm="1">
        <f t="array" aca="1" ref="Q2220" ca="1">IF(ISNUMBER(P2220),IF(P2220=100%,"CUMPLIDA",IF(AND(ISNUMBER(L2220),ISNUMBER(INDIRECT("FECHA_"&amp;$B2220,1))), IF(L2220&lt;=INDIRECT("FECHA_"&amp;$B2220,1),"INCUMPLIDA","PROCESO"), "VERIFICAR FECHA")),"SIN VALOR AVANCE")</f>
        <v>CUMPLIDA</v>
      </c>
    </row>
    <row r="2221" spans="1:17" ht="225.75">
      <c r="A2221" s="281" t="s">
        <v>17</v>
      </c>
      <c r="B2221" s="204" t="s">
        <v>14</v>
      </c>
      <c r="C2221" s="750"/>
      <c r="D2221" s="750"/>
      <c r="E2221" s="751" t="s">
        <v>1695</v>
      </c>
      <c r="F2221" s="751"/>
      <c r="G2221" s="197" t="s">
        <v>1696</v>
      </c>
      <c r="H2221" s="672" t="s">
        <v>1697</v>
      </c>
      <c r="I2221" s="675" t="s">
        <v>1698</v>
      </c>
      <c r="J2221" s="205">
        <v>1</v>
      </c>
      <c r="K2221" s="199">
        <v>45047</v>
      </c>
      <c r="L2221" s="199">
        <v>45169</v>
      </c>
      <c r="M2221" s="200">
        <f t="shared" si="85"/>
        <v>17.428571428571427</v>
      </c>
      <c r="N2221" s="201">
        <v>1</v>
      </c>
      <c r="O2221" s="672" t="s">
        <v>1699</v>
      </c>
      <c r="P2221" s="201">
        <f t="shared" si="86"/>
        <v>1</v>
      </c>
      <c r="Q2221" s="202" t="str" cm="1">
        <f t="array" aca="1" ref="Q2221" ca="1">IF(ISNUMBER(P2221),IF(P2221=100%,"CUMPLIDA",IF(AND(ISNUMBER(L2221),ISNUMBER(INDIRECT("FECHA_"&amp;$B2221,1))), IF(L2221&lt;=INDIRECT("FECHA_"&amp;$B2221,1),"INCUMPLIDA","PROCESO"), "VERIFICAR FECHA")),"SIN VALOR AVANCE")</f>
        <v>CUMPLIDA</v>
      </c>
    </row>
    <row r="2222" spans="1:17" ht="210">
      <c r="A2222" s="281" t="s">
        <v>17</v>
      </c>
      <c r="B2222" s="204" t="s">
        <v>14</v>
      </c>
      <c r="C2222" s="750"/>
      <c r="D2222" s="750"/>
      <c r="E2222" s="751"/>
      <c r="F2222" s="751"/>
      <c r="G2222" s="197" t="s">
        <v>1700</v>
      </c>
      <c r="H2222" s="672" t="s">
        <v>1701</v>
      </c>
      <c r="I2222" s="675" t="s">
        <v>1702</v>
      </c>
      <c r="J2222" s="284" t="s">
        <v>1703</v>
      </c>
      <c r="K2222" s="199">
        <v>45169</v>
      </c>
      <c r="L2222" s="199">
        <v>45565</v>
      </c>
      <c r="M2222" s="200">
        <f t="shared" si="85"/>
        <v>56.571428571428569</v>
      </c>
      <c r="N2222" s="201">
        <v>1</v>
      </c>
      <c r="O2222" s="672" t="s">
        <v>1683</v>
      </c>
      <c r="P2222" s="201">
        <f t="shared" si="86"/>
        <v>1</v>
      </c>
      <c r="Q2222" s="202" t="str" cm="1">
        <f t="array" aca="1" ref="Q2222" ca="1">IF(ISNUMBER(P2222),IF(P2222=100%,"CUMPLIDA",IF(AND(ISNUMBER(L2222),ISNUMBER(INDIRECT("FECHA_"&amp;$B2222,1))), IF(L2222&lt;=INDIRECT("FECHA_"&amp;$B2222,1),"INCUMPLIDA","PROCESO"), "VERIFICAR FECHA")),"SIN VALOR AVANCE")</f>
        <v>CUMPLIDA</v>
      </c>
    </row>
    <row r="2223" spans="1:17" ht="225.75">
      <c r="A2223" s="281" t="s">
        <v>17</v>
      </c>
      <c r="B2223" s="204" t="s">
        <v>14</v>
      </c>
      <c r="C2223" s="750"/>
      <c r="D2223" s="750"/>
      <c r="E2223" s="751" t="s">
        <v>1704</v>
      </c>
      <c r="F2223" s="751"/>
      <c r="G2223" s="197" t="s">
        <v>1705</v>
      </c>
      <c r="H2223" s="672" t="s">
        <v>1706</v>
      </c>
      <c r="I2223" s="675" t="s">
        <v>1707</v>
      </c>
      <c r="J2223" s="284" t="s">
        <v>1708</v>
      </c>
      <c r="K2223" s="199">
        <v>45047</v>
      </c>
      <c r="L2223" s="199">
        <v>45107</v>
      </c>
      <c r="M2223" s="200">
        <f t="shared" si="85"/>
        <v>8.5714285714285712</v>
      </c>
      <c r="N2223" s="201">
        <v>1</v>
      </c>
      <c r="O2223" s="672" t="s">
        <v>1699</v>
      </c>
      <c r="P2223" s="201">
        <f t="shared" si="86"/>
        <v>1</v>
      </c>
      <c r="Q2223" s="202" t="str" cm="1">
        <f t="array" aca="1" ref="Q2223" ca="1">IF(ISNUMBER(P2223),IF(P2223=100%,"CUMPLIDA",IF(AND(ISNUMBER(L2223),ISNUMBER(INDIRECT("FECHA_"&amp;$B2223,1))), IF(L2223&lt;=INDIRECT("FECHA_"&amp;$B2223,1),"INCUMPLIDA","PROCESO"), "VERIFICAR FECHA")),"SIN VALOR AVANCE")</f>
        <v>CUMPLIDA</v>
      </c>
    </row>
    <row r="2224" spans="1:17" ht="90">
      <c r="A2224" s="281" t="s">
        <v>17</v>
      </c>
      <c r="B2224" s="204" t="s">
        <v>14</v>
      </c>
      <c r="C2224" s="750"/>
      <c r="D2224" s="750"/>
      <c r="E2224" s="751"/>
      <c r="F2224" s="751"/>
      <c r="G2224" s="197" t="s">
        <v>1709</v>
      </c>
      <c r="H2224" s="672" t="s">
        <v>1710</v>
      </c>
      <c r="I2224" s="675" t="s">
        <v>1711</v>
      </c>
      <c r="J2224" s="284" t="s">
        <v>1712</v>
      </c>
      <c r="K2224" s="199">
        <v>45017</v>
      </c>
      <c r="L2224" s="210">
        <v>45473</v>
      </c>
      <c r="M2224" s="200">
        <f t="shared" si="85"/>
        <v>65.142857142857139</v>
      </c>
      <c r="N2224" s="201">
        <v>1</v>
      </c>
      <c r="O2224" s="672" t="s">
        <v>1446</v>
      </c>
      <c r="P2224" s="201">
        <f t="shared" si="86"/>
        <v>1</v>
      </c>
      <c r="Q2224" s="202" t="str" cm="1">
        <f t="array" aca="1" ref="Q2224" ca="1">IF(ISNUMBER(P2224),IF(P2224=100%,"CUMPLIDA",IF(AND(ISNUMBER(L2224),ISNUMBER(INDIRECT("FECHA_"&amp;$B2224,1))), IF(L2224&lt;=INDIRECT("FECHA_"&amp;$B2224,1),"INCUMPLIDA","PROCESO"), "VERIFICAR FECHA")),"SIN VALOR AVANCE")</f>
        <v>CUMPLIDA</v>
      </c>
    </row>
    <row r="2225" spans="1:17" ht="135.75">
      <c r="A2225" s="281" t="s">
        <v>17</v>
      </c>
      <c r="B2225" s="204" t="s">
        <v>14</v>
      </c>
      <c r="C2225" s="750"/>
      <c r="D2225" s="750"/>
      <c r="E2225" s="751"/>
      <c r="F2225" s="751"/>
      <c r="G2225" s="197" t="s">
        <v>1713</v>
      </c>
      <c r="H2225" s="672" t="s">
        <v>1714</v>
      </c>
      <c r="I2225" s="675" t="s">
        <v>1715</v>
      </c>
      <c r="J2225" s="284" t="s">
        <v>1716</v>
      </c>
      <c r="K2225" s="199">
        <v>45199</v>
      </c>
      <c r="L2225" s="203">
        <v>45565</v>
      </c>
      <c r="M2225" s="200">
        <f t="shared" si="85"/>
        <v>52.285714285714285</v>
      </c>
      <c r="N2225" s="201">
        <v>1</v>
      </c>
      <c r="O2225" s="672" t="s">
        <v>1683</v>
      </c>
      <c r="P2225" s="201">
        <f t="shared" si="86"/>
        <v>1</v>
      </c>
      <c r="Q2225" s="202" t="str" cm="1">
        <f t="array" aca="1" ref="Q2225" ca="1">IF(ISNUMBER(P2225),IF(P2225=100%,"CUMPLIDA",IF(AND(ISNUMBER(L2225),ISNUMBER(INDIRECT("FECHA_"&amp;$B2225,1))), IF(L2225&lt;=INDIRECT("FECHA_"&amp;$B2225,1),"INCUMPLIDA","PROCESO"), "VERIFICAR FECHA")),"SIN VALOR AVANCE")</f>
        <v>CUMPLIDA</v>
      </c>
    </row>
    <row r="2226" spans="1:17" ht="225.75">
      <c r="A2226" s="281" t="s">
        <v>17</v>
      </c>
      <c r="B2226" s="204" t="s">
        <v>14</v>
      </c>
      <c r="C2226" s="750"/>
      <c r="D2226" s="750"/>
      <c r="E2226" s="751" t="s">
        <v>1717</v>
      </c>
      <c r="F2226" s="751"/>
      <c r="G2226" s="197" t="s">
        <v>1718</v>
      </c>
      <c r="H2226" s="672" t="s">
        <v>1719</v>
      </c>
      <c r="I2226" s="675" t="s">
        <v>1720</v>
      </c>
      <c r="J2226" s="284" t="s">
        <v>1721</v>
      </c>
      <c r="K2226" s="199">
        <v>45047</v>
      </c>
      <c r="L2226" s="199">
        <v>45169</v>
      </c>
      <c r="M2226" s="200">
        <f t="shared" si="85"/>
        <v>17.428571428571427</v>
      </c>
      <c r="N2226" s="201">
        <v>1</v>
      </c>
      <c r="O2226" s="672" t="s">
        <v>1699</v>
      </c>
      <c r="P2226" s="201">
        <f t="shared" si="86"/>
        <v>1</v>
      </c>
      <c r="Q2226" s="202" t="str" cm="1">
        <f t="array" aca="1" ref="Q2226" ca="1">IF(ISNUMBER(P2226),IF(P2226=100%,"CUMPLIDA",IF(AND(ISNUMBER(L2226),ISNUMBER(INDIRECT("FECHA_"&amp;$B2226,1))), IF(L2226&lt;=INDIRECT("FECHA_"&amp;$B2226,1),"INCUMPLIDA","PROCESO"), "VERIFICAR FECHA")),"SIN VALOR AVANCE")</f>
        <v>CUMPLIDA</v>
      </c>
    </row>
    <row r="2227" spans="1:17" ht="135.75">
      <c r="A2227" s="281" t="s">
        <v>17</v>
      </c>
      <c r="B2227" s="204" t="s">
        <v>14</v>
      </c>
      <c r="C2227" s="750"/>
      <c r="D2227" s="750"/>
      <c r="E2227" s="751"/>
      <c r="F2227" s="751"/>
      <c r="G2227" s="197" t="s">
        <v>1713</v>
      </c>
      <c r="H2227" s="672" t="s">
        <v>1714</v>
      </c>
      <c r="I2227" s="675" t="s">
        <v>1715</v>
      </c>
      <c r="J2227" s="284" t="s">
        <v>1716</v>
      </c>
      <c r="K2227" s="199">
        <v>45199</v>
      </c>
      <c r="L2227" s="199">
        <v>45565</v>
      </c>
      <c r="M2227" s="200">
        <f t="shared" si="85"/>
        <v>52.285714285714285</v>
      </c>
      <c r="N2227" s="201">
        <v>1</v>
      </c>
      <c r="O2227" s="672" t="s">
        <v>1683</v>
      </c>
      <c r="P2227" s="201">
        <f t="shared" si="86"/>
        <v>1</v>
      </c>
      <c r="Q2227" s="202" t="str" cm="1">
        <f t="array" aca="1" ref="Q2227" ca="1">IF(ISNUMBER(P2227),IF(P2227=100%,"CUMPLIDA",IF(AND(ISNUMBER(L2227),ISNUMBER(INDIRECT("FECHA_"&amp;$B2227,1))), IF(L2227&lt;=INDIRECT("FECHA_"&amp;$B2227,1),"INCUMPLIDA","PROCESO"), "VERIFICAR FECHA")),"SIN VALOR AVANCE")</f>
        <v>CUMPLIDA</v>
      </c>
    </row>
    <row r="2228" spans="1:17" ht="180">
      <c r="A2228" s="281" t="s">
        <v>17</v>
      </c>
      <c r="B2228" s="204" t="s">
        <v>14</v>
      </c>
      <c r="C2228" s="750"/>
      <c r="D2228" s="750"/>
      <c r="E2228" s="751"/>
      <c r="F2228" s="751"/>
      <c r="G2228" s="197" t="s">
        <v>1722</v>
      </c>
      <c r="H2228" s="672" t="s">
        <v>1723</v>
      </c>
      <c r="I2228" s="675" t="s">
        <v>1724</v>
      </c>
      <c r="J2228" s="284" t="s">
        <v>1725</v>
      </c>
      <c r="K2228" s="199">
        <v>45199</v>
      </c>
      <c r="L2228" s="199">
        <v>45351</v>
      </c>
      <c r="M2228" s="200">
        <f t="shared" si="85"/>
        <v>21.714285714285715</v>
      </c>
      <c r="N2228" s="201">
        <v>1</v>
      </c>
      <c r="O2228" s="672" t="s">
        <v>1683</v>
      </c>
      <c r="P2228" s="201">
        <f t="shared" si="86"/>
        <v>1</v>
      </c>
      <c r="Q2228" s="202" t="str" cm="1">
        <f t="array" aca="1" ref="Q2228" ca="1">IF(ISNUMBER(P2228),IF(P2228=100%,"CUMPLIDA",IF(AND(ISNUMBER(L2228),ISNUMBER(INDIRECT("FECHA_"&amp;$B2228,1))), IF(L2228&lt;=INDIRECT("FECHA_"&amp;$B2228,1),"INCUMPLIDA","PROCESO"), "VERIFICAR FECHA")),"SIN VALOR AVANCE")</f>
        <v>CUMPLIDA</v>
      </c>
    </row>
    <row r="2229" spans="1:17" ht="210">
      <c r="A2229" s="281" t="s">
        <v>17</v>
      </c>
      <c r="B2229" s="204" t="s">
        <v>14</v>
      </c>
      <c r="C2229" s="750"/>
      <c r="D2229" s="750"/>
      <c r="E2229" s="751" t="s">
        <v>1726</v>
      </c>
      <c r="F2229" s="751"/>
      <c r="G2229" s="197" t="s">
        <v>1727</v>
      </c>
      <c r="H2229" s="672" t="s">
        <v>1728</v>
      </c>
      <c r="I2229" s="675" t="s">
        <v>1729</v>
      </c>
      <c r="J2229" s="266" t="s">
        <v>1730</v>
      </c>
      <c r="K2229" s="199">
        <v>45047</v>
      </c>
      <c r="L2229" s="199">
        <v>45199</v>
      </c>
      <c r="M2229" s="200">
        <f t="shared" si="85"/>
        <v>21.714285714285715</v>
      </c>
      <c r="N2229" s="201">
        <v>1</v>
      </c>
      <c r="O2229" s="672" t="s">
        <v>1683</v>
      </c>
      <c r="P2229" s="201">
        <f t="shared" si="86"/>
        <v>1</v>
      </c>
      <c r="Q2229" s="202" t="str" cm="1">
        <f t="array" aca="1" ref="Q2229" ca="1">IF(ISNUMBER(P2229),IF(P2229=100%,"CUMPLIDA",IF(AND(ISNUMBER(L2229),ISNUMBER(INDIRECT("FECHA_"&amp;$B2229,1))), IF(L2229&lt;=INDIRECT("FECHA_"&amp;$B2229,1),"INCUMPLIDA","PROCESO"), "VERIFICAR FECHA")),"SIN VALOR AVANCE")</f>
        <v>CUMPLIDA</v>
      </c>
    </row>
    <row r="2230" spans="1:17" ht="105">
      <c r="A2230" s="281" t="s">
        <v>17</v>
      </c>
      <c r="B2230" s="204" t="s">
        <v>14</v>
      </c>
      <c r="C2230" s="750"/>
      <c r="D2230" s="750"/>
      <c r="E2230" s="751"/>
      <c r="F2230" s="751"/>
      <c r="G2230" s="197" t="s">
        <v>1731</v>
      </c>
      <c r="H2230" s="672" t="s">
        <v>1732</v>
      </c>
      <c r="I2230" s="675" t="s">
        <v>1733</v>
      </c>
      <c r="J2230" s="266" t="s">
        <v>1734</v>
      </c>
      <c r="K2230" s="199">
        <v>45200</v>
      </c>
      <c r="L2230" s="199">
        <v>45808</v>
      </c>
      <c r="M2230" s="200">
        <f t="shared" si="85"/>
        <v>86.857142857142861</v>
      </c>
      <c r="N2230" s="201">
        <v>0.8</v>
      </c>
      <c r="O2230" s="672" t="s">
        <v>1446</v>
      </c>
      <c r="P2230" s="201">
        <f t="shared" si="86"/>
        <v>0.8</v>
      </c>
      <c r="Q2230" s="202" t="str" cm="1">
        <f t="array" aca="1" ref="Q2230" ca="1">IF(ISNUMBER(P2230),IF(P2230=100%,"CUMPLIDA",IF(AND(ISNUMBER(L2230),ISNUMBER(INDIRECT("FECHA_"&amp;$B2230,1))), IF(L2230&lt;=INDIRECT("FECHA_"&amp;$B2230,1),"INCUMPLIDA","PROCESO"), "VERIFICAR FECHA")),"SIN VALOR AVANCE")</f>
        <v>PROCESO</v>
      </c>
    </row>
    <row r="2231" spans="1:17" ht="135.75">
      <c r="A2231" s="281" t="s">
        <v>17</v>
      </c>
      <c r="B2231" s="204" t="s">
        <v>14</v>
      </c>
      <c r="C2231" s="750"/>
      <c r="D2231" s="750"/>
      <c r="E2231" s="751"/>
      <c r="F2231" s="751"/>
      <c r="G2231" s="197" t="s">
        <v>1735</v>
      </c>
      <c r="H2231" s="672" t="s">
        <v>1736</v>
      </c>
      <c r="I2231" s="675" t="s">
        <v>1737</v>
      </c>
      <c r="J2231" s="266" t="s">
        <v>1738</v>
      </c>
      <c r="K2231" s="199">
        <v>45295</v>
      </c>
      <c r="L2231" s="199">
        <v>45991</v>
      </c>
      <c r="M2231" s="200">
        <f>(L2231-K2231)/7</f>
        <v>99.428571428571431</v>
      </c>
      <c r="N2231" s="201">
        <v>0.32</v>
      </c>
      <c r="O2231" s="672" t="s">
        <v>1739</v>
      </c>
      <c r="P2231" s="201">
        <f t="shared" si="86"/>
        <v>0.32</v>
      </c>
      <c r="Q2231" s="202" t="str" cm="1">
        <f t="array" aca="1" ref="Q2231" ca="1">IF(ISNUMBER(P2231),IF(P2231=100%,"CUMPLIDA",IF(AND(ISNUMBER(L2231),ISNUMBER(INDIRECT("FECHA_"&amp;$B2231,1))), IF(L2231&lt;=INDIRECT("FECHA_"&amp;$B2231,1),"INCUMPLIDA","PROCESO"), "VERIFICAR FECHA")),"SIN VALOR AVANCE")</f>
        <v>PROCESO</v>
      </c>
    </row>
    <row r="2232" spans="1:17" ht="105">
      <c r="A2232" s="281" t="s">
        <v>17</v>
      </c>
      <c r="B2232" s="204" t="s">
        <v>14</v>
      </c>
      <c r="C2232" s="750" t="s">
        <v>1740</v>
      </c>
      <c r="D2232" s="750" t="s">
        <v>312</v>
      </c>
      <c r="E2232" s="751" t="s">
        <v>1741</v>
      </c>
      <c r="F2232" s="751" t="s">
        <v>1742</v>
      </c>
      <c r="G2232" s="197" t="s">
        <v>1743</v>
      </c>
      <c r="H2232" s="672" t="s">
        <v>1744</v>
      </c>
      <c r="I2232" s="672" t="s">
        <v>1745</v>
      </c>
      <c r="J2232" s="205">
        <v>1</v>
      </c>
      <c r="K2232" s="199">
        <v>45108</v>
      </c>
      <c r="L2232" s="199">
        <v>45199</v>
      </c>
      <c r="M2232" s="200">
        <f t="shared" ref="M2232:M2296" si="87">(L2232-K2232)/7</f>
        <v>13</v>
      </c>
      <c r="N2232" s="201">
        <v>1</v>
      </c>
      <c r="O2232" s="672" t="s">
        <v>1746</v>
      </c>
      <c r="P2232" s="201">
        <f t="shared" si="86"/>
        <v>1</v>
      </c>
      <c r="Q2232" s="202" t="str" cm="1">
        <f t="array" aca="1" ref="Q2232" ca="1">IF(ISNUMBER(P2232),IF(P2232=100%,"CUMPLIDA",IF(AND(ISNUMBER(L2232),ISNUMBER(INDIRECT("FECHA_"&amp;$B2232,1))), IF(L2232&lt;=INDIRECT("FECHA_"&amp;$B2232,1),"INCUMPLIDA","PROCESO"), "VERIFICAR FECHA")),"SIN VALOR AVANCE")</f>
        <v>CUMPLIDA</v>
      </c>
    </row>
    <row r="2233" spans="1:17" ht="120">
      <c r="A2233" s="281" t="s">
        <v>17</v>
      </c>
      <c r="B2233" s="204" t="s">
        <v>14</v>
      </c>
      <c r="C2233" s="750"/>
      <c r="D2233" s="750"/>
      <c r="E2233" s="751"/>
      <c r="F2233" s="751"/>
      <c r="G2233" s="197" t="s">
        <v>1747</v>
      </c>
      <c r="H2233" s="672" t="s">
        <v>1748</v>
      </c>
      <c r="I2233" s="672" t="s">
        <v>1749</v>
      </c>
      <c r="J2233" s="205">
        <v>2</v>
      </c>
      <c r="K2233" s="199">
        <v>45200</v>
      </c>
      <c r="L2233" s="199">
        <v>45473</v>
      </c>
      <c r="M2233" s="200">
        <f t="shared" si="87"/>
        <v>39</v>
      </c>
      <c r="N2233" s="201">
        <v>1</v>
      </c>
      <c r="O2233" s="672" t="s">
        <v>1750</v>
      </c>
      <c r="P2233" s="201">
        <f t="shared" si="86"/>
        <v>1</v>
      </c>
      <c r="Q2233" s="202" t="str" cm="1">
        <f t="array" aca="1" ref="Q2233" ca="1">IF(ISNUMBER(P2233),IF(P2233=100%,"CUMPLIDA",IF(AND(ISNUMBER(L2233),ISNUMBER(INDIRECT("FECHA_"&amp;$B2233,1))), IF(L2233&lt;=INDIRECT("FECHA_"&amp;$B2233,1),"INCUMPLIDA","PROCESO"), "VERIFICAR FECHA")),"SIN VALOR AVANCE")</f>
        <v>CUMPLIDA</v>
      </c>
    </row>
    <row r="2234" spans="1:17" ht="75">
      <c r="A2234" s="281" t="s">
        <v>17</v>
      </c>
      <c r="B2234" s="204" t="s">
        <v>14</v>
      </c>
      <c r="C2234" s="750"/>
      <c r="D2234" s="750"/>
      <c r="E2234" s="751"/>
      <c r="F2234" s="751"/>
      <c r="G2234" s="197" t="s">
        <v>1751</v>
      </c>
      <c r="H2234" s="672" t="s">
        <v>1752</v>
      </c>
      <c r="I2234" s="672" t="s">
        <v>1753</v>
      </c>
      <c r="J2234" s="277">
        <v>1</v>
      </c>
      <c r="K2234" s="199">
        <v>45292</v>
      </c>
      <c r="L2234" s="199">
        <v>45657</v>
      </c>
      <c r="M2234" s="200">
        <f t="shared" si="87"/>
        <v>52.142857142857146</v>
      </c>
      <c r="N2234" s="201">
        <v>1</v>
      </c>
      <c r="O2234" s="672" t="s">
        <v>1754</v>
      </c>
      <c r="P2234" s="201">
        <f t="shared" si="86"/>
        <v>1</v>
      </c>
      <c r="Q2234" s="202" t="str" cm="1">
        <f t="array" aca="1" ref="Q2234" ca="1">IF(ISNUMBER(P2234),IF(P2234=100%,"CUMPLIDA",IF(AND(ISNUMBER(L2234),ISNUMBER(INDIRECT("FECHA_"&amp;$B2234,1))), IF(L2234&lt;=INDIRECT("FECHA_"&amp;$B2234,1),"INCUMPLIDA","PROCESO"), "VERIFICAR FECHA")),"SIN VALOR AVANCE")</f>
        <v>CUMPLIDA</v>
      </c>
    </row>
    <row r="2235" spans="1:17" ht="315">
      <c r="A2235" s="281" t="s">
        <v>17</v>
      </c>
      <c r="B2235" s="204" t="s">
        <v>14</v>
      </c>
      <c r="C2235" s="750"/>
      <c r="D2235" s="750"/>
      <c r="E2235" s="751" t="s">
        <v>1755</v>
      </c>
      <c r="F2235" s="751"/>
      <c r="G2235" s="197" t="s">
        <v>1756</v>
      </c>
      <c r="H2235" s="672" t="s">
        <v>1757</v>
      </c>
      <c r="I2235" s="672" t="s">
        <v>1758</v>
      </c>
      <c r="J2235" s="205">
        <v>3</v>
      </c>
      <c r="K2235" s="199">
        <v>45078</v>
      </c>
      <c r="L2235" s="199">
        <v>45627</v>
      </c>
      <c r="M2235" s="200">
        <f t="shared" si="87"/>
        <v>78.428571428571431</v>
      </c>
      <c r="N2235" s="201">
        <v>1</v>
      </c>
      <c r="O2235" s="672" t="s">
        <v>1759</v>
      </c>
      <c r="P2235" s="201">
        <f t="shared" si="86"/>
        <v>1</v>
      </c>
      <c r="Q2235" s="202" t="str" cm="1">
        <f t="array" aca="1" ref="Q2235" ca="1">IF(ISNUMBER(P2235),IF(P2235=100%,"CUMPLIDA",IF(AND(ISNUMBER(L2235),ISNUMBER(INDIRECT("FECHA_"&amp;$B2235,1))), IF(L2235&lt;=INDIRECT("FECHA_"&amp;$B2235,1),"INCUMPLIDA","PROCESO"), "VERIFICAR FECHA")),"SIN VALOR AVANCE")</f>
        <v>CUMPLIDA</v>
      </c>
    </row>
    <row r="2236" spans="1:17" ht="195">
      <c r="A2236" s="281" t="s">
        <v>17</v>
      </c>
      <c r="B2236" s="204" t="s">
        <v>14</v>
      </c>
      <c r="C2236" s="750"/>
      <c r="D2236" s="750"/>
      <c r="E2236" s="751"/>
      <c r="F2236" s="751"/>
      <c r="G2236" s="197" t="s">
        <v>1760</v>
      </c>
      <c r="H2236" s="672" t="s">
        <v>1757</v>
      </c>
      <c r="I2236" s="672" t="s">
        <v>1761</v>
      </c>
      <c r="J2236" s="205">
        <v>3</v>
      </c>
      <c r="K2236" s="199">
        <v>45597</v>
      </c>
      <c r="L2236" s="199">
        <v>45961</v>
      </c>
      <c r="M2236" s="200">
        <f t="shared" si="87"/>
        <v>52</v>
      </c>
      <c r="N2236" s="201">
        <v>0.1</v>
      </c>
      <c r="O2236" s="672" t="s">
        <v>1762</v>
      </c>
      <c r="P2236" s="201">
        <v>0.1</v>
      </c>
      <c r="Q2236" s="202" t="str" cm="1">
        <f t="array" aca="1" ref="Q2236" ca="1">IF(ISNUMBER(P2236),IF(P2236=100%,"CUMPLIDA",IF(AND(ISNUMBER(L2236),ISNUMBER(INDIRECT("FECHA_"&amp;$B2236,1))), IF(L2236&lt;=INDIRECT("FECHA_"&amp;$B2236,1),"INCUMPLIDA","PROCESO"), "VERIFICAR FECHA")),"SIN VALOR AVANCE")</f>
        <v>PROCESO</v>
      </c>
    </row>
    <row r="2237" spans="1:17" ht="180">
      <c r="A2237" s="281" t="s">
        <v>17</v>
      </c>
      <c r="B2237" s="204" t="s">
        <v>14</v>
      </c>
      <c r="C2237" s="750"/>
      <c r="D2237" s="750"/>
      <c r="E2237" s="751"/>
      <c r="F2237" s="751"/>
      <c r="G2237" s="197" t="s">
        <v>1763</v>
      </c>
      <c r="H2237" s="672" t="s">
        <v>1764</v>
      </c>
      <c r="I2237" s="672" t="s">
        <v>1765</v>
      </c>
      <c r="J2237" s="205">
        <v>1</v>
      </c>
      <c r="K2237" s="199">
        <v>45078</v>
      </c>
      <c r="L2237" s="199">
        <v>45199</v>
      </c>
      <c r="M2237" s="200">
        <f t="shared" si="87"/>
        <v>17.285714285714285</v>
      </c>
      <c r="N2237" s="201">
        <v>1</v>
      </c>
      <c r="O2237" s="672" t="s">
        <v>1746</v>
      </c>
      <c r="P2237" s="201">
        <f t="shared" ref="P2237:P2254" si="88">IF(B2237="ITRC",N2237,N2237/J2237)</f>
        <v>1</v>
      </c>
      <c r="Q2237" s="202" t="str" cm="1">
        <f t="array" aca="1" ref="Q2237" ca="1">IF(ISNUMBER(P2237),IF(P2237=100%,"CUMPLIDA",IF(AND(ISNUMBER(L2237),ISNUMBER(INDIRECT("FECHA_"&amp;$B2237,1))), IF(L2237&lt;=INDIRECT("FECHA_"&amp;$B2237,1),"INCUMPLIDA","PROCESO"), "VERIFICAR FECHA")),"SIN VALOR AVANCE")</f>
        <v>CUMPLIDA</v>
      </c>
    </row>
    <row r="2238" spans="1:17" ht="165">
      <c r="A2238" s="281" t="s">
        <v>17</v>
      </c>
      <c r="B2238" s="204" t="s">
        <v>14</v>
      </c>
      <c r="C2238" s="750"/>
      <c r="D2238" s="750"/>
      <c r="E2238" s="751"/>
      <c r="F2238" s="751"/>
      <c r="G2238" s="197" t="s">
        <v>1766</v>
      </c>
      <c r="H2238" s="672" t="s">
        <v>1767</v>
      </c>
      <c r="I2238" s="672" t="s">
        <v>1768</v>
      </c>
      <c r="J2238" s="205">
        <v>1</v>
      </c>
      <c r="K2238" s="199">
        <v>45170</v>
      </c>
      <c r="L2238" s="199">
        <v>45473</v>
      </c>
      <c r="M2238" s="200">
        <f t="shared" si="87"/>
        <v>43.285714285714285</v>
      </c>
      <c r="N2238" s="201">
        <v>1</v>
      </c>
      <c r="O2238" s="672" t="s">
        <v>1769</v>
      </c>
      <c r="P2238" s="201">
        <f t="shared" si="88"/>
        <v>1</v>
      </c>
      <c r="Q2238" s="202" t="str" cm="1">
        <f t="array" aca="1" ref="Q2238" ca="1">IF(ISNUMBER(P2238),IF(P2238=100%,"CUMPLIDA",IF(AND(ISNUMBER(L2238),ISNUMBER(INDIRECT("FECHA_"&amp;$B2238,1))), IF(L2238&lt;=INDIRECT("FECHA_"&amp;$B2238,1),"INCUMPLIDA","PROCESO"), "VERIFICAR FECHA")),"SIN VALOR AVANCE")</f>
        <v>CUMPLIDA</v>
      </c>
    </row>
    <row r="2239" spans="1:17" ht="180">
      <c r="A2239" s="281" t="s">
        <v>17</v>
      </c>
      <c r="B2239" s="204" t="s">
        <v>14</v>
      </c>
      <c r="C2239" s="750"/>
      <c r="D2239" s="750"/>
      <c r="E2239" s="751"/>
      <c r="F2239" s="751"/>
      <c r="G2239" s="197" t="s">
        <v>1770</v>
      </c>
      <c r="H2239" s="672" t="s">
        <v>1771</v>
      </c>
      <c r="I2239" s="672" t="s">
        <v>1772</v>
      </c>
      <c r="J2239" s="205">
        <v>5</v>
      </c>
      <c r="K2239" s="199">
        <v>45231</v>
      </c>
      <c r="L2239" s="199">
        <v>45626</v>
      </c>
      <c r="M2239" s="200">
        <f t="shared" si="87"/>
        <v>56.428571428571431</v>
      </c>
      <c r="N2239" s="201">
        <v>1</v>
      </c>
      <c r="O2239" s="672" t="s">
        <v>1746</v>
      </c>
      <c r="P2239" s="201">
        <f t="shared" si="88"/>
        <v>1</v>
      </c>
      <c r="Q2239" s="202" t="str" cm="1">
        <f t="array" aca="1" ref="Q2239" ca="1">IF(ISNUMBER(P2239),IF(P2239=100%,"CUMPLIDA",IF(AND(ISNUMBER(L2239),ISNUMBER(INDIRECT("FECHA_"&amp;$B2239,1))), IF(L2239&lt;=INDIRECT("FECHA_"&amp;$B2239,1),"INCUMPLIDA","PROCESO"), "VERIFICAR FECHA")),"SIN VALOR AVANCE")</f>
        <v>CUMPLIDA</v>
      </c>
    </row>
    <row r="2240" spans="1:17" ht="180">
      <c r="A2240" s="281" t="s">
        <v>17</v>
      </c>
      <c r="B2240" s="204" t="s">
        <v>14</v>
      </c>
      <c r="C2240" s="750"/>
      <c r="D2240" s="750"/>
      <c r="E2240" s="751" t="s">
        <v>1773</v>
      </c>
      <c r="F2240" s="751"/>
      <c r="G2240" s="197" t="s">
        <v>1774</v>
      </c>
      <c r="H2240" s="672" t="s">
        <v>1775</v>
      </c>
      <c r="I2240" s="672" t="s">
        <v>1776</v>
      </c>
      <c r="J2240" s="205">
        <v>4</v>
      </c>
      <c r="K2240" s="199">
        <v>45474</v>
      </c>
      <c r="L2240" s="199">
        <v>45473</v>
      </c>
      <c r="M2240" s="200">
        <f t="shared" si="87"/>
        <v>-0.14285714285714285</v>
      </c>
      <c r="N2240" s="201">
        <v>1</v>
      </c>
      <c r="O2240" s="672" t="s">
        <v>1777</v>
      </c>
      <c r="P2240" s="201">
        <f t="shared" si="88"/>
        <v>1</v>
      </c>
      <c r="Q2240" s="202" t="str" cm="1">
        <f t="array" aca="1" ref="Q2240" ca="1">IF(ISNUMBER(P2240),IF(P2240=100%,"CUMPLIDA",IF(AND(ISNUMBER(L2240),ISNUMBER(INDIRECT("FECHA_"&amp;$B2240,1))), IF(L2240&lt;=INDIRECT("FECHA_"&amp;$B2240,1),"INCUMPLIDA","PROCESO"), "VERIFICAR FECHA")),"SIN VALOR AVANCE")</f>
        <v>CUMPLIDA</v>
      </c>
    </row>
    <row r="2241" spans="1:17" ht="90.75">
      <c r="A2241" s="281" t="s">
        <v>17</v>
      </c>
      <c r="B2241" s="204" t="s">
        <v>14</v>
      </c>
      <c r="C2241" s="750"/>
      <c r="D2241" s="750"/>
      <c r="E2241" s="751"/>
      <c r="F2241" s="751"/>
      <c r="G2241" s="197" t="s">
        <v>1778</v>
      </c>
      <c r="H2241" s="672" t="s">
        <v>1511</v>
      </c>
      <c r="I2241" s="672" t="s">
        <v>1512</v>
      </c>
      <c r="J2241" s="205">
        <v>1</v>
      </c>
      <c r="K2241" s="199">
        <v>45231</v>
      </c>
      <c r="L2241" s="199">
        <v>45504</v>
      </c>
      <c r="M2241" s="200">
        <f t="shared" si="87"/>
        <v>39</v>
      </c>
      <c r="N2241" s="201">
        <v>1</v>
      </c>
      <c r="O2241" s="672" t="s">
        <v>1779</v>
      </c>
      <c r="P2241" s="201">
        <f t="shared" si="88"/>
        <v>1</v>
      </c>
      <c r="Q2241" s="202" t="str" cm="1">
        <f t="array" aca="1" ref="Q2241" ca="1">IF(ISNUMBER(P2241),IF(P2241=100%,"CUMPLIDA",IF(AND(ISNUMBER(L2241),ISNUMBER(INDIRECT("FECHA_"&amp;$B2241,1))), IF(L2241&lt;=INDIRECT("FECHA_"&amp;$B2241,1),"INCUMPLIDA","PROCESO"), "VERIFICAR FECHA")),"SIN VALOR AVANCE")</f>
        <v>CUMPLIDA</v>
      </c>
    </row>
    <row r="2242" spans="1:17" ht="45">
      <c r="A2242" s="281" t="s">
        <v>17</v>
      </c>
      <c r="B2242" s="204" t="s">
        <v>14</v>
      </c>
      <c r="C2242" s="750"/>
      <c r="D2242" s="750"/>
      <c r="E2242" s="751"/>
      <c r="F2242" s="751"/>
      <c r="G2242" s="197" t="s">
        <v>1780</v>
      </c>
      <c r="H2242" s="672" t="s">
        <v>237</v>
      </c>
      <c r="I2242" s="672" t="s">
        <v>238</v>
      </c>
      <c r="J2242" s="205">
        <v>1</v>
      </c>
      <c r="K2242" s="203">
        <v>45323</v>
      </c>
      <c r="L2242" s="203">
        <v>45747</v>
      </c>
      <c r="M2242" s="200">
        <f t="shared" si="87"/>
        <v>60.571428571428569</v>
      </c>
      <c r="N2242" s="201">
        <v>1</v>
      </c>
      <c r="O2242" s="672" t="s">
        <v>1781</v>
      </c>
      <c r="P2242" s="201">
        <f t="shared" si="88"/>
        <v>1</v>
      </c>
      <c r="Q2242" s="202" t="str" cm="1">
        <f t="array" aca="1" ref="Q2242" ca="1">IF(ISNUMBER(P2242),IF(P2242=100%,"CUMPLIDA",IF(AND(ISNUMBER(L2242),ISNUMBER(INDIRECT("FECHA_"&amp;$B2242,1))), IF(L2242&lt;=INDIRECT("FECHA_"&amp;$B2242,1),"INCUMPLIDA","PROCESO"), "VERIFICAR FECHA")),"SIN VALOR AVANCE")</f>
        <v>CUMPLIDA</v>
      </c>
    </row>
    <row r="2243" spans="1:17" ht="30.75">
      <c r="A2243" s="281" t="s">
        <v>17</v>
      </c>
      <c r="B2243" s="204" t="s">
        <v>14</v>
      </c>
      <c r="C2243" s="750"/>
      <c r="D2243" s="750"/>
      <c r="E2243" s="751"/>
      <c r="F2243" s="751"/>
      <c r="G2243" s="197" t="s">
        <v>1782</v>
      </c>
      <c r="H2243" s="672" t="s">
        <v>241</v>
      </c>
      <c r="I2243" s="672" t="s">
        <v>242</v>
      </c>
      <c r="J2243" s="205">
        <v>1</v>
      </c>
      <c r="K2243" s="203">
        <v>45323</v>
      </c>
      <c r="L2243" s="203">
        <v>45747</v>
      </c>
      <c r="M2243" s="200">
        <f t="shared" si="87"/>
        <v>60.571428571428569</v>
      </c>
      <c r="N2243" s="201">
        <v>1</v>
      </c>
      <c r="O2243" s="672" t="s">
        <v>1783</v>
      </c>
      <c r="P2243" s="201">
        <f t="shared" si="88"/>
        <v>1</v>
      </c>
      <c r="Q2243" s="202" t="str" cm="1">
        <f t="array" aca="1" ref="Q2243" ca="1">IF(ISNUMBER(P2243),IF(P2243=100%,"CUMPLIDA",IF(AND(ISNUMBER(L2243),ISNUMBER(INDIRECT("FECHA_"&amp;$B2243,1))), IF(L2243&lt;=INDIRECT("FECHA_"&amp;$B2243,1),"INCUMPLIDA","PROCESO"), "VERIFICAR FECHA")),"SIN VALOR AVANCE")</f>
        <v>CUMPLIDA</v>
      </c>
    </row>
    <row r="2244" spans="1:17" ht="45">
      <c r="A2244" s="281" t="s">
        <v>17</v>
      </c>
      <c r="B2244" s="204" t="s">
        <v>14</v>
      </c>
      <c r="C2244" s="750"/>
      <c r="D2244" s="750"/>
      <c r="E2244" s="751"/>
      <c r="F2244" s="751"/>
      <c r="G2244" s="197" t="s">
        <v>1784</v>
      </c>
      <c r="H2244" s="672" t="s">
        <v>245</v>
      </c>
      <c r="I2244" s="672" t="s">
        <v>246</v>
      </c>
      <c r="J2244" s="205">
        <v>1</v>
      </c>
      <c r="K2244" s="203">
        <v>45231</v>
      </c>
      <c r="L2244" s="203">
        <v>45747</v>
      </c>
      <c r="M2244" s="200">
        <f t="shared" si="87"/>
        <v>73.714285714285708</v>
      </c>
      <c r="N2244" s="201">
        <v>1</v>
      </c>
      <c r="O2244" s="672" t="s">
        <v>1783</v>
      </c>
      <c r="P2244" s="201">
        <f t="shared" si="88"/>
        <v>1</v>
      </c>
      <c r="Q2244" s="202" t="str" cm="1">
        <f t="array" aca="1" ref="Q2244" ca="1">IF(ISNUMBER(P2244),IF(P2244=100%,"CUMPLIDA",IF(AND(ISNUMBER(L2244),ISNUMBER(INDIRECT("FECHA_"&amp;$B2244,1))), IF(L2244&lt;=INDIRECT("FECHA_"&amp;$B2244,1),"INCUMPLIDA","PROCESO"), "VERIFICAR FECHA")),"SIN VALOR AVANCE")</f>
        <v>CUMPLIDA</v>
      </c>
    </row>
    <row r="2245" spans="1:17" ht="45">
      <c r="A2245" s="281" t="s">
        <v>17</v>
      </c>
      <c r="B2245" s="204" t="s">
        <v>14</v>
      </c>
      <c r="C2245" s="750"/>
      <c r="D2245" s="750"/>
      <c r="E2245" s="751"/>
      <c r="F2245" s="751"/>
      <c r="G2245" s="197" t="s">
        <v>1625</v>
      </c>
      <c r="H2245" s="672" t="s">
        <v>248</v>
      </c>
      <c r="I2245" s="672" t="s">
        <v>249</v>
      </c>
      <c r="J2245" s="205">
        <v>1</v>
      </c>
      <c r="K2245" s="203">
        <v>45323</v>
      </c>
      <c r="L2245" s="203">
        <v>45747</v>
      </c>
      <c r="M2245" s="200">
        <f t="shared" si="87"/>
        <v>60.571428571428569</v>
      </c>
      <c r="N2245" s="201">
        <v>1</v>
      </c>
      <c r="O2245" s="672" t="s">
        <v>1781</v>
      </c>
      <c r="P2245" s="201">
        <f t="shared" si="88"/>
        <v>1</v>
      </c>
      <c r="Q2245" s="202" t="str" cm="1">
        <f t="array" aca="1" ref="Q2245" ca="1">IF(ISNUMBER(P2245),IF(P2245=100%,"CUMPLIDA",IF(AND(ISNUMBER(L2245),ISNUMBER(INDIRECT("FECHA_"&amp;$B2245,1))), IF(L2245&lt;=INDIRECT("FECHA_"&amp;$B2245,1),"INCUMPLIDA","PROCESO"), "VERIFICAR FECHA")),"SIN VALOR AVANCE")</f>
        <v>CUMPLIDA</v>
      </c>
    </row>
    <row r="2246" spans="1:17" ht="45.75">
      <c r="A2246" s="281" t="s">
        <v>17</v>
      </c>
      <c r="B2246" s="204" t="s">
        <v>14</v>
      </c>
      <c r="C2246" s="750"/>
      <c r="D2246" s="750"/>
      <c r="E2246" s="751"/>
      <c r="F2246" s="751"/>
      <c r="G2246" s="197" t="s">
        <v>1626</v>
      </c>
      <c r="H2246" s="672" t="s">
        <v>251</v>
      </c>
      <c r="I2246" s="672" t="s">
        <v>252</v>
      </c>
      <c r="J2246" s="205">
        <v>1</v>
      </c>
      <c r="K2246" s="203">
        <v>45231</v>
      </c>
      <c r="L2246" s="203">
        <v>45747</v>
      </c>
      <c r="M2246" s="200">
        <f t="shared" si="87"/>
        <v>73.714285714285708</v>
      </c>
      <c r="N2246" s="201">
        <v>1</v>
      </c>
      <c r="O2246" s="672" t="s">
        <v>1785</v>
      </c>
      <c r="P2246" s="201">
        <f t="shared" si="88"/>
        <v>1</v>
      </c>
      <c r="Q2246" s="202" t="str" cm="1">
        <f t="array" aca="1" ref="Q2246" ca="1">IF(ISNUMBER(P2246),IF(P2246=100%,"CUMPLIDA",IF(AND(ISNUMBER(L2246),ISNUMBER(INDIRECT("FECHA_"&amp;$B2246,1))), IF(L2246&lt;=INDIRECT("FECHA_"&amp;$B2246,1),"INCUMPLIDA","PROCESO"), "VERIFICAR FECHA")),"SIN VALOR AVANCE")</f>
        <v>CUMPLIDA</v>
      </c>
    </row>
    <row r="2247" spans="1:17" ht="60.75">
      <c r="A2247" s="281" t="s">
        <v>17</v>
      </c>
      <c r="B2247" s="204" t="s">
        <v>14</v>
      </c>
      <c r="C2247" s="750"/>
      <c r="D2247" s="750"/>
      <c r="E2247" s="751"/>
      <c r="F2247" s="751"/>
      <c r="G2247" s="197" t="s">
        <v>1627</v>
      </c>
      <c r="H2247" s="672" t="s">
        <v>254</v>
      </c>
      <c r="I2247" s="672" t="s">
        <v>255</v>
      </c>
      <c r="J2247" s="205">
        <v>1</v>
      </c>
      <c r="K2247" s="203">
        <v>45231</v>
      </c>
      <c r="L2247" s="203">
        <v>45808</v>
      </c>
      <c r="M2247" s="200">
        <f t="shared" si="87"/>
        <v>82.428571428571431</v>
      </c>
      <c r="N2247" s="201">
        <v>0</v>
      </c>
      <c r="O2247" s="672" t="s">
        <v>1786</v>
      </c>
      <c r="P2247" s="201">
        <f t="shared" si="88"/>
        <v>0</v>
      </c>
      <c r="Q2247" s="202" t="str" cm="1">
        <f t="array" aca="1" ref="Q2247" ca="1">IF(ISNUMBER(P2247),IF(P2247=100%,"CUMPLIDA",IF(AND(ISNUMBER(L2247),ISNUMBER(INDIRECT("FECHA_"&amp;$B2247,1))), IF(L2247&lt;=INDIRECT("FECHA_"&amp;$B2247,1),"INCUMPLIDA","PROCESO"), "VERIFICAR FECHA")),"SIN VALOR AVANCE")</f>
        <v>PROCESO</v>
      </c>
    </row>
    <row r="2248" spans="1:17" ht="30">
      <c r="A2248" s="281" t="s">
        <v>17</v>
      </c>
      <c r="B2248" s="204" t="s">
        <v>14</v>
      </c>
      <c r="C2248" s="750"/>
      <c r="D2248" s="750"/>
      <c r="E2248" s="751"/>
      <c r="F2248" s="751"/>
      <c r="G2248" s="197" t="s">
        <v>1628</v>
      </c>
      <c r="H2248" s="672" t="s">
        <v>258</v>
      </c>
      <c r="I2248" s="672" t="s">
        <v>259</v>
      </c>
      <c r="J2248" s="205">
        <v>2</v>
      </c>
      <c r="K2248" s="203">
        <v>45839</v>
      </c>
      <c r="L2248" s="203">
        <v>46022</v>
      </c>
      <c r="M2248" s="200">
        <f t="shared" si="87"/>
        <v>26.142857142857142</v>
      </c>
      <c r="N2248" s="201">
        <v>0</v>
      </c>
      <c r="O2248" s="672" t="s">
        <v>1787</v>
      </c>
      <c r="P2248" s="201">
        <f t="shared" si="88"/>
        <v>0</v>
      </c>
      <c r="Q2248" s="202" t="str" cm="1">
        <f t="array" aca="1" ref="Q2248" ca="1">IF(ISNUMBER(P2248),IF(P2248=100%,"CUMPLIDA",IF(AND(ISNUMBER(L2248),ISNUMBER(INDIRECT("FECHA_"&amp;$B2248,1))), IF(L2248&lt;=INDIRECT("FECHA_"&amp;$B2248,1),"INCUMPLIDA","PROCESO"), "VERIFICAR FECHA")),"SIN VALOR AVANCE")</f>
        <v>PROCESO</v>
      </c>
    </row>
    <row r="2249" spans="1:17" ht="60">
      <c r="A2249" s="281" t="s">
        <v>17</v>
      </c>
      <c r="B2249" s="204" t="s">
        <v>14</v>
      </c>
      <c r="C2249" s="750"/>
      <c r="D2249" s="750"/>
      <c r="E2249" s="751"/>
      <c r="F2249" s="751"/>
      <c r="G2249" s="197" t="s">
        <v>1629</v>
      </c>
      <c r="H2249" s="672" t="s">
        <v>261</v>
      </c>
      <c r="I2249" s="672" t="s">
        <v>262</v>
      </c>
      <c r="J2249" s="205">
        <v>1</v>
      </c>
      <c r="K2249" s="203">
        <v>45839</v>
      </c>
      <c r="L2249" s="203">
        <v>46022</v>
      </c>
      <c r="M2249" s="200">
        <f t="shared" si="87"/>
        <v>26.142857142857142</v>
      </c>
      <c r="N2249" s="201">
        <v>0</v>
      </c>
      <c r="O2249" s="672" t="s">
        <v>1781</v>
      </c>
      <c r="P2249" s="201">
        <f t="shared" si="88"/>
        <v>0</v>
      </c>
      <c r="Q2249" s="202" t="str" cm="1">
        <f t="array" aca="1" ref="Q2249" ca="1">IF(ISNUMBER(P2249),IF(P2249=100%,"CUMPLIDA",IF(AND(ISNUMBER(L2249),ISNUMBER(INDIRECT("FECHA_"&amp;$B2249,1))), IF(L2249&lt;=INDIRECT("FECHA_"&amp;$B2249,1),"INCUMPLIDA","PROCESO"), "VERIFICAR FECHA")),"SIN VALOR AVANCE")</f>
        <v>PROCESO</v>
      </c>
    </row>
    <row r="2250" spans="1:17" ht="135">
      <c r="A2250" s="281" t="s">
        <v>17</v>
      </c>
      <c r="B2250" s="204" t="s">
        <v>14</v>
      </c>
      <c r="C2250" s="750"/>
      <c r="D2250" s="750"/>
      <c r="E2250" s="751"/>
      <c r="F2250" s="751"/>
      <c r="G2250" s="197" t="s">
        <v>1630</v>
      </c>
      <c r="H2250" s="672" t="s">
        <v>264</v>
      </c>
      <c r="I2250" s="672" t="s">
        <v>265</v>
      </c>
      <c r="J2250" s="205">
        <v>2</v>
      </c>
      <c r="K2250" s="203">
        <v>45839</v>
      </c>
      <c r="L2250" s="203">
        <v>46022</v>
      </c>
      <c r="M2250" s="200">
        <f t="shared" si="87"/>
        <v>26.142857142857142</v>
      </c>
      <c r="N2250" s="201">
        <v>0</v>
      </c>
      <c r="O2250" s="672" t="s">
        <v>1786</v>
      </c>
      <c r="P2250" s="201">
        <f t="shared" si="88"/>
        <v>0</v>
      </c>
      <c r="Q2250" s="202" t="str" cm="1">
        <f t="array" aca="1" ref="Q2250" ca="1">IF(ISNUMBER(P2250),IF(P2250=100%,"CUMPLIDA",IF(AND(ISNUMBER(L2250),ISNUMBER(INDIRECT("FECHA_"&amp;$B2250,1))), IF(L2250&lt;=INDIRECT("FECHA_"&amp;$B2250,1),"INCUMPLIDA","PROCESO"), "VERIFICAR FECHA")),"SIN VALOR AVANCE")</f>
        <v>PROCESO</v>
      </c>
    </row>
    <row r="2251" spans="1:17" ht="90.75">
      <c r="A2251" s="281" t="s">
        <v>17</v>
      </c>
      <c r="B2251" s="204" t="s">
        <v>14</v>
      </c>
      <c r="C2251" s="750"/>
      <c r="D2251" s="750"/>
      <c r="E2251" s="751"/>
      <c r="F2251" s="751"/>
      <c r="G2251" s="197" t="s">
        <v>1778</v>
      </c>
      <c r="H2251" s="672" t="s">
        <v>1511</v>
      </c>
      <c r="I2251" s="672" t="s">
        <v>1512</v>
      </c>
      <c r="J2251" s="205">
        <v>1</v>
      </c>
      <c r="K2251" s="199">
        <v>45231</v>
      </c>
      <c r="L2251" s="199">
        <v>45504</v>
      </c>
      <c r="M2251" s="200">
        <f t="shared" si="87"/>
        <v>39</v>
      </c>
      <c r="N2251" s="201">
        <v>1</v>
      </c>
      <c r="O2251" s="672" t="s">
        <v>1779</v>
      </c>
      <c r="P2251" s="201">
        <f t="shared" si="88"/>
        <v>1</v>
      </c>
      <c r="Q2251" s="202" t="str" cm="1">
        <f t="array" aca="1" ref="Q2251" ca="1">IF(ISNUMBER(P2251),IF(P2251=100%,"CUMPLIDA",IF(AND(ISNUMBER(L2251),ISNUMBER(INDIRECT("FECHA_"&amp;$B2251,1))), IF(L2251&lt;=INDIRECT("FECHA_"&amp;$B2251,1),"INCUMPLIDA","PROCESO"), "VERIFICAR FECHA")),"SIN VALOR AVANCE")</f>
        <v>CUMPLIDA</v>
      </c>
    </row>
    <row r="2252" spans="1:17" ht="45">
      <c r="A2252" s="281" t="s">
        <v>17</v>
      </c>
      <c r="B2252" s="204" t="s">
        <v>14</v>
      </c>
      <c r="C2252" s="750"/>
      <c r="D2252" s="750"/>
      <c r="E2252" s="751"/>
      <c r="F2252" s="751"/>
      <c r="G2252" s="197" t="s">
        <v>1780</v>
      </c>
      <c r="H2252" s="672" t="s">
        <v>237</v>
      </c>
      <c r="I2252" s="672" t="s">
        <v>238</v>
      </c>
      <c r="J2252" s="205">
        <v>1</v>
      </c>
      <c r="K2252" s="203">
        <v>45323</v>
      </c>
      <c r="L2252" s="203">
        <v>45747</v>
      </c>
      <c r="M2252" s="200">
        <f t="shared" si="87"/>
        <v>60.571428571428569</v>
      </c>
      <c r="N2252" s="201">
        <v>1</v>
      </c>
      <c r="O2252" s="672" t="s">
        <v>1781</v>
      </c>
      <c r="P2252" s="201">
        <f t="shared" si="88"/>
        <v>1</v>
      </c>
      <c r="Q2252" s="202" t="str" cm="1">
        <f t="array" aca="1" ref="Q2252" ca="1">IF(ISNUMBER(P2252),IF(P2252=100%,"CUMPLIDA",IF(AND(ISNUMBER(L2252),ISNUMBER(INDIRECT("FECHA_"&amp;$B2252,1))), IF(L2252&lt;=INDIRECT("FECHA_"&amp;$B2252,1),"INCUMPLIDA","PROCESO"), "VERIFICAR FECHA")),"SIN VALOR AVANCE")</f>
        <v>CUMPLIDA</v>
      </c>
    </row>
    <row r="2253" spans="1:17" ht="30.75">
      <c r="A2253" s="281" t="s">
        <v>17</v>
      </c>
      <c r="B2253" s="204" t="s">
        <v>14</v>
      </c>
      <c r="C2253" s="750"/>
      <c r="D2253" s="750"/>
      <c r="E2253" s="751"/>
      <c r="F2253" s="751"/>
      <c r="G2253" s="197" t="s">
        <v>1782</v>
      </c>
      <c r="H2253" s="672" t="s">
        <v>241</v>
      </c>
      <c r="I2253" s="672" t="s">
        <v>242</v>
      </c>
      <c r="J2253" s="205">
        <v>1</v>
      </c>
      <c r="K2253" s="203">
        <v>45323</v>
      </c>
      <c r="L2253" s="203">
        <v>45747</v>
      </c>
      <c r="M2253" s="200">
        <f t="shared" si="87"/>
        <v>60.571428571428569</v>
      </c>
      <c r="N2253" s="201">
        <v>1</v>
      </c>
      <c r="O2253" s="672" t="s">
        <v>1783</v>
      </c>
      <c r="P2253" s="201">
        <f t="shared" si="88"/>
        <v>1</v>
      </c>
      <c r="Q2253" s="202" t="str" cm="1">
        <f t="array" aca="1" ref="Q2253" ca="1">IF(ISNUMBER(P2253),IF(P2253=100%,"CUMPLIDA",IF(AND(ISNUMBER(L2253),ISNUMBER(INDIRECT("FECHA_"&amp;$B2253,1))), IF(L2253&lt;=INDIRECT("FECHA_"&amp;$B2253,1),"INCUMPLIDA","PROCESO"), "VERIFICAR FECHA")),"SIN VALOR AVANCE")</f>
        <v>CUMPLIDA</v>
      </c>
    </row>
    <row r="2254" spans="1:17" ht="45">
      <c r="A2254" s="281" t="s">
        <v>17</v>
      </c>
      <c r="B2254" s="204" t="s">
        <v>14</v>
      </c>
      <c r="C2254" s="750"/>
      <c r="D2254" s="750"/>
      <c r="E2254" s="751"/>
      <c r="F2254" s="751"/>
      <c r="G2254" s="197" t="s">
        <v>1784</v>
      </c>
      <c r="H2254" s="672" t="s">
        <v>245</v>
      </c>
      <c r="I2254" s="672" t="s">
        <v>246</v>
      </c>
      <c r="J2254" s="205">
        <v>1</v>
      </c>
      <c r="K2254" s="203">
        <v>45231</v>
      </c>
      <c r="L2254" s="203">
        <v>45747</v>
      </c>
      <c r="M2254" s="200">
        <f t="shared" si="87"/>
        <v>73.714285714285708</v>
      </c>
      <c r="N2254" s="201">
        <v>1</v>
      </c>
      <c r="O2254" s="672" t="s">
        <v>1783</v>
      </c>
      <c r="P2254" s="201">
        <f t="shared" si="88"/>
        <v>1</v>
      </c>
      <c r="Q2254" s="202" t="str" cm="1">
        <f t="array" aca="1" ref="Q2254" ca="1">IF(ISNUMBER(P2254),IF(P2254=100%,"CUMPLIDA",IF(AND(ISNUMBER(L2254),ISNUMBER(INDIRECT("FECHA_"&amp;$B2254,1))), IF(L2254&lt;=INDIRECT("FECHA_"&amp;$B2254,1),"INCUMPLIDA","PROCESO"), "VERIFICAR FECHA")),"SIN VALOR AVANCE")</f>
        <v>CUMPLIDA</v>
      </c>
    </row>
    <row r="2255" spans="1:17" ht="45">
      <c r="A2255" s="281" t="s">
        <v>17</v>
      </c>
      <c r="B2255" s="204" t="s">
        <v>14</v>
      </c>
      <c r="C2255" s="750"/>
      <c r="D2255" s="750"/>
      <c r="E2255" s="751"/>
      <c r="F2255" s="751"/>
      <c r="G2255" s="197" t="s">
        <v>1625</v>
      </c>
      <c r="H2255" s="672" t="s">
        <v>248</v>
      </c>
      <c r="I2255" s="672" t="s">
        <v>249</v>
      </c>
      <c r="J2255" s="205">
        <v>1</v>
      </c>
      <c r="K2255" s="203">
        <v>45323</v>
      </c>
      <c r="L2255" s="203">
        <v>45747</v>
      </c>
      <c r="M2255" s="200">
        <f t="shared" si="87"/>
        <v>60.571428571428569</v>
      </c>
      <c r="N2255" s="201">
        <v>1</v>
      </c>
      <c r="O2255" s="672" t="s">
        <v>1788</v>
      </c>
      <c r="P2255" s="201">
        <v>1</v>
      </c>
      <c r="Q2255" s="202" t="str" cm="1">
        <f t="array" aca="1" ref="Q2255" ca="1">IF(ISNUMBER(P2255),IF(P2255=100%,"CUMPLIDA",IF(AND(ISNUMBER(L2255),ISNUMBER(INDIRECT("FECHA_"&amp;$B2255,1))), IF(L2255&lt;=INDIRECT("FECHA_"&amp;$B2255,1),"INCUMPLIDA","PROCESO"), "VERIFICAR FECHA")),"SIN VALOR AVANCE")</f>
        <v>CUMPLIDA</v>
      </c>
    </row>
    <row r="2256" spans="1:17" ht="45">
      <c r="A2256" s="281" t="s">
        <v>17</v>
      </c>
      <c r="B2256" s="204" t="s">
        <v>14</v>
      </c>
      <c r="C2256" s="750"/>
      <c r="D2256" s="750"/>
      <c r="E2256" s="751"/>
      <c r="F2256" s="751"/>
      <c r="G2256" s="197" t="s">
        <v>1626</v>
      </c>
      <c r="H2256" s="672" t="s">
        <v>251</v>
      </c>
      <c r="I2256" s="672" t="s">
        <v>252</v>
      </c>
      <c r="J2256" s="205">
        <v>1</v>
      </c>
      <c r="K2256" s="203">
        <v>45231</v>
      </c>
      <c r="L2256" s="203">
        <v>45747</v>
      </c>
      <c r="M2256" s="200">
        <f t="shared" si="87"/>
        <v>73.714285714285708</v>
      </c>
      <c r="N2256" s="201">
        <v>1</v>
      </c>
      <c r="O2256" s="672" t="s">
        <v>1783</v>
      </c>
      <c r="P2256" s="201">
        <v>1</v>
      </c>
      <c r="Q2256" s="202" t="str" cm="1">
        <f t="array" aca="1" ref="Q2256" ca="1">IF(ISNUMBER(P2256),IF(P2256=100%,"CUMPLIDA",IF(AND(ISNUMBER(L2256),ISNUMBER(INDIRECT("FECHA_"&amp;$B2256,1))), IF(L2256&lt;=INDIRECT("FECHA_"&amp;$B2256,1),"INCUMPLIDA","PROCESO"), "VERIFICAR FECHA")),"SIN VALOR AVANCE")</f>
        <v>CUMPLIDA</v>
      </c>
    </row>
    <row r="2257" spans="1:17" ht="60.75">
      <c r="A2257" s="281" t="s">
        <v>17</v>
      </c>
      <c r="B2257" s="204" t="s">
        <v>14</v>
      </c>
      <c r="C2257" s="750"/>
      <c r="D2257" s="750"/>
      <c r="E2257" s="751"/>
      <c r="F2257" s="751"/>
      <c r="G2257" s="197" t="s">
        <v>1627</v>
      </c>
      <c r="H2257" s="672" t="s">
        <v>254</v>
      </c>
      <c r="I2257" s="672" t="s">
        <v>255</v>
      </c>
      <c r="J2257" s="205">
        <v>1</v>
      </c>
      <c r="K2257" s="203">
        <v>45231</v>
      </c>
      <c r="L2257" s="203">
        <v>45808</v>
      </c>
      <c r="M2257" s="200">
        <f t="shared" si="87"/>
        <v>82.428571428571431</v>
      </c>
      <c r="N2257" s="201">
        <v>0</v>
      </c>
      <c r="O2257" s="672" t="s">
        <v>1789</v>
      </c>
      <c r="P2257" s="201">
        <f t="shared" ref="P2257:P2275" si="89">IF(B2257="ITRC",N2257,N2257/J2257)</f>
        <v>0</v>
      </c>
      <c r="Q2257" s="202" t="str" cm="1">
        <f t="array" aca="1" ref="Q2257" ca="1">IF(ISNUMBER(P2257),IF(P2257=100%,"CUMPLIDA",IF(AND(ISNUMBER(L2257),ISNUMBER(INDIRECT("FECHA_"&amp;$B2257,1))), IF(L2257&lt;=INDIRECT("FECHA_"&amp;$B2257,1),"INCUMPLIDA","PROCESO"), "VERIFICAR FECHA")),"SIN VALOR AVANCE")</f>
        <v>PROCESO</v>
      </c>
    </row>
    <row r="2258" spans="1:17" ht="30.75">
      <c r="A2258" s="281" t="s">
        <v>17</v>
      </c>
      <c r="B2258" s="204" t="s">
        <v>14</v>
      </c>
      <c r="C2258" s="750"/>
      <c r="D2258" s="750"/>
      <c r="E2258" s="751"/>
      <c r="F2258" s="751"/>
      <c r="G2258" s="197" t="s">
        <v>1628</v>
      </c>
      <c r="H2258" s="672" t="s">
        <v>258</v>
      </c>
      <c r="I2258" s="672" t="s">
        <v>259</v>
      </c>
      <c r="J2258" s="205">
        <v>2</v>
      </c>
      <c r="K2258" s="203">
        <v>45839</v>
      </c>
      <c r="L2258" s="203">
        <v>46022</v>
      </c>
      <c r="M2258" s="200">
        <f t="shared" si="87"/>
        <v>26.142857142857142</v>
      </c>
      <c r="N2258" s="201">
        <v>0</v>
      </c>
      <c r="O2258" s="672" t="s">
        <v>1783</v>
      </c>
      <c r="P2258" s="201">
        <f t="shared" si="89"/>
        <v>0</v>
      </c>
      <c r="Q2258" s="202" t="str" cm="1">
        <f t="array" aca="1" ref="Q2258" ca="1">IF(ISNUMBER(P2258),IF(P2258=100%,"CUMPLIDA",IF(AND(ISNUMBER(L2258),ISNUMBER(INDIRECT("FECHA_"&amp;$B2258,1))), IF(L2258&lt;=INDIRECT("FECHA_"&amp;$B2258,1),"INCUMPLIDA","PROCESO"), "VERIFICAR FECHA")),"SIN VALOR AVANCE")</f>
        <v>PROCESO</v>
      </c>
    </row>
    <row r="2259" spans="1:17" ht="60">
      <c r="A2259" s="281" t="s">
        <v>17</v>
      </c>
      <c r="B2259" s="204" t="s">
        <v>14</v>
      </c>
      <c r="C2259" s="750"/>
      <c r="D2259" s="750"/>
      <c r="E2259" s="751"/>
      <c r="F2259" s="751"/>
      <c r="G2259" s="197" t="s">
        <v>1629</v>
      </c>
      <c r="H2259" s="672" t="s">
        <v>261</v>
      </c>
      <c r="I2259" s="672" t="s">
        <v>262</v>
      </c>
      <c r="J2259" s="205">
        <v>1</v>
      </c>
      <c r="K2259" s="203">
        <v>45839</v>
      </c>
      <c r="L2259" s="203">
        <v>46022</v>
      </c>
      <c r="M2259" s="200">
        <f t="shared" si="87"/>
        <v>26.142857142857142</v>
      </c>
      <c r="N2259" s="201">
        <v>0</v>
      </c>
      <c r="O2259" s="672" t="s">
        <v>1788</v>
      </c>
      <c r="P2259" s="201">
        <f t="shared" si="89"/>
        <v>0</v>
      </c>
      <c r="Q2259" s="202" t="str" cm="1">
        <f t="array" aca="1" ref="Q2259" ca="1">IF(ISNUMBER(P2259),IF(P2259=100%,"CUMPLIDA",IF(AND(ISNUMBER(L2259),ISNUMBER(INDIRECT("FECHA_"&amp;$B2259,1))), IF(L2259&lt;=INDIRECT("FECHA_"&amp;$B2259,1),"INCUMPLIDA","PROCESO"), "VERIFICAR FECHA")),"SIN VALOR AVANCE")</f>
        <v>PROCESO</v>
      </c>
    </row>
    <row r="2260" spans="1:17" ht="135">
      <c r="A2260" s="281" t="s">
        <v>17</v>
      </c>
      <c r="B2260" s="204" t="s">
        <v>14</v>
      </c>
      <c r="C2260" s="750"/>
      <c r="D2260" s="750"/>
      <c r="E2260" s="751"/>
      <c r="F2260" s="751"/>
      <c r="G2260" s="197" t="s">
        <v>1630</v>
      </c>
      <c r="H2260" s="672" t="s">
        <v>264</v>
      </c>
      <c r="I2260" s="672" t="s">
        <v>265</v>
      </c>
      <c r="J2260" s="205">
        <v>2</v>
      </c>
      <c r="K2260" s="203">
        <v>45839</v>
      </c>
      <c r="L2260" s="203">
        <v>46022</v>
      </c>
      <c r="M2260" s="200">
        <f t="shared" si="87"/>
        <v>26.142857142857142</v>
      </c>
      <c r="N2260" s="201">
        <v>0</v>
      </c>
      <c r="O2260" s="672" t="s">
        <v>1789</v>
      </c>
      <c r="P2260" s="201">
        <f t="shared" si="89"/>
        <v>0</v>
      </c>
      <c r="Q2260" s="202" t="str" cm="1">
        <f t="array" aca="1" ref="Q2260" ca="1">IF(ISNUMBER(P2260),IF(P2260=100%,"CUMPLIDA",IF(AND(ISNUMBER(L2260),ISNUMBER(INDIRECT("FECHA_"&amp;$B2260,1))), IF(L2260&lt;=INDIRECT("FECHA_"&amp;$B2260,1),"INCUMPLIDA","PROCESO"), "VERIFICAR FECHA")),"SIN VALOR AVANCE")</f>
        <v>PROCESO</v>
      </c>
    </row>
    <row r="2261" spans="1:17" ht="195">
      <c r="A2261" s="281" t="s">
        <v>17</v>
      </c>
      <c r="B2261" s="204" t="s">
        <v>14</v>
      </c>
      <c r="C2261" s="750"/>
      <c r="D2261" s="750"/>
      <c r="E2261" s="751" t="s">
        <v>1790</v>
      </c>
      <c r="F2261" s="751"/>
      <c r="G2261" s="197" t="s">
        <v>1791</v>
      </c>
      <c r="H2261" s="672" t="s">
        <v>1792</v>
      </c>
      <c r="I2261" s="672" t="s">
        <v>1793</v>
      </c>
      <c r="J2261" s="205">
        <v>2</v>
      </c>
      <c r="K2261" s="199">
        <v>45108</v>
      </c>
      <c r="L2261" s="199">
        <v>45169</v>
      </c>
      <c r="M2261" s="200">
        <f t="shared" si="87"/>
        <v>8.7142857142857135</v>
      </c>
      <c r="N2261" s="201">
        <v>1</v>
      </c>
      <c r="O2261" s="672" t="s">
        <v>1794</v>
      </c>
      <c r="P2261" s="201">
        <f t="shared" si="89"/>
        <v>1</v>
      </c>
      <c r="Q2261" s="202" t="str" cm="1">
        <f t="array" aca="1" ref="Q2261" ca="1">IF(ISNUMBER(P2261),IF(P2261=100%,"CUMPLIDA",IF(AND(ISNUMBER(L2261),ISNUMBER(INDIRECT("FECHA_"&amp;$B2261,1))), IF(L2261&lt;=INDIRECT("FECHA_"&amp;$B2261,1),"INCUMPLIDA","PROCESO"), "VERIFICAR FECHA")),"SIN VALOR AVANCE")</f>
        <v>CUMPLIDA</v>
      </c>
    </row>
    <row r="2262" spans="1:17" ht="210">
      <c r="A2262" s="281" t="s">
        <v>17</v>
      </c>
      <c r="B2262" s="204" t="s">
        <v>14</v>
      </c>
      <c r="C2262" s="750"/>
      <c r="D2262" s="750"/>
      <c r="E2262" s="751"/>
      <c r="F2262" s="751"/>
      <c r="G2262" s="197" t="s">
        <v>1795</v>
      </c>
      <c r="H2262" s="672" t="s">
        <v>1796</v>
      </c>
      <c r="I2262" s="672" t="s">
        <v>1797</v>
      </c>
      <c r="J2262" s="205">
        <v>2</v>
      </c>
      <c r="K2262" s="199">
        <v>45170</v>
      </c>
      <c r="L2262" s="199">
        <v>45291</v>
      </c>
      <c r="M2262" s="200">
        <f t="shared" si="87"/>
        <v>17.285714285714285</v>
      </c>
      <c r="N2262" s="201">
        <v>1</v>
      </c>
      <c r="O2262" s="672" t="s">
        <v>1794</v>
      </c>
      <c r="P2262" s="201">
        <f t="shared" si="89"/>
        <v>1</v>
      </c>
      <c r="Q2262" s="202" t="str" cm="1">
        <f t="array" aca="1" ref="Q2262" ca="1">IF(ISNUMBER(P2262),IF(P2262=100%,"CUMPLIDA",IF(AND(ISNUMBER(L2262),ISNUMBER(INDIRECT("FECHA_"&amp;$B2262,1))), IF(L2262&lt;=INDIRECT("FECHA_"&amp;$B2262,1),"INCUMPLIDA","PROCESO"), "VERIFICAR FECHA")),"SIN VALOR AVANCE")</f>
        <v>CUMPLIDA</v>
      </c>
    </row>
    <row r="2263" spans="1:17" ht="75.75">
      <c r="A2263" s="281" t="s">
        <v>17</v>
      </c>
      <c r="B2263" s="204" t="s">
        <v>14</v>
      </c>
      <c r="C2263" s="750"/>
      <c r="D2263" s="750"/>
      <c r="E2263" s="751"/>
      <c r="F2263" s="751"/>
      <c r="G2263" s="197" t="s">
        <v>1778</v>
      </c>
      <c r="H2263" s="672" t="s">
        <v>1511</v>
      </c>
      <c r="I2263" s="672" t="s">
        <v>1512</v>
      </c>
      <c r="J2263" s="205">
        <v>1</v>
      </c>
      <c r="K2263" s="199">
        <v>45231</v>
      </c>
      <c r="L2263" s="199">
        <v>45504</v>
      </c>
      <c r="M2263" s="200">
        <f t="shared" si="87"/>
        <v>39</v>
      </c>
      <c r="N2263" s="201">
        <v>1</v>
      </c>
      <c r="O2263" s="672" t="s">
        <v>1798</v>
      </c>
      <c r="P2263" s="201">
        <f t="shared" si="89"/>
        <v>1</v>
      </c>
      <c r="Q2263" s="202" t="str" cm="1">
        <f t="array" aca="1" ref="Q2263" ca="1">IF(ISNUMBER(P2263),IF(P2263=100%,"CUMPLIDA",IF(AND(ISNUMBER(L2263),ISNUMBER(INDIRECT("FECHA_"&amp;$B2263,1))), IF(L2263&lt;=INDIRECT("FECHA_"&amp;$B2263,1),"INCUMPLIDA","PROCESO"), "VERIFICAR FECHA")),"SIN VALOR AVANCE")</f>
        <v>CUMPLIDA</v>
      </c>
    </row>
    <row r="2264" spans="1:17" ht="45">
      <c r="A2264" s="281" t="s">
        <v>17</v>
      </c>
      <c r="B2264" s="204" t="s">
        <v>14</v>
      </c>
      <c r="C2264" s="750"/>
      <c r="D2264" s="750"/>
      <c r="E2264" s="751"/>
      <c r="F2264" s="751"/>
      <c r="G2264" s="197" t="s">
        <v>1780</v>
      </c>
      <c r="H2264" s="672" t="s">
        <v>237</v>
      </c>
      <c r="I2264" s="672" t="s">
        <v>238</v>
      </c>
      <c r="J2264" s="205">
        <v>1</v>
      </c>
      <c r="K2264" s="203">
        <v>45323</v>
      </c>
      <c r="L2264" s="203">
        <v>45747</v>
      </c>
      <c r="M2264" s="200">
        <f t="shared" si="87"/>
        <v>60.571428571428569</v>
      </c>
      <c r="N2264" s="201">
        <v>1</v>
      </c>
      <c r="O2264" s="672" t="s">
        <v>1781</v>
      </c>
      <c r="P2264" s="201">
        <f t="shared" si="89"/>
        <v>1</v>
      </c>
      <c r="Q2264" s="202" t="str" cm="1">
        <f t="array" aca="1" ref="Q2264" ca="1">IF(ISNUMBER(P2264),IF(P2264=100%,"CUMPLIDA",IF(AND(ISNUMBER(L2264),ISNUMBER(INDIRECT("FECHA_"&amp;$B2264,1))), IF(L2264&lt;=INDIRECT("FECHA_"&amp;$B2264,1),"INCUMPLIDA","PROCESO"), "VERIFICAR FECHA")),"SIN VALOR AVANCE")</f>
        <v>CUMPLIDA</v>
      </c>
    </row>
    <row r="2265" spans="1:17" ht="30.75">
      <c r="A2265" s="281" t="s">
        <v>17</v>
      </c>
      <c r="B2265" s="204" t="s">
        <v>14</v>
      </c>
      <c r="C2265" s="750"/>
      <c r="D2265" s="750"/>
      <c r="E2265" s="751"/>
      <c r="F2265" s="751"/>
      <c r="G2265" s="197" t="s">
        <v>1782</v>
      </c>
      <c r="H2265" s="672" t="s">
        <v>241</v>
      </c>
      <c r="I2265" s="672" t="s">
        <v>242</v>
      </c>
      <c r="J2265" s="205">
        <v>1</v>
      </c>
      <c r="K2265" s="203">
        <v>45323</v>
      </c>
      <c r="L2265" s="203">
        <v>45747</v>
      </c>
      <c r="M2265" s="200">
        <f t="shared" si="87"/>
        <v>60.571428571428569</v>
      </c>
      <c r="N2265" s="201">
        <v>1</v>
      </c>
      <c r="O2265" s="672" t="s">
        <v>1783</v>
      </c>
      <c r="P2265" s="201">
        <f t="shared" si="89"/>
        <v>1</v>
      </c>
      <c r="Q2265" s="202" t="str" cm="1">
        <f t="array" aca="1" ref="Q2265" ca="1">IF(ISNUMBER(P2265),IF(P2265=100%,"CUMPLIDA",IF(AND(ISNUMBER(L2265),ISNUMBER(INDIRECT("FECHA_"&amp;$B2265,1))), IF(L2265&lt;=INDIRECT("FECHA_"&amp;$B2265,1),"INCUMPLIDA","PROCESO"), "VERIFICAR FECHA")),"SIN VALOR AVANCE")</f>
        <v>CUMPLIDA</v>
      </c>
    </row>
    <row r="2266" spans="1:17" ht="45">
      <c r="A2266" s="281" t="s">
        <v>17</v>
      </c>
      <c r="B2266" s="204" t="s">
        <v>14</v>
      </c>
      <c r="C2266" s="750"/>
      <c r="D2266" s="750"/>
      <c r="E2266" s="751"/>
      <c r="F2266" s="751"/>
      <c r="G2266" s="197" t="s">
        <v>1784</v>
      </c>
      <c r="H2266" s="672" t="s">
        <v>245</v>
      </c>
      <c r="I2266" s="672" t="s">
        <v>246</v>
      </c>
      <c r="J2266" s="205">
        <v>1</v>
      </c>
      <c r="K2266" s="203">
        <v>45231</v>
      </c>
      <c r="L2266" s="203">
        <v>45747</v>
      </c>
      <c r="M2266" s="200">
        <f t="shared" si="87"/>
        <v>73.714285714285708</v>
      </c>
      <c r="N2266" s="201">
        <v>1</v>
      </c>
      <c r="O2266" s="672" t="s">
        <v>1783</v>
      </c>
      <c r="P2266" s="201">
        <f t="shared" si="89"/>
        <v>1</v>
      </c>
      <c r="Q2266" s="202" t="str" cm="1">
        <f t="array" aca="1" ref="Q2266" ca="1">IF(ISNUMBER(P2266),IF(P2266=100%,"CUMPLIDA",IF(AND(ISNUMBER(L2266),ISNUMBER(INDIRECT("FECHA_"&amp;$B2266,1))), IF(L2266&lt;=INDIRECT("FECHA_"&amp;$B2266,1),"INCUMPLIDA","PROCESO"), "VERIFICAR FECHA")),"SIN VALOR AVANCE")</f>
        <v>CUMPLIDA</v>
      </c>
    </row>
    <row r="2267" spans="1:17" ht="45">
      <c r="A2267" s="281" t="s">
        <v>17</v>
      </c>
      <c r="B2267" s="204" t="s">
        <v>14</v>
      </c>
      <c r="C2267" s="750"/>
      <c r="D2267" s="750"/>
      <c r="E2267" s="751"/>
      <c r="F2267" s="751"/>
      <c r="G2267" s="197" t="s">
        <v>1625</v>
      </c>
      <c r="H2267" s="672" t="s">
        <v>248</v>
      </c>
      <c r="I2267" s="672" t="s">
        <v>249</v>
      </c>
      <c r="J2267" s="205">
        <v>1</v>
      </c>
      <c r="K2267" s="203">
        <v>45323</v>
      </c>
      <c r="L2267" s="203">
        <v>45747</v>
      </c>
      <c r="M2267" s="200">
        <f t="shared" si="87"/>
        <v>60.571428571428569</v>
      </c>
      <c r="N2267" s="201">
        <v>1</v>
      </c>
      <c r="O2267" s="672" t="s">
        <v>1781</v>
      </c>
      <c r="P2267" s="201">
        <f t="shared" si="89"/>
        <v>1</v>
      </c>
      <c r="Q2267" s="202" t="str" cm="1">
        <f t="array" aca="1" ref="Q2267" ca="1">IF(ISNUMBER(P2267),IF(P2267=100%,"CUMPLIDA",IF(AND(ISNUMBER(L2267),ISNUMBER(INDIRECT("FECHA_"&amp;$B2267,1))), IF(L2267&lt;=INDIRECT("FECHA_"&amp;$B2267,1),"INCUMPLIDA","PROCESO"), "VERIFICAR FECHA")),"SIN VALOR AVANCE")</f>
        <v>CUMPLIDA</v>
      </c>
    </row>
    <row r="2268" spans="1:17" ht="45">
      <c r="A2268" s="281" t="s">
        <v>17</v>
      </c>
      <c r="B2268" s="204" t="s">
        <v>14</v>
      </c>
      <c r="C2268" s="750"/>
      <c r="D2268" s="750"/>
      <c r="E2268" s="751"/>
      <c r="F2268" s="751"/>
      <c r="G2268" s="197" t="s">
        <v>1626</v>
      </c>
      <c r="H2268" s="672" t="s">
        <v>251</v>
      </c>
      <c r="I2268" s="672" t="s">
        <v>252</v>
      </c>
      <c r="J2268" s="205">
        <v>1</v>
      </c>
      <c r="K2268" s="203">
        <v>45231</v>
      </c>
      <c r="L2268" s="203">
        <v>45747</v>
      </c>
      <c r="M2268" s="200">
        <f t="shared" si="87"/>
        <v>73.714285714285708</v>
      </c>
      <c r="N2268" s="201">
        <v>1</v>
      </c>
      <c r="O2268" s="672" t="s">
        <v>1783</v>
      </c>
      <c r="P2268" s="201">
        <f t="shared" si="89"/>
        <v>1</v>
      </c>
      <c r="Q2268" s="202" t="str" cm="1">
        <f t="array" aca="1" ref="Q2268" ca="1">IF(ISNUMBER(P2268),IF(P2268=100%,"CUMPLIDA",IF(AND(ISNUMBER(L2268),ISNUMBER(INDIRECT("FECHA_"&amp;$B2268,1))), IF(L2268&lt;=INDIRECT("FECHA_"&amp;$B2268,1),"INCUMPLIDA","PROCESO"), "VERIFICAR FECHA")),"SIN VALOR AVANCE")</f>
        <v>CUMPLIDA</v>
      </c>
    </row>
    <row r="2269" spans="1:17" ht="60.75">
      <c r="A2269" s="281" t="s">
        <v>17</v>
      </c>
      <c r="B2269" s="204" t="s">
        <v>14</v>
      </c>
      <c r="C2269" s="750"/>
      <c r="D2269" s="750"/>
      <c r="E2269" s="751"/>
      <c r="F2269" s="751"/>
      <c r="G2269" s="197" t="s">
        <v>1627</v>
      </c>
      <c r="H2269" s="672" t="s">
        <v>254</v>
      </c>
      <c r="I2269" s="672" t="s">
        <v>255</v>
      </c>
      <c r="J2269" s="205">
        <v>1</v>
      </c>
      <c r="K2269" s="203">
        <v>45231</v>
      </c>
      <c r="L2269" s="203">
        <v>45808</v>
      </c>
      <c r="M2269" s="200">
        <f t="shared" si="87"/>
        <v>82.428571428571431</v>
      </c>
      <c r="N2269" s="201">
        <v>0</v>
      </c>
      <c r="O2269" s="672" t="s">
        <v>1786</v>
      </c>
      <c r="P2269" s="201">
        <f t="shared" si="89"/>
        <v>0</v>
      </c>
      <c r="Q2269" s="202" t="str" cm="1">
        <f t="array" aca="1" ref="Q2269" ca="1">IF(ISNUMBER(P2269),IF(P2269=100%,"CUMPLIDA",IF(AND(ISNUMBER(L2269),ISNUMBER(INDIRECT("FECHA_"&amp;$B2269,1))), IF(L2269&lt;=INDIRECT("FECHA_"&amp;$B2269,1),"INCUMPLIDA","PROCESO"), "VERIFICAR FECHA")),"SIN VALOR AVANCE")</f>
        <v>PROCESO</v>
      </c>
    </row>
    <row r="2270" spans="1:17" ht="30.75">
      <c r="A2270" s="281" t="s">
        <v>17</v>
      </c>
      <c r="B2270" s="204" t="s">
        <v>14</v>
      </c>
      <c r="C2270" s="750"/>
      <c r="D2270" s="750"/>
      <c r="E2270" s="751"/>
      <c r="F2270" s="751"/>
      <c r="G2270" s="197" t="s">
        <v>1628</v>
      </c>
      <c r="H2270" s="672" t="s">
        <v>258</v>
      </c>
      <c r="I2270" s="672" t="s">
        <v>259</v>
      </c>
      <c r="J2270" s="205">
        <v>2</v>
      </c>
      <c r="K2270" s="203">
        <v>45839</v>
      </c>
      <c r="L2270" s="203">
        <v>46022</v>
      </c>
      <c r="M2270" s="200">
        <f t="shared" si="87"/>
        <v>26.142857142857142</v>
      </c>
      <c r="N2270" s="201">
        <v>0</v>
      </c>
      <c r="O2270" s="672" t="s">
        <v>1783</v>
      </c>
      <c r="P2270" s="201">
        <f t="shared" si="89"/>
        <v>0</v>
      </c>
      <c r="Q2270" s="202" t="str" cm="1">
        <f t="array" aca="1" ref="Q2270" ca="1">IF(ISNUMBER(P2270),IF(P2270=100%,"CUMPLIDA",IF(AND(ISNUMBER(L2270),ISNUMBER(INDIRECT("FECHA_"&amp;$B2270,1))), IF(L2270&lt;=INDIRECT("FECHA_"&amp;$B2270,1),"INCUMPLIDA","PROCESO"), "VERIFICAR FECHA")),"SIN VALOR AVANCE")</f>
        <v>PROCESO</v>
      </c>
    </row>
    <row r="2271" spans="1:17" ht="60">
      <c r="A2271" s="281" t="s">
        <v>17</v>
      </c>
      <c r="B2271" s="204" t="s">
        <v>14</v>
      </c>
      <c r="C2271" s="750"/>
      <c r="D2271" s="750"/>
      <c r="E2271" s="751"/>
      <c r="F2271" s="751"/>
      <c r="G2271" s="197" t="s">
        <v>1629</v>
      </c>
      <c r="H2271" s="672" t="s">
        <v>261</v>
      </c>
      <c r="I2271" s="672" t="s">
        <v>262</v>
      </c>
      <c r="J2271" s="205">
        <v>1</v>
      </c>
      <c r="K2271" s="203">
        <v>45839</v>
      </c>
      <c r="L2271" s="203">
        <v>46022</v>
      </c>
      <c r="M2271" s="200">
        <f t="shared" si="87"/>
        <v>26.142857142857142</v>
      </c>
      <c r="N2271" s="201">
        <v>0</v>
      </c>
      <c r="O2271" s="672" t="s">
        <v>1781</v>
      </c>
      <c r="P2271" s="201">
        <f t="shared" si="89"/>
        <v>0</v>
      </c>
      <c r="Q2271" s="202" t="str" cm="1">
        <f t="array" aca="1" ref="Q2271" ca="1">IF(ISNUMBER(P2271),IF(P2271=100%,"CUMPLIDA",IF(AND(ISNUMBER(L2271),ISNUMBER(INDIRECT("FECHA_"&amp;$B2271,1))), IF(L2271&lt;=INDIRECT("FECHA_"&amp;$B2271,1),"INCUMPLIDA","PROCESO"), "VERIFICAR FECHA")),"SIN VALOR AVANCE")</f>
        <v>PROCESO</v>
      </c>
    </row>
    <row r="2272" spans="1:17" ht="135">
      <c r="A2272" s="281" t="s">
        <v>17</v>
      </c>
      <c r="B2272" s="204" t="s">
        <v>14</v>
      </c>
      <c r="C2272" s="750"/>
      <c r="D2272" s="750"/>
      <c r="E2272" s="751"/>
      <c r="F2272" s="751"/>
      <c r="G2272" s="197" t="s">
        <v>1630</v>
      </c>
      <c r="H2272" s="672" t="s">
        <v>264</v>
      </c>
      <c r="I2272" s="672" t="s">
        <v>265</v>
      </c>
      <c r="J2272" s="205">
        <v>2</v>
      </c>
      <c r="K2272" s="203">
        <v>45839</v>
      </c>
      <c r="L2272" s="203">
        <v>46022</v>
      </c>
      <c r="M2272" s="200">
        <f t="shared" si="87"/>
        <v>26.142857142857142</v>
      </c>
      <c r="N2272" s="201">
        <v>0</v>
      </c>
      <c r="O2272" s="672" t="s">
        <v>1786</v>
      </c>
      <c r="P2272" s="201">
        <f t="shared" si="89"/>
        <v>0</v>
      </c>
      <c r="Q2272" s="202" t="str" cm="1">
        <f t="array" aca="1" ref="Q2272" ca="1">IF(ISNUMBER(P2272),IF(P2272=100%,"CUMPLIDA",IF(AND(ISNUMBER(L2272),ISNUMBER(INDIRECT("FECHA_"&amp;$B2272,1))), IF(L2272&lt;=INDIRECT("FECHA_"&amp;$B2272,1),"INCUMPLIDA","PROCESO"), "VERIFICAR FECHA")),"SIN VALOR AVANCE")</f>
        <v>PROCESO</v>
      </c>
    </row>
    <row r="2273" spans="1:17" ht="120">
      <c r="A2273" s="281" t="s">
        <v>17</v>
      </c>
      <c r="B2273" s="204" t="s">
        <v>14</v>
      </c>
      <c r="C2273" s="750"/>
      <c r="D2273" s="750"/>
      <c r="E2273" s="753" t="s">
        <v>1799</v>
      </c>
      <c r="F2273" s="751"/>
      <c r="G2273" s="197" t="s">
        <v>1800</v>
      </c>
      <c r="H2273" s="672" t="s">
        <v>1801</v>
      </c>
      <c r="I2273" s="672" t="s">
        <v>1802</v>
      </c>
      <c r="J2273" s="205">
        <v>6</v>
      </c>
      <c r="K2273" s="199">
        <v>45108</v>
      </c>
      <c r="L2273" s="199">
        <v>45291</v>
      </c>
      <c r="M2273" s="200">
        <f t="shared" si="87"/>
        <v>26.142857142857142</v>
      </c>
      <c r="N2273" s="201">
        <v>1</v>
      </c>
      <c r="O2273" s="672" t="s">
        <v>1777</v>
      </c>
      <c r="P2273" s="201">
        <f t="shared" si="89"/>
        <v>1</v>
      </c>
      <c r="Q2273" s="202" t="str" cm="1">
        <f t="array" aca="1" ref="Q2273" ca="1">IF(ISNUMBER(P2273),IF(P2273=100%,"CUMPLIDA",IF(AND(ISNUMBER(L2273),ISNUMBER(INDIRECT("FECHA_"&amp;$B2273,1))), IF(L2273&lt;=INDIRECT("FECHA_"&amp;$B2273,1),"INCUMPLIDA","PROCESO"), "VERIFICAR FECHA")),"SIN VALOR AVANCE")</f>
        <v>CUMPLIDA</v>
      </c>
    </row>
    <row r="2274" spans="1:17" ht="75.75">
      <c r="A2274" s="281" t="s">
        <v>17</v>
      </c>
      <c r="B2274" s="204" t="s">
        <v>14</v>
      </c>
      <c r="C2274" s="750"/>
      <c r="D2274" s="750"/>
      <c r="E2274" s="753"/>
      <c r="F2274" s="751"/>
      <c r="G2274" s="197" t="s">
        <v>1778</v>
      </c>
      <c r="H2274" s="672" t="s">
        <v>1511</v>
      </c>
      <c r="I2274" s="672" t="s">
        <v>1512</v>
      </c>
      <c r="J2274" s="205">
        <v>1</v>
      </c>
      <c r="K2274" s="199">
        <v>45231</v>
      </c>
      <c r="L2274" s="199">
        <v>45504</v>
      </c>
      <c r="M2274" s="200">
        <f t="shared" si="87"/>
        <v>39</v>
      </c>
      <c r="N2274" s="201">
        <v>1</v>
      </c>
      <c r="O2274" s="672" t="s">
        <v>1798</v>
      </c>
      <c r="P2274" s="201">
        <f t="shared" si="89"/>
        <v>1</v>
      </c>
      <c r="Q2274" s="202" t="str" cm="1">
        <f t="array" aca="1" ref="Q2274" ca="1">IF(ISNUMBER(P2274),IF(P2274=100%,"CUMPLIDA",IF(AND(ISNUMBER(L2274),ISNUMBER(INDIRECT("FECHA_"&amp;$B2274,1))), IF(L2274&lt;=INDIRECT("FECHA_"&amp;$B2274,1),"INCUMPLIDA","PROCESO"), "VERIFICAR FECHA")),"SIN VALOR AVANCE")</f>
        <v>CUMPLIDA</v>
      </c>
    </row>
    <row r="2275" spans="1:17" ht="45">
      <c r="A2275" s="281" t="s">
        <v>17</v>
      </c>
      <c r="B2275" s="204" t="s">
        <v>14</v>
      </c>
      <c r="C2275" s="750"/>
      <c r="D2275" s="750"/>
      <c r="E2275" s="753"/>
      <c r="F2275" s="751"/>
      <c r="G2275" s="197" t="s">
        <v>1780</v>
      </c>
      <c r="H2275" s="672" t="s">
        <v>237</v>
      </c>
      <c r="I2275" s="672" t="s">
        <v>238</v>
      </c>
      <c r="J2275" s="205">
        <v>1</v>
      </c>
      <c r="K2275" s="203">
        <v>45323</v>
      </c>
      <c r="L2275" s="203">
        <v>45747</v>
      </c>
      <c r="M2275" s="200">
        <f t="shared" si="87"/>
        <v>60.571428571428569</v>
      </c>
      <c r="N2275" s="201">
        <v>1</v>
      </c>
      <c r="O2275" s="672" t="s">
        <v>1781</v>
      </c>
      <c r="P2275" s="201">
        <f t="shared" si="89"/>
        <v>1</v>
      </c>
      <c r="Q2275" s="202" t="str" cm="1">
        <f t="array" aca="1" ref="Q2275" ca="1">IF(ISNUMBER(P2275),IF(P2275=100%,"CUMPLIDA",IF(AND(ISNUMBER(L2275),ISNUMBER(INDIRECT("FECHA_"&amp;$B2275,1))), IF(L2275&lt;=INDIRECT("FECHA_"&amp;$B2275,1),"INCUMPLIDA","PROCESO"), "VERIFICAR FECHA")),"SIN VALOR AVANCE")</f>
        <v>CUMPLIDA</v>
      </c>
    </row>
    <row r="2276" spans="1:17" ht="30.75">
      <c r="A2276" s="281" t="s">
        <v>17</v>
      </c>
      <c r="B2276" s="204" t="s">
        <v>14</v>
      </c>
      <c r="C2276" s="750"/>
      <c r="D2276" s="750"/>
      <c r="E2276" s="753"/>
      <c r="F2276" s="751"/>
      <c r="G2276" s="197" t="s">
        <v>1782</v>
      </c>
      <c r="H2276" s="672" t="s">
        <v>241</v>
      </c>
      <c r="I2276" s="672" t="s">
        <v>242</v>
      </c>
      <c r="J2276" s="205">
        <v>1</v>
      </c>
      <c r="K2276" s="203">
        <v>45323</v>
      </c>
      <c r="L2276" s="203">
        <v>45747</v>
      </c>
      <c r="M2276" s="200">
        <f t="shared" si="87"/>
        <v>60.571428571428569</v>
      </c>
      <c r="N2276" s="201">
        <v>1</v>
      </c>
      <c r="O2276" s="672" t="s">
        <v>1783</v>
      </c>
      <c r="P2276" s="201">
        <v>1</v>
      </c>
      <c r="Q2276" s="202" t="str" cm="1">
        <f t="array" aca="1" ref="Q2276" ca="1">IF(ISNUMBER(P2276),IF(P2276=100%,"CUMPLIDA",IF(AND(ISNUMBER(L2276),ISNUMBER(INDIRECT("FECHA_"&amp;$B2276,1))), IF(L2276&lt;=INDIRECT("FECHA_"&amp;$B2276,1),"INCUMPLIDA","PROCESO"), "VERIFICAR FECHA")),"SIN VALOR AVANCE")</f>
        <v>CUMPLIDA</v>
      </c>
    </row>
    <row r="2277" spans="1:17" ht="45">
      <c r="A2277" s="281" t="s">
        <v>17</v>
      </c>
      <c r="B2277" s="204" t="s">
        <v>14</v>
      </c>
      <c r="C2277" s="750"/>
      <c r="D2277" s="750"/>
      <c r="E2277" s="753"/>
      <c r="F2277" s="751"/>
      <c r="G2277" s="197" t="s">
        <v>1784</v>
      </c>
      <c r="H2277" s="672" t="s">
        <v>245</v>
      </c>
      <c r="I2277" s="672" t="s">
        <v>246</v>
      </c>
      <c r="J2277" s="205">
        <v>1</v>
      </c>
      <c r="K2277" s="203">
        <v>45231</v>
      </c>
      <c r="L2277" s="203">
        <v>45747</v>
      </c>
      <c r="M2277" s="200">
        <f t="shared" si="87"/>
        <v>73.714285714285708</v>
      </c>
      <c r="N2277" s="201">
        <v>1</v>
      </c>
      <c r="O2277" s="672" t="s">
        <v>1783</v>
      </c>
      <c r="P2277" s="201">
        <v>1</v>
      </c>
      <c r="Q2277" s="202" t="str" cm="1">
        <f t="array" aca="1" ref="Q2277" ca="1">IF(ISNUMBER(P2277),IF(P2277=100%,"CUMPLIDA",IF(AND(ISNUMBER(L2277),ISNUMBER(INDIRECT("FECHA_"&amp;$B2277,1))), IF(L2277&lt;=INDIRECT("FECHA_"&amp;$B2277,1),"INCUMPLIDA","PROCESO"), "VERIFICAR FECHA")),"SIN VALOR AVANCE")</f>
        <v>CUMPLIDA</v>
      </c>
    </row>
    <row r="2278" spans="1:17" ht="45">
      <c r="A2278" s="281" t="s">
        <v>17</v>
      </c>
      <c r="B2278" s="204" t="s">
        <v>14</v>
      </c>
      <c r="C2278" s="750"/>
      <c r="D2278" s="750"/>
      <c r="E2278" s="753"/>
      <c r="F2278" s="751"/>
      <c r="G2278" s="197" t="s">
        <v>1625</v>
      </c>
      <c r="H2278" s="672" t="s">
        <v>248</v>
      </c>
      <c r="I2278" s="672" t="s">
        <v>249</v>
      </c>
      <c r="J2278" s="205">
        <v>1</v>
      </c>
      <c r="K2278" s="203">
        <v>45323</v>
      </c>
      <c r="L2278" s="203">
        <v>45747</v>
      </c>
      <c r="M2278" s="200">
        <f t="shared" si="87"/>
        <v>60.571428571428569</v>
      </c>
      <c r="N2278" s="201">
        <v>1</v>
      </c>
      <c r="O2278" s="672" t="s">
        <v>1781</v>
      </c>
      <c r="P2278" s="201">
        <v>1</v>
      </c>
      <c r="Q2278" s="202" t="str" cm="1">
        <f t="array" aca="1" ref="Q2278" ca="1">IF(ISNUMBER(P2278),IF(P2278=100%,"CUMPLIDA",IF(AND(ISNUMBER(L2278),ISNUMBER(INDIRECT("FECHA_"&amp;$B2278,1))), IF(L2278&lt;=INDIRECT("FECHA_"&amp;$B2278,1),"INCUMPLIDA","PROCESO"), "VERIFICAR FECHA")),"SIN VALOR AVANCE")</f>
        <v>CUMPLIDA</v>
      </c>
    </row>
    <row r="2279" spans="1:17" ht="45">
      <c r="A2279" s="281" t="s">
        <v>17</v>
      </c>
      <c r="B2279" s="204" t="s">
        <v>14</v>
      </c>
      <c r="C2279" s="750"/>
      <c r="D2279" s="750"/>
      <c r="E2279" s="753"/>
      <c r="F2279" s="751"/>
      <c r="G2279" s="197" t="s">
        <v>1626</v>
      </c>
      <c r="H2279" s="672" t="s">
        <v>251</v>
      </c>
      <c r="I2279" s="672" t="s">
        <v>252</v>
      </c>
      <c r="J2279" s="205">
        <v>1</v>
      </c>
      <c r="K2279" s="203">
        <v>45231</v>
      </c>
      <c r="L2279" s="203">
        <v>45747</v>
      </c>
      <c r="M2279" s="200">
        <f t="shared" si="87"/>
        <v>73.714285714285708</v>
      </c>
      <c r="N2279" s="201">
        <v>1</v>
      </c>
      <c r="O2279" s="672" t="s">
        <v>1783</v>
      </c>
      <c r="P2279" s="201">
        <v>1</v>
      </c>
      <c r="Q2279" s="202" t="str" cm="1">
        <f t="array" aca="1" ref="Q2279" ca="1">IF(ISNUMBER(P2279),IF(P2279=100%,"CUMPLIDA",IF(AND(ISNUMBER(L2279),ISNUMBER(INDIRECT("FECHA_"&amp;$B2279,1))), IF(L2279&lt;=INDIRECT("FECHA_"&amp;$B2279,1),"INCUMPLIDA","PROCESO"), "VERIFICAR FECHA")),"SIN VALOR AVANCE")</f>
        <v>CUMPLIDA</v>
      </c>
    </row>
    <row r="2280" spans="1:17" ht="60.75">
      <c r="A2280" s="281" t="s">
        <v>17</v>
      </c>
      <c r="B2280" s="204" t="s">
        <v>14</v>
      </c>
      <c r="C2280" s="750"/>
      <c r="D2280" s="750"/>
      <c r="E2280" s="753"/>
      <c r="F2280" s="751"/>
      <c r="G2280" s="197" t="s">
        <v>1627</v>
      </c>
      <c r="H2280" s="672" t="s">
        <v>254</v>
      </c>
      <c r="I2280" s="672" t="s">
        <v>255</v>
      </c>
      <c r="J2280" s="205">
        <v>1</v>
      </c>
      <c r="K2280" s="203">
        <v>45231</v>
      </c>
      <c r="L2280" s="203">
        <v>45808</v>
      </c>
      <c r="M2280" s="200">
        <f t="shared" si="87"/>
        <v>82.428571428571431</v>
      </c>
      <c r="N2280" s="201">
        <v>0</v>
      </c>
      <c r="O2280" s="672" t="s">
        <v>1786</v>
      </c>
      <c r="P2280" s="201">
        <f t="shared" ref="P2280:P2343" si="90">IF(B2280="ITRC",N2280,N2280/J2280)</f>
        <v>0</v>
      </c>
      <c r="Q2280" s="202" t="str" cm="1">
        <f t="array" aca="1" ref="Q2280" ca="1">IF(ISNUMBER(P2280),IF(P2280=100%,"CUMPLIDA",IF(AND(ISNUMBER(L2280),ISNUMBER(INDIRECT("FECHA_"&amp;$B2280,1))), IF(L2280&lt;=INDIRECT("FECHA_"&amp;$B2280,1),"INCUMPLIDA","PROCESO"), "VERIFICAR FECHA")),"SIN VALOR AVANCE")</f>
        <v>PROCESO</v>
      </c>
    </row>
    <row r="2281" spans="1:17" ht="30.75">
      <c r="A2281" s="281" t="s">
        <v>17</v>
      </c>
      <c r="B2281" s="204" t="s">
        <v>14</v>
      </c>
      <c r="C2281" s="750"/>
      <c r="D2281" s="750"/>
      <c r="E2281" s="753"/>
      <c r="F2281" s="751"/>
      <c r="G2281" s="197" t="s">
        <v>1628</v>
      </c>
      <c r="H2281" s="672" t="s">
        <v>258</v>
      </c>
      <c r="I2281" s="672" t="s">
        <v>259</v>
      </c>
      <c r="J2281" s="205">
        <v>2</v>
      </c>
      <c r="K2281" s="203">
        <v>45839</v>
      </c>
      <c r="L2281" s="203">
        <v>46022</v>
      </c>
      <c r="M2281" s="200">
        <f t="shared" si="87"/>
        <v>26.142857142857142</v>
      </c>
      <c r="N2281" s="201">
        <v>0</v>
      </c>
      <c r="O2281" s="672" t="s">
        <v>1783</v>
      </c>
      <c r="P2281" s="201">
        <f t="shared" si="90"/>
        <v>0</v>
      </c>
      <c r="Q2281" s="202" t="str" cm="1">
        <f t="array" aca="1" ref="Q2281" ca="1">IF(ISNUMBER(P2281),IF(P2281=100%,"CUMPLIDA",IF(AND(ISNUMBER(L2281),ISNUMBER(INDIRECT("FECHA_"&amp;$B2281,1))), IF(L2281&lt;=INDIRECT("FECHA_"&amp;$B2281,1),"INCUMPLIDA","PROCESO"), "VERIFICAR FECHA")),"SIN VALOR AVANCE")</f>
        <v>PROCESO</v>
      </c>
    </row>
    <row r="2282" spans="1:17" ht="60">
      <c r="A2282" s="281" t="s">
        <v>17</v>
      </c>
      <c r="B2282" s="204" t="s">
        <v>14</v>
      </c>
      <c r="C2282" s="750"/>
      <c r="D2282" s="750"/>
      <c r="E2282" s="753"/>
      <c r="F2282" s="751"/>
      <c r="G2282" s="197" t="s">
        <v>1629</v>
      </c>
      <c r="H2282" s="672" t="s">
        <v>261</v>
      </c>
      <c r="I2282" s="672" t="s">
        <v>262</v>
      </c>
      <c r="J2282" s="205">
        <v>1</v>
      </c>
      <c r="K2282" s="203">
        <v>45839</v>
      </c>
      <c r="L2282" s="203">
        <v>46022</v>
      </c>
      <c r="M2282" s="200">
        <f t="shared" si="87"/>
        <v>26.142857142857142</v>
      </c>
      <c r="N2282" s="201">
        <v>0</v>
      </c>
      <c r="O2282" s="672" t="s">
        <v>1781</v>
      </c>
      <c r="P2282" s="201">
        <f t="shared" si="90"/>
        <v>0</v>
      </c>
      <c r="Q2282" s="202" t="str" cm="1">
        <f t="array" aca="1" ref="Q2282" ca="1">IF(ISNUMBER(P2282),IF(P2282=100%,"CUMPLIDA",IF(AND(ISNUMBER(L2282),ISNUMBER(INDIRECT("FECHA_"&amp;$B2282,1))), IF(L2282&lt;=INDIRECT("FECHA_"&amp;$B2282,1),"INCUMPLIDA","PROCESO"), "VERIFICAR FECHA")),"SIN VALOR AVANCE")</f>
        <v>PROCESO</v>
      </c>
    </row>
    <row r="2283" spans="1:17" ht="135">
      <c r="A2283" s="281" t="s">
        <v>17</v>
      </c>
      <c r="B2283" s="204" t="s">
        <v>14</v>
      </c>
      <c r="C2283" s="750"/>
      <c r="D2283" s="750"/>
      <c r="E2283" s="753"/>
      <c r="F2283" s="751"/>
      <c r="G2283" s="197" t="s">
        <v>1630</v>
      </c>
      <c r="H2283" s="672" t="s">
        <v>264</v>
      </c>
      <c r="I2283" s="672" t="s">
        <v>265</v>
      </c>
      <c r="J2283" s="205">
        <v>2</v>
      </c>
      <c r="K2283" s="203">
        <v>45839</v>
      </c>
      <c r="L2283" s="203">
        <v>46022</v>
      </c>
      <c r="M2283" s="200">
        <f t="shared" si="87"/>
        <v>26.142857142857142</v>
      </c>
      <c r="N2283" s="201">
        <v>0</v>
      </c>
      <c r="O2283" s="672" t="s">
        <v>1786</v>
      </c>
      <c r="P2283" s="201">
        <f t="shared" si="90"/>
        <v>0</v>
      </c>
      <c r="Q2283" s="202" t="str" cm="1">
        <f t="array" aca="1" ref="Q2283" ca="1">IF(ISNUMBER(P2283),IF(P2283=100%,"CUMPLIDA",IF(AND(ISNUMBER(L2283),ISNUMBER(INDIRECT("FECHA_"&amp;$B2283,1))), IF(L2283&lt;=INDIRECT("FECHA_"&amp;$B2283,1),"INCUMPLIDA","PROCESO"), "VERIFICAR FECHA")),"SIN VALOR AVANCE")</f>
        <v>PROCESO</v>
      </c>
    </row>
    <row r="2284" spans="1:17" ht="180">
      <c r="A2284" s="281" t="s">
        <v>17</v>
      </c>
      <c r="B2284" s="204" t="s">
        <v>14</v>
      </c>
      <c r="C2284" s="750"/>
      <c r="D2284" s="750"/>
      <c r="E2284" s="753" t="s">
        <v>1803</v>
      </c>
      <c r="F2284" s="751"/>
      <c r="G2284" s="197" t="s">
        <v>1804</v>
      </c>
      <c r="H2284" s="672" t="s">
        <v>1805</v>
      </c>
      <c r="I2284" s="672" t="s">
        <v>1806</v>
      </c>
      <c r="J2284" s="205">
        <v>1</v>
      </c>
      <c r="K2284" s="199">
        <v>45108</v>
      </c>
      <c r="L2284" s="199">
        <v>45657</v>
      </c>
      <c r="M2284" s="200">
        <f t="shared" si="87"/>
        <v>78.428571428571431</v>
      </c>
      <c r="N2284" s="201">
        <v>1</v>
      </c>
      <c r="O2284" s="672" t="s">
        <v>1777</v>
      </c>
      <c r="P2284" s="201">
        <f t="shared" si="90"/>
        <v>1</v>
      </c>
      <c r="Q2284" s="202" t="str" cm="1">
        <f t="array" aca="1" ref="Q2284" ca="1">IF(ISNUMBER(P2284),IF(P2284=100%,"CUMPLIDA",IF(AND(ISNUMBER(L2284),ISNUMBER(INDIRECT("FECHA_"&amp;$B2284,1))), IF(L2284&lt;=INDIRECT("FECHA_"&amp;$B2284,1),"INCUMPLIDA","PROCESO"), "VERIFICAR FECHA")),"SIN VALOR AVANCE")</f>
        <v>CUMPLIDA</v>
      </c>
    </row>
    <row r="2285" spans="1:17" ht="120">
      <c r="A2285" s="281" t="s">
        <v>17</v>
      </c>
      <c r="B2285" s="204" t="s">
        <v>14</v>
      </c>
      <c r="C2285" s="750"/>
      <c r="D2285" s="750"/>
      <c r="E2285" s="753"/>
      <c r="F2285" s="751"/>
      <c r="G2285" s="197" t="s">
        <v>1807</v>
      </c>
      <c r="H2285" s="672" t="s">
        <v>1808</v>
      </c>
      <c r="I2285" s="672" t="s">
        <v>1809</v>
      </c>
      <c r="J2285" s="205">
        <v>2</v>
      </c>
      <c r="K2285" s="199">
        <v>45108</v>
      </c>
      <c r="L2285" s="199">
        <v>45291</v>
      </c>
      <c r="M2285" s="200">
        <f t="shared" si="87"/>
        <v>26.142857142857142</v>
      </c>
      <c r="N2285" s="201">
        <v>1</v>
      </c>
      <c r="O2285" s="672" t="s">
        <v>1746</v>
      </c>
      <c r="P2285" s="201">
        <f t="shared" si="90"/>
        <v>1</v>
      </c>
      <c r="Q2285" s="202" t="str" cm="1">
        <f t="array" aca="1" ref="Q2285" ca="1">IF(ISNUMBER(P2285),IF(P2285=100%,"CUMPLIDA",IF(AND(ISNUMBER(L2285),ISNUMBER(INDIRECT("FECHA_"&amp;$B2285,1))), IF(L2285&lt;=INDIRECT("FECHA_"&amp;$B2285,1),"INCUMPLIDA","PROCESO"), "VERIFICAR FECHA")),"SIN VALOR AVANCE")</f>
        <v>CUMPLIDA</v>
      </c>
    </row>
    <row r="2286" spans="1:17" ht="255">
      <c r="A2286" s="281" t="s">
        <v>17</v>
      </c>
      <c r="B2286" s="204" t="s">
        <v>14</v>
      </c>
      <c r="C2286" s="750"/>
      <c r="D2286" s="750"/>
      <c r="E2286" s="753" t="s">
        <v>1810</v>
      </c>
      <c r="F2286" s="751"/>
      <c r="G2286" s="197" t="s">
        <v>1811</v>
      </c>
      <c r="H2286" s="672" t="s">
        <v>1812</v>
      </c>
      <c r="I2286" s="672" t="s">
        <v>1813</v>
      </c>
      <c r="J2286" s="205">
        <v>1</v>
      </c>
      <c r="K2286" s="199">
        <v>45108</v>
      </c>
      <c r="L2286" s="199">
        <v>45199</v>
      </c>
      <c r="M2286" s="200">
        <f t="shared" si="87"/>
        <v>13</v>
      </c>
      <c r="N2286" s="201">
        <v>1</v>
      </c>
      <c r="O2286" s="672" t="s">
        <v>1746</v>
      </c>
      <c r="P2286" s="201">
        <f t="shared" si="90"/>
        <v>1</v>
      </c>
      <c r="Q2286" s="202" t="str" cm="1">
        <f t="array" aca="1" ref="Q2286" ca="1">IF(ISNUMBER(P2286),IF(P2286=100%,"CUMPLIDA",IF(AND(ISNUMBER(L2286),ISNUMBER(INDIRECT("FECHA_"&amp;$B2286,1))), IF(L2286&lt;=INDIRECT("FECHA_"&amp;$B2286,1),"INCUMPLIDA","PROCESO"), "VERIFICAR FECHA")),"SIN VALOR AVANCE")</f>
        <v>CUMPLIDA</v>
      </c>
    </row>
    <row r="2287" spans="1:17" ht="165">
      <c r="A2287" s="281" t="s">
        <v>17</v>
      </c>
      <c r="B2287" s="204" t="s">
        <v>14</v>
      </c>
      <c r="C2287" s="750"/>
      <c r="D2287" s="750"/>
      <c r="E2287" s="753"/>
      <c r="F2287" s="751"/>
      <c r="G2287" s="197" t="s">
        <v>1814</v>
      </c>
      <c r="H2287" s="672" t="s">
        <v>1815</v>
      </c>
      <c r="I2287" s="672" t="s">
        <v>1816</v>
      </c>
      <c r="J2287" s="205">
        <v>1</v>
      </c>
      <c r="K2287" s="199">
        <v>45139</v>
      </c>
      <c r="L2287" s="199">
        <v>45291</v>
      </c>
      <c r="M2287" s="200">
        <f t="shared" si="87"/>
        <v>21.714285714285715</v>
      </c>
      <c r="N2287" s="201">
        <v>1</v>
      </c>
      <c r="O2287" s="672" t="s">
        <v>1746</v>
      </c>
      <c r="P2287" s="201">
        <f t="shared" si="90"/>
        <v>1</v>
      </c>
      <c r="Q2287" s="202" t="str" cm="1">
        <f t="array" aca="1" ref="Q2287" ca="1">IF(ISNUMBER(P2287),IF(P2287=100%,"CUMPLIDA",IF(AND(ISNUMBER(L2287),ISNUMBER(INDIRECT("FECHA_"&amp;$B2287,1))), IF(L2287&lt;=INDIRECT("FECHA_"&amp;$B2287,1),"INCUMPLIDA","PROCESO"), "VERIFICAR FECHA")),"SIN VALOR AVANCE")</f>
        <v>CUMPLIDA</v>
      </c>
    </row>
    <row r="2288" spans="1:17" ht="240">
      <c r="A2288" s="281" t="s">
        <v>17</v>
      </c>
      <c r="B2288" s="204" t="s">
        <v>14</v>
      </c>
      <c r="C2288" s="750" t="s">
        <v>1817</v>
      </c>
      <c r="D2288" s="750" t="s">
        <v>312</v>
      </c>
      <c r="E2288" s="751" t="s">
        <v>1818</v>
      </c>
      <c r="F2288" s="751" t="s">
        <v>1819</v>
      </c>
      <c r="G2288" s="197" t="s">
        <v>1820</v>
      </c>
      <c r="H2288" s="672" t="s">
        <v>1821</v>
      </c>
      <c r="I2288" s="674" t="s">
        <v>1822</v>
      </c>
      <c r="J2288" s="205" t="s">
        <v>1823</v>
      </c>
      <c r="K2288" s="199">
        <v>45536</v>
      </c>
      <c r="L2288" s="199">
        <v>45900</v>
      </c>
      <c r="M2288" s="200">
        <f t="shared" si="87"/>
        <v>52</v>
      </c>
      <c r="N2288" s="201">
        <v>0.45</v>
      </c>
      <c r="O2288" s="672" t="s">
        <v>1824</v>
      </c>
      <c r="P2288" s="201">
        <f t="shared" si="90"/>
        <v>0.45</v>
      </c>
      <c r="Q2288" s="202" t="str" cm="1">
        <f t="array" aca="1" ref="Q2288" ca="1">IF(ISNUMBER(P2288),IF(P2288=100%,"CUMPLIDA",IF(AND(ISNUMBER(L2288),ISNUMBER(INDIRECT("FECHA_"&amp;$B2288,1))), IF(L2288&lt;=INDIRECT("FECHA_"&amp;$B2288,1),"INCUMPLIDA","PROCESO"), "VERIFICAR FECHA")),"SIN VALOR AVANCE")</f>
        <v>PROCESO</v>
      </c>
    </row>
    <row r="2289" spans="1:17" ht="165.75">
      <c r="A2289" s="281" t="s">
        <v>17</v>
      </c>
      <c r="B2289" s="204" t="s">
        <v>14</v>
      </c>
      <c r="C2289" s="750"/>
      <c r="D2289" s="750"/>
      <c r="E2289" s="751"/>
      <c r="F2289" s="751"/>
      <c r="G2289" s="197" t="s">
        <v>1825</v>
      </c>
      <c r="H2289" s="672" t="s">
        <v>1826</v>
      </c>
      <c r="I2289" s="674" t="s">
        <v>1827</v>
      </c>
      <c r="J2289" s="205">
        <v>1</v>
      </c>
      <c r="K2289" s="199">
        <v>45413</v>
      </c>
      <c r="L2289" s="199">
        <v>45657</v>
      </c>
      <c r="M2289" s="200">
        <f t="shared" si="87"/>
        <v>34.857142857142854</v>
      </c>
      <c r="N2289" s="201">
        <v>1</v>
      </c>
      <c r="O2289" s="672" t="s">
        <v>1828</v>
      </c>
      <c r="P2289" s="201">
        <f t="shared" si="90"/>
        <v>1</v>
      </c>
      <c r="Q2289" s="202" t="str" cm="1">
        <f t="array" aca="1" ref="Q2289" ca="1">IF(ISNUMBER(P2289),IF(P2289=100%,"CUMPLIDA",IF(AND(ISNUMBER(L2289),ISNUMBER(INDIRECT("FECHA_"&amp;$B2289,1))), IF(L2289&lt;=INDIRECT("FECHA_"&amp;$B2289,1),"INCUMPLIDA","PROCESO"), "VERIFICAR FECHA")),"SIN VALOR AVANCE")</f>
        <v>CUMPLIDA</v>
      </c>
    </row>
    <row r="2290" spans="1:17" ht="409.5">
      <c r="A2290" s="281" t="s">
        <v>17</v>
      </c>
      <c r="B2290" s="204" t="s">
        <v>14</v>
      </c>
      <c r="C2290" s="750"/>
      <c r="D2290" s="750"/>
      <c r="E2290" s="751" t="s">
        <v>1829</v>
      </c>
      <c r="F2290" s="751"/>
      <c r="G2290" s="197" t="s">
        <v>1830</v>
      </c>
      <c r="H2290" s="672" t="s">
        <v>1831</v>
      </c>
      <c r="I2290" s="672" t="s">
        <v>1832</v>
      </c>
      <c r="J2290" s="205">
        <v>3</v>
      </c>
      <c r="K2290" s="199">
        <v>45383</v>
      </c>
      <c r="L2290" s="199">
        <v>45657</v>
      </c>
      <c r="M2290" s="200">
        <f t="shared" si="87"/>
        <v>39.142857142857146</v>
      </c>
      <c r="N2290" s="201">
        <v>1</v>
      </c>
      <c r="O2290" s="672" t="s">
        <v>1833</v>
      </c>
      <c r="P2290" s="201">
        <f t="shared" si="90"/>
        <v>1</v>
      </c>
      <c r="Q2290" s="202" t="str" cm="1">
        <f t="array" aca="1" ref="Q2290" ca="1">IF(ISNUMBER(P2290),IF(P2290=100%,"CUMPLIDA",IF(AND(ISNUMBER(L2290),ISNUMBER(INDIRECT("FECHA_"&amp;$B2290,1))), IF(L2290&lt;=INDIRECT("FECHA_"&amp;$B2290,1),"INCUMPLIDA","PROCESO"), "VERIFICAR FECHA")),"SIN VALOR AVANCE")</f>
        <v>CUMPLIDA</v>
      </c>
    </row>
    <row r="2291" spans="1:17" ht="225.75">
      <c r="A2291" s="281" t="s">
        <v>17</v>
      </c>
      <c r="B2291" s="204" t="s">
        <v>14</v>
      </c>
      <c r="C2291" s="750"/>
      <c r="D2291" s="750"/>
      <c r="E2291" s="751"/>
      <c r="F2291" s="751"/>
      <c r="G2291" s="197" t="s">
        <v>1834</v>
      </c>
      <c r="H2291" s="672" t="s">
        <v>1835</v>
      </c>
      <c r="I2291" s="672" t="s">
        <v>1836</v>
      </c>
      <c r="J2291" s="205">
        <v>1</v>
      </c>
      <c r="K2291" s="199">
        <v>45383</v>
      </c>
      <c r="L2291" s="199">
        <v>45961</v>
      </c>
      <c r="M2291" s="200">
        <f t="shared" si="87"/>
        <v>82.571428571428569</v>
      </c>
      <c r="N2291" s="201">
        <v>0.25</v>
      </c>
      <c r="O2291" s="672" t="s">
        <v>1837</v>
      </c>
      <c r="P2291" s="201">
        <f t="shared" si="90"/>
        <v>0.25</v>
      </c>
      <c r="Q2291" s="202" t="str" cm="1">
        <f t="array" aca="1" ref="Q2291" ca="1">IF(ISNUMBER(P2291),IF(P2291=100%,"CUMPLIDA",IF(AND(ISNUMBER(L2291),ISNUMBER(INDIRECT("FECHA_"&amp;$B2291,1))), IF(L2291&lt;=INDIRECT("FECHA_"&amp;$B2291,1),"INCUMPLIDA","PROCESO"), "VERIFICAR FECHA")),"SIN VALOR AVANCE")</f>
        <v>PROCESO</v>
      </c>
    </row>
    <row r="2292" spans="1:17" ht="345">
      <c r="A2292" s="281" t="s">
        <v>17</v>
      </c>
      <c r="B2292" s="204" t="s">
        <v>14</v>
      </c>
      <c r="C2292" s="750"/>
      <c r="D2292" s="750"/>
      <c r="E2292" s="751"/>
      <c r="F2292" s="751"/>
      <c r="G2292" s="197" t="s">
        <v>1838</v>
      </c>
      <c r="H2292" s="672" t="s">
        <v>1839</v>
      </c>
      <c r="I2292" s="672" t="s">
        <v>1840</v>
      </c>
      <c r="J2292" s="205">
        <v>3</v>
      </c>
      <c r="K2292" s="199">
        <v>45383</v>
      </c>
      <c r="L2292" s="199">
        <v>45838</v>
      </c>
      <c r="M2292" s="200">
        <f t="shared" si="87"/>
        <v>65</v>
      </c>
      <c r="N2292" s="201">
        <v>0.28000000000000003</v>
      </c>
      <c r="O2292" s="672" t="s">
        <v>1841</v>
      </c>
      <c r="P2292" s="201">
        <f t="shared" si="90"/>
        <v>0.28000000000000003</v>
      </c>
      <c r="Q2292" s="202" t="str" cm="1">
        <f t="array" aca="1" ref="Q2292" ca="1">IF(ISNUMBER(P2292),IF(P2292=100%,"CUMPLIDA",IF(AND(ISNUMBER(L2292),ISNUMBER(INDIRECT("FECHA_"&amp;$B2292,1))), IF(L2292&lt;=INDIRECT("FECHA_"&amp;$B2292,1),"INCUMPLIDA","PROCESO"), "VERIFICAR FECHA")),"SIN VALOR AVANCE")</f>
        <v>PROCESO</v>
      </c>
    </row>
    <row r="2293" spans="1:17" ht="225.75">
      <c r="A2293" s="281" t="s">
        <v>17</v>
      </c>
      <c r="B2293" s="204" t="s">
        <v>14</v>
      </c>
      <c r="C2293" s="750"/>
      <c r="D2293" s="750"/>
      <c r="E2293" s="751" t="s">
        <v>1842</v>
      </c>
      <c r="F2293" s="751"/>
      <c r="G2293" s="197" t="s">
        <v>1843</v>
      </c>
      <c r="H2293" s="672" t="s">
        <v>1844</v>
      </c>
      <c r="I2293" s="672" t="s">
        <v>1845</v>
      </c>
      <c r="J2293" s="205" t="s">
        <v>1846</v>
      </c>
      <c r="K2293" s="199">
        <v>45413</v>
      </c>
      <c r="L2293" s="199">
        <v>45961</v>
      </c>
      <c r="M2293" s="200">
        <f t="shared" si="87"/>
        <v>78.285714285714292</v>
      </c>
      <c r="N2293" s="201">
        <v>0.7</v>
      </c>
      <c r="O2293" s="672" t="s">
        <v>1837</v>
      </c>
      <c r="P2293" s="201">
        <f t="shared" si="90"/>
        <v>0.7</v>
      </c>
      <c r="Q2293" s="202" t="str" cm="1">
        <f t="array" aca="1" ref="Q2293" ca="1">IF(ISNUMBER(P2293),IF(P2293=100%,"CUMPLIDA",IF(AND(ISNUMBER(L2293),ISNUMBER(INDIRECT("FECHA_"&amp;$B2293,1))), IF(L2293&lt;=INDIRECT("FECHA_"&amp;$B2293,1),"INCUMPLIDA","PROCESO"), "VERIFICAR FECHA")),"SIN VALOR AVANCE")</f>
        <v>PROCESO</v>
      </c>
    </row>
    <row r="2294" spans="1:17" ht="165.75">
      <c r="A2294" s="281" t="s">
        <v>17</v>
      </c>
      <c r="B2294" s="204" t="s">
        <v>14</v>
      </c>
      <c r="C2294" s="750"/>
      <c r="D2294" s="750"/>
      <c r="E2294" s="751"/>
      <c r="F2294" s="751"/>
      <c r="G2294" s="197" t="s">
        <v>1847</v>
      </c>
      <c r="H2294" s="672" t="s">
        <v>1848</v>
      </c>
      <c r="I2294" s="672" t="s">
        <v>1827</v>
      </c>
      <c r="J2294" s="205">
        <v>1</v>
      </c>
      <c r="K2294" s="199">
        <v>45413</v>
      </c>
      <c r="L2294" s="199">
        <v>45657</v>
      </c>
      <c r="M2294" s="200">
        <f t="shared" si="87"/>
        <v>34.857142857142854</v>
      </c>
      <c r="N2294" s="201">
        <v>1</v>
      </c>
      <c r="O2294" s="672" t="s">
        <v>1828</v>
      </c>
      <c r="P2294" s="201">
        <f t="shared" si="90"/>
        <v>1</v>
      </c>
      <c r="Q2294" s="202" t="str" cm="1">
        <f t="array" aca="1" ref="Q2294" ca="1">IF(ISNUMBER(P2294),IF(P2294=100%,"CUMPLIDA",IF(AND(ISNUMBER(L2294),ISNUMBER(INDIRECT("FECHA_"&amp;$B2294,1))), IF(L2294&lt;=INDIRECT("FECHA_"&amp;$B2294,1),"INCUMPLIDA","PROCESO"), "VERIFICAR FECHA")),"SIN VALOR AVANCE")</f>
        <v>CUMPLIDA</v>
      </c>
    </row>
    <row r="2295" spans="1:17" ht="120.75">
      <c r="A2295" s="281" t="s">
        <v>17</v>
      </c>
      <c r="B2295" s="204" t="s">
        <v>14</v>
      </c>
      <c r="C2295" s="750"/>
      <c r="D2295" s="750"/>
      <c r="E2295" s="751" t="s">
        <v>1849</v>
      </c>
      <c r="F2295" s="751"/>
      <c r="G2295" s="197" t="s">
        <v>1850</v>
      </c>
      <c r="H2295" s="672" t="s">
        <v>1851</v>
      </c>
      <c r="I2295" s="672" t="s">
        <v>1852</v>
      </c>
      <c r="J2295" s="205">
        <v>1</v>
      </c>
      <c r="K2295" s="199">
        <v>45413</v>
      </c>
      <c r="L2295" s="199">
        <v>45535</v>
      </c>
      <c r="M2295" s="200">
        <f t="shared" si="87"/>
        <v>17.428571428571427</v>
      </c>
      <c r="N2295" s="201">
        <v>1</v>
      </c>
      <c r="O2295" s="672" t="s">
        <v>1833</v>
      </c>
      <c r="P2295" s="201">
        <f t="shared" si="90"/>
        <v>1</v>
      </c>
      <c r="Q2295" s="202" t="str" cm="1">
        <f t="array" aca="1" ref="Q2295" ca="1">IF(ISNUMBER(P2295),IF(P2295=100%,"CUMPLIDA",IF(AND(ISNUMBER(L2295),ISNUMBER(INDIRECT("FECHA_"&amp;$B2295,1))), IF(L2295&lt;=INDIRECT("FECHA_"&amp;$B2295,1),"INCUMPLIDA","PROCESO"), "VERIFICAR FECHA")),"SIN VALOR AVANCE")</f>
        <v>CUMPLIDA</v>
      </c>
    </row>
    <row r="2296" spans="1:17" ht="90">
      <c r="A2296" s="281" t="s">
        <v>17</v>
      </c>
      <c r="B2296" s="204" t="s">
        <v>14</v>
      </c>
      <c r="C2296" s="750"/>
      <c r="D2296" s="750"/>
      <c r="E2296" s="751"/>
      <c r="F2296" s="751"/>
      <c r="G2296" s="197" t="s">
        <v>1853</v>
      </c>
      <c r="H2296" s="672" t="s">
        <v>1854</v>
      </c>
      <c r="I2296" s="672" t="s">
        <v>1379</v>
      </c>
      <c r="J2296" s="205">
        <v>1</v>
      </c>
      <c r="K2296" s="199">
        <v>45413</v>
      </c>
      <c r="L2296" s="199">
        <v>45535</v>
      </c>
      <c r="M2296" s="200">
        <f t="shared" si="87"/>
        <v>17.428571428571427</v>
      </c>
      <c r="N2296" s="201">
        <v>1</v>
      </c>
      <c r="O2296" s="672" t="s">
        <v>1855</v>
      </c>
      <c r="P2296" s="201">
        <f t="shared" si="90"/>
        <v>1</v>
      </c>
      <c r="Q2296" s="202" t="str" cm="1">
        <f t="array" aca="1" ref="Q2296" ca="1">IF(ISNUMBER(P2296),IF(P2296=100%,"CUMPLIDA",IF(AND(ISNUMBER(L2296),ISNUMBER(INDIRECT("FECHA_"&amp;$B2296,1))), IF(L2296&lt;=INDIRECT("FECHA_"&amp;$B2296,1),"INCUMPLIDA","PROCESO"), "VERIFICAR FECHA")),"SIN VALOR AVANCE")</f>
        <v>CUMPLIDA</v>
      </c>
    </row>
    <row r="2297" spans="1:17" ht="195">
      <c r="A2297" s="281" t="s">
        <v>17</v>
      </c>
      <c r="B2297" s="204" t="s">
        <v>14</v>
      </c>
      <c r="C2297" s="750"/>
      <c r="D2297" s="750"/>
      <c r="E2297" s="751"/>
      <c r="F2297" s="751"/>
      <c r="G2297" s="197" t="s">
        <v>1856</v>
      </c>
      <c r="H2297" s="672" t="s">
        <v>1857</v>
      </c>
      <c r="I2297" s="672" t="s">
        <v>1858</v>
      </c>
      <c r="J2297" s="205">
        <v>3</v>
      </c>
      <c r="K2297" s="199">
        <v>45413</v>
      </c>
      <c r="L2297" s="199">
        <v>45657</v>
      </c>
      <c r="M2297" s="200">
        <f t="shared" ref="M2297:M2307" si="91">(L2297-K2297)/7</f>
        <v>34.857142857142854</v>
      </c>
      <c r="N2297" s="201">
        <v>1</v>
      </c>
      <c r="O2297" s="672" t="s">
        <v>1833</v>
      </c>
      <c r="P2297" s="201">
        <f t="shared" si="90"/>
        <v>1</v>
      </c>
      <c r="Q2297" s="202" t="str" cm="1">
        <f t="array" aca="1" ref="Q2297" ca="1">IF(ISNUMBER(P2297),IF(P2297=100%,"CUMPLIDA",IF(AND(ISNUMBER(L2297),ISNUMBER(INDIRECT("FECHA_"&amp;$B2297,1))), IF(L2297&lt;=INDIRECT("FECHA_"&amp;$B2297,1),"INCUMPLIDA","PROCESO"), "VERIFICAR FECHA")),"SIN VALOR AVANCE")</f>
        <v>CUMPLIDA</v>
      </c>
    </row>
    <row r="2298" spans="1:17" ht="315">
      <c r="A2298" s="281" t="s">
        <v>17</v>
      </c>
      <c r="B2298" s="204" t="s">
        <v>14</v>
      </c>
      <c r="C2298" s="750"/>
      <c r="D2298" s="750"/>
      <c r="E2298" s="751" t="s">
        <v>1859</v>
      </c>
      <c r="F2298" s="751"/>
      <c r="G2298" s="197" t="s">
        <v>1860</v>
      </c>
      <c r="H2298" s="672" t="s">
        <v>1861</v>
      </c>
      <c r="I2298" s="672" t="s">
        <v>1862</v>
      </c>
      <c r="J2298" s="205">
        <v>4</v>
      </c>
      <c r="K2298" s="199">
        <v>45413</v>
      </c>
      <c r="L2298" s="199">
        <v>45535</v>
      </c>
      <c r="M2298" s="200">
        <f t="shared" si="91"/>
        <v>17.428571428571427</v>
      </c>
      <c r="N2298" s="201">
        <v>1</v>
      </c>
      <c r="O2298" s="672" t="s">
        <v>1863</v>
      </c>
      <c r="P2298" s="201">
        <f t="shared" si="90"/>
        <v>1</v>
      </c>
      <c r="Q2298" s="202" t="str" cm="1">
        <f t="array" aca="1" ref="Q2298" ca="1">IF(ISNUMBER(P2298),IF(P2298=100%,"CUMPLIDA",IF(AND(ISNUMBER(L2298),ISNUMBER(INDIRECT("FECHA_"&amp;$B2298,1))), IF(L2298&lt;=INDIRECT("FECHA_"&amp;$B2298,1),"INCUMPLIDA","PROCESO"), "VERIFICAR FECHA")),"SIN VALOR AVANCE")</f>
        <v>CUMPLIDA</v>
      </c>
    </row>
    <row r="2299" spans="1:17" ht="120.75">
      <c r="A2299" s="281" t="s">
        <v>17</v>
      </c>
      <c r="B2299" s="204" t="s">
        <v>14</v>
      </c>
      <c r="C2299" s="750"/>
      <c r="D2299" s="750"/>
      <c r="E2299" s="751"/>
      <c r="F2299" s="751"/>
      <c r="G2299" s="197" t="s">
        <v>1864</v>
      </c>
      <c r="H2299" s="672" t="s">
        <v>1865</v>
      </c>
      <c r="I2299" s="672" t="s">
        <v>1866</v>
      </c>
      <c r="J2299" s="205">
        <v>5</v>
      </c>
      <c r="K2299" s="199">
        <v>45413</v>
      </c>
      <c r="L2299" s="199">
        <v>45626</v>
      </c>
      <c r="M2299" s="200">
        <f t="shared" si="91"/>
        <v>30.428571428571427</v>
      </c>
      <c r="N2299" s="201">
        <v>1</v>
      </c>
      <c r="O2299" s="672" t="s">
        <v>1833</v>
      </c>
      <c r="P2299" s="201">
        <f t="shared" si="90"/>
        <v>1</v>
      </c>
      <c r="Q2299" s="202" t="str" cm="1">
        <f t="array" aca="1" ref="Q2299" ca="1">IF(ISNUMBER(P2299),IF(P2299=100%,"CUMPLIDA",IF(AND(ISNUMBER(L2299),ISNUMBER(INDIRECT("FECHA_"&amp;$B2299,1))), IF(L2299&lt;=INDIRECT("FECHA_"&amp;$B2299,1),"INCUMPLIDA","PROCESO"), "VERIFICAR FECHA")),"SIN VALOR AVANCE")</f>
        <v>CUMPLIDA</v>
      </c>
    </row>
    <row r="2300" spans="1:17" ht="150">
      <c r="A2300" s="281" t="s">
        <v>17</v>
      </c>
      <c r="B2300" s="204" t="s">
        <v>14</v>
      </c>
      <c r="C2300" s="750"/>
      <c r="D2300" s="750"/>
      <c r="E2300" s="751" t="s">
        <v>1867</v>
      </c>
      <c r="F2300" s="751"/>
      <c r="G2300" s="197" t="s">
        <v>1868</v>
      </c>
      <c r="H2300" s="672" t="s">
        <v>1869</v>
      </c>
      <c r="I2300" s="672" t="s">
        <v>1870</v>
      </c>
      <c r="J2300" s="205">
        <v>1</v>
      </c>
      <c r="K2300" s="199">
        <v>45413</v>
      </c>
      <c r="L2300" s="199">
        <v>45565</v>
      </c>
      <c r="M2300" s="200">
        <f t="shared" si="91"/>
        <v>21.714285714285715</v>
      </c>
      <c r="N2300" s="201">
        <v>1</v>
      </c>
      <c r="O2300" s="672" t="s">
        <v>1833</v>
      </c>
      <c r="P2300" s="201">
        <f t="shared" si="90"/>
        <v>1</v>
      </c>
      <c r="Q2300" s="202" t="str" cm="1">
        <f t="array" aca="1" ref="Q2300" ca="1">IF(ISNUMBER(P2300),IF(P2300=100%,"CUMPLIDA",IF(AND(ISNUMBER(L2300),ISNUMBER(INDIRECT("FECHA_"&amp;$B2300,1))), IF(L2300&lt;=INDIRECT("FECHA_"&amp;$B2300,1),"INCUMPLIDA","PROCESO"), "VERIFICAR FECHA")),"SIN VALOR AVANCE")</f>
        <v>CUMPLIDA</v>
      </c>
    </row>
    <row r="2301" spans="1:17" ht="120.75">
      <c r="A2301" s="281" t="s">
        <v>17</v>
      </c>
      <c r="B2301" s="204" t="s">
        <v>14</v>
      </c>
      <c r="C2301" s="750"/>
      <c r="D2301" s="750"/>
      <c r="E2301" s="751"/>
      <c r="F2301" s="751"/>
      <c r="G2301" s="197" t="s">
        <v>1871</v>
      </c>
      <c r="H2301" s="672" t="s">
        <v>1872</v>
      </c>
      <c r="I2301" s="672" t="s">
        <v>1873</v>
      </c>
      <c r="J2301" s="205">
        <v>3</v>
      </c>
      <c r="K2301" s="199">
        <v>45413</v>
      </c>
      <c r="L2301" s="199">
        <v>45657</v>
      </c>
      <c r="M2301" s="200">
        <f t="shared" si="91"/>
        <v>34.857142857142854</v>
      </c>
      <c r="N2301" s="201">
        <v>1</v>
      </c>
      <c r="O2301" s="672" t="s">
        <v>1833</v>
      </c>
      <c r="P2301" s="201">
        <f t="shared" si="90"/>
        <v>1</v>
      </c>
      <c r="Q2301" s="202" t="str" cm="1">
        <f t="array" aca="1" ref="Q2301" ca="1">IF(ISNUMBER(P2301),IF(P2301=100%,"CUMPLIDA",IF(AND(ISNUMBER(L2301),ISNUMBER(INDIRECT("FECHA_"&amp;$B2301,1))), IF(L2301&lt;=INDIRECT("FECHA_"&amp;$B2301,1),"INCUMPLIDA","PROCESO"), "VERIFICAR FECHA")),"SIN VALOR AVANCE")</f>
        <v>CUMPLIDA</v>
      </c>
    </row>
    <row r="2302" spans="1:17" ht="225.75">
      <c r="A2302" s="281" t="s">
        <v>17</v>
      </c>
      <c r="B2302" s="204" t="s">
        <v>14</v>
      </c>
      <c r="C2302" s="750"/>
      <c r="D2302" s="750"/>
      <c r="E2302" s="751"/>
      <c r="F2302" s="751"/>
      <c r="G2302" s="197" t="s">
        <v>1874</v>
      </c>
      <c r="H2302" s="672" t="s">
        <v>1875</v>
      </c>
      <c r="I2302" s="672" t="s">
        <v>1876</v>
      </c>
      <c r="J2302" s="205" t="s">
        <v>1877</v>
      </c>
      <c r="K2302" s="529">
        <v>45413</v>
      </c>
      <c r="L2302" s="530">
        <v>45961</v>
      </c>
      <c r="M2302" s="200">
        <f t="shared" si="91"/>
        <v>78.285714285714292</v>
      </c>
      <c r="N2302" s="201">
        <v>0.2</v>
      </c>
      <c r="O2302" s="672" t="s">
        <v>1837</v>
      </c>
      <c r="P2302" s="201">
        <f t="shared" si="90"/>
        <v>0.2</v>
      </c>
      <c r="Q2302" s="202" t="str" cm="1">
        <f t="array" aca="1" ref="Q2302" ca="1">IF(ISNUMBER(P2302),IF(P2302=100%,"CUMPLIDA",IF(AND(ISNUMBER(L2302),ISNUMBER(INDIRECT("FECHA_"&amp;$B2302,1))), IF(L2302&lt;=INDIRECT("FECHA_"&amp;$B2302,1),"INCUMPLIDA","PROCESO"), "VERIFICAR FECHA")),"SIN VALOR AVANCE")</f>
        <v>PROCESO</v>
      </c>
    </row>
    <row r="2303" spans="1:17" ht="225.75">
      <c r="A2303" s="281" t="s">
        <v>17</v>
      </c>
      <c r="B2303" s="204" t="s">
        <v>14</v>
      </c>
      <c r="C2303" s="750"/>
      <c r="D2303" s="750"/>
      <c r="E2303" s="197" t="s">
        <v>1878</v>
      </c>
      <c r="F2303" s="751"/>
      <c r="G2303" s="197" t="s">
        <v>1879</v>
      </c>
      <c r="H2303" s="675" t="s">
        <v>1880</v>
      </c>
      <c r="I2303" s="675" t="s">
        <v>1881</v>
      </c>
      <c r="J2303" s="266" t="s">
        <v>1882</v>
      </c>
      <c r="K2303" s="199">
        <v>45413</v>
      </c>
      <c r="L2303" s="199">
        <v>45961</v>
      </c>
      <c r="M2303" s="200">
        <f t="shared" si="91"/>
        <v>78.285714285714292</v>
      </c>
      <c r="N2303" s="201">
        <v>0.3</v>
      </c>
      <c r="O2303" s="672" t="s">
        <v>1837</v>
      </c>
      <c r="P2303" s="201">
        <f t="shared" si="90"/>
        <v>0.3</v>
      </c>
      <c r="Q2303" s="202" t="str" cm="1">
        <f t="array" aca="1" ref="Q2303" ca="1">IF(ISNUMBER(P2303),IF(P2303=100%,"CUMPLIDA",IF(AND(ISNUMBER(L2303),ISNUMBER(INDIRECT("FECHA_"&amp;$B2303,1))), IF(L2303&lt;=INDIRECT("FECHA_"&amp;$B2303,1),"INCUMPLIDA","PROCESO"), "VERIFICAR FECHA")),"SIN VALOR AVANCE")</f>
        <v>PROCESO</v>
      </c>
    </row>
    <row r="2304" spans="1:17" ht="255.75">
      <c r="A2304" s="281" t="s">
        <v>17</v>
      </c>
      <c r="B2304" s="204" t="s">
        <v>14</v>
      </c>
      <c r="C2304" s="750"/>
      <c r="D2304" s="750"/>
      <c r="E2304" s="197" t="s">
        <v>1883</v>
      </c>
      <c r="F2304" s="751"/>
      <c r="G2304" s="197" t="s">
        <v>1884</v>
      </c>
      <c r="H2304" s="672" t="s">
        <v>1880</v>
      </c>
      <c r="I2304" s="672" t="s">
        <v>1885</v>
      </c>
      <c r="J2304" s="205" t="s">
        <v>1886</v>
      </c>
      <c r="K2304" s="199">
        <v>45413</v>
      </c>
      <c r="L2304" s="199">
        <v>45961</v>
      </c>
      <c r="M2304" s="200">
        <f t="shared" si="91"/>
        <v>78.285714285714292</v>
      </c>
      <c r="N2304" s="201">
        <v>0.9</v>
      </c>
      <c r="O2304" s="672" t="s">
        <v>1887</v>
      </c>
      <c r="P2304" s="201">
        <f t="shared" si="90"/>
        <v>0.9</v>
      </c>
      <c r="Q2304" s="202" t="str" cm="1">
        <f t="array" aca="1" ref="Q2304" ca="1">IF(ISNUMBER(P2304),IF(P2304=100%,"CUMPLIDA",IF(AND(ISNUMBER(L2304),ISNUMBER(INDIRECT("FECHA_"&amp;$B2304,1))), IF(L2304&lt;=INDIRECT("FECHA_"&amp;$B2304,1),"INCUMPLIDA","PROCESO"), "VERIFICAR FECHA")),"SIN VALOR AVANCE")</f>
        <v>PROCESO</v>
      </c>
    </row>
    <row r="2305" spans="1:17" ht="409.5">
      <c r="A2305" s="281" t="s">
        <v>17</v>
      </c>
      <c r="B2305" s="204" t="s">
        <v>14</v>
      </c>
      <c r="C2305" s="750" t="s">
        <v>1817</v>
      </c>
      <c r="D2305" s="750" t="s">
        <v>1888</v>
      </c>
      <c r="E2305" s="751" t="s">
        <v>1889</v>
      </c>
      <c r="F2305" s="751" t="s">
        <v>1890</v>
      </c>
      <c r="G2305" s="197" t="s">
        <v>1891</v>
      </c>
      <c r="H2305" s="672" t="s">
        <v>1892</v>
      </c>
      <c r="I2305" s="672" t="s">
        <v>1893</v>
      </c>
      <c r="J2305" s="205">
        <v>3</v>
      </c>
      <c r="K2305" s="199">
        <v>45444</v>
      </c>
      <c r="L2305" s="199">
        <v>46022</v>
      </c>
      <c r="M2305" s="200">
        <f t="shared" si="91"/>
        <v>82.571428571428569</v>
      </c>
      <c r="N2305" s="201">
        <v>0</v>
      </c>
      <c r="O2305" s="672" t="s">
        <v>1894</v>
      </c>
      <c r="P2305" s="201">
        <f t="shared" si="90"/>
        <v>0</v>
      </c>
      <c r="Q2305" s="202" t="str" cm="1">
        <f t="array" aca="1" ref="Q2305" ca="1">IF(ISNUMBER(P2305),IF(P2305=100%,"CUMPLIDA",IF(AND(ISNUMBER(L2305),ISNUMBER(INDIRECT("FECHA_"&amp;$B2305,1))), IF(L2305&lt;=INDIRECT("FECHA_"&amp;$B2305,1),"INCUMPLIDA","PROCESO"), "VERIFICAR FECHA")),"SIN VALOR AVANCE")</f>
        <v>PROCESO</v>
      </c>
    </row>
    <row r="2306" spans="1:17" ht="255.75">
      <c r="A2306" s="281" t="s">
        <v>17</v>
      </c>
      <c r="B2306" s="204" t="s">
        <v>14</v>
      </c>
      <c r="C2306" s="750"/>
      <c r="D2306" s="750"/>
      <c r="E2306" s="751"/>
      <c r="F2306" s="751"/>
      <c r="G2306" s="197" t="s">
        <v>1895</v>
      </c>
      <c r="H2306" s="672" t="s">
        <v>1896</v>
      </c>
      <c r="I2306" s="672" t="s">
        <v>1897</v>
      </c>
      <c r="J2306" s="267" t="s">
        <v>1898</v>
      </c>
      <c r="K2306" s="203">
        <v>45413</v>
      </c>
      <c r="L2306" s="203">
        <v>45961</v>
      </c>
      <c r="M2306" s="200">
        <f t="shared" si="91"/>
        <v>78.285714285714292</v>
      </c>
      <c r="N2306" s="201">
        <v>0.51600000000000001</v>
      </c>
      <c r="O2306" s="672" t="s">
        <v>1899</v>
      </c>
      <c r="P2306" s="201">
        <f t="shared" si="90"/>
        <v>0.51600000000000001</v>
      </c>
      <c r="Q2306" s="202" t="str" cm="1">
        <f t="array" aca="1" ref="Q2306" ca="1">IF(ISNUMBER(P2306),IF(P2306=100%,"CUMPLIDA",IF(AND(ISNUMBER(L2306),ISNUMBER(INDIRECT("FECHA_"&amp;$B2306,1))), IF(L2306&lt;=INDIRECT("FECHA_"&amp;$B2306,1),"INCUMPLIDA","PROCESO"), "VERIFICAR FECHA")),"SIN VALOR AVANCE")</f>
        <v>PROCESO</v>
      </c>
    </row>
    <row r="2307" spans="1:17" ht="195">
      <c r="A2307" s="281" t="s">
        <v>17</v>
      </c>
      <c r="B2307" s="204" t="s">
        <v>14</v>
      </c>
      <c r="C2307" s="750"/>
      <c r="D2307" s="750"/>
      <c r="E2307" s="751"/>
      <c r="F2307" s="751"/>
      <c r="G2307" s="197" t="s">
        <v>1900</v>
      </c>
      <c r="H2307" s="672" t="s">
        <v>1901</v>
      </c>
      <c r="I2307" s="672" t="s">
        <v>1902</v>
      </c>
      <c r="J2307" s="205">
        <v>1</v>
      </c>
      <c r="K2307" s="199">
        <v>45474</v>
      </c>
      <c r="L2307" s="199">
        <v>45716</v>
      </c>
      <c r="M2307" s="200">
        <f t="shared" si="91"/>
        <v>34.571428571428569</v>
      </c>
      <c r="N2307" s="201">
        <v>1</v>
      </c>
      <c r="O2307" s="672" t="s">
        <v>1903</v>
      </c>
      <c r="P2307" s="201">
        <f t="shared" si="90"/>
        <v>1</v>
      </c>
      <c r="Q2307" s="202" t="str" cm="1">
        <f t="array" aca="1" ref="Q2307" ca="1">IF(ISNUMBER(P2307),IF(P2307=100%,"CUMPLIDA",IF(AND(ISNUMBER(L2307),ISNUMBER(INDIRECT("FECHA_"&amp;$B2307,1))), IF(L2307&lt;=INDIRECT("FECHA_"&amp;$B2307,1),"INCUMPLIDA","PROCESO"), "VERIFICAR FECHA")),"SIN VALOR AVANCE")</f>
        <v>CUMPLIDA</v>
      </c>
    </row>
    <row r="2308" spans="1:17" ht="180.75">
      <c r="A2308" s="281" t="s">
        <v>17</v>
      </c>
      <c r="B2308" s="204" t="s">
        <v>14</v>
      </c>
      <c r="C2308" s="750"/>
      <c r="D2308" s="750"/>
      <c r="E2308" s="751"/>
      <c r="F2308" s="751"/>
      <c r="G2308" s="197" t="s">
        <v>1904</v>
      </c>
      <c r="H2308" s="672" t="s">
        <v>1848</v>
      </c>
      <c r="I2308" s="672" t="s">
        <v>1905</v>
      </c>
      <c r="J2308" s="205">
        <v>1</v>
      </c>
      <c r="K2308" s="199">
        <v>45294</v>
      </c>
      <c r="L2308" s="199">
        <v>45657</v>
      </c>
      <c r="M2308" s="200">
        <f>(L2308-K2308)/7</f>
        <v>51.857142857142854</v>
      </c>
      <c r="N2308" s="201">
        <v>1</v>
      </c>
      <c r="O2308" s="672" t="s">
        <v>1906</v>
      </c>
      <c r="P2308" s="201">
        <f t="shared" si="90"/>
        <v>1</v>
      </c>
      <c r="Q2308" s="202" t="str" cm="1">
        <f t="array" aca="1" ref="Q2308" ca="1">IF(ISNUMBER(P2308),IF(P2308=100%,"CUMPLIDA",IF(AND(ISNUMBER(L2308),ISNUMBER(INDIRECT("FECHA_"&amp;$B2308,1))), IF(L2308&lt;=INDIRECT("FECHA_"&amp;$B2308,1),"INCUMPLIDA","PROCESO"), "VERIFICAR FECHA")),"SIN VALOR AVANCE")</f>
        <v>CUMPLIDA</v>
      </c>
    </row>
    <row r="2309" spans="1:17" ht="151.5">
      <c r="A2309" s="281" t="s">
        <v>17</v>
      </c>
      <c r="B2309" s="204" t="s">
        <v>14</v>
      </c>
      <c r="C2309" s="750" t="s">
        <v>1907</v>
      </c>
      <c r="D2309" s="750" t="s">
        <v>312</v>
      </c>
      <c r="E2309" s="751" t="s">
        <v>1908</v>
      </c>
      <c r="F2309" s="751" t="s">
        <v>1909</v>
      </c>
      <c r="G2309" s="197" t="s">
        <v>1910</v>
      </c>
      <c r="H2309" s="672" t="s">
        <v>1911</v>
      </c>
      <c r="I2309" s="672" t="s">
        <v>1912</v>
      </c>
      <c r="J2309" s="205">
        <v>1</v>
      </c>
      <c r="K2309" s="199">
        <v>45413</v>
      </c>
      <c r="L2309" s="199">
        <v>45747</v>
      </c>
      <c r="M2309" s="200">
        <f t="shared" ref="M2309:M2325" si="92">(L2309-K2309)/7</f>
        <v>47.714285714285715</v>
      </c>
      <c r="N2309" s="201">
        <v>1</v>
      </c>
      <c r="O2309" s="672" t="s">
        <v>1607</v>
      </c>
      <c r="P2309" s="201">
        <f t="shared" si="90"/>
        <v>1</v>
      </c>
      <c r="Q2309" s="202" t="str" cm="1">
        <f t="array" aca="1" ref="Q2309" ca="1">IF(ISNUMBER(P2309),IF(P2309=100%,"CUMPLIDA",IF(AND(ISNUMBER(L2309),ISNUMBER(INDIRECT("FECHA_"&amp;$B2309,1))), IF(L2309&lt;=INDIRECT("FECHA_"&amp;$B2309,1),"INCUMPLIDA","PROCESO"), "VERIFICAR FECHA")),"SIN VALOR AVANCE")</f>
        <v>CUMPLIDA</v>
      </c>
    </row>
    <row r="2310" spans="1:17" ht="225.75">
      <c r="A2310" s="281" t="s">
        <v>17</v>
      </c>
      <c r="B2310" s="204" t="s">
        <v>14</v>
      </c>
      <c r="C2310" s="750"/>
      <c r="D2310" s="750"/>
      <c r="E2310" s="751"/>
      <c r="F2310" s="751"/>
      <c r="G2310" s="197" t="s">
        <v>1913</v>
      </c>
      <c r="H2310" s="672" t="s">
        <v>1914</v>
      </c>
      <c r="I2310" s="672" t="s">
        <v>1915</v>
      </c>
      <c r="J2310" s="205">
        <v>1</v>
      </c>
      <c r="K2310" s="199">
        <v>45596</v>
      </c>
      <c r="L2310" s="199">
        <v>45747</v>
      </c>
      <c r="M2310" s="200">
        <f t="shared" si="92"/>
        <v>21.571428571428573</v>
      </c>
      <c r="N2310" s="201">
        <v>0</v>
      </c>
      <c r="O2310" s="672" t="s">
        <v>1607</v>
      </c>
      <c r="P2310" s="201">
        <f t="shared" si="90"/>
        <v>0</v>
      </c>
      <c r="Q2310" s="202" t="str" cm="1">
        <f t="array" aca="1" ref="Q2310" ca="1">IF(ISNUMBER(P2310),IF(P2310=100%,"CUMPLIDA",IF(AND(ISNUMBER(L2310),ISNUMBER(INDIRECT("FECHA_"&amp;$B2310,1))), IF(L2310&lt;=INDIRECT("FECHA_"&amp;$B2310,1),"INCUMPLIDA","PROCESO"), "VERIFICAR FECHA")),"SIN VALOR AVANCE")</f>
        <v>INCUMPLIDA</v>
      </c>
    </row>
    <row r="2311" spans="1:17" ht="273">
      <c r="A2311" s="281" t="s">
        <v>17</v>
      </c>
      <c r="B2311" s="204" t="s">
        <v>14</v>
      </c>
      <c r="C2311" s="750"/>
      <c r="D2311" s="750"/>
      <c r="E2311" s="751"/>
      <c r="F2311" s="751"/>
      <c r="G2311" s="197" t="s">
        <v>1916</v>
      </c>
      <c r="H2311" s="672" t="s">
        <v>1917</v>
      </c>
      <c r="I2311" s="672" t="s">
        <v>1918</v>
      </c>
      <c r="J2311" s="205">
        <v>1</v>
      </c>
      <c r="K2311" s="199">
        <v>45413</v>
      </c>
      <c r="L2311" s="199">
        <v>45747</v>
      </c>
      <c r="M2311" s="200">
        <f t="shared" si="92"/>
        <v>47.714285714285715</v>
      </c>
      <c r="N2311" s="201">
        <v>0</v>
      </c>
      <c r="O2311" s="672" t="s">
        <v>1607</v>
      </c>
      <c r="P2311" s="201">
        <f t="shared" si="90"/>
        <v>0</v>
      </c>
      <c r="Q2311" s="202" t="str" cm="1">
        <f t="array" aca="1" ref="Q2311" ca="1">IF(ISNUMBER(P2311),IF(P2311=100%,"CUMPLIDA",IF(AND(ISNUMBER(L2311),ISNUMBER(INDIRECT("FECHA_"&amp;$B2311,1))), IF(L2311&lt;=INDIRECT("FECHA_"&amp;$B2311,1),"INCUMPLIDA","PROCESO"), "VERIFICAR FECHA")),"SIN VALOR AVANCE")</f>
        <v>INCUMPLIDA</v>
      </c>
    </row>
    <row r="2312" spans="1:17" ht="300">
      <c r="A2312" s="281" t="s">
        <v>17</v>
      </c>
      <c r="B2312" s="204" t="s">
        <v>14</v>
      </c>
      <c r="C2312" s="750"/>
      <c r="D2312" s="750"/>
      <c r="E2312" s="751"/>
      <c r="F2312" s="751"/>
      <c r="G2312" s="197" t="s">
        <v>1919</v>
      </c>
      <c r="H2312" s="672" t="s">
        <v>1920</v>
      </c>
      <c r="I2312" s="672" t="s">
        <v>1921</v>
      </c>
      <c r="J2312" s="205">
        <v>1</v>
      </c>
      <c r="K2312" s="199">
        <v>45414</v>
      </c>
      <c r="L2312" s="199">
        <v>45899</v>
      </c>
      <c r="M2312" s="200">
        <f t="shared" si="92"/>
        <v>69.285714285714292</v>
      </c>
      <c r="N2312" s="201">
        <v>0.4</v>
      </c>
      <c r="O2312" s="672" t="s">
        <v>1922</v>
      </c>
      <c r="P2312" s="201">
        <f t="shared" si="90"/>
        <v>0.4</v>
      </c>
      <c r="Q2312" s="202" t="str" cm="1">
        <f t="array" aca="1" ref="Q2312" ca="1">IF(ISNUMBER(P2312),IF(P2312=100%,"CUMPLIDA",IF(AND(ISNUMBER(L2312),ISNUMBER(INDIRECT("FECHA_"&amp;$B2312,1))), IF(L2312&lt;=INDIRECT("FECHA_"&amp;$B2312,1),"INCUMPLIDA","PROCESO"), "VERIFICAR FECHA")),"SIN VALOR AVANCE")</f>
        <v>PROCESO</v>
      </c>
    </row>
    <row r="2313" spans="1:17" ht="181.5">
      <c r="A2313" s="281" t="s">
        <v>17</v>
      </c>
      <c r="B2313" s="204" t="s">
        <v>14</v>
      </c>
      <c r="C2313" s="750"/>
      <c r="D2313" s="750"/>
      <c r="E2313" s="751"/>
      <c r="F2313" s="751"/>
      <c r="G2313" s="197" t="s">
        <v>1923</v>
      </c>
      <c r="H2313" s="672" t="s">
        <v>1924</v>
      </c>
      <c r="I2313" s="672" t="s">
        <v>1925</v>
      </c>
      <c r="J2313" s="205">
        <v>1</v>
      </c>
      <c r="K2313" s="199">
        <v>45413</v>
      </c>
      <c r="L2313" s="199">
        <v>45747</v>
      </c>
      <c r="M2313" s="200">
        <f t="shared" si="92"/>
        <v>47.714285714285715</v>
      </c>
      <c r="N2313" s="201">
        <v>0</v>
      </c>
      <c r="O2313" s="672" t="s">
        <v>1607</v>
      </c>
      <c r="P2313" s="201">
        <f t="shared" si="90"/>
        <v>0</v>
      </c>
      <c r="Q2313" s="202" t="str" cm="1">
        <f t="array" aca="1" ref="Q2313" ca="1">IF(ISNUMBER(P2313),IF(P2313=100%,"CUMPLIDA",IF(AND(ISNUMBER(L2313),ISNUMBER(INDIRECT("FECHA_"&amp;$B2313,1))), IF(L2313&lt;=INDIRECT("FECHA_"&amp;$B2313,1),"INCUMPLIDA","PROCESO"), "VERIFICAR FECHA")),"SIN VALOR AVANCE")</f>
        <v>INCUMPLIDA</v>
      </c>
    </row>
    <row r="2314" spans="1:17" ht="135">
      <c r="A2314" s="281" t="s">
        <v>17</v>
      </c>
      <c r="B2314" s="204" t="s">
        <v>14</v>
      </c>
      <c r="C2314" s="750"/>
      <c r="D2314" s="750"/>
      <c r="E2314" s="751"/>
      <c r="F2314" s="751"/>
      <c r="G2314" s="197" t="s">
        <v>1926</v>
      </c>
      <c r="H2314" s="672" t="s">
        <v>1927</v>
      </c>
      <c r="I2314" s="672" t="s">
        <v>1928</v>
      </c>
      <c r="J2314" s="205">
        <v>1</v>
      </c>
      <c r="K2314" s="199">
        <v>45413</v>
      </c>
      <c r="L2314" s="199">
        <v>45838</v>
      </c>
      <c r="M2314" s="200">
        <f t="shared" si="92"/>
        <v>60.714285714285715</v>
      </c>
      <c r="N2314" s="201">
        <v>0.33</v>
      </c>
      <c r="O2314" s="672" t="s">
        <v>1607</v>
      </c>
      <c r="P2314" s="201">
        <f t="shared" si="90"/>
        <v>0.33</v>
      </c>
      <c r="Q2314" s="202" t="str" cm="1">
        <f t="array" aca="1" ref="Q2314" ca="1">IF(ISNUMBER(P2314),IF(P2314=100%,"CUMPLIDA",IF(AND(ISNUMBER(L2314),ISNUMBER(INDIRECT("FECHA_"&amp;$B2314,1))), IF(L2314&lt;=INDIRECT("FECHA_"&amp;$B2314,1),"INCUMPLIDA","PROCESO"), "VERIFICAR FECHA")),"SIN VALOR AVANCE")</f>
        <v>PROCESO</v>
      </c>
    </row>
    <row r="2315" spans="1:17" ht="409.5">
      <c r="A2315" s="281" t="s">
        <v>17</v>
      </c>
      <c r="B2315" s="204" t="s">
        <v>14</v>
      </c>
      <c r="C2315" s="750"/>
      <c r="D2315" s="750"/>
      <c r="E2315" s="751"/>
      <c r="F2315" s="751"/>
      <c r="G2315" s="197" t="s">
        <v>1929</v>
      </c>
      <c r="H2315" s="672" t="s">
        <v>1930</v>
      </c>
      <c r="I2315" s="672" t="s">
        <v>1931</v>
      </c>
      <c r="J2315" s="205">
        <v>7</v>
      </c>
      <c r="K2315" s="199">
        <v>45413</v>
      </c>
      <c r="L2315" s="199">
        <v>45657</v>
      </c>
      <c r="M2315" s="200">
        <f t="shared" si="92"/>
        <v>34.857142857142854</v>
      </c>
      <c r="N2315" s="201">
        <v>1</v>
      </c>
      <c r="O2315" s="672" t="s">
        <v>1932</v>
      </c>
      <c r="P2315" s="201">
        <f t="shared" si="90"/>
        <v>1</v>
      </c>
      <c r="Q2315" s="202" t="str" cm="1">
        <f t="array" aca="1" ref="Q2315" ca="1">IF(ISNUMBER(P2315),IF(P2315=100%,"CUMPLIDA",IF(AND(ISNUMBER(L2315),ISNUMBER(INDIRECT("FECHA_"&amp;$B2315,1))), IF(L2315&lt;=INDIRECT("FECHA_"&amp;$B2315,1),"INCUMPLIDA","PROCESO"), "VERIFICAR FECHA")),"SIN VALOR AVANCE")</f>
        <v>CUMPLIDA</v>
      </c>
    </row>
    <row r="2316" spans="1:17" ht="225">
      <c r="A2316" s="281" t="s">
        <v>17</v>
      </c>
      <c r="B2316" s="204" t="s">
        <v>14</v>
      </c>
      <c r="C2316" s="750"/>
      <c r="D2316" s="750"/>
      <c r="E2316" s="753" t="s">
        <v>1933</v>
      </c>
      <c r="F2316" s="751"/>
      <c r="G2316" s="197" t="s">
        <v>1934</v>
      </c>
      <c r="H2316" s="672" t="s">
        <v>1935</v>
      </c>
      <c r="I2316" s="672" t="s">
        <v>1912</v>
      </c>
      <c r="J2316" s="205">
        <v>1</v>
      </c>
      <c r="K2316" s="199">
        <v>45383</v>
      </c>
      <c r="L2316" s="199">
        <v>45747</v>
      </c>
      <c r="M2316" s="200">
        <f t="shared" si="92"/>
        <v>52</v>
      </c>
      <c r="N2316" s="201">
        <v>0</v>
      </c>
      <c r="O2316" s="672" t="s">
        <v>1607</v>
      </c>
      <c r="P2316" s="201">
        <f t="shared" si="90"/>
        <v>0</v>
      </c>
      <c r="Q2316" s="202" t="str" cm="1">
        <f t="array" aca="1" ref="Q2316" ca="1">IF(ISNUMBER(P2316),IF(P2316=100%,"CUMPLIDA",IF(AND(ISNUMBER(L2316),ISNUMBER(INDIRECT("FECHA_"&amp;$B2316,1))), IF(L2316&lt;=INDIRECT("FECHA_"&amp;$B2316,1),"INCUMPLIDA","PROCESO"), "VERIFICAR FECHA")),"SIN VALOR AVANCE")</f>
        <v>INCUMPLIDA</v>
      </c>
    </row>
    <row r="2317" spans="1:17" ht="285">
      <c r="A2317" s="281" t="s">
        <v>17</v>
      </c>
      <c r="B2317" s="204" t="s">
        <v>14</v>
      </c>
      <c r="C2317" s="750"/>
      <c r="D2317" s="750"/>
      <c r="E2317" s="753"/>
      <c r="F2317" s="751"/>
      <c r="G2317" s="197" t="s">
        <v>1936</v>
      </c>
      <c r="H2317" s="672" t="s">
        <v>1937</v>
      </c>
      <c r="I2317" s="672" t="s">
        <v>1915</v>
      </c>
      <c r="J2317" s="205">
        <v>1</v>
      </c>
      <c r="K2317" s="199">
        <v>45596</v>
      </c>
      <c r="L2317" s="199">
        <v>45747</v>
      </c>
      <c r="M2317" s="200">
        <f t="shared" si="92"/>
        <v>21.571428571428573</v>
      </c>
      <c r="N2317" s="201">
        <v>0</v>
      </c>
      <c r="O2317" s="672" t="s">
        <v>1607</v>
      </c>
      <c r="P2317" s="201">
        <f t="shared" si="90"/>
        <v>0</v>
      </c>
      <c r="Q2317" s="202" t="str" cm="1">
        <f t="array" aca="1" ref="Q2317" ca="1">IF(ISNUMBER(P2317),IF(P2317=100%,"CUMPLIDA",IF(AND(ISNUMBER(L2317),ISNUMBER(INDIRECT("FECHA_"&amp;$B2317,1))), IF(L2317&lt;=INDIRECT("FECHA_"&amp;$B2317,1),"INCUMPLIDA","PROCESO"), "VERIFICAR FECHA")),"SIN VALOR AVANCE")</f>
        <v>INCUMPLIDA</v>
      </c>
    </row>
    <row r="2318" spans="1:17" ht="300">
      <c r="A2318" s="281" t="s">
        <v>17</v>
      </c>
      <c r="B2318" s="204" t="s">
        <v>14</v>
      </c>
      <c r="C2318" s="750"/>
      <c r="D2318" s="750"/>
      <c r="E2318" s="751" t="s">
        <v>1938</v>
      </c>
      <c r="F2318" s="751"/>
      <c r="G2318" s="197" t="s">
        <v>1939</v>
      </c>
      <c r="H2318" s="672" t="s">
        <v>1940</v>
      </c>
      <c r="I2318" s="672" t="s">
        <v>1921</v>
      </c>
      <c r="J2318" s="205">
        <v>1</v>
      </c>
      <c r="K2318" s="199">
        <v>45414</v>
      </c>
      <c r="L2318" s="199">
        <v>45899</v>
      </c>
      <c r="M2318" s="200">
        <f t="shared" si="92"/>
        <v>69.285714285714292</v>
      </c>
      <c r="N2318" s="201">
        <v>0.4</v>
      </c>
      <c r="O2318" s="672" t="s">
        <v>1922</v>
      </c>
      <c r="P2318" s="201">
        <f t="shared" si="90"/>
        <v>0.4</v>
      </c>
      <c r="Q2318" s="202" t="str" cm="1">
        <f t="array" aca="1" ref="Q2318" ca="1">IF(ISNUMBER(P2318),IF(P2318=100%,"CUMPLIDA",IF(AND(ISNUMBER(L2318),ISNUMBER(INDIRECT("FECHA_"&amp;$B2318,1))), IF(L2318&lt;=INDIRECT("FECHA_"&amp;$B2318,1),"INCUMPLIDA","PROCESO"), "VERIFICAR FECHA")),"SIN VALOR AVANCE")</f>
        <v>PROCESO</v>
      </c>
    </row>
    <row r="2319" spans="1:17" ht="210">
      <c r="A2319" s="281" t="s">
        <v>17</v>
      </c>
      <c r="B2319" s="204" t="s">
        <v>14</v>
      </c>
      <c r="C2319" s="750"/>
      <c r="D2319" s="750"/>
      <c r="E2319" s="751"/>
      <c r="F2319" s="751"/>
      <c r="G2319" s="197" t="s">
        <v>1941</v>
      </c>
      <c r="H2319" s="672" t="s">
        <v>1942</v>
      </c>
      <c r="I2319" s="672" t="s">
        <v>1943</v>
      </c>
      <c r="J2319" s="205">
        <v>6</v>
      </c>
      <c r="K2319" s="199">
        <v>45413</v>
      </c>
      <c r="L2319" s="199">
        <v>45596</v>
      </c>
      <c r="M2319" s="200">
        <f t="shared" si="92"/>
        <v>26.142857142857142</v>
      </c>
      <c r="N2319" s="201">
        <v>1</v>
      </c>
      <c r="O2319" s="672" t="s">
        <v>1944</v>
      </c>
      <c r="P2319" s="201">
        <f t="shared" si="90"/>
        <v>1</v>
      </c>
      <c r="Q2319" s="202" t="str" cm="1">
        <f t="array" aca="1" ref="Q2319" ca="1">IF(ISNUMBER(P2319),IF(P2319=100%,"CUMPLIDA",IF(AND(ISNUMBER(L2319),ISNUMBER(INDIRECT("FECHA_"&amp;$B2319,1))), IF(L2319&lt;=INDIRECT("FECHA_"&amp;$B2319,1),"INCUMPLIDA","PROCESO"), "VERIFICAR FECHA")),"SIN VALOR AVANCE")</f>
        <v>CUMPLIDA</v>
      </c>
    </row>
    <row r="2320" spans="1:17" ht="300">
      <c r="A2320" s="281" t="s">
        <v>17</v>
      </c>
      <c r="B2320" s="204" t="s">
        <v>14</v>
      </c>
      <c r="C2320" s="750"/>
      <c r="D2320" s="750"/>
      <c r="E2320" s="753" t="s">
        <v>1945</v>
      </c>
      <c r="F2320" s="751"/>
      <c r="G2320" s="197" t="s">
        <v>1939</v>
      </c>
      <c r="H2320" s="672" t="s">
        <v>1946</v>
      </c>
      <c r="I2320" s="672" t="s">
        <v>1921</v>
      </c>
      <c r="J2320" s="205">
        <v>1</v>
      </c>
      <c r="K2320" s="199">
        <v>45414</v>
      </c>
      <c r="L2320" s="199">
        <v>45899</v>
      </c>
      <c r="M2320" s="200">
        <f t="shared" si="92"/>
        <v>69.285714285714292</v>
      </c>
      <c r="N2320" s="201">
        <v>0.4</v>
      </c>
      <c r="O2320" s="672" t="s">
        <v>1947</v>
      </c>
      <c r="P2320" s="201">
        <f t="shared" si="90"/>
        <v>0.4</v>
      </c>
      <c r="Q2320" s="202" t="str" cm="1">
        <f t="array" aca="1" ref="Q2320" ca="1">IF(ISNUMBER(P2320),IF(P2320=100%,"CUMPLIDA",IF(AND(ISNUMBER(L2320),ISNUMBER(INDIRECT("FECHA_"&amp;$B2320,1))), IF(L2320&lt;=INDIRECT("FECHA_"&amp;$B2320,1),"INCUMPLIDA","PROCESO"), "VERIFICAR FECHA")),"SIN VALOR AVANCE")</f>
        <v>PROCESO</v>
      </c>
    </row>
    <row r="2321" spans="1:17" ht="195.75">
      <c r="A2321" s="281" t="s">
        <v>17</v>
      </c>
      <c r="B2321" s="204" t="s">
        <v>14</v>
      </c>
      <c r="C2321" s="750"/>
      <c r="D2321" s="750"/>
      <c r="E2321" s="753"/>
      <c r="F2321" s="751"/>
      <c r="G2321" s="197" t="s">
        <v>1948</v>
      </c>
      <c r="H2321" s="672" t="s">
        <v>1949</v>
      </c>
      <c r="I2321" s="674" t="s">
        <v>1950</v>
      </c>
      <c r="J2321" s="205">
        <v>1</v>
      </c>
      <c r="K2321" s="199">
        <v>45327</v>
      </c>
      <c r="L2321" s="199">
        <v>45777</v>
      </c>
      <c r="M2321" s="200">
        <f t="shared" si="92"/>
        <v>64.285714285714292</v>
      </c>
      <c r="N2321" s="201">
        <v>0.7</v>
      </c>
      <c r="O2321" s="672" t="s">
        <v>1951</v>
      </c>
      <c r="P2321" s="201">
        <f t="shared" si="90"/>
        <v>0.7</v>
      </c>
      <c r="Q2321" s="202" t="str" cm="1">
        <f t="array" aca="1" ref="Q2321" ca="1">IF(ISNUMBER(P2321),IF(P2321=100%,"CUMPLIDA",IF(AND(ISNUMBER(L2321),ISNUMBER(INDIRECT("FECHA_"&amp;$B2321,1))), IF(L2321&lt;=INDIRECT("FECHA_"&amp;$B2321,1),"INCUMPLIDA","PROCESO"), "VERIFICAR FECHA")),"SIN VALOR AVANCE")</f>
        <v>PROCESO</v>
      </c>
    </row>
    <row r="2322" spans="1:17" ht="135">
      <c r="A2322" s="281" t="s">
        <v>17</v>
      </c>
      <c r="B2322" s="204" t="s">
        <v>14</v>
      </c>
      <c r="C2322" s="750"/>
      <c r="D2322" s="750"/>
      <c r="E2322" s="753" t="s">
        <v>1952</v>
      </c>
      <c r="F2322" s="751"/>
      <c r="G2322" s="197" t="s">
        <v>1953</v>
      </c>
      <c r="H2322" s="672" t="s">
        <v>1954</v>
      </c>
      <c r="I2322" s="674" t="s">
        <v>1955</v>
      </c>
      <c r="J2322" s="205">
        <v>1</v>
      </c>
      <c r="K2322" s="199">
        <v>45442</v>
      </c>
      <c r="L2322" s="199">
        <v>45626</v>
      </c>
      <c r="M2322" s="200">
        <f t="shared" si="92"/>
        <v>26.285714285714285</v>
      </c>
      <c r="N2322" s="201">
        <v>1</v>
      </c>
      <c r="O2322" s="672" t="s">
        <v>1956</v>
      </c>
      <c r="P2322" s="201">
        <f t="shared" si="90"/>
        <v>1</v>
      </c>
      <c r="Q2322" s="202" t="str" cm="1">
        <f t="array" aca="1" ref="Q2322" ca="1">IF(ISNUMBER(P2322),IF(P2322=100%,"CUMPLIDA",IF(AND(ISNUMBER(L2322),ISNUMBER(INDIRECT("FECHA_"&amp;$B2322,1))), IF(L2322&lt;=INDIRECT("FECHA_"&amp;$B2322,1),"INCUMPLIDA","PROCESO"), "VERIFICAR FECHA")),"SIN VALOR AVANCE")</f>
        <v>CUMPLIDA</v>
      </c>
    </row>
    <row r="2323" spans="1:17" ht="105">
      <c r="A2323" s="281" t="s">
        <v>17</v>
      </c>
      <c r="B2323" s="204" t="s">
        <v>14</v>
      </c>
      <c r="C2323" s="750"/>
      <c r="D2323" s="750"/>
      <c r="E2323" s="753"/>
      <c r="F2323" s="751"/>
      <c r="G2323" s="197" t="s">
        <v>1957</v>
      </c>
      <c r="H2323" s="672" t="s">
        <v>1958</v>
      </c>
      <c r="I2323" s="674" t="s">
        <v>1959</v>
      </c>
      <c r="J2323" s="205">
        <v>1</v>
      </c>
      <c r="K2323" s="199">
        <v>45442</v>
      </c>
      <c r="L2323" s="199">
        <v>45626</v>
      </c>
      <c r="M2323" s="200">
        <f t="shared" si="92"/>
        <v>26.285714285714285</v>
      </c>
      <c r="N2323" s="201">
        <v>1</v>
      </c>
      <c r="O2323" s="672" t="s">
        <v>1960</v>
      </c>
      <c r="P2323" s="201">
        <f t="shared" si="90"/>
        <v>1</v>
      </c>
      <c r="Q2323" s="202" t="str" cm="1">
        <f t="array" aca="1" ref="Q2323" ca="1">IF(ISNUMBER(P2323),IF(P2323=100%,"CUMPLIDA",IF(AND(ISNUMBER(L2323),ISNUMBER(INDIRECT("FECHA_"&amp;$B2323,1))), IF(L2323&lt;=INDIRECT("FECHA_"&amp;$B2323,1),"INCUMPLIDA","PROCESO"), "VERIFICAR FECHA")),"SIN VALOR AVANCE")</f>
        <v>CUMPLIDA</v>
      </c>
    </row>
    <row r="2324" spans="1:17" ht="300">
      <c r="A2324" s="281" t="s">
        <v>17</v>
      </c>
      <c r="B2324" s="204" t="s">
        <v>14</v>
      </c>
      <c r="C2324" s="750"/>
      <c r="D2324" s="750"/>
      <c r="E2324" s="206" t="s">
        <v>1961</v>
      </c>
      <c r="F2324" s="751"/>
      <c r="G2324" s="197" t="s">
        <v>1962</v>
      </c>
      <c r="H2324" s="672" t="s">
        <v>1963</v>
      </c>
      <c r="I2324" s="672" t="s">
        <v>1964</v>
      </c>
      <c r="J2324" s="205">
        <v>3</v>
      </c>
      <c r="K2324" s="199">
        <v>45413</v>
      </c>
      <c r="L2324" s="199">
        <v>45687</v>
      </c>
      <c r="M2324" s="200">
        <f t="shared" si="92"/>
        <v>39.142857142857146</v>
      </c>
      <c r="N2324" s="201">
        <v>1</v>
      </c>
      <c r="O2324" s="672" t="s">
        <v>1965</v>
      </c>
      <c r="P2324" s="201">
        <f t="shared" si="90"/>
        <v>1</v>
      </c>
      <c r="Q2324" s="202" t="str" cm="1">
        <f t="array" aca="1" ref="Q2324" ca="1">IF(ISNUMBER(P2324),IF(P2324=100%,"CUMPLIDA",IF(AND(ISNUMBER(L2324),ISNUMBER(INDIRECT("FECHA_"&amp;$B2324,1))), IF(L2324&lt;=INDIRECT("FECHA_"&amp;$B2324,1),"INCUMPLIDA","PROCESO"), "VERIFICAR FECHA")),"SIN VALOR AVANCE")</f>
        <v>CUMPLIDA</v>
      </c>
    </row>
    <row r="2325" spans="1:17" ht="270">
      <c r="A2325" s="281" t="s">
        <v>17</v>
      </c>
      <c r="B2325" s="204" t="s">
        <v>14</v>
      </c>
      <c r="C2325" s="750"/>
      <c r="D2325" s="750"/>
      <c r="E2325" s="206" t="s">
        <v>1966</v>
      </c>
      <c r="F2325" s="751"/>
      <c r="G2325" s="197" t="s">
        <v>1967</v>
      </c>
      <c r="H2325" s="672" t="s">
        <v>1968</v>
      </c>
      <c r="I2325" s="672" t="s">
        <v>1969</v>
      </c>
      <c r="J2325" s="205">
        <v>1</v>
      </c>
      <c r="K2325" s="199">
        <v>45413</v>
      </c>
      <c r="L2325" s="199">
        <v>45565</v>
      </c>
      <c r="M2325" s="200">
        <f t="shared" si="92"/>
        <v>21.714285714285715</v>
      </c>
      <c r="N2325" s="201">
        <v>1</v>
      </c>
      <c r="O2325" s="672" t="s">
        <v>1970</v>
      </c>
      <c r="P2325" s="201">
        <f t="shared" si="90"/>
        <v>1</v>
      </c>
      <c r="Q2325" s="202" t="str" cm="1">
        <f t="array" aca="1" ref="Q2325" ca="1">IF(ISNUMBER(P2325),IF(P2325=100%,"CUMPLIDA",IF(AND(ISNUMBER(L2325),ISNUMBER(INDIRECT("FECHA_"&amp;$B2325,1))), IF(L2325&lt;=INDIRECT("FECHA_"&amp;$B2325,1),"INCUMPLIDA","PROCESO"), "VERIFICAR FECHA")),"SIN VALOR AVANCE")</f>
        <v>CUMPLIDA</v>
      </c>
    </row>
    <row r="2326" spans="1:17" ht="180">
      <c r="A2326" s="281" t="s">
        <v>17</v>
      </c>
      <c r="B2326" s="204" t="s">
        <v>14</v>
      </c>
      <c r="C2326" s="750"/>
      <c r="D2326" s="750"/>
      <c r="E2326" s="206" t="s">
        <v>1971</v>
      </c>
      <c r="F2326" s="751"/>
      <c r="G2326" s="197" t="s">
        <v>1972</v>
      </c>
      <c r="H2326" s="672" t="s">
        <v>1911</v>
      </c>
      <c r="I2326" s="672" t="s">
        <v>1973</v>
      </c>
      <c r="J2326" s="205">
        <v>1</v>
      </c>
      <c r="K2326" s="199">
        <v>45565</v>
      </c>
      <c r="L2326" s="199">
        <v>45747</v>
      </c>
      <c r="M2326" s="200">
        <f>(L2326-K2326)/7</f>
        <v>26</v>
      </c>
      <c r="N2326" s="201">
        <v>0</v>
      </c>
      <c r="O2326" s="672" t="s">
        <v>1446</v>
      </c>
      <c r="P2326" s="201">
        <f t="shared" si="90"/>
        <v>0</v>
      </c>
      <c r="Q2326" s="202" t="str" cm="1">
        <f t="array" aca="1" ref="Q2326" ca="1">IF(ISNUMBER(P2326),IF(P2326=100%,"CUMPLIDA",IF(AND(ISNUMBER(L2326),ISNUMBER(INDIRECT("FECHA_"&amp;$B2326,1))), IF(L2326&lt;=INDIRECT("FECHA_"&amp;$B2326,1),"INCUMPLIDA","PROCESO"), "VERIFICAR FECHA")),"SIN VALOR AVANCE")</f>
        <v>INCUMPLIDA</v>
      </c>
    </row>
    <row r="2327" spans="1:17" ht="240">
      <c r="A2327" s="281" t="s">
        <v>17</v>
      </c>
      <c r="B2327" s="204" t="s">
        <v>14</v>
      </c>
      <c r="C2327" s="750" t="s">
        <v>1974</v>
      </c>
      <c r="D2327" s="750" t="s">
        <v>1975</v>
      </c>
      <c r="E2327" s="751" t="s">
        <v>1976</v>
      </c>
      <c r="F2327" s="751" t="s">
        <v>1977</v>
      </c>
      <c r="G2327" s="197" t="s">
        <v>1978</v>
      </c>
      <c r="H2327" s="672" t="s">
        <v>1979</v>
      </c>
      <c r="I2327" s="672" t="s">
        <v>1980</v>
      </c>
      <c r="J2327" s="205">
        <v>1</v>
      </c>
      <c r="K2327" s="199">
        <v>45536</v>
      </c>
      <c r="L2327" s="199">
        <v>45687</v>
      </c>
      <c r="M2327" s="200">
        <f t="shared" ref="M2327:M2390" si="93">(L2327-K2327)/7</f>
        <v>21.571428571428573</v>
      </c>
      <c r="N2327" s="201">
        <v>1</v>
      </c>
      <c r="O2327" s="672" t="s">
        <v>1981</v>
      </c>
      <c r="P2327" s="201">
        <f t="shared" si="90"/>
        <v>1</v>
      </c>
      <c r="Q2327" s="202" t="str" cm="1">
        <f t="array" aca="1" ref="Q2327" ca="1">IF(ISNUMBER(P2327),IF(P2327=100%,"CUMPLIDA",IF(AND(ISNUMBER(L2327),ISNUMBER(INDIRECT("FECHA_"&amp;$B2327,1))), IF(L2327&lt;=INDIRECT("FECHA_"&amp;$B2327,1),"INCUMPLIDA","PROCESO"), "VERIFICAR FECHA")),"SIN VALOR AVANCE")</f>
        <v>CUMPLIDA</v>
      </c>
    </row>
    <row r="2328" spans="1:17" ht="300">
      <c r="A2328" s="281" t="s">
        <v>17</v>
      </c>
      <c r="B2328" s="204" t="s">
        <v>14</v>
      </c>
      <c r="C2328" s="750"/>
      <c r="D2328" s="750"/>
      <c r="E2328" s="751"/>
      <c r="F2328" s="751"/>
      <c r="G2328" s="197" t="s">
        <v>1982</v>
      </c>
      <c r="H2328" s="672" t="s">
        <v>1983</v>
      </c>
      <c r="I2328" s="672" t="s">
        <v>1984</v>
      </c>
      <c r="J2328" s="205">
        <v>12</v>
      </c>
      <c r="K2328" s="199">
        <v>45658</v>
      </c>
      <c r="L2328" s="199">
        <v>46022</v>
      </c>
      <c r="M2328" s="200">
        <f t="shared" si="93"/>
        <v>52</v>
      </c>
      <c r="N2328" s="201">
        <v>0.25</v>
      </c>
      <c r="O2328" s="672" t="s">
        <v>1985</v>
      </c>
      <c r="P2328" s="201">
        <f t="shared" si="90"/>
        <v>0.25</v>
      </c>
      <c r="Q2328" s="202" t="str" cm="1">
        <f t="array" aca="1" ref="Q2328" ca="1">IF(ISNUMBER(P2328),IF(P2328=100%,"CUMPLIDA",IF(AND(ISNUMBER(L2328),ISNUMBER(INDIRECT("FECHA_"&amp;$B2328,1))), IF(L2328&lt;=INDIRECT("FECHA_"&amp;$B2328,1),"INCUMPLIDA","PROCESO"), "VERIFICAR FECHA")),"SIN VALOR AVANCE")</f>
        <v>PROCESO</v>
      </c>
    </row>
    <row r="2329" spans="1:17" ht="135">
      <c r="A2329" s="281" t="s">
        <v>17</v>
      </c>
      <c r="B2329" s="204" t="s">
        <v>14</v>
      </c>
      <c r="C2329" s="750"/>
      <c r="D2329" s="750"/>
      <c r="E2329" s="751"/>
      <c r="F2329" s="751"/>
      <c r="G2329" s="197" t="s">
        <v>1986</v>
      </c>
      <c r="H2329" s="672" t="s">
        <v>1987</v>
      </c>
      <c r="I2329" s="672" t="s">
        <v>1988</v>
      </c>
      <c r="J2329" s="205">
        <v>1</v>
      </c>
      <c r="K2329" s="199">
        <v>45536</v>
      </c>
      <c r="L2329" s="199">
        <v>45656</v>
      </c>
      <c r="M2329" s="200">
        <f t="shared" si="93"/>
        <v>17.142857142857142</v>
      </c>
      <c r="N2329" s="201">
        <v>1</v>
      </c>
      <c r="O2329" s="672" t="s">
        <v>1981</v>
      </c>
      <c r="P2329" s="201">
        <f t="shared" si="90"/>
        <v>1</v>
      </c>
      <c r="Q2329" s="202" t="str" cm="1">
        <f t="array" aca="1" ref="Q2329" ca="1">IF(ISNUMBER(P2329),IF(P2329=100%,"CUMPLIDA",IF(AND(ISNUMBER(L2329),ISNUMBER(INDIRECT("FECHA_"&amp;$B2329,1))), IF(L2329&lt;=INDIRECT("FECHA_"&amp;$B2329,1),"INCUMPLIDA","PROCESO"), "VERIFICAR FECHA")),"SIN VALOR AVANCE")</f>
        <v>CUMPLIDA</v>
      </c>
    </row>
    <row r="2330" spans="1:17" ht="409.5">
      <c r="A2330" s="281" t="s">
        <v>17</v>
      </c>
      <c r="B2330" s="204" t="s">
        <v>14</v>
      </c>
      <c r="C2330" s="750"/>
      <c r="D2330" s="750"/>
      <c r="E2330" s="751"/>
      <c r="F2330" s="751"/>
      <c r="G2330" s="197" t="s">
        <v>1989</v>
      </c>
      <c r="H2330" s="672" t="s">
        <v>1990</v>
      </c>
      <c r="I2330" s="672" t="s">
        <v>1991</v>
      </c>
      <c r="J2330" s="205">
        <v>12</v>
      </c>
      <c r="K2330" s="199">
        <v>45658</v>
      </c>
      <c r="L2330" s="199">
        <v>46022</v>
      </c>
      <c r="M2330" s="200">
        <f t="shared" si="93"/>
        <v>52</v>
      </c>
      <c r="N2330" s="201">
        <v>0.25</v>
      </c>
      <c r="O2330" s="672" t="s">
        <v>1985</v>
      </c>
      <c r="P2330" s="201">
        <f t="shared" si="90"/>
        <v>0.25</v>
      </c>
      <c r="Q2330" s="202" t="str" cm="1">
        <f t="array" aca="1" ref="Q2330" ca="1">IF(ISNUMBER(P2330),IF(P2330=100%,"CUMPLIDA",IF(AND(ISNUMBER(L2330),ISNUMBER(INDIRECT("FECHA_"&amp;$B2330,1))), IF(L2330&lt;=INDIRECT("FECHA_"&amp;$B2330,1),"INCUMPLIDA","PROCESO"), "VERIFICAR FECHA")),"SIN VALOR AVANCE")</f>
        <v>PROCESO</v>
      </c>
    </row>
    <row r="2331" spans="1:17" ht="270">
      <c r="A2331" s="281" t="s">
        <v>17</v>
      </c>
      <c r="B2331" s="204" t="s">
        <v>14</v>
      </c>
      <c r="C2331" s="750"/>
      <c r="D2331" s="750"/>
      <c r="E2331" s="751"/>
      <c r="F2331" s="751"/>
      <c r="G2331" s="197" t="s">
        <v>1992</v>
      </c>
      <c r="H2331" s="672" t="s">
        <v>1993</v>
      </c>
      <c r="I2331" s="672" t="s">
        <v>1994</v>
      </c>
      <c r="J2331" s="205">
        <v>6</v>
      </c>
      <c r="K2331" s="199">
        <v>45595</v>
      </c>
      <c r="L2331" s="199">
        <v>46052</v>
      </c>
      <c r="M2331" s="200">
        <f t="shared" si="93"/>
        <v>65.285714285714292</v>
      </c>
      <c r="N2331" s="201">
        <v>0.32</v>
      </c>
      <c r="O2331" s="672" t="s">
        <v>1981</v>
      </c>
      <c r="P2331" s="201">
        <f t="shared" si="90"/>
        <v>0.32</v>
      </c>
      <c r="Q2331" s="202" t="str" cm="1">
        <f t="array" aca="1" ref="Q2331" ca="1">IF(ISNUMBER(P2331),IF(P2331=100%,"CUMPLIDA",IF(AND(ISNUMBER(L2331),ISNUMBER(INDIRECT("FECHA_"&amp;$B2331,1))), IF(L2331&lt;=INDIRECT("FECHA_"&amp;$B2331,1),"INCUMPLIDA","PROCESO"), "VERIFICAR FECHA")),"SIN VALOR AVANCE")</f>
        <v>PROCESO</v>
      </c>
    </row>
    <row r="2332" spans="1:17" ht="225">
      <c r="A2332" s="281" t="s">
        <v>17</v>
      </c>
      <c r="B2332" s="204" t="s">
        <v>14</v>
      </c>
      <c r="C2332" s="750"/>
      <c r="D2332" s="750"/>
      <c r="E2332" s="751" t="s">
        <v>1995</v>
      </c>
      <c r="F2332" s="751"/>
      <c r="G2332" s="197" t="s">
        <v>1996</v>
      </c>
      <c r="H2332" s="672" t="s">
        <v>1997</v>
      </c>
      <c r="I2332" s="672" t="s">
        <v>1998</v>
      </c>
      <c r="J2332" s="205">
        <v>6</v>
      </c>
      <c r="K2332" s="199">
        <v>45658</v>
      </c>
      <c r="L2332" s="199">
        <v>46233</v>
      </c>
      <c r="M2332" s="200">
        <f t="shared" si="93"/>
        <v>82.142857142857139</v>
      </c>
      <c r="N2332" s="201">
        <v>0.16</v>
      </c>
      <c r="O2332" s="672" t="s">
        <v>1999</v>
      </c>
      <c r="P2332" s="201">
        <f t="shared" si="90"/>
        <v>0.16</v>
      </c>
      <c r="Q2332" s="202" t="str" cm="1">
        <f t="array" aca="1" ref="Q2332" ca="1">IF(ISNUMBER(P2332),IF(P2332=100%,"CUMPLIDA",IF(AND(ISNUMBER(L2332),ISNUMBER(INDIRECT("FECHA_"&amp;$B2332,1))), IF(L2332&lt;=INDIRECT("FECHA_"&amp;$B2332,1),"INCUMPLIDA","PROCESO"), "VERIFICAR FECHA")),"SIN VALOR AVANCE")</f>
        <v>PROCESO</v>
      </c>
    </row>
    <row r="2333" spans="1:17" ht="90">
      <c r="A2333" s="281" t="s">
        <v>17</v>
      </c>
      <c r="B2333" s="204" t="s">
        <v>14</v>
      </c>
      <c r="C2333" s="750"/>
      <c r="D2333" s="750"/>
      <c r="E2333" s="751"/>
      <c r="F2333" s="751"/>
      <c r="G2333" s="197" t="s">
        <v>2000</v>
      </c>
      <c r="H2333" s="672" t="s">
        <v>2001</v>
      </c>
      <c r="I2333" s="672" t="s">
        <v>2002</v>
      </c>
      <c r="J2333" s="205">
        <v>6</v>
      </c>
      <c r="K2333" s="199">
        <v>45566</v>
      </c>
      <c r="L2333" s="199">
        <v>46142</v>
      </c>
      <c r="M2333" s="200">
        <f t="shared" si="93"/>
        <v>82.285714285714292</v>
      </c>
      <c r="N2333" s="201">
        <v>0.5</v>
      </c>
      <c r="O2333" s="672" t="s">
        <v>1999</v>
      </c>
      <c r="P2333" s="201">
        <f t="shared" si="90"/>
        <v>0.5</v>
      </c>
      <c r="Q2333" s="202" t="str" cm="1">
        <f t="array" aca="1" ref="Q2333" ca="1">IF(ISNUMBER(P2333),IF(P2333=100%,"CUMPLIDA",IF(AND(ISNUMBER(L2333),ISNUMBER(INDIRECT("FECHA_"&amp;$B2333,1))), IF(L2333&lt;=INDIRECT("FECHA_"&amp;$B2333,1),"INCUMPLIDA","PROCESO"), "VERIFICAR FECHA")),"SIN VALOR AVANCE")</f>
        <v>PROCESO</v>
      </c>
    </row>
    <row r="2334" spans="1:17" ht="135">
      <c r="A2334" s="281" t="s">
        <v>17</v>
      </c>
      <c r="B2334" s="204" t="s">
        <v>14</v>
      </c>
      <c r="C2334" s="750"/>
      <c r="D2334" s="750"/>
      <c r="E2334" s="751"/>
      <c r="F2334" s="751"/>
      <c r="G2334" s="197" t="s">
        <v>2003</v>
      </c>
      <c r="H2334" s="672" t="s">
        <v>2004</v>
      </c>
      <c r="I2334" s="672" t="s">
        <v>2005</v>
      </c>
      <c r="J2334" s="205">
        <v>6</v>
      </c>
      <c r="K2334" s="199">
        <v>45658</v>
      </c>
      <c r="L2334" s="199">
        <v>46233</v>
      </c>
      <c r="M2334" s="200">
        <f t="shared" si="93"/>
        <v>82.142857142857139</v>
      </c>
      <c r="N2334" s="201">
        <v>0.16</v>
      </c>
      <c r="O2334" s="672" t="s">
        <v>1999</v>
      </c>
      <c r="P2334" s="201">
        <f t="shared" si="90"/>
        <v>0.16</v>
      </c>
      <c r="Q2334" s="202" t="str" cm="1">
        <f t="array" aca="1" ref="Q2334" ca="1">IF(ISNUMBER(P2334),IF(P2334=100%,"CUMPLIDA",IF(AND(ISNUMBER(L2334),ISNUMBER(INDIRECT("FECHA_"&amp;$B2334,1))), IF(L2334&lt;=INDIRECT("FECHA_"&amp;$B2334,1),"INCUMPLIDA","PROCESO"), "VERIFICAR FECHA")),"SIN VALOR AVANCE")</f>
        <v>PROCESO</v>
      </c>
    </row>
    <row r="2335" spans="1:17" ht="165">
      <c r="A2335" s="281" t="s">
        <v>17</v>
      </c>
      <c r="B2335" s="204" t="s">
        <v>14</v>
      </c>
      <c r="C2335" s="750"/>
      <c r="D2335" s="750"/>
      <c r="E2335" s="751"/>
      <c r="F2335" s="751"/>
      <c r="G2335" s="197" t="s">
        <v>2006</v>
      </c>
      <c r="H2335" s="672" t="s">
        <v>2007</v>
      </c>
      <c r="I2335" s="672" t="s">
        <v>2008</v>
      </c>
      <c r="J2335" s="205">
        <v>1</v>
      </c>
      <c r="K2335" s="199">
        <v>45536</v>
      </c>
      <c r="L2335" s="203">
        <v>45838</v>
      </c>
      <c r="M2335" s="200">
        <f t="shared" si="93"/>
        <v>43.142857142857146</v>
      </c>
      <c r="N2335" s="201">
        <v>0.5</v>
      </c>
      <c r="O2335" s="672" t="s">
        <v>1999</v>
      </c>
      <c r="P2335" s="201">
        <f t="shared" si="90"/>
        <v>0.5</v>
      </c>
      <c r="Q2335" s="202" t="str" cm="1">
        <f t="array" aca="1" ref="Q2335" ca="1">IF(ISNUMBER(P2335),IF(P2335=100%,"CUMPLIDA",IF(AND(ISNUMBER(L2335),ISNUMBER(INDIRECT("FECHA_"&amp;$B2335,1))), IF(L2335&lt;=INDIRECT("FECHA_"&amp;$B2335,1),"INCUMPLIDA","PROCESO"), "VERIFICAR FECHA")),"SIN VALOR AVANCE")</f>
        <v>PROCESO</v>
      </c>
    </row>
    <row r="2336" spans="1:17" ht="195">
      <c r="A2336" s="281" t="s">
        <v>17</v>
      </c>
      <c r="B2336" s="204" t="s">
        <v>14</v>
      </c>
      <c r="C2336" s="750"/>
      <c r="D2336" s="750"/>
      <c r="E2336" s="751"/>
      <c r="F2336" s="751"/>
      <c r="G2336" s="197" t="s">
        <v>2009</v>
      </c>
      <c r="H2336" s="672" t="s">
        <v>2010</v>
      </c>
      <c r="I2336" s="672" t="s">
        <v>2011</v>
      </c>
      <c r="J2336" s="205">
        <v>2</v>
      </c>
      <c r="K2336" s="199">
        <v>45536</v>
      </c>
      <c r="L2336" s="199">
        <v>45658</v>
      </c>
      <c r="M2336" s="200">
        <f t="shared" si="93"/>
        <v>17.428571428571427</v>
      </c>
      <c r="N2336" s="201">
        <v>1</v>
      </c>
      <c r="O2336" s="672" t="s">
        <v>1981</v>
      </c>
      <c r="P2336" s="201">
        <f t="shared" si="90"/>
        <v>1</v>
      </c>
      <c r="Q2336" s="202" t="str" cm="1">
        <f t="array" aca="1" ref="Q2336" ca="1">IF(ISNUMBER(P2336),IF(P2336=100%,"CUMPLIDA",IF(AND(ISNUMBER(L2336),ISNUMBER(INDIRECT("FECHA_"&amp;$B2336,1))), IF(L2336&lt;=INDIRECT("FECHA_"&amp;$B2336,1),"INCUMPLIDA","PROCESO"), "VERIFICAR FECHA")),"SIN VALOR AVANCE")</f>
        <v>CUMPLIDA</v>
      </c>
    </row>
    <row r="2337" spans="1:17" ht="375">
      <c r="A2337" s="281" t="s">
        <v>17</v>
      </c>
      <c r="B2337" s="204" t="s">
        <v>14</v>
      </c>
      <c r="C2337" s="750"/>
      <c r="D2337" s="750"/>
      <c r="E2337" s="751"/>
      <c r="F2337" s="751"/>
      <c r="G2337" s="197" t="s">
        <v>2012</v>
      </c>
      <c r="H2337" s="672" t="s">
        <v>2013</v>
      </c>
      <c r="I2337" s="672" t="s">
        <v>2014</v>
      </c>
      <c r="J2337" s="205">
        <v>6</v>
      </c>
      <c r="K2337" s="199">
        <v>45658</v>
      </c>
      <c r="L2337" s="199">
        <v>46203</v>
      </c>
      <c r="M2337" s="200">
        <f t="shared" si="93"/>
        <v>77.857142857142861</v>
      </c>
      <c r="N2337" s="201">
        <v>0.16</v>
      </c>
      <c r="O2337" s="672" t="s">
        <v>1999</v>
      </c>
      <c r="P2337" s="201">
        <f t="shared" si="90"/>
        <v>0.16</v>
      </c>
      <c r="Q2337" s="202" t="str" cm="1">
        <f t="array" aca="1" ref="Q2337" ca="1">IF(ISNUMBER(P2337),IF(P2337=100%,"CUMPLIDA",IF(AND(ISNUMBER(L2337),ISNUMBER(INDIRECT("FECHA_"&amp;$B2337,1))), IF(L2337&lt;=INDIRECT("FECHA_"&amp;$B2337,1),"INCUMPLIDA","PROCESO"), "VERIFICAR FECHA")),"SIN VALOR AVANCE")</f>
        <v>PROCESO</v>
      </c>
    </row>
    <row r="2338" spans="1:17" ht="270">
      <c r="A2338" s="281" t="s">
        <v>17</v>
      </c>
      <c r="B2338" s="204" t="s">
        <v>14</v>
      </c>
      <c r="C2338" s="750"/>
      <c r="D2338" s="750"/>
      <c r="E2338" s="751" t="s">
        <v>2015</v>
      </c>
      <c r="F2338" s="751"/>
      <c r="G2338" s="197" t="s">
        <v>2016</v>
      </c>
      <c r="H2338" s="672" t="s">
        <v>2017</v>
      </c>
      <c r="I2338" s="672" t="s">
        <v>2018</v>
      </c>
      <c r="J2338" s="205">
        <v>6</v>
      </c>
      <c r="K2338" s="199">
        <v>45658</v>
      </c>
      <c r="L2338" s="199">
        <v>46234</v>
      </c>
      <c r="M2338" s="200">
        <f t="shared" si="93"/>
        <v>82.285714285714292</v>
      </c>
      <c r="N2338" s="201">
        <v>0.16</v>
      </c>
      <c r="O2338" s="672" t="s">
        <v>1999</v>
      </c>
      <c r="P2338" s="201">
        <f t="shared" si="90"/>
        <v>0.16</v>
      </c>
      <c r="Q2338" s="202" t="str" cm="1">
        <f t="array" aca="1" ref="Q2338" ca="1">IF(ISNUMBER(P2338),IF(P2338=100%,"CUMPLIDA",IF(AND(ISNUMBER(L2338),ISNUMBER(INDIRECT("FECHA_"&amp;$B2338,1))), IF(L2338&lt;=INDIRECT("FECHA_"&amp;$B2338,1),"INCUMPLIDA","PROCESO"), "VERIFICAR FECHA")),"SIN VALOR AVANCE")</f>
        <v>PROCESO</v>
      </c>
    </row>
    <row r="2339" spans="1:17" ht="165">
      <c r="A2339" s="281" t="s">
        <v>17</v>
      </c>
      <c r="B2339" s="204" t="s">
        <v>14</v>
      </c>
      <c r="C2339" s="750"/>
      <c r="D2339" s="750"/>
      <c r="E2339" s="751"/>
      <c r="F2339" s="751"/>
      <c r="G2339" s="197" t="s">
        <v>2006</v>
      </c>
      <c r="H2339" s="672" t="s">
        <v>2007</v>
      </c>
      <c r="I2339" s="672" t="s">
        <v>2008</v>
      </c>
      <c r="J2339" s="205">
        <v>1</v>
      </c>
      <c r="K2339" s="199">
        <v>45536</v>
      </c>
      <c r="L2339" s="203">
        <v>45838</v>
      </c>
      <c r="M2339" s="200">
        <f t="shared" si="93"/>
        <v>43.142857142857146</v>
      </c>
      <c r="N2339" s="201">
        <v>0.2</v>
      </c>
      <c r="O2339" s="672" t="s">
        <v>1999</v>
      </c>
      <c r="P2339" s="201">
        <f t="shared" si="90"/>
        <v>0.2</v>
      </c>
      <c r="Q2339" s="202" t="str" cm="1">
        <f t="array" aca="1" ref="Q2339" ca="1">IF(ISNUMBER(P2339),IF(P2339=100%,"CUMPLIDA",IF(AND(ISNUMBER(L2339),ISNUMBER(INDIRECT("FECHA_"&amp;$B2339,1))), IF(L2339&lt;=INDIRECT("FECHA_"&amp;$B2339,1),"INCUMPLIDA","PROCESO"), "VERIFICAR FECHA")),"SIN VALOR AVANCE")</f>
        <v>PROCESO</v>
      </c>
    </row>
    <row r="2340" spans="1:17" ht="405">
      <c r="A2340" s="281" t="s">
        <v>17</v>
      </c>
      <c r="B2340" s="204" t="s">
        <v>14</v>
      </c>
      <c r="C2340" s="750"/>
      <c r="D2340" s="750"/>
      <c r="E2340" s="751" t="s">
        <v>2019</v>
      </c>
      <c r="F2340" s="751"/>
      <c r="G2340" s="197" t="s">
        <v>2020</v>
      </c>
      <c r="H2340" s="672" t="s">
        <v>2021</v>
      </c>
      <c r="I2340" s="672" t="s">
        <v>2022</v>
      </c>
      <c r="J2340" s="205">
        <v>27</v>
      </c>
      <c r="K2340" s="199">
        <v>45323</v>
      </c>
      <c r="L2340" s="199">
        <v>47483</v>
      </c>
      <c r="M2340" s="200">
        <f t="shared" si="93"/>
        <v>308.57142857142856</v>
      </c>
      <c r="N2340" s="201">
        <v>0.3</v>
      </c>
      <c r="O2340" s="672" t="s">
        <v>2023</v>
      </c>
      <c r="P2340" s="201">
        <f t="shared" si="90"/>
        <v>0.3</v>
      </c>
      <c r="Q2340" s="202" t="str" cm="1">
        <f t="array" aca="1" ref="Q2340" ca="1">IF(ISNUMBER(P2340),IF(P2340=100%,"CUMPLIDA",IF(AND(ISNUMBER(L2340),ISNUMBER(INDIRECT("FECHA_"&amp;$B2340,1))), IF(L2340&lt;=INDIRECT("FECHA_"&amp;$B2340,1),"INCUMPLIDA","PROCESO"), "VERIFICAR FECHA")),"SIN VALOR AVANCE")</f>
        <v>PROCESO</v>
      </c>
    </row>
    <row r="2341" spans="1:17" ht="345">
      <c r="A2341" s="281" t="s">
        <v>17</v>
      </c>
      <c r="B2341" s="204" t="s">
        <v>14</v>
      </c>
      <c r="C2341" s="750"/>
      <c r="D2341" s="750"/>
      <c r="E2341" s="751"/>
      <c r="F2341" s="751"/>
      <c r="G2341" s="197" t="s">
        <v>2024</v>
      </c>
      <c r="H2341" s="672" t="s">
        <v>2025</v>
      </c>
      <c r="I2341" s="672" t="s">
        <v>2026</v>
      </c>
      <c r="J2341" s="205">
        <v>2</v>
      </c>
      <c r="K2341" s="203">
        <v>45536</v>
      </c>
      <c r="L2341" s="203">
        <v>45626</v>
      </c>
      <c r="M2341" s="200">
        <f t="shared" si="93"/>
        <v>12.857142857142858</v>
      </c>
      <c r="N2341" s="201">
        <v>1</v>
      </c>
      <c r="O2341" s="672" t="s">
        <v>1999</v>
      </c>
      <c r="P2341" s="201">
        <f t="shared" si="90"/>
        <v>1</v>
      </c>
      <c r="Q2341" s="202" t="str" cm="1">
        <f t="array" aca="1" ref="Q2341" ca="1">IF(ISNUMBER(P2341),IF(P2341=100%,"CUMPLIDA",IF(AND(ISNUMBER(L2341),ISNUMBER(INDIRECT("FECHA_"&amp;$B2341,1))), IF(L2341&lt;=INDIRECT("FECHA_"&amp;$B2341,1),"INCUMPLIDA","PROCESO"), "VERIFICAR FECHA")),"SIN VALOR AVANCE")</f>
        <v>CUMPLIDA</v>
      </c>
    </row>
    <row r="2342" spans="1:17" ht="240">
      <c r="A2342" s="281" t="s">
        <v>17</v>
      </c>
      <c r="B2342" s="204" t="s">
        <v>14</v>
      </c>
      <c r="C2342" s="750"/>
      <c r="D2342" s="750"/>
      <c r="E2342" s="751"/>
      <c r="F2342" s="751"/>
      <c r="G2342" s="197" t="s">
        <v>2027</v>
      </c>
      <c r="H2342" s="672" t="s">
        <v>2028</v>
      </c>
      <c r="I2342" s="672" t="s">
        <v>2029</v>
      </c>
      <c r="J2342" s="205">
        <v>1</v>
      </c>
      <c r="K2342" s="199">
        <v>45536</v>
      </c>
      <c r="L2342" s="199">
        <v>45868</v>
      </c>
      <c r="M2342" s="200">
        <f t="shared" si="93"/>
        <v>47.428571428571431</v>
      </c>
      <c r="N2342" s="201">
        <v>0.5</v>
      </c>
      <c r="O2342" s="672" t="s">
        <v>1999</v>
      </c>
      <c r="P2342" s="201">
        <f t="shared" si="90"/>
        <v>0.5</v>
      </c>
      <c r="Q2342" s="202" t="str" cm="1">
        <f t="array" aca="1" ref="Q2342" ca="1">IF(ISNUMBER(P2342),IF(P2342=100%,"CUMPLIDA",IF(AND(ISNUMBER(L2342),ISNUMBER(INDIRECT("FECHA_"&amp;$B2342,1))), IF(L2342&lt;=INDIRECT("FECHA_"&amp;$B2342,1),"INCUMPLIDA","PROCESO"), "VERIFICAR FECHA")),"SIN VALOR AVANCE")</f>
        <v>PROCESO</v>
      </c>
    </row>
    <row r="2343" spans="1:17" ht="240">
      <c r="A2343" s="281" t="s">
        <v>17</v>
      </c>
      <c r="B2343" s="204" t="s">
        <v>14</v>
      </c>
      <c r="C2343" s="750"/>
      <c r="D2343" s="750"/>
      <c r="E2343" s="206" t="s">
        <v>2030</v>
      </c>
      <c r="F2343" s="751"/>
      <c r="G2343" s="197" t="s">
        <v>2031</v>
      </c>
      <c r="H2343" s="672" t="s">
        <v>2028</v>
      </c>
      <c r="I2343" s="672" t="s">
        <v>2029</v>
      </c>
      <c r="J2343" s="205">
        <v>1</v>
      </c>
      <c r="K2343" s="199">
        <v>45536</v>
      </c>
      <c r="L2343" s="199">
        <v>45868</v>
      </c>
      <c r="M2343" s="200">
        <f t="shared" si="93"/>
        <v>47.428571428571431</v>
      </c>
      <c r="N2343" s="201">
        <v>0.5</v>
      </c>
      <c r="O2343" s="672" t="s">
        <v>1999</v>
      </c>
      <c r="P2343" s="201">
        <f t="shared" si="90"/>
        <v>0.5</v>
      </c>
      <c r="Q2343" s="202" t="str" cm="1">
        <f t="array" aca="1" ref="Q2343" ca="1">IF(ISNUMBER(P2343),IF(P2343=100%,"CUMPLIDA",IF(AND(ISNUMBER(L2343),ISNUMBER(INDIRECT("FECHA_"&amp;$B2343,1))), IF(L2343&lt;=INDIRECT("FECHA_"&amp;$B2343,1),"INCUMPLIDA","PROCESO"), "VERIFICAR FECHA")),"SIN VALOR AVANCE")</f>
        <v>PROCESO</v>
      </c>
    </row>
    <row r="2344" spans="1:17" ht="105">
      <c r="A2344" s="281" t="s">
        <v>17</v>
      </c>
      <c r="B2344" s="204" t="s">
        <v>14</v>
      </c>
      <c r="C2344" s="750"/>
      <c r="D2344" s="750"/>
      <c r="E2344" s="751" t="s">
        <v>2032</v>
      </c>
      <c r="F2344" s="751"/>
      <c r="G2344" s="197" t="s">
        <v>2033</v>
      </c>
      <c r="H2344" s="672" t="s">
        <v>2034</v>
      </c>
      <c r="I2344" s="674" t="s">
        <v>419</v>
      </c>
      <c r="J2344" s="205">
        <v>1</v>
      </c>
      <c r="K2344" s="199">
        <v>45536</v>
      </c>
      <c r="L2344" s="199">
        <v>45626</v>
      </c>
      <c r="M2344" s="200">
        <f t="shared" si="93"/>
        <v>12.857142857142858</v>
      </c>
      <c r="N2344" s="201">
        <v>1</v>
      </c>
      <c r="O2344" s="672" t="s">
        <v>1981</v>
      </c>
      <c r="P2344" s="201">
        <f t="shared" ref="P2344:P2361" si="94">IF(B2344="ITRC",N2344,N2344/J2344)</f>
        <v>1</v>
      </c>
      <c r="Q2344" s="202" t="str" cm="1">
        <f t="array" aca="1" ref="Q2344" ca="1">IF(ISNUMBER(P2344),IF(P2344=100%,"CUMPLIDA",IF(AND(ISNUMBER(L2344),ISNUMBER(INDIRECT("FECHA_"&amp;$B2344,1))), IF(L2344&lt;=INDIRECT("FECHA_"&amp;$B2344,1),"INCUMPLIDA","PROCESO"), "VERIFICAR FECHA")),"SIN VALOR AVANCE")</f>
        <v>CUMPLIDA</v>
      </c>
    </row>
    <row r="2345" spans="1:17" ht="75.75">
      <c r="A2345" s="281" t="s">
        <v>17</v>
      </c>
      <c r="B2345" s="204" t="s">
        <v>14</v>
      </c>
      <c r="C2345" s="750"/>
      <c r="D2345" s="750"/>
      <c r="E2345" s="751"/>
      <c r="F2345" s="751"/>
      <c r="G2345" s="197" t="s">
        <v>2035</v>
      </c>
      <c r="H2345" s="672" t="s">
        <v>2036</v>
      </c>
      <c r="I2345" s="672" t="s">
        <v>2037</v>
      </c>
      <c r="J2345" s="205">
        <v>1</v>
      </c>
      <c r="K2345" s="199">
        <v>45536</v>
      </c>
      <c r="L2345" s="199">
        <v>45746</v>
      </c>
      <c r="M2345" s="200">
        <f t="shared" si="93"/>
        <v>30</v>
      </c>
      <c r="N2345" s="201">
        <v>1</v>
      </c>
      <c r="O2345" s="672" t="s">
        <v>1981</v>
      </c>
      <c r="P2345" s="201">
        <f t="shared" si="94"/>
        <v>1</v>
      </c>
      <c r="Q2345" s="202" t="str" cm="1">
        <f t="array" aca="1" ref="Q2345" ca="1">IF(ISNUMBER(P2345),IF(P2345=100%,"CUMPLIDA",IF(AND(ISNUMBER(L2345),ISNUMBER(INDIRECT("FECHA_"&amp;$B2345,1))), IF(L2345&lt;=INDIRECT("FECHA_"&amp;$B2345,1),"INCUMPLIDA","PROCESO"), "VERIFICAR FECHA")),"SIN VALOR AVANCE")</f>
        <v>CUMPLIDA</v>
      </c>
    </row>
    <row r="2346" spans="1:17" ht="285">
      <c r="A2346" s="281" t="s">
        <v>17</v>
      </c>
      <c r="B2346" s="204" t="s">
        <v>14</v>
      </c>
      <c r="C2346" s="750"/>
      <c r="D2346" s="750"/>
      <c r="E2346" s="751" t="s">
        <v>2038</v>
      </c>
      <c r="F2346" s="751"/>
      <c r="G2346" s="197" t="s">
        <v>2039</v>
      </c>
      <c r="H2346" s="672" t="s">
        <v>2040</v>
      </c>
      <c r="I2346" s="672" t="s">
        <v>2041</v>
      </c>
      <c r="J2346" s="205">
        <v>2</v>
      </c>
      <c r="K2346" s="199">
        <v>45566</v>
      </c>
      <c r="L2346" s="199">
        <v>45687</v>
      </c>
      <c r="M2346" s="200">
        <f t="shared" si="93"/>
        <v>17.285714285714285</v>
      </c>
      <c r="N2346" s="201">
        <v>1</v>
      </c>
      <c r="O2346" s="672" t="s">
        <v>1999</v>
      </c>
      <c r="P2346" s="201">
        <f t="shared" si="94"/>
        <v>1</v>
      </c>
      <c r="Q2346" s="202" t="str" cm="1">
        <f t="array" aca="1" ref="Q2346" ca="1">IF(ISNUMBER(P2346),IF(P2346=100%,"CUMPLIDA",IF(AND(ISNUMBER(L2346),ISNUMBER(INDIRECT("FECHA_"&amp;$B2346,1))), IF(L2346&lt;=INDIRECT("FECHA_"&amp;$B2346,1),"INCUMPLIDA","PROCESO"), "VERIFICAR FECHA")),"SIN VALOR AVANCE")</f>
        <v>CUMPLIDA</v>
      </c>
    </row>
    <row r="2347" spans="1:17" ht="240">
      <c r="A2347" s="281" t="s">
        <v>17</v>
      </c>
      <c r="B2347" s="204" t="s">
        <v>14</v>
      </c>
      <c r="C2347" s="750"/>
      <c r="D2347" s="750"/>
      <c r="E2347" s="751"/>
      <c r="F2347" s="751"/>
      <c r="G2347" s="197" t="s">
        <v>2031</v>
      </c>
      <c r="H2347" s="672" t="s">
        <v>2028</v>
      </c>
      <c r="I2347" s="672" t="s">
        <v>2029</v>
      </c>
      <c r="J2347" s="205">
        <v>1</v>
      </c>
      <c r="K2347" s="199">
        <v>45536</v>
      </c>
      <c r="L2347" s="199">
        <v>45868</v>
      </c>
      <c r="M2347" s="200">
        <f t="shared" si="93"/>
        <v>47.428571428571431</v>
      </c>
      <c r="N2347" s="201">
        <v>0.1</v>
      </c>
      <c r="O2347" s="672" t="s">
        <v>1999</v>
      </c>
      <c r="P2347" s="201">
        <f t="shared" si="94"/>
        <v>0.1</v>
      </c>
      <c r="Q2347" s="202" t="str" cm="1">
        <f t="array" aca="1" ref="Q2347" ca="1">IF(ISNUMBER(P2347),IF(P2347=100%,"CUMPLIDA",IF(AND(ISNUMBER(L2347),ISNUMBER(INDIRECT("FECHA_"&amp;$B2347,1))), IF(L2347&lt;=INDIRECT("FECHA_"&amp;$B2347,1),"INCUMPLIDA","PROCESO"), "VERIFICAR FECHA")),"SIN VALOR AVANCE")</f>
        <v>PROCESO</v>
      </c>
    </row>
    <row r="2348" spans="1:17" ht="375">
      <c r="A2348" s="281" t="s">
        <v>17</v>
      </c>
      <c r="B2348" s="204" t="s">
        <v>14</v>
      </c>
      <c r="C2348" s="750"/>
      <c r="D2348" s="750"/>
      <c r="E2348" s="197" t="s">
        <v>2042</v>
      </c>
      <c r="F2348" s="751"/>
      <c r="G2348" s="206" t="s">
        <v>2043</v>
      </c>
      <c r="H2348" s="672" t="s">
        <v>2044</v>
      </c>
      <c r="I2348" s="672" t="s">
        <v>2045</v>
      </c>
      <c r="J2348" s="205">
        <v>3</v>
      </c>
      <c r="K2348" s="199">
        <v>45536</v>
      </c>
      <c r="L2348" s="199">
        <v>45626</v>
      </c>
      <c r="M2348" s="200">
        <f t="shared" si="93"/>
        <v>12.857142857142858</v>
      </c>
      <c r="N2348" s="201">
        <v>1</v>
      </c>
      <c r="O2348" s="672" t="s">
        <v>2046</v>
      </c>
      <c r="P2348" s="201">
        <f t="shared" si="94"/>
        <v>1</v>
      </c>
      <c r="Q2348" s="202" t="str" cm="1">
        <f t="array" aca="1" ref="Q2348" ca="1">IF(ISNUMBER(P2348),IF(P2348=100%,"CUMPLIDA",IF(AND(ISNUMBER(L2348),ISNUMBER(INDIRECT("FECHA_"&amp;$B2348,1))), IF(L2348&lt;=INDIRECT("FECHA_"&amp;$B2348,1),"INCUMPLIDA","PROCESO"), "VERIFICAR FECHA")),"SIN VALOR AVANCE")</f>
        <v>CUMPLIDA</v>
      </c>
    </row>
    <row r="2349" spans="1:17" ht="285">
      <c r="A2349" s="281" t="s">
        <v>17</v>
      </c>
      <c r="B2349" s="204" t="s">
        <v>14</v>
      </c>
      <c r="C2349" s="750"/>
      <c r="D2349" s="750"/>
      <c r="E2349" s="206" t="s">
        <v>2047</v>
      </c>
      <c r="F2349" s="751"/>
      <c r="G2349" s="197" t="s">
        <v>2039</v>
      </c>
      <c r="H2349" s="672" t="s">
        <v>2040</v>
      </c>
      <c r="I2349" s="672" t="s">
        <v>2041</v>
      </c>
      <c r="J2349" s="205">
        <v>2</v>
      </c>
      <c r="K2349" s="199">
        <v>45566</v>
      </c>
      <c r="L2349" s="199">
        <v>45687</v>
      </c>
      <c r="M2349" s="200">
        <f t="shared" si="93"/>
        <v>17.285714285714285</v>
      </c>
      <c r="N2349" s="201">
        <v>1</v>
      </c>
      <c r="O2349" s="672" t="s">
        <v>1999</v>
      </c>
      <c r="P2349" s="201">
        <f t="shared" si="94"/>
        <v>1</v>
      </c>
      <c r="Q2349" s="202" t="str" cm="1">
        <f t="array" aca="1" ref="Q2349" ca="1">IF(ISNUMBER(P2349),IF(P2349=100%,"CUMPLIDA",IF(AND(ISNUMBER(L2349),ISNUMBER(INDIRECT("FECHA_"&amp;$B2349,1))), IF(L2349&lt;=INDIRECT("FECHA_"&amp;$B2349,1),"INCUMPLIDA","PROCESO"), "VERIFICAR FECHA")),"SIN VALOR AVANCE")</f>
        <v>CUMPLIDA</v>
      </c>
    </row>
    <row r="2350" spans="1:17" ht="225">
      <c r="A2350" s="281" t="s">
        <v>17</v>
      </c>
      <c r="B2350" s="204" t="s">
        <v>14</v>
      </c>
      <c r="C2350" s="750"/>
      <c r="D2350" s="750"/>
      <c r="E2350" s="197" t="s">
        <v>2048</v>
      </c>
      <c r="F2350" s="751"/>
      <c r="G2350" s="197" t="s">
        <v>2049</v>
      </c>
      <c r="H2350" s="672" t="s">
        <v>2050</v>
      </c>
      <c r="I2350" s="672" t="s">
        <v>2051</v>
      </c>
      <c r="J2350" s="205">
        <v>5</v>
      </c>
      <c r="K2350" s="199">
        <v>45595</v>
      </c>
      <c r="L2350" s="199">
        <v>45960</v>
      </c>
      <c r="M2350" s="200">
        <f t="shared" si="93"/>
        <v>52.142857142857146</v>
      </c>
      <c r="N2350" s="201">
        <v>0.2</v>
      </c>
      <c r="O2350" s="672" t="s">
        <v>2052</v>
      </c>
      <c r="P2350" s="201">
        <f t="shared" si="94"/>
        <v>0.2</v>
      </c>
      <c r="Q2350" s="202" t="str" cm="1">
        <f t="array" aca="1" ref="Q2350" ca="1">IF(ISNUMBER(P2350),IF(P2350=100%,"CUMPLIDA",IF(AND(ISNUMBER(L2350),ISNUMBER(INDIRECT("FECHA_"&amp;$B2350,1))), IF(L2350&lt;=INDIRECT("FECHA_"&amp;$B2350,1),"INCUMPLIDA","PROCESO"), "VERIFICAR FECHA")),"SIN VALOR AVANCE")</f>
        <v>PROCESO</v>
      </c>
    </row>
    <row r="2351" spans="1:17" ht="300">
      <c r="A2351" s="281" t="s">
        <v>17</v>
      </c>
      <c r="B2351" s="204" t="s">
        <v>14</v>
      </c>
      <c r="C2351" s="750"/>
      <c r="D2351" s="750"/>
      <c r="E2351" s="197" t="s">
        <v>2053</v>
      </c>
      <c r="F2351" s="751"/>
      <c r="G2351" s="197" t="s">
        <v>2031</v>
      </c>
      <c r="H2351" s="672" t="s">
        <v>2028</v>
      </c>
      <c r="I2351" s="672" t="s">
        <v>2029</v>
      </c>
      <c r="J2351" s="205">
        <v>1</v>
      </c>
      <c r="K2351" s="199">
        <v>45536</v>
      </c>
      <c r="L2351" s="199">
        <v>45868</v>
      </c>
      <c r="M2351" s="200">
        <f t="shared" si="93"/>
        <v>47.428571428571431</v>
      </c>
      <c r="N2351" s="201">
        <v>0</v>
      </c>
      <c r="O2351" s="672" t="s">
        <v>1999</v>
      </c>
      <c r="P2351" s="201">
        <f t="shared" si="94"/>
        <v>0</v>
      </c>
      <c r="Q2351" s="202" t="str" cm="1">
        <f t="array" aca="1" ref="Q2351" ca="1">IF(ISNUMBER(P2351),IF(P2351=100%,"CUMPLIDA",IF(AND(ISNUMBER(L2351),ISNUMBER(INDIRECT("FECHA_"&amp;$B2351,1))), IF(L2351&lt;=INDIRECT("FECHA_"&amp;$B2351,1),"INCUMPLIDA","PROCESO"), "VERIFICAR FECHA")),"SIN VALOR AVANCE")</f>
        <v>PROCESO</v>
      </c>
    </row>
    <row r="2352" spans="1:17" ht="240.75">
      <c r="A2352" s="281" t="s">
        <v>17</v>
      </c>
      <c r="B2352" s="204" t="s">
        <v>14</v>
      </c>
      <c r="C2352" s="750" t="s">
        <v>2054</v>
      </c>
      <c r="D2352" s="750" t="s">
        <v>2055</v>
      </c>
      <c r="E2352" s="751" t="s">
        <v>2056</v>
      </c>
      <c r="F2352" s="751" t="s">
        <v>2057</v>
      </c>
      <c r="G2352" s="197" t="s">
        <v>2058</v>
      </c>
      <c r="H2352" s="674" t="s">
        <v>2059</v>
      </c>
      <c r="I2352" s="674" t="s">
        <v>2059</v>
      </c>
      <c r="J2352" s="205">
        <v>1</v>
      </c>
      <c r="K2352" s="199">
        <v>45658</v>
      </c>
      <c r="L2352" s="199">
        <v>46387</v>
      </c>
      <c r="M2352" s="200">
        <f t="shared" si="93"/>
        <v>104.14285714285714</v>
      </c>
      <c r="N2352" s="201">
        <v>0</v>
      </c>
      <c r="O2352" s="672" t="s">
        <v>2060</v>
      </c>
      <c r="P2352" s="201">
        <f t="shared" si="94"/>
        <v>0</v>
      </c>
      <c r="Q2352" s="202" t="str" cm="1">
        <f t="array" aca="1" ref="Q2352" ca="1">IF(ISNUMBER(P2352),IF(P2352=100%,"CUMPLIDA",IF(AND(ISNUMBER(L2352),ISNUMBER(INDIRECT("FECHA_"&amp;$B2352,1))), IF(L2352&lt;=INDIRECT("FECHA_"&amp;$B2352,1),"INCUMPLIDA","PROCESO"), "VERIFICAR FECHA")),"SIN VALOR AVANCE")</f>
        <v>PROCESO</v>
      </c>
    </row>
    <row r="2353" spans="1:17" ht="405">
      <c r="A2353" s="281" t="s">
        <v>17</v>
      </c>
      <c r="B2353" s="204" t="s">
        <v>14</v>
      </c>
      <c r="C2353" s="750"/>
      <c r="D2353" s="750"/>
      <c r="E2353" s="751"/>
      <c r="F2353" s="751"/>
      <c r="G2353" s="197" t="s">
        <v>2061</v>
      </c>
      <c r="H2353" s="672" t="s">
        <v>2021</v>
      </c>
      <c r="I2353" s="672" t="s">
        <v>2022</v>
      </c>
      <c r="J2353" s="205">
        <v>27</v>
      </c>
      <c r="K2353" s="199">
        <v>45323</v>
      </c>
      <c r="L2353" s="199">
        <v>47483</v>
      </c>
      <c r="M2353" s="200">
        <f t="shared" si="93"/>
        <v>308.57142857142856</v>
      </c>
      <c r="N2353" s="201">
        <v>0.3</v>
      </c>
      <c r="O2353" s="672" t="s">
        <v>2060</v>
      </c>
      <c r="P2353" s="201">
        <f t="shared" si="94"/>
        <v>0.3</v>
      </c>
      <c r="Q2353" s="202" t="str" cm="1">
        <f t="array" aca="1" ref="Q2353" ca="1">IF(ISNUMBER(P2353),IF(P2353=100%,"CUMPLIDA",IF(AND(ISNUMBER(L2353),ISNUMBER(INDIRECT("FECHA_"&amp;$B2353,1))), IF(L2353&lt;=INDIRECT("FECHA_"&amp;$B2353,1),"INCUMPLIDA","PROCESO"), "VERIFICAR FECHA")),"SIN VALOR AVANCE")</f>
        <v>PROCESO</v>
      </c>
    </row>
    <row r="2354" spans="1:17" ht="405">
      <c r="A2354" s="281" t="s">
        <v>17</v>
      </c>
      <c r="B2354" s="204" t="s">
        <v>14</v>
      </c>
      <c r="C2354" s="750"/>
      <c r="D2354" s="750"/>
      <c r="E2354" s="751" t="s">
        <v>2062</v>
      </c>
      <c r="F2354" s="751"/>
      <c r="G2354" s="197" t="s">
        <v>2063</v>
      </c>
      <c r="H2354" s="672" t="s">
        <v>2021</v>
      </c>
      <c r="I2354" s="672" t="s">
        <v>2022</v>
      </c>
      <c r="J2354" s="205">
        <v>27</v>
      </c>
      <c r="K2354" s="199">
        <v>45323</v>
      </c>
      <c r="L2354" s="199">
        <v>47483</v>
      </c>
      <c r="M2354" s="200">
        <f t="shared" si="93"/>
        <v>308.57142857142856</v>
      </c>
      <c r="N2354" s="201">
        <v>0.3</v>
      </c>
      <c r="O2354" s="672" t="s">
        <v>2064</v>
      </c>
      <c r="P2354" s="201">
        <f t="shared" si="94"/>
        <v>0.3</v>
      </c>
      <c r="Q2354" s="202" t="str" cm="1">
        <f t="array" aca="1" ref="Q2354" ca="1">IF(ISNUMBER(P2354),IF(P2354=100%,"CUMPLIDA",IF(AND(ISNUMBER(L2354),ISNUMBER(INDIRECT("FECHA_"&amp;$B2354,1))), IF(L2354&lt;=INDIRECT("FECHA_"&amp;$B2354,1),"INCUMPLIDA","PROCESO"), "VERIFICAR FECHA")),"SIN VALOR AVANCE")</f>
        <v>PROCESO</v>
      </c>
    </row>
    <row r="2355" spans="1:17" ht="330">
      <c r="A2355" s="281" t="s">
        <v>17</v>
      </c>
      <c r="B2355" s="204" t="s">
        <v>14</v>
      </c>
      <c r="C2355" s="750"/>
      <c r="D2355" s="750"/>
      <c r="E2355" s="751"/>
      <c r="F2355" s="751"/>
      <c r="G2355" s="206" t="s">
        <v>2065</v>
      </c>
      <c r="H2355" s="672" t="s">
        <v>2066</v>
      </c>
      <c r="I2355" s="672" t="s">
        <v>2067</v>
      </c>
      <c r="J2355" s="205" t="s">
        <v>2068</v>
      </c>
      <c r="K2355" s="199">
        <v>45597</v>
      </c>
      <c r="L2355" s="199">
        <v>45809</v>
      </c>
      <c r="M2355" s="200">
        <f t="shared" si="93"/>
        <v>30.285714285714285</v>
      </c>
      <c r="N2355" s="201">
        <v>0.4</v>
      </c>
      <c r="O2355" s="672" t="s">
        <v>2069</v>
      </c>
      <c r="P2355" s="201">
        <f t="shared" si="94"/>
        <v>0.4</v>
      </c>
      <c r="Q2355" s="202" t="str" cm="1">
        <f t="array" aca="1" ref="Q2355" ca="1">IF(ISNUMBER(P2355),IF(P2355=100%,"CUMPLIDA",IF(AND(ISNUMBER(L2355),ISNUMBER(INDIRECT("FECHA_"&amp;$B2355,1))), IF(L2355&lt;=INDIRECT("FECHA_"&amp;$B2355,1),"INCUMPLIDA","PROCESO"), "VERIFICAR FECHA")),"SIN VALOR AVANCE")</f>
        <v>PROCESO</v>
      </c>
    </row>
    <row r="2356" spans="1:17" ht="405">
      <c r="A2356" s="281" t="s">
        <v>17</v>
      </c>
      <c r="B2356" s="204" t="s">
        <v>14</v>
      </c>
      <c r="C2356" s="750"/>
      <c r="D2356" s="750"/>
      <c r="E2356" s="751" t="s">
        <v>2070</v>
      </c>
      <c r="F2356" s="751"/>
      <c r="G2356" s="197" t="s">
        <v>2071</v>
      </c>
      <c r="H2356" s="672" t="s">
        <v>2021</v>
      </c>
      <c r="I2356" s="672" t="s">
        <v>2022</v>
      </c>
      <c r="J2356" s="205">
        <v>27</v>
      </c>
      <c r="K2356" s="199">
        <v>45323</v>
      </c>
      <c r="L2356" s="199">
        <v>47483</v>
      </c>
      <c r="M2356" s="200">
        <f t="shared" si="93"/>
        <v>308.57142857142856</v>
      </c>
      <c r="N2356" s="201">
        <v>0.3</v>
      </c>
      <c r="O2356" s="672" t="s">
        <v>2072</v>
      </c>
      <c r="P2356" s="201">
        <f t="shared" si="94"/>
        <v>0.3</v>
      </c>
      <c r="Q2356" s="202" t="str" cm="1">
        <f t="array" aca="1" ref="Q2356" ca="1">IF(ISNUMBER(P2356),IF(P2356=100%,"CUMPLIDA",IF(AND(ISNUMBER(L2356),ISNUMBER(INDIRECT("FECHA_"&amp;$B2356,1))), IF(L2356&lt;=INDIRECT("FECHA_"&amp;$B2356,1),"INCUMPLIDA","PROCESO"), "VERIFICAR FECHA")),"SIN VALOR AVANCE")</f>
        <v>PROCESO</v>
      </c>
    </row>
    <row r="2357" spans="1:17" ht="165">
      <c r="A2357" s="281" t="s">
        <v>17</v>
      </c>
      <c r="B2357" s="204" t="s">
        <v>14</v>
      </c>
      <c r="C2357" s="750"/>
      <c r="D2357" s="750"/>
      <c r="E2357" s="751"/>
      <c r="F2357" s="751"/>
      <c r="G2357" s="206" t="s">
        <v>2073</v>
      </c>
      <c r="H2357" s="672" t="s">
        <v>2074</v>
      </c>
      <c r="I2357" s="672" t="s">
        <v>2075</v>
      </c>
      <c r="J2357" s="205">
        <v>4</v>
      </c>
      <c r="K2357" s="199">
        <v>45597</v>
      </c>
      <c r="L2357" s="199">
        <v>45838</v>
      </c>
      <c r="M2357" s="200">
        <f t="shared" si="93"/>
        <v>34.428571428571431</v>
      </c>
      <c r="N2357" s="201">
        <v>0.4</v>
      </c>
      <c r="O2357" s="672" t="s">
        <v>2069</v>
      </c>
      <c r="P2357" s="201">
        <f t="shared" si="94"/>
        <v>0.4</v>
      </c>
      <c r="Q2357" s="202" t="str" cm="1">
        <f t="array" aca="1" ref="Q2357" ca="1">IF(ISNUMBER(P2357),IF(P2357=100%,"CUMPLIDA",IF(AND(ISNUMBER(L2357),ISNUMBER(INDIRECT("FECHA_"&amp;$B2357,1))), IF(L2357&lt;=INDIRECT("FECHA_"&amp;$B2357,1),"INCUMPLIDA","PROCESO"), "VERIFICAR FECHA")),"SIN VALOR AVANCE")</f>
        <v>PROCESO</v>
      </c>
    </row>
    <row r="2358" spans="1:17" ht="225">
      <c r="A2358" s="281" t="s">
        <v>17</v>
      </c>
      <c r="B2358" s="204" t="s">
        <v>14</v>
      </c>
      <c r="C2358" s="750"/>
      <c r="D2358" s="750"/>
      <c r="E2358" s="751"/>
      <c r="F2358" s="751"/>
      <c r="G2358" s="197" t="s">
        <v>2076</v>
      </c>
      <c r="H2358" s="672" t="s">
        <v>2077</v>
      </c>
      <c r="I2358" s="672" t="s">
        <v>2078</v>
      </c>
      <c r="J2358" s="205" t="s">
        <v>2079</v>
      </c>
      <c r="K2358" s="199">
        <v>45505</v>
      </c>
      <c r="L2358" s="199">
        <v>45657</v>
      </c>
      <c r="M2358" s="200">
        <f t="shared" si="93"/>
        <v>21.714285714285715</v>
      </c>
      <c r="N2358" s="201">
        <v>1</v>
      </c>
      <c r="O2358" s="672" t="s">
        <v>2080</v>
      </c>
      <c r="P2358" s="201">
        <f t="shared" si="94"/>
        <v>1</v>
      </c>
      <c r="Q2358" s="202" t="str" cm="1">
        <f t="array" aca="1" ref="Q2358" ca="1">IF(ISNUMBER(P2358),IF(P2358=100%,"CUMPLIDA",IF(AND(ISNUMBER(L2358),ISNUMBER(INDIRECT("FECHA_"&amp;$B2358,1))), IF(L2358&lt;=INDIRECT("FECHA_"&amp;$B2358,1),"INCUMPLIDA","PROCESO"), "VERIFICAR FECHA")),"SIN VALOR AVANCE")</f>
        <v>CUMPLIDA</v>
      </c>
    </row>
    <row r="2359" spans="1:17" ht="405">
      <c r="A2359" s="281" t="s">
        <v>17</v>
      </c>
      <c r="B2359" s="204" t="s">
        <v>14</v>
      </c>
      <c r="C2359" s="750"/>
      <c r="D2359" s="750"/>
      <c r="E2359" s="751" t="s">
        <v>2081</v>
      </c>
      <c r="F2359" s="751"/>
      <c r="G2359" s="197" t="s">
        <v>2082</v>
      </c>
      <c r="H2359" s="672" t="s">
        <v>2021</v>
      </c>
      <c r="I2359" s="672" t="s">
        <v>2022</v>
      </c>
      <c r="J2359" s="205">
        <v>27</v>
      </c>
      <c r="K2359" s="199">
        <v>45323</v>
      </c>
      <c r="L2359" s="199">
        <v>47483</v>
      </c>
      <c r="M2359" s="200">
        <f t="shared" si="93"/>
        <v>308.57142857142856</v>
      </c>
      <c r="N2359" s="201">
        <v>0.3</v>
      </c>
      <c r="O2359" s="672" t="s">
        <v>2083</v>
      </c>
      <c r="P2359" s="201">
        <f t="shared" si="94"/>
        <v>0.3</v>
      </c>
      <c r="Q2359" s="202" t="str" cm="1">
        <f t="array" aca="1" ref="Q2359" ca="1">IF(ISNUMBER(P2359),IF(P2359=100%,"CUMPLIDA",IF(AND(ISNUMBER(L2359),ISNUMBER(INDIRECT("FECHA_"&amp;$B2359,1))), IF(L2359&lt;=INDIRECT("FECHA_"&amp;$B2359,1),"INCUMPLIDA","PROCESO"), "VERIFICAR FECHA")),"SIN VALOR AVANCE")</f>
        <v>PROCESO</v>
      </c>
    </row>
    <row r="2360" spans="1:17" ht="210">
      <c r="A2360" s="281" t="s">
        <v>17</v>
      </c>
      <c r="B2360" s="204" t="s">
        <v>14</v>
      </c>
      <c r="C2360" s="750"/>
      <c r="D2360" s="750"/>
      <c r="E2360" s="751"/>
      <c r="F2360" s="751"/>
      <c r="G2360" s="197" t="s">
        <v>2084</v>
      </c>
      <c r="H2360" s="672" t="s">
        <v>2085</v>
      </c>
      <c r="I2360" s="672" t="s">
        <v>2086</v>
      </c>
      <c r="J2360" s="205" t="s">
        <v>2087</v>
      </c>
      <c r="K2360" s="199">
        <v>45597</v>
      </c>
      <c r="L2360" s="199">
        <v>45838</v>
      </c>
      <c r="M2360" s="200">
        <f t="shared" si="93"/>
        <v>34.428571428571431</v>
      </c>
      <c r="N2360" s="201">
        <v>0.4</v>
      </c>
      <c r="O2360" s="672" t="s">
        <v>2069</v>
      </c>
      <c r="P2360" s="201">
        <f t="shared" si="94"/>
        <v>0.4</v>
      </c>
      <c r="Q2360" s="202" t="str" cm="1">
        <f t="array" aca="1" ref="Q2360" ca="1">IF(ISNUMBER(P2360),IF(P2360=100%,"CUMPLIDA",IF(AND(ISNUMBER(L2360),ISNUMBER(INDIRECT("FECHA_"&amp;$B2360,1))), IF(L2360&lt;=INDIRECT("FECHA_"&amp;$B2360,1),"INCUMPLIDA","PROCESO"), "VERIFICAR FECHA")),"SIN VALOR AVANCE")</f>
        <v>PROCESO</v>
      </c>
    </row>
    <row r="2361" spans="1:17" ht="120">
      <c r="A2361" s="281" t="s">
        <v>17</v>
      </c>
      <c r="B2361" s="204" t="s">
        <v>14</v>
      </c>
      <c r="C2361" s="750"/>
      <c r="D2361" s="750"/>
      <c r="E2361" s="751"/>
      <c r="F2361" s="751"/>
      <c r="G2361" s="197" t="s">
        <v>2088</v>
      </c>
      <c r="H2361" s="672" t="s">
        <v>2089</v>
      </c>
      <c r="I2361" s="672" t="s">
        <v>2090</v>
      </c>
      <c r="J2361" s="201">
        <v>1</v>
      </c>
      <c r="K2361" s="199">
        <v>45597</v>
      </c>
      <c r="L2361" s="199">
        <v>45868</v>
      </c>
      <c r="M2361" s="200">
        <f t="shared" si="93"/>
        <v>38.714285714285715</v>
      </c>
      <c r="N2361" s="201">
        <v>0.4</v>
      </c>
      <c r="O2361" s="672" t="s">
        <v>2069</v>
      </c>
      <c r="P2361" s="201">
        <f t="shared" si="94"/>
        <v>0.4</v>
      </c>
      <c r="Q2361" s="202" t="str" cm="1">
        <f t="array" aca="1" ref="Q2361" ca="1">IF(ISNUMBER(P2361),IF(P2361=100%,"CUMPLIDA",IF(AND(ISNUMBER(L2361),ISNUMBER(INDIRECT("FECHA_"&amp;$B2361,1))), IF(L2361&lt;=INDIRECT("FECHA_"&amp;$B2361,1),"INCUMPLIDA","PROCESO"), "VERIFICAR FECHA")),"SIN VALOR AVANCE")</f>
        <v>PROCESO</v>
      </c>
    </row>
    <row r="2362" spans="1:17" ht="315">
      <c r="A2362" s="281" t="s">
        <v>17</v>
      </c>
      <c r="B2362" s="204" t="s">
        <v>14</v>
      </c>
      <c r="C2362" s="750"/>
      <c r="D2362" s="750"/>
      <c r="E2362" s="751" t="s">
        <v>2091</v>
      </c>
      <c r="F2362" s="751"/>
      <c r="G2362" s="197" t="s">
        <v>2092</v>
      </c>
      <c r="H2362" s="674" t="s">
        <v>2093</v>
      </c>
      <c r="I2362" s="672" t="s">
        <v>2094</v>
      </c>
      <c r="J2362" s="205">
        <v>1</v>
      </c>
      <c r="K2362" s="199">
        <v>45597</v>
      </c>
      <c r="L2362" s="199">
        <v>45868</v>
      </c>
      <c r="M2362" s="200">
        <f t="shared" si="93"/>
        <v>38.714285714285715</v>
      </c>
      <c r="N2362" s="201">
        <v>0</v>
      </c>
      <c r="O2362" s="672" t="s">
        <v>2095</v>
      </c>
      <c r="P2362" s="201">
        <f>IF(B2362="ITRC",N2362,N2362/J2362)</f>
        <v>0</v>
      </c>
      <c r="Q2362" s="202" t="str" cm="1">
        <f t="array" aca="1" ref="Q2362" ca="1">IF(ISNUMBER(P2362),IF(P2362=100%,"CUMPLIDA",IF(AND(ISNUMBER(L2362),ISNUMBER(INDIRECT("FECHA_"&amp;$B2362,1))), IF(L2362&lt;=INDIRECT("FECHA_"&amp;$B2362,1),"INCUMPLIDA","PROCESO"), "VERIFICAR FECHA")),"SIN VALOR AVANCE")</f>
        <v>PROCESO</v>
      </c>
    </row>
    <row r="2363" spans="1:17" ht="405">
      <c r="A2363" s="281" t="s">
        <v>17</v>
      </c>
      <c r="B2363" s="204" t="s">
        <v>14</v>
      </c>
      <c r="C2363" s="750"/>
      <c r="D2363" s="750"/>
      <c r="E2363" s="751"/>
      <c r="F2363" s="751"/>
      <c r="G2363" s="197" t="s">
        <v>2096</v>
      </c>
      <c r="H2363" s="675" t="s">
        <v>2097</v>
      </c>
      <c r="I2363" s="675" t="s">
        <v>2098</v>
      </c>
      <c r="J2363" s="205" t="s">
        <v>2099</v>
      </c>
      <c r="K2363" s="199">
        <v>45323</v>
      </c>
      <c r="L2363" s="199">
        <v>47483</v>
      </c>
      <c r="M2363" s="200">
        <f t="shared" si="93"/>
        <v>308.57142857142856</v>
      </c>
      <c r="N2363" s="201">
        <v>0.3</v>
      </c>
      <c r="O2363" s="672" t="s">
        <v>2060</v>
      </c>
      <c r="P2363" s="201">
        <f>IF(B2364="ITRC",N2363,N2363/J2363)</f>
        <v>0.3</v>
      </c>
      <c r="Q2363" s="202" t="str" cm="1">
        <f t="array" aca="1" ref="Q2363" ca="1">IF(ISNUMBER(P2363),IF(P2363=100%,"CUMPLIDA",IF(AND(ISNUMBER(L2363),ISNUMBER(INDIRECT("FECHA_"&amp;$B2363,1))), IF(L2363&lt;=INDIRECT("FECHA_"&amp;$B2363,1),"INCUMPLIDA","PROCESO"), "VERIFICAR FECHA")),"SIN VALOR AVANCE")</f>
        <v>PROCESO</v>
      </c>
    </row>
    <row r="2364" spans="1:17" ht="240.75">
      <c r="A2364" s="281" t="s">
        <v>17</v>
      </c>
      <c r="B2364" s="204" t="s">
        <v>14</v>
      </c>
      <c r="C2364" s="750"/>
      <c r="D2364" s="750"/>
      <c r="E2364" s="751"/>
      <c r="F2364" s="751"/>
      <c r="G2364" s="212" t="s">
        <v>2100</v>
      </c>
      <c r="H2364" s="675" t="s">
        <v>2101</v>
      </c>
      <c r="I2364" s="675" t="s">
        <v>2102</v>
      </c>
      <c r="J2364" s="205" t="s">
        <v>2103</v>
      </c>
      <c r="K2364" s="262">
        <v>45597</v>
      </c>
      <c r="L2364" s="262">
        <v>45868</v>
      </c>
      <c r="M2364" s="200">
        <f t="shared" si="93"/>
        <v>38.714285714285715</v>
      </c>
      <c r="N2364" s="201">
        <v>0</v>
      </c>
      <c r="O2364" s="672" t="s">
        <v>2060</v>
      </c>
      <c r="P2364" s="201">
        <f>IF(B2365="ITRC",N2364,N2364/J2364)</f>
        <v>0</v>
      </c>
      <c r="Q2364" s="202" t="str" cm="1">
        <f t="array" aca="1" ref="Q2364" ca="1">IF(ISNUMBER(P2364),IF(P2364=100%,"CUMPLIDA",IF(AND(ISNUMBER(L2364),ISNUMBER(INDIRECT("FECHA_"&amp;$B2364,1))), IF(L2364&lt;=INDIRECT("FECHA_"&amp;$B2364,1),"INCUMPLIDA","PROCESO"), "VERIFICAR FECHA")),"SIN VALOR AVANCE")</f>
        <v>PROCESO</v>
      </c>
    </row>
    <row r="2365" spans="1:17" ht="255">
      <c r="A2365" s="281" t="s">
        <v>17</v>
      </c>
      <c r="B2365" s="204" t="s">
        <v>14</v>
      </c>
      <c r="C2365" s="750" t="s">
        <v>2104</v>
      </c>
      <c r="D2365" s="750" t="s">
        <v>2055</v>
      </c>
      <c r="E2365" s="752" t="s">
        <v>2105</v>
      </c>
      <c r="F2365" s="751" t="s">
        <v>2106</v>
      </c>
      <c r="G2365" s="212" t="s">
        <v>2107</v>
      </c>
      <c r="H2365" s="672" t="s">
        <v>2108</v>
      </c>
      <c r="I2365" s="672" t="s">
        <v>2109</v>
      </c>
      <c r="J2365" s="205">
        <v>2</v>
      </c>
      <c r="K2365" s="199">
        <v>45698</v>
      </c>
      <c r="L2365" s="199">
        <v>46022</v>
      </c>
      <c r="M2365" s="200">
        <f t="shared" si="93"/>
        <v>46.285714285714285</v>
      </c>
      <c r="N2365" s="201">
        <v>0.5</v>
      </c>
      <c r="O2365" s="684" t="s">
        <v>2110</v>
      </c>
      <c r="P2365" s="201">
        <f t="shared" ref="P2365:P2403" si="95">IF(B2365="ITRC",N2365,N2365/J2365)</f>
        <v>0.5</v>
      </c>
      <c r="Q2365" s="202" t="str" cm="1">
        <f t="array" aca="1" ref="Q2365" ca="1">IF(ISNUMBER(P2365),IF(P2365=100%,"CUMPLIDA",IF(AND(ISNUMBER(L2365),ISNUMBER(INDIRECT("FECHA_"&amp;$B2365,1))), IF(L2365&lt;=INDIRECT("FECHA_"&amp;$B2365,1),"INCUMPLIDA","PROCESO"), "VERIFICAR FECHA")),"SIN VALOR AVANCE")</f>
        <v>PROCESO</v>
      </c>
    </row>
    <row r="2366" spans="1:17" ht="300">
      <c r="A2366" s="281" t="s">
        <v>17</v>
      </c>
      <c r="B2366" s="204" t="s">
        <v>14</v>
      </c>
      <c r="C2366" s="750"/>
      <c r="D2366" s="750"/>
      <c r="E2366" s="752"/>
      <c r="F2366" s="751"/>
      <c r="G2366" s="197" t="s">
        <v>2111</v>
      </c>
      <c r="H2366" s="672" t="s">
        <v>2112</v>
      </c>
      <c r="I2366" s="672" t="s">
        <v>2113</v>
      </c>
      <c r="J2366" s="205">
        <v>1</v>
      </c>
      <c r="K2366" s="199">
        <v>45722</v>
      </c>
      <c r="L2366" s="199">
        <v>46022</v>
      </c>
      <c r="M2366" s="200">
        <f t="shared" si="93"/>
        <v>42.857142857142854</v>
      </c>
      <c r="N2366" s="201">
        <v>0</v>
      </c>
      <c r="O2366" s="684" t="s">
        <v>2110</v>
      </c>
      <c r="P2366" s="201">
        <f t="shared" si="95"/>
        <v>0</v>
      </c>
      <c r="Q2366" s="202" t="str" cm="1">
        <f t="array" aca="1" ref="Q2366" ca="1">IF(ISNUMBER(P2366),IF(P2366=100%,"CUMPLIDA",IF(AND(ISNUMBER(L2366),ISNUMBER(INDIRECT("FECHA_"&amp;$B2366,1))), IF(L2366&lt;=INDIRECT("FECHA_"&amp;$B2366,1),"INCUMPLIDA","PROCESO"), "VERIFICAR FECHA")),"SIN VALOR AVANCE")</f>
        <v>PROCESO</v>
      </c>
    </row>
    <row r="2367" spans="1:17" ht="165">
      <c r="A2367" s="281" t="s">
        <v>17</v>
      </c>
      <c r="B2367" s="204" t="s">
        <v>14</v>
      </c>
      <c r="C2367" s="750"/>
      <c r="D2367" s="750"/>
      <c r="E2367" s="752"/>
      <c r="F2367" s="751"/>
      <c r="G2367" s="197" t="s">
        <v>2114</v>
      </c>
      <c r="H2367" s="672" t="s">
        <v>2115</v>
      </c>
      <c r="I2367" s="674" t="s">
        <v>2116</v>
      </c>
      <c r="J2367" s="205">
        <v>1</v>
      </c>
      <c r="K2367" s="199">
        <v>45698</v>
      </c>
      <c r="L2367" s="199">
        <v>46022</v>
      </c>
      <c r="M2367" s="200">
        <f t="shared" si="93"/>
        <v>46.285714285714285</v>
      </c>
      <c r="N2367" s="201">
        <v>0</v>
      </c>
      <c r="O2367" s="684" t="s">
        <v>2117</v>
      </c>
      <c r="P2367" s="201">
        <f t="shared" si="95"/>
        <v>0</v>
      </c>
      <c r="Q2367" s="202" t="str" cm="1">
        <f t="array" aca="1" ref="Q2367" ca="1">IF(ISNUMBER(P2367),IF(P2367=100%,"CUMPLIDA",IF(AND(ISNUMBER(L2367),ISNUMBER(INDIRECT("FECHA_"&amp;$B2367,1))), IF(L2367&lt;=INDIRECT("FECHA_"&amp;$B2367,1),"INCUMPLIDA","PROCESO"), "VERIFICAR FECHA")),"SIN VALOR AVANCE")</f>
        <v>PROCESO</v>
      </c>
    </row>
    <row r="2368" spans="1:17" ht="210">
      <c r="A2368" s="281" t="s">
        <v>17</v>
      </c>
      <c r="B2368" s="204" t="s">
        <v>14</v>
      </c>
      <c r="C2368" s="750"/>
      <c r="D2368" s="750"/>
      <c r="E2368" s="752" t="s">
        <v>2118</v>
      </c>
      <c r="F2368" s="751"/>
      <c r="G2368" s="206" t="s">
        <v>2119</v>
      </c>
      <c r="H2368" s="672" t="s">
        <v>2120</v>
      </c>
      <c r="I2368" s="672" t="s">
        <v>2121</v>
      </c>
      <c r="J2368" s="205">
        <v>1</v>
      </c>
      <c r="K2368" s="199">
        <v>45698</v>
      </c>
      <c r="L2368" s="199">
        <v>45747</v>
      </c>
      <c r="M2368" s="200">
        <f t="shared" si="93"/>
        <v>7</v>
      </c>
      <c r="N2368" s="201">
        <v>1</v>
      </c>
      <c r="O2368" s="685" t="s">
        <v>2122</v>
      </c>
      <c r="P2368" s="201">
        <f t="shared" si="95"/>
        <v>1</v>
      </c>
      <c r="Q2368" s="202" t="str" cm="1">
        <f t="array" aca="1" ref="Q2368" ca="1">IF(ISNUMBER(P2368),IF(P2368=100%,"CUMPLIDA",IF(AND(ISNUMBER(L2368),ISNUMBER(INDIRECT("FECHA_"&amp;$B2368,1))), IF(L2368&lt;=INDIRECT("FECHA_"&amp;$B2368,1),"INCUMPLIDA","PROCESO"), "VERIFICAR FECHA")),"SIN VALOR AVANCE")</f>
        <v>CUMPLIDA</v>
      </c>
    </row>
    <row r="2369" spans="1:17" ht="180">
      <c r="A2369" s="281" t="s">
        <v>17</v>
      </c>
      <c r="B2369" s="204" t="s">
        <v>14</v>
      </c>
      <c r="C2369" s="750"/>
      <c r="D2369" s="750"/>
      <c r="E2369" s="752"/>
      <c r="F2369" s="751"/>
      <c r="G2369" s="206" t="s">
        <v>2123</v>
      </c>
      <c r="H2369" s="672" t="s">
        <v>2124</v>
      </c>
      <c r="I2369" s="672" t="s">
        <v>2125</v>
      </c>
      <c r="J2369" s="205">
        <v>2</v>
      </c>
      <c r="K2369" s="199">
        <v>45719</v>
      </c>
      <c r="L2369" s="199">
        <v>46022</v>
      </c>
      <c r="M2369" s="200">
        <f t="shared" si="93"/>
        <v>43.285714285714285</v>
      </c>
      <c r="N2369" s="201">
        <v>0.2</v>
      </c>
      <c r="O2369" s="685" t="s">
        <v>2126</v>
      </c>
      <c r="P2369" s="201">
        <f t="shared" si="95"/>
        <v>0.2</v>
      </c>
      <c r="Q2369" s="202" t="str" cm="1">
        <f t="array" aca="1" ref="Q2369" ca="1">IF(ISNUMBER(P2369),IF(P2369=100%,"CUMPLIDA",IF(AND(ISNUMBER(L2369),ISNUMBER(INDIRECT("FECHA_"&amp;$B2369,1))), IF(L2369&lt;=INDIRECT("FECHA_"&amp;$B2369,1),"INCUMPLIDA","PROCESO"), "VERIFICAR FECHA")),"SIN VALOR AVANCE")</f>
        <v>PROCESO</v>
      </c>
    </row>
    <row r="2370" spans="1:17" ht="300">
      <c r="A2370" s="281" t="s">
        <v>17</v>
      </c>
      <c r="B2370" s="204" t="s">
        <v>14</v>
      </c>
      <c r="C2370" s="750"/>
      <c r="D2370" s="750"/>
      <c r="E2370" s="752" t="s">
        <v>2127</v>
      </c>
      <c r="F2370" s="751"/>
      <c r="G2370" s="212" t="s">
        <v>2128</v>
      </c>
      <c r="H2370" s="672" t="s">
        <v>2129</v>
      </c>
      <c r="I2370" s="675" t="s">
        <v>2130</v>
      </c>
      <c r="J2370" s="205">
        <v>1</v>
      </c>
      <c r="K2370" s="199">
        <v>45698</v>
      </c>
      <c r="L2370" s="199">
        <v>46022</v>
      </c>
      <c r="M2370" s="200">
        <f t="shared" si="93"/>
        <v>46.285714285714285</v>
      </c>
      <c r="N2370" s="201">
        <v>0</v>
      </c>
      <c r="O2370" s="675" t="s">
        <v>2131</v>
      </c>
      <c r="P2370" s="201">
        <f t="shared" si="95"/>
        <v>0</v>
      </c>
      <c r="Q2370" s="202" t="str" cm="1">
        <f t="array" aca="1" ref="Q2370" ca="1">IF(ISNUMBER(P2370),IF(P2370=100%,"CUMPLIDA",IF(AND(ISNUMBER(L2370),ISNUMBER(INDIRECT("FECHA_"&amp;$B2370,1))), IF(L2370&lt;=INDIRECT("FECHA_"&amp;$B2370,1),"INCUMPLIDA","PROCESO"), "VERIFICAR FECHA")),"SIN VALOR AVANCE")</f>
        <v>PROCESO</v>
      </c>
    </row>
    <row r="2371" spans="1:17" ht="255">
      <c r="A2371" s="281" t="s">
        <v>17</v>
      </c>
      <c r="B2371" s="204" t="s">
        <v>14</v>
      </c>
      <c r="C2371" s="750"/>
      <c r="D2371" s="750"/>
      <c r="E2371" s="752"/>
      <c r="F2371" s="751"/>
      <c r="G2371" s="197" t="s">
        <v>2132</v>
      </c>
      <c r="H2371" s="672" t="s">
        <v>2133</v>
      </c>
      <c r="I2371" s="672" t="s">
        <v>2134</v>
      </c>
      <c r="J2371" s="205">
        <v>1</v>
      </c>
      <c r="K2371" s="199">
        <v>45698</v>
      </c>
      <c r="L2371" s="199">
        <v>46022</v>
      </c>
      <c r="M2371" s="200">
        <f t="shared" si="93"/>
        <v>46.285714285714285</v>
      </c>
      <c r="N2371" s="201">
        <v>0.4</v>
      </c>
      <c r="O2371" s="675" t="s">
        <v>2131</v>
      </c>
      <c r="P2371" s="201">
        <f t="shared" si="95"/>
        <v>0.4</v>
      </c>
      <c r="Q2371" s="202" t="str" cm="1">
        <f t="array" aca="1" ref="Q2371" ca="1">IF(ISNUMBER(P2371),IF(P2371=100%,"CUMPLIDA",IF(AND(ISNUMBER(L2371),ISNUMBER(INDIRECT("FECHA_"&amp;$B2371,1))), IF(L2371&lt;=INDIRECT("FECHA_"&amp;$B2371,1),"INCUMPLIDA","PROCESO"), "VERIFICAR FECHA")),"SIN VALOR AVANCE")</f>
        <v>PROCESO</v>
      </c>
    </row>
    <row r="2372" spans="1:17" ht="409.5">
      <c r="A2372" s="281" t="s">
        <v>17</v>
      </c>
      <c r="B2372" s="204" t="s">
        <v>14</v>
      </c>
      <c r="C2372" s="750"/>
      <c r="D2372" s="750"/>
      <c r="E2372" s="752"/>
      <c r="F2372" s="751"/>
      <c r="G2372" s="197" t="s">
        <v>2135</v>
      </c>
      <c r="H2372" s="672" t="s">
        <v>2136</v>
      </c>
      <c r="I2372" s="672" t="s">
        <v>2137</v>
      </c>
      <c r="J2372" s="205">
        <v>1</v>
      </c>
      <c r="K2372" s="199">
        <v>45698</v>
      </c>
      <c r="L2372" s="199">
        <v>46022</v>
      </c>
      <c r="M2372" s="200">
        <f t="shared" si="93"/>
        <v>46.285714285714285</v>
      </c>
      <c r="N2372" s="201">
        <v>0</v>
      </c>
      <c r="O2372" s="675" t="s">
        <v>2138</v>
      </c>
      <c r="P2372" s="201">
        <f t="shared" si="95"/>
        <v>0</v>
      </c>
      <c r="Q2372" s="202" t="str" cm="1">
        <f t="array" aca="1" ref="Q2372" ca="1">IF(ISNUMBER(P2372),IF(P2372=100%,"CUMPLIDA",IF(AND(ISNUMBER(L2372),ISNUMBER(INDIRECT("FECHA_"&amp;$B2372,1))), IF(L2372&lt;=INDIRECT("FECHA_"&amp;$B2372,1),"INCUMPLIDA","PROCESO"), "VERIFICAR FECHA")),"SIN VALOR AVANCE")</f>
        <v>PROCESO</v>
      </c>
    </row>
    <row r="2373" spans="1:17" ht="210">
      <c r="A2373" s="281" t="s">
        <v>17</v>
      </c>
      <c r="B2373" s="204" t="s">
        <v>14</v>
      </c>
      <c r="C2373" s="750"/>
      <c r="D2373" s="750"/>
      <c r="E2373" s="752" t="s">
        <v>2139</v>
      </c>
      <c r="F2373" s="751"/>
      <c r="G2373" s="212" t="s">
        <v>2140</v>
      </c>
      <c r="H2373" s="672" t="s">
        <v>2141</v>
      </c>
      <c r="I2373" s="675" t="s">
        <v>2142</v>
      </c>
      <c r="J2373" s="205">
        <v>1</v>
      </c>
      <c r="K2373" s="262">
        <v>45698</v>
      </c>
      <c r="L2373" s="262">
        <v>46022</v>
      </c>
      <c r="M2373" s="200">
        <f t="shared" si="93"/>
        <v>46.285714285714285</v>
      </c>
      <c r="N2373" s="201">
        <v>0.25</v>
      </c>
      <c r="O2373" s="675" t="s">
        <v>2131</v>
      </c>
      <c r="P2373" s="201">
        <f t="shared" si="95"/>
        <v>0.25</v>
      </c>
      <c r="Q2373" s="202" t="str" cm="1">
        <f t="array" aca="1" ref="Q2373" ca="1">IF(ISNUMBER(P2373),IF(P2373=100%,"CUMPLIDA",IF(AND(ISNUMBER(L2373),ISNUMBER(INDIRECT("FECHA_"&amp;$B2373,1))), IF(L2373&lt;=INDIRECT("FECHA_"&amp;$B2373,1),"INCUMPLIDA","PROCESO"), "VERIFICAR FECHA")),"SIN VALOR AVANCE")</f>
        <v>PROCESO</v>
      </c>
    </row>
    <row r="2374" spans="1:17" ht="285">
      <c r="A2374" s="281" t="s">
        <v>17</v>
      </c>
      <c r="B2374" s="204" t="s">
        <v>14</v>
      </c>
      <c r="C2374" s="750"/>
      <c r="D2374" s="750"/>
      <c r="E2374" s="752"/>
      <c r="F2374" s="751"/>
      <c r="G2374" s="212" t="s">
        <v>2143</v>
      </c>
      <c r="H2374" s="672" t="s">
        <v>2144</v>
      </c>
      <c r="I2374" s="672" t="s">
        <v>2145</v>
      </c>
      <c r="J2374" s="205">
        <v>1</v>
      </c>
      <c r="K2374" s="210">
        <v>45698</v>
      </c>
      <c r="L2374" s="210">
        <v>46022</v>
      </c>
      <c r="M2374" s="200">
        <f t="shared" si="93"/>
        <v>46.285714285714285</v>
      </c>
      <c r="N2374" s="201">
        <v>0</v>
      </c>
      <c r="O2374" s="675" t="s">
        <v>2131</v>
      </c>
      <c r="P2374" s="201">
        <f t="shared" si="95"/>
        <v>0</v>
      </c>
      <c r="Q2374" s="202" t="str" cm="1">
        <f t="array" aca="1" ref="Q2374" ca="1">IF(ISNUMBER(P2374),IF(P2374=100%,"CUMPLIDA",IF(AND(ISNUMBER(L2374),ISNUMBER(INDIRECT("FECHA_"&amp;$B2374,1))), IF(L2374&lt;=INDIRECT("FECHA_"&amp;$B2374,1),"INCUMPLIDA","PROCESO"), "VERIFICAR FECHA")),"SIN VALOR AVANCE")</f>
        <v>PROCESO</v>
      </c>
    </row>
    <row r="2375" spans="1:17" ht="315">
      <c r="A2375" s="281" t="s">
        <v>17</v>
      </c>
      <c r="B2375" s="204" t="s">
        <v>14</v>
      </c>
      <c r="C2375" s="750"/>
      <c r="D2375" s="750"/>
      <c r="E2375" s="752" t="s">
        <v>2146</v>
      </c>
      <c r="F2375" s="751"/>
      <c r="G2375" s="212" t="s">
        <v>2147</v>
      </c>
      <c r="H2375" s="672" t="s">
        <v>2148</v>
      </c>
      <c r="I2375" s="675" t="s">
        <v>2149</v>
      </c>
      <c r="J2375" s="205">
        <v>1</v>
      </c>
      <c r="K2375" s="262">
        <v>45698</v>
      </c>
      <c r="L2375" s="262">
        <v>45900</v>
      </c>
      <c r="M2375" s="200">
        <f t="shared" si="93"/>
        <v>28.857142857142858</v>
      </c>
      <c r="N2375" s="201">
        <v>0</v>
      </c>
      <c r="O2375" s="675" t="s">
        <v>2150</v>
      </c>
      <c r="P2375" s="201">
        <f t="shared" si="95"/>
        <v>0</v>
      </c>
      <c r="Q2375" s="202" t="str" cm="1">
        <f t="array" aca="1" ref="Q2375" ca="1">IF(ISNUMBER(P2375),IF(P2375=100%,"CUMPLIDA",IF(AND(ISNUMBER(L2375),ISNUMBER(INDIRECT("FECHA_"&amp;$B2375,1))), IF(L2375&lt;=INDIRECT("FECHA_"&amp;$B2375,1),"INCUMPLIDA","PROCESO"), "VERIFICAR FECHA")),"SIN VALOR AVANCE")</f>
        <v>PROCESO</v>
      </c>
    </row>
    <row r="2376" spans="1:17" ht="285">
      <c r="A2376" s="281" t="s">
        <v>17</v>
      </c>
      <c r="B2376" s="204" t="s">
        <v>14</v>
      </c>
      <c r="C2376" s="750"/>
      <c r="D2376" s="750"/>
      <c r="E2376" s="752"/>
      <c r="F2376" s="751"/>
      <c r="G2376" s="197" t="s">
        <v>2151</v>
      </c>
      <c r="H2376" s="672" t="s">
        <v>2152</v>
      </c>
      <c r="I2376" s="672" t="s">
        <v>2149</v>
      </c>
      <c r="J2376" s="205">
        <v>1</v>
      </c>
      <c r="K2376" s="210">
        <v>45698</v>
      </c>
      <c r="L2376" s="210">
        <v>45900</v>
      </c>
      <c r="M2376" s="200">
        <f t="shared" si="93"/>
        <v>28.857142857142858</v>
      </c>
      <c r="N2376" s="201">
        <v>0</v>
      </c>
      <c r="O2376" s="672" t="s">
        <v>2153</v>
      </c>
      <c r="P2376" s="201">
        <f t="shared" si="95"/>
        <v>0</v>
      </c>
      <c r="Q2376" s="202" t="str" cm="1">
        <f t="array" aca="1" ref="Q2376" ca="1">IF(ISNUMBER(P2376),IF(P2376=100%,"CUMPLIDA",IF(AND(ISNUMBER(L2376),ISNUMBER(INDIRECT("FECHA_"&amp;$B2376,1))), IF(L2376&lt;=INDIRECT("FECHA_"&amp;$B2376,1),"INCUMPLIDA","PROCESO"), "VERIFICAR FECHA")),"SIN VALOR AVANCE")</f>
        <v>PROCESO</v>
      </c>
    </row>
    <row r="2377" spans="1:17" ht="409.5">
      <c r="A2377" s="281" t="s">
        <v>17</v>
      </c>
      <c r="B2377" s="204" t="s">
        <v>14</v>
      </c>
      <c r="C2377" s="750"/>
      <c r="D2377" s="750"/>
      <c r="E2377" s="752"/>
      <c r="F2377" s="751"/>
      <c r="G2377" s="197" t="s">
        <v>2154</v>
      </c>
      <c r="H2377" s="672" t="s">
        <v>2155</v>
      </c>
      <c r="I2377" s="672" t="s">
        <v>2156</v>
      </c>
      <c r="J2377" s="205">
        <v>1</v>
      </c>
      <c r="K2377" s="210">
        <v>45332</v>
      </c>
      <c r="L2377" s="210">
        <v>45900</v>
      </c>
      <c r="M2377" s="200">
        <f t="shared" si="93"/>
        <v>81.142857142857139</v>
      </c>
      <c r="N2377" s="201">
        <v>0</v>
      </c>
      <c r="O2377" s="672" t="s">
        <v>2157</v>
      </c>
      <c r="P2377" s="201">
        <f t="shared" si="95"/>
        <v>0</v>
      </c>
      <c r="Q2377" s="202" t="str" cm="1">
        <f t="array" aca="1" ref="Q2377" ca="1">IF(ISNUMBER(P2377),IF(P2377=100%,"CUMPLIDA",IF(AND(ISNUMBER(L2377),ISNUMBER(INDIRECT("FECHA_"&amp;$B2377,1))), IF(L2377&lt;=INDIRECT("FECHA_"&amp;$B2377,1),"INCUMPLIDA","PROCESO"), "VERIFICAR FECHA")),"SIN VALOR AVANCE")</f>
        <v>PROCESO</v>
      </c>
    </row>
    <row r="2378" spans="1:17" ht="255">
      <c r="A2378" s="281" t="s">
        <v>17</v>
      </c>
      <c r="B2378" s="204" t="s">
        <v>14</v>
      </c>
      <c r="C2378" s="750"/>
      <c r="D2378" s="750"/>
      <c r="E2378" s="752"/>
      <c r="F2378" s="751"/>
      <c r="G2378" s="212" t="s">
        <v>2158</v>
      </c>
      <c r="H2378" s="672" t="s">
        <v>2159</v>
      </c>
      <c r="I2378" s="675" t="s">
        <v>2160</v>
      </c>
      <c r="J2378" s="205">
        <v>1</v>
      </c>
      <c r="K2378" s="210">
        <v>45332</v>
      </c>
      <c r="L2378" s="210">
        <v>45900</v>
      </c>
      <c r="M2378" s="200">
        <f t="shared" si="93"/>
        <v>81.142857142857139</v>
      </c>
      <c r="N2378" s="201">
        <v>0</v>
      </c>
      <c r="O2378" s="675" t="s">
        <v>2161</v>
      </c>
      <c r="P2378" s="201">
        <f t="shared" si="95"/>
        <v>0</v>
      </c>
      <c r="Q2378" s="202" t="str" cm="1">
        <f t="array" aca="1" ref="Q2378" ca="1">IF(ISNUMBER(P2378),IF(P2378=100%,"CUMPLIDA",IF(AND(ISNUMBER(L2378),ISNUMBER(INDIRECT("FECHA_"&amp;$B2378,1))), IF(L2378&lt;=INDIRECT("FECHA_"&amp;$B2378,1),"INCUMPLIDA","PROCESO"), "VERIFICAR FECHA")),"SIN VALOR AVANCE")</f>
        <v>PROCESO</v>
      </c>
    </row>
    <row r="2379" spans="1:17" ht="165">
      <c r="A2379" s="281" t="s">
        <v>17</v>
      </c>
      <c r="B2379" s="204" t="s">
        <v>14</v>
      </c>
      <c r="C2379" s="750"/>
      <c r="D2379" s="750"/>
      <c r="E2379" s="752"/>
      <c r="F2379" s="751"/>
      <c r="G2379" s="212" t="s">
        <v>2162</v>
      </c>
      <c r="H2379" s="672" t="s">
        <v>2163</v>
      </c>
      <c r="I2379" s="675" t="s">
        <v>2160</v>
      </c>
      <c r="J2379" s="205">
        <v>1</v>
      </c>
      <c r="K2379" s="210">
        <v>45332</v>
      </c>
      <c r="L2379" s="210">
        <v>45900</v>
      </c>
      <c r="M2379" s="200">
        <f t="shared" si="93"/>
        <v>81.142857142857139</v>
      </c>
      <c r="N2379" s="201">
        <v>0</v>
      </c>
      <c r="O2379" s="675" t="s">
        <v>2164</v>
      </c>
      <c r="P2379" s="201">
        <f t="shared" si="95"/>
        <v>0</v>
      </c>
      <c r="Q2379" s="202" t="str" cm="1">
        <f t="array" aca="1" ref="Q2379" ca="1">IF(ISNUMBER(P2379),IF(P2379=100%,"CUMPLIDA",IF(AND(ISNUMBER(L2379),ISNUMBER(INDIRECT("FECHA_"&amp;$B2379,1))), IF(L2379&lt;=INDIRECT("FECHA_"&amp;$B2379,1),"INCUMPLIDA","PROCESO"), "VERIFICAR FECHA")),"SIN VALOR AVANCE")</f>
        <v>PROCESO</v>
      </c>
    </row>
    <row r="2380" spans="1:17" ht="285">
      <c r="A2380" s="281" t="s">
        <v>17</v>
      </c>
      <c r="B2380" s="204" t="s">
        <v>14</v>
      </c>
      <c r="C2380" s="750"/>
      <c r="D2380" s="750"/>
      <c r="E2380" s="752"/>
      <c r="F2380" s="751"/>
      <c r="G2380" s="212" t="s">
        <v>2165</v>
      </c>
      <c r="H2380" s="672" t="s">
        <v>2166</v>
      </c>
      <c r="I2380" s="675" t="s">
        <v>2167</v>
      </c>
      <c r="J2380" s="205">
        <v>3</v>
      </c>
      <c r="K2380" s="210">
        <v>45717</v>
      </c>
      <c r="L2380" s="210">
        <v>46022</v>
      </c>
      <c r="M2380" s="200">
        <f t="shared" si="93"/>
        <v>43.571428571428569</v>
      </c>
      <c r="N2380" s="201">
        <v>0</v>
      </c>
      <c r="O2380" s="675" t="s">
        <v>2161</v>
      </c>
      <c r="P2380" s="201">
        <f t="shared" si="95"/>
        <v>0</v>
      </c>
      <c r="Q2380" s="202" t="str" cm="1">
        <f t="array" aca="1" ref="Q2380" ca="1">IF(ISNUMBER(P2380),IF(P2380=100%,"CUMPLIDA",IF(AND(ISNUMBER(L2380),ISNUMBER(INDIRECT("FECHA_"&amp;$B2380,1))), IF(L2380&lt;=INDIRECT("FECHA_"&amp;$B2380,1),"INCUMPLIDA","PROCESO"), "VERIFICAR FECHA")),"SIN VALOR AVANCE")</f>
        <v>PROCESO</v>
      </c>
    </row>
    <row r="2381" spans="1:17" ht="195">
      <c r="A2381" s="281" t="s">
        <v>17</v>
      </c>
      <c r="B2381" s="204" t="s">
        <v>14</v>
      </c>
      <c r="C2381" s="750"/>
      <c r="D2381" s="750"/>
      <c r="E2381" s="752"/>
      <c r="F2381" s="751"/>
      <c r="G2381" s="212" t="s">
        <v>2168</v>
      </c>
      <c r="H2381" s="672" t="s">
        <v>2169</v>
      </c>
      <c r="I2381" s="675" t="s">
        <v>2167</v>
      </c>
      <c r="J2381" s="205">
        <v>3</v>
      </c>
      <c r="K2381" s="210">
        <v>45717</v>
      </c>
      <c r="L2381" s="210">
        <v>46022</v>
      </c>
      <c r="M2381" s="200">
        <f t="shared" si="93"/>
        <v>43.571428571428569</v>
      </c>
      <c r="N2381" s="201">
        <v>0</v>
      </c>
      <c r="O2381" s="675" t="s">
        <v>2161</v>
      </c>
      <c r="P2381" s="201">
        <f t="shared" si="95"/>
        <v>0</v>
      </c>
      <c r="Q2381" s="202" t="str" cm="1">
        <f t="array" aca="1" ref="Q2381" ca="1">IF(ISNUMBER(P2381),IF(P2381=100%,"CUMPLIDA",IF(AND(ISNUMBER(L2381),ISNUMBER(INDIRECT("FECHA_"&amp;$B2381,1))), IF(L2381&lt;=INDIRECT("FECHA_"&amp;$B2381,1),"INCUMPLIDA","PROCESO"), "VERIFICAR FECHA")),"SIN VALOR AVANCE")</f>
        <v>PROCESO</v>
      </c>
    </row>
    <row r="2382" spans="1:17" ht="270">
      <c r="A2382" s="281" t="s">
        <v>17</v>
      </c>
      <c r="B2382" s="204" t="s">
        <v>14</v>
      </c>
      <c r="C2382" s="750"/>
      <c r="D2382" s="750"/>
      <c r="E2382" s="752"/>
      <c r="F2382" s="751"/>
      <c r="G2382" s="212" t="s">
        <v>2170</v>
      </c>
      <c r="H2382" s="672" t="s">
        <v>2171</v>
      </c>
      <c r="I2382" s="675" t="s">
        <v>2172</v>
      </c>
      <c r="J2382" s="205">
        <v>1</v>
      </c>
      <c r="K2382" s="210">
        <v>45698</v>
      </c>
      <c r="L2382" s="210">
        <v>45838</v>
      </c>
      <c r="M2382" s="200">
        <f t="shared" si="93"/>
        <v>20</v>
      </c>
      <c r="N2382" s="201">
        <v>0</v>
      </c>
      <c r="O2382" s="675" t="s">
        <v>2173</v>
      </c>
      <c r="P2382" s="201">
        <f t="shared" si="95"/>
        <v>0</v>
      </c>
      <c r="Q2382" s="202" t="str" cm="1">
        <f t="array" aca="1" ref="Q2382" ca="1">IF(ISNUMBER(P2382),IF(P2382=100%,"CUMPLIDA",IF(AND(ISNUMBER(L2382),ISNUMBER(INDIRECT("FECHA_"&amp;$B2382,1))), IF(L2382&lt;=INDIRECT("FECHA_"&amp;$B2382,1),"INCUMPLIDA","PROCESO"), "VERIFICAR FECHA")),"SIN VALOR AVANCE")</f>
        <v>PROCESO</v>
      </c>
    </row>
    <row r="2383" spans="1:17" ht="255">
      <c r="A2383" s="281" t="s">
        <v>17</v>
      </c>
      <c r="B2383" s="204" t="s">
        <v>14</v>
      </c>
      <c r="C2383" s="750"/>
      <c r="D2383" s="750"/>
      <c r="E2383" s="752" t="s">
        <v>2174</v>
      </c>
      <c r="F2383" s="751"/>
      <c r="G2383" s="212" t="s">
        <v>2175</v>
      </c>
      <c r="H2383" s="672" t="s">
        <v>2176</v>
      </c>
      <c r="I2383" s="675" t="s">
        <v>2172</v>
      </c>
      <c r="J2383" s="205">
        <v>1</v>
      </c>
      <c r="K2383" s="210">
        <v>45703</v>
      </c>
      <c r="L2383" s="210">
        <v>45838</v>
      </c>
      <c r="M2383" s="200">
        <f t="shared" si="93"/>
        <v>19.285714285714285</v>
      </c>
      <c r="N2383" s="201">
        <v>0</v>
      </c>
      <c r="O2383" s="675" t="s">
        <v>2173</v>
      </c>
      <c r="P2383" s="201">
        <f t="shared" si="95"/>
        <v>0</v>
      </c>
      <c r="Q2383" s="202" t="str" cm="1">
        <f t="array" aca="1" ref="Q2383" ca="1">IF(ISNUMBER(P2383),IF(P2383=100%,"CUMPLIDA",IF(AND(ISNUMBER(L2383),ISNUMBER(INDIRECT("FECHA_"&amp;$B2383,1))), IF(L2383&lt;=INDIRECT("FECHA_"&amp;$B2383,1),"INCUMPLIDA","PROCESO"), "VERIFICAR FECHA")),"SIN VALOR AVANCE")</f>
        <v>PROCESO</v>
      </c>
    </row>
    <row r="2384" spans="1:17" ht="165">
      <c r="A2384" s="281" t="s">
        <v>17</v>
      </c>
      <c r="B2384" s="204" t="s">
        <v>14</v>
      </c>
      <c r="C2384" s="750"/>
      <c r="D2384" s="750"/>
      <c r="E2384" s="752"/>
      <c r="F2384" s="751"/>
      <c r="G2384" s="212" t="s">
        <v>2177</v>
      </c>
      <c r="H2384" s="672" t="s">
        <v>2178</v>
      </c>
      <c r="I2384" s="675" t="s">
        <v>2179</v>
      </c>
      <c r="J2384" s="205">
        <v>2</v>
      </c>
      <c r="K2384" s="210">
        <v>45703</v>
      </c>
      <c r="L2384" s="210">
        <v>45777</v>
      </c>
      <c r="M2384" s="200">
        <f t="shared" si="93"/>
        <v>10.571428571428571</v>
      </c>
      <c r="N2384" s="201">
        <v>0</v>
      </c>
      <c r="O2384" s="675" t="s">
        <v>2173</v>
      </c>
      <c r="P2384" s="201">
        <f t="shared" si="95"/>
        <v>0</v>
      </c>
      <c r="Q2384" s="202" t="str" cm="1">
        <f t="array" aca="1" ref="Q2384" ca="1">IF(ISNUMBER(P2384),IF(P2384=100%,"CUMPLIDA",IF(AND(ISNUMBER(L2384),ISNUMBER(INDIRECT("FECHA_"&amp;$B2384,1))), IF(L2384&lt;=INDIRECT("FECHA_"&amp;$B2384,1),"INCUMPLIDA","PROCESO"), "VERIFICAR FECHA")),"SIN VALOR AVANCE")</f>
        <v>PROCESO</v>
      </c>
    </row>
    <row r="2385" spans="1:17" ht="165">
      <c r="A2385" s="281" t="s">
        <v>17</v>
      </c>
      <c r="B2385" s="204" t="s">
        <v>14</v>
      </c>
      <c r="C2385" s="750"/>
      <c r="D2385" s="750"/>
      <c r="E2385" s="752"/>
      <c r="F2385" s="751"/>
      <c r="G2385" s="212" t="s">
        <v>2180</v>
      </c>
      <c r="H2385" s="672" t="s">
        <v>2181</v>
      </c>
      <c r="I2385" s="675" t="s">
        <v>2179</v>
      </c>
      <c r="J2385" s="205">
        <v>2</v>
      </c>
      <c r="K2385" s="210">
        <v>45839</v>
      </c>
      <c r="L2385" s="210">
        <v>45869</v>
      </c>
      <c r="M2385" s="200">
        <f t="shared" si="93"/>
        <v>4.2857142857142856</v>
      </c>
      <c r="N2385" s="201">
        <v>0</v>
      </c>
      <c r="O2385" s="675" t="s">
        <v>2173</v>
      </c>
      <c r="P2385" s="201">
        <f t="shared" si="95"/>
        <v>0</v>
      </c>
      <c r="Q2385" s="202" t="str" cm="1">
        <f t="array" aca="1" ref="Q2385" ca="1">IF(ISNUMBER(P2385),IF(P2385=100%,"CUMPLIDA",IF(AND(ISNUMBER(L2385),ISNUMBER(INDIRECT("FECHA_"&amp;$B2385,1))), IF(L2385&lt;=INDIRECT("FECHA_"&amp;$B2385,1),"INCUMPLIDA","PROCESO"), "VERIFICAR FECHA")),"SIN VALOR AVANCE")</f>
        <v>PROCESO</v>
      </c>
    </row>
    <row r="2386" spans="1:17" ht="180">
      <c r="A2386" s="281" t="s">
        <v>17</v>
      </c>
      <c r="B2386" s="204" t="s">
        <v>14</v>
      </c>
      <c r="C2386" s="750"/>
      <c r="D2386" s="750"/>
      <c r="E2386" s="752" t="s">
        <v>2182</v>
      </c>
      <c r="F2386" s="751"/>
      <c r="G2386" s="212" t="s">
        <v>2183</v>
      </c>
      <c r="H2386" s="672" t="s">
        <v>2184</v>
      </c>
      <c r="I2386" s="675" t="s">
        <v>2185</v>
      </c>
      <c r="J2386" s="205">
        <v>1</v>
      </c>
      <c r="K2386" s="210">
        <v>45698</v>
      </c>
      <c r="L2386" s="210">
        <v>45869</v>
      </c>
      <c r="M2386" s="200">
        <f t="shared" si="93"/>
        <v>24.428571428571427</v>
      </c>
      <c r="N2386" s="201">
        <v>0.3</v>
      </c>
      <c r="O2386" s="675" t="s">
        <v>2186</v>
      </c>
      <c r="P2386" s="201">
        <f t="shared" si="95"/>
        <v>0.3</v>
      </c>
      <c r="Q2386" s="202" t="str" cm="1">
        <f t="array" aca="1" ref="Q2386" ca="1">IF(ISNUMBER(P2386),IF(P2386=100%,"CUMPLIDA",IF(AND(ISNUMBER(L2386),ISNUMBER(INDIRECT("FECHA_"&amp;$B2386,1))), IF(L2386&lt;=INDIRECT("FECHA_"&amp;$B2386,1),"INCUMPLIDA","PROCESO"), "VERIFICAR FECHA")),"SIN VALOR AVANCE")</f>
        <v>PROCESO</v>
      </c>
    </row>
    <row r="2387" spans="1:17" ht="240">
      <c r="A2387" s="281" t="s">
        <v>17</v>
      </c>
      <c r="B2387" s="204" t="s">
        <v>14</v>
      </c>
      <c r="C2387" s="750"/>
      <c r="D2387" s="750"/>
      <c r="E2387" s="752"/>
      <c r="F2387" s="751"/>
      <c r="G2387" s="212" t="s">
        <v>2187</v>
      </c>
      <c r="H2387" s="672" t="s">
        <v>2188</v>
      </c>
      <c r="I2387" s="675" t="s">
        <v>2189</v>
      </c>
      <c r="J2387" s="205">
        <v>1</v>
      </c>
      <c r="K2387" s="210">
        <v>45870</v>
      </c>
      <c r="L2387" s="210">
        <v>45930</v>
      </c>
      <c r="M2387" s="200">
        <f t="shared" si="93"/>
        <v>8.5714285714285712</v>
      </c>
      <c r="N2387" s="201">
        <v>0</v>
      </c>
      <c r="O2387" s="672" t="s">
        <v>2190</v>
      </c>
      <c r="P2387" s="201">
        <f t="shared" si="95"/>
        <v>0</v>
      </c>
      <c r="Q2387" s="202" t="str" cm="1">
        <f t="array" aca="1" ref="Q2387" ca="1">IF(ISNUMBER(P2387),IF(P2387=100%,"CUMPLIDA",IF(AND(ISNUMBER(L2387),ISNUMBER(INDIRECT("FECHA_"&amp;$B2387,1))), IF(L2387&lt;=INDIRECT("FECHA_"&amp;$B2387,1),"INCUMPLIDA","PROCESO"), "VERIFICAR FECHA")),"SIN VALOR AVANCE")</f>
        <v>PROCESO</v>
      </c>
    </row>
    <row r="2388" spans="1:17" ht="240">
      <c r="A2388" s="281" t="s">
        <v>17</v>
      </c>
      <c r="B2388" s="204" t="s">
        <v>14</v>
      </c>
      <c r="C2388" s="750"/>
      <c r="D2388" s="750"/>
      <c r="E2388" s="752"/>
      <c r="F2388" s="751"/>
      <c r="G2388" s="212" t="s">
        <v>2191</v>
      </c>
      <c r="H2388" s="672" t="s">
        <v>2192</v>
      </c>
      <c r="I2388" s="675" t="s">
        <v>2193</v>
      </c>
      <c r="J2388" s="205">
        <v>2</v>
      </c>
      <c r="K2388" s="210">
        <v>45931</v>
      </c>
      <c r="L2388" s="210">
        <v>46053</v>
      </c>
      <c r="M2388" s="200">
        <f t="shared" si="93"/>
        <v>17.428571428571427</v>
      </c>
      <c r="N2388" s="201">
        <v>0</v>
      </c>
      <c r="O2388" s="672" t="s">
        <v>2194</v>
      </c>
      <c r="P2388" s="201">
        <f t="shared" si="95"/>
        <v>0</v>
      </c>
      <c r="Q2388" s="202" t="str" cm="1">
        <f t="array" aca="1" ref="Q2388" ca="1">IF(ISNUMBER(P2388),IF(P2388=100%,"CUMPLIDA",IF(AND(ISNUMBER(L2388),ISNUMBER(INDIRECT("FECHA_"&amp;$B2388,1))), IF(L2388&lt;=INDIRECT("FECHA_"&amp;$B2388,1),"INCUMPLIDA","PROCESO"), "VERIFICAR FECHA")),"SIN VALOR AVANCE")</f>
        <v>PROCESO</v>
      </c>
    </row>
    <row r="2389" spans="1:17" ht="240">
      <c r="A2389" s="281" t="s">
        <v>17</v>
      </c>
      <c r="B2389" s="204" t="s">
        <v>14</v>
      </c>
      <c r="C2389" s="750"/>
      <c r="D2389" s="750"/>
      <c r="E2389" s="752"/>
      <c r="F2389" s="751"/>
      <c r="G2389" s="212" t="s">
        <v>2195</v>
      </c>
      <c r="H2389" s="672" t="s">
        <v>2196</v>
      </c>
      <c r="I2389" s="675" t="s">
        <v>2197</v>
      </c>
      <c r="J2389" s="205">
        <v>3</v>
      </c>
      <c r="K2389" s="210">
        <v>45698</v>
      </c>
      <c r="L2389" s="210">
        <v>46203</v>
      </c>
      <c r="M2389" s="200">
        <f t="shared" si="93"/>
        <v>72.142857142857139</v>
      </c>
      <c r="N2389" s="201">
        <v>0</v>
      </c>
      <c r="O2389" s="672" t="s">
        <v>2198</v>
      </c>
      <c r="P2389" s="201">
        <f t="shared" si="95"/>
        <v>0</v>
      </c>
      <c r="Q2389" s="202" t="str" cm="1">
        <f t="array" aca="1" ref="Q2389" ca="1">IF(ISNUMBER(P2389),IF(P2389=100%,"CUMPLIDA",IF(AND(ISNUMBER(L2389),ISNUMBER(INDIRECT("FECHA_"&amp;$B2389,1))), IF(L2389&lt;=INDIRECT("FECHA_"&amp;$B2389,1),"INCUMPLIDA","PROCESO"), "VERIFICAR FECHA")),"SIN VALOR AVANCE")</f>
        <v>PROCESO</v>
      </c>
    </row>
    <row r="2390" spans="1:17" ht="409.5">
      <c r="A2390" s="281" t="s">
        <v>17</v>
      </c>
      <c r="B2390" s="204" t="s">
        <v>14</v>
      </c>
      <c r="C2390" s="750"/>
      <c r="D2390" s="750"/>
      <c r="E2390" s="752"/>
      <c r="F2390" s="751"/>
      <c r="G2390" s="212" t="s">
        <v>2199</v>
      </c>
      <c r="H2390" s="672" t="s">
        <v>2200</v>
      </c>
      <c r="I2390" s="675" t="s">
        <v>2201</v>
      </c>
      <c r="J2390" s="205">
        <v>11</v>
      </c>
      <c r="K2390" s="210">
        <v>45698</v>
      </c>
      <c r="L2390" s="210">
        <v>46022</v>
      </c>
      <c r="M2390" s="200">
        <f t="shared" si="93"/>
        <v>46.285714285714285</v>
      </c>
      <c r="N2390" s="201">
        <v>0.05</v>
      </c>
      <c r="O2390" s="672" t="s">
        <v>2202</v>
      </c>
      <c r="P2390" s="201">
        <f t="shared" si="95"/>
        <v>0.05</v>
      </c>
      <c r="Q2390" s="202" t="str" cm="1">
        <f t="array" aca="1" ref="Q2390" ca="1">IF(ISNUMBER(P2390),IF(P2390=100%,"CUMPLIDA",IF(AND(ISNUMBER(L2390),ISNUMBER(INDIRECT("FECHA_"&amp;$B2390,1))), IF(L2390&lt;=INDIRECT("FECHA_"&amp;$B2390,1),"INCUMPLIDA","PROCESO"), "VERIFICAR FECHA")),"SIN VALOR AVANCE")</f>
        <v>PROCESO</v>
      </c>
    </row>
    <row r="2391" spans="1:17" ht="165">
      <c r="A2391" s="281" t="s">
        <v>17</v>
      </c>
      <c r="B2391" s="204" t="s">
        <v>14</v>
      </c>
      <c r="C2391" s="750"/>
      <c r="D2391" s="750"/>
      <c r="E2391" s="752"/>
      <c r="F2391" s="751"/>
      <c r="G2391" s="197" t="s">
        <v>2203</v>
      </c>
      <c r="H2391" s="672" t="s">
        <v>2204</v>
      </c>
      <c r="I2391" s="672" t="s">
        <v>2205</v>
      </c>
      <c r="J2391" s="205">
        <v>1</v>
      </c>
      <c r="K2391" s="210">
        <v>45698</v>
      </c>
      <c r="L2391" s="210">
        <v>45869</v>
      </c>
      <c r="M2391" s="200">
        <f t="shared" ref="M2391:M2403" si="96">(L2391-K2391)/7</f>
        <v>24.428571428571427</v>
      </c>
      <c r="N2391" s="201">
        <v>0</v>
      </c>
      <c r="O2391" s="672" t="s">
        <v>2206</v>
      </c>
      <c r="P2391" s="201">
        <f t="shared" si="95"/>
        <v>0</v>
      </c>
      <c r="Q2391" s="202" t="str" cm="1">
        <f t="array" aca="1" ref="Q2391" ca="1">IF(ISNUMBER(P2391),IF(P2391=100%,"CUMPLIDA",IF(AND(ISNUMBER(L2391),ISNUMBER(INDIRECT("FECHA_"&amp;$B2391,1))), IF(L2391&lt;=INDIRECT("FECHA_"&amp;$B2391,1),"INCUMPLIDA","PROCESO"), "VERIFICAR FECHA")),"SIN VALOR AVANCE")</f>
        <v>PROCESO</v>
      </c>
    </row>
    <row r="2392" spans="1:17" ht="300">
      <c r="A2392" s="281" t="s">
        <v>17</v>
      </c>
      <c r="B2392" s="204" t="s">
        <v>14</v>
      </c>
      <c r="C2392" s="750"/>
      <c r="D2392" s="750"/>
      <c r="E2392" s="752" t="s">
        <v>2207</v>
      </c>
      <c r="F2392" s="751"/>
      <c r="G2392" s="212" t="s">
        <v>2183</v>
      </c>
      <c r="H2392" s="672" t="s">
        <v>2208</v>
      </c>
      <c r="I2392" s="675" t="s">
        <v>2185</v>
      </c>
      <c r="J2392" s="205">
        <v>1</v>
      </c>
      <c r="K2392" s="210">
        <v>45698</v>
      </c>
      <c r="L2392" s="210">
        <v>45869</v>
      </c>
      <c r="M2392" s="200">
        <f t="shared" si="96"/>
        <v>24.428571428571427</v>
      </c>
      <c r="N2392" s="201">
        <v>0.3</v>
      </c>
      <c r="O2392" s="675" t="s">
        <v>2209</v>
      </c>
      <c r="P2392" s="201">
        <f t="shared" si="95"/>
        <v>0.3</v>
      </c>
      <c r="Q2392" s="202" t="str" cm="1">
        <f t="array" aca="1" ref="Q2392" ca="1">IF(ISNUMBER(P2392),IF(P2392=100%,"CUMPLIDA",IF(AND(ISNUMBER(L2392),ISNUMBER(INDIRECT("FECHA_"&amp;$B2392,1))), IF(L2392&lt;=INDIRECT("FECHA_"&amp;$B2392,1),"INCUMPLIDA","PROCESO"), "VERIFICAR FECHA")),"SIN VALOR AVANCE")</f>
        <v>PROCESO</v>
      </c>
    </row>
    <row r="2393" spans="1:17" ht="135.75">
      <c r="A2393" s="281" t="s">
        <v>17</v>
      </c>
      <c r="B2393" s="204" t="s">
        <v>14</v>
      </c>
      <c r="C2393" s="750"/>
      <c r="D2393" s="750"/>
      <c r="E2393" s="752"/>
      <c r="F2393" s="751"/>
      <c r="G2393" s="212" t="s">
        <v>2187</v>
      </c>
      <c r="H2393" s="672" t="s">
        <v>2210</v>
      </c>
      <c r="I2393" s="675" t="s">
        <v>2189</v>
      </c>
      <c r="J2393" s="205">
        <v>1</v>
      </c>
      <c r="K2393" s="210">
        <v>45870</v>
      </c>
      <c r="L2393" s="210">
        <v>45930</v>
      </c>
      <c r="M2393" s="200">
        <f t="shared" si="96"/>
        <v>8.5714285714285712</v>
      </c>
      <c r="N2393" s="201">
        <v>0</v>
      </c>
      <c r="O2393" s="672" t="s">
        <v>2190</v>
      </c>
      <c r="P2393" s="201">
        <f t="shared" si="95"/>
        <v>0</v>
      </c>
      <c r="Q2393" s="202" t="str" cm="1">
        <f t="array" aca="1" ref="Q2393" ca="1">IF(ISNUMBER(P2393),IF(P2393=100%,"CUMPLIDA",IF(AND(ISNUMBER(L2393),ISNUMBER(INDIRECT("FECHA_"&amp;$B2393,1))), IF(L2393&lt;=INDIRECT("FECHA_"&amp;$B2393,1),"INCUMPLIDA","PROCESO"), "VERIFICAR FECHA")),"SIN VALOR AVANCE")</f>
        <v>PROCESO</v>
      </c>
    </row>
    <row r="2394" spans="1:17" ht="225">
      <c r="A2394" s="281" t="s">
        <v>17</v>
      </c>
      <c r="B2394" s="204" t="s">
        <v>14</v>
      </c>
      <c r="C2394" s="750"/>
      <c r="D2394" s="750"/>
      <c r="E2394" s="752"/>
      <c r="F2394" s="751"/>
      <c r="G2394" s="212" t="s">
        <v>2191</v>
      </c>
      <c r="H2394" s="672" t="s">
        <v>2211</v>
      </c>
      <c r="I2394" s="675" t="s">
        <v>2193</v>
      </c>
      <c r="J2394" s="205">
        <v>2</v>
      </c>
      <c r="K2394" s="210">
        <v>45931</v>
      </c>
      <c r="L2394" s="210">
        <v>46053</v>
      </c>
      <c r="M2394" s="200">
        <f t="shared" si="96"/>
        <v>17.428571428571427</v>
      </c>
      <c r="N2394" s="201">
        <v>0</v>
      </c>
      <c r="O2394" s="672" t="s">
        <v>2212</v>
      </c>
      <c r="P2394" s="201">
        <f t="shared" si="95"/>
        <v>0</v>
      </c>
      <c r="Q2394" s="202" t="str" cm="1">
        <f t="array" aca="1" ref="Q2394" ca="1">IF(ISNUMBER(P2394),IF(P2394=100%,"CUMPLIDA",IF(AND(ISNUMBER(L2394),ISNUMBER(INDIRECT("FECHA_"&amp;$B2394,1))), IF(L2394&lt;=INDIRECT("FECHA_"&amp;$B2394,1),"INCUMPLIDA","PROCESO"), "VERIFICAR FECHA")),"SIN VALOR AVANCE")</f>
        <v>PROCESO</v>
      </c>
    </row>
    <row r="2395" spans="1:17" ht="240">
      <c r="A2395" s="281" t="s">
        <v>17</v>
      </c>
      <c r="B2395" s="204" t="s">
        <v>14</v>
      </c>
      <c r="C2395" s="750"/>
      <c r="D2395" s="750"/>
      <c r="E2395" s="752"/>
      <c r="F2395" s="751"/>
      <c r="G2395" s="212" t="s">
        <v>2213</v>
      </c>
      <c r="H2395" s="672" t="s">
        <v>2214</v>
      </c>
      <c r="I2395" s="675" t="s">
        <v>2197</v>
      </c>
      <c r="J2395" s="205">
        <v>3</v>
      </c>
      <c r="K2395" s="210">
        <v>45698</v>
      </c>
      <c r="L2395" s="210">
        <v>46203</v>
      </c>
      <c r="M2395" s="200">
        <f t="shared" si="96"/>
        <v>72.142857142857139</v>
      </c>
      <c r="N2395" s="201">
        <v>0</v>
      </c>
      <c r="O2395" s="672" t="s">
        <v>2215</v>
      </c>
      <c r="P2395" s="201">
        <f t="shared" si="95"/>
        <v>0</v>
      </c>
      <c r="Q2395" s="202" t="str" cm="1">
        <f t="array" aca="1" ref="Q2395" ca="1">IF(ISNUMBER(P2395),IF(P2395=100%,"CUMPLIDA",IF(AND(ISNUMBER(L2395),ISNUMBER(INDIRECT("FECHA_"&amp;$B2395,1))), IF(L2395&lt;=INDIRECT("FECHA_"&amp;$B2395,1),"INCUMPLIDA","PROCESO"), "VERIFICAR FECHA")),"SIN VALOR AVANCE")</f>
        <v>PROCESO</v>
      </c>
    </row>
    <row r="2396" spans="1:17" ht="409.5">
      <c r="A2396" s="281" t="s">
        <v>17</v>
      </c>
      <c r="B2396" s="204" t="s">
        <v>14</v>
      </c>
      <c r="C2396" s="750"/>
      <c r="D2396" s="750"/>
      <c r="E2396" s="752"/>
      <c r="F2396" s="751"/>
      <c r="G2396" s="212" t="s">
        <v>2199</v>
      </c>
      <c r="H2396" s="672" t="s">
        <v>2216</v>
      </c>
      <c r="I2396" s="675" t="s">
        <v>2201</v>
      </c>
      <c r="J2396" s="205">
        <v>11</v>
      </c>
      <c r="K2396" s="210">
        <v>45698</v>
      </c>
      <c r="L2396" s="210">
        <v>46022</v>
      </c>
      <c r="M2396" s="200">
        <f t="shared" si="96"/>
        <v>46.285714285714285</v>
      </c>
      <c r="N2396" s="201">
        <v>0</v>
      </c>
      <c r="O2396" s="672" t="s">
        <v>2202</v>
      </c>
      <c r="P2396" s="201">
        <f t="shared" si="95"/>
        <v>0</v>
      </c>
      <c r="Q2396" s="202" t="str" cm="1">
        <f t="array" aca="1" ref="Q2396" ca="1">IF(ISNUMBER(P2396),IF(P2396=100%,"CUMPLIDA",IF(AND(ISNUMBER(L2396),ISNUMBER(INDIRECT("FECHA_"&amp;$B2396,1))), IF(L2396&lt;=INDIRECT("FECHA_"&amp;$B2396,1),"INCUMPLIDA","PROCESO"), "VERIFICAR FECHA")),"SIN VALOR AVANCE")</f>
        <v>PROCESO</v>
      </c>
    </row>
    <row r="2397" spans="1:17" ht="150">
      <c r="A2397" s="281" t="s">
        <v>17</v>
      </c>
      <c r="B2397" s="204" t="s">
        <v>14</v>
      </c>
      <c r="C2397" s="750"/>
      <c r="D2397" s="750"/>
      <c r="E2397" s="752"/>
      <c r="F2397" s="751"/>
      <c r="G2397" s="197" t="s">
        <v>2217</v>
      </c>
      <c r="H2397" s="672" t="s">
        <v>2218</v>
      </c>
      <c r="I2397" s="672" t="s">
        <v>2219</v>
      </c>
      <c r="J2397" s="205">
        <v>1</v>
      </c>
      <c r="K2397" s="210">
        <v>45698</v>
      </c>
      <c r="L2397" s="210">
        <v>45868</v>
      </c>
      <c r="M2397" s="200">
        <f t="shared" si="96"/>
        <v>24.285714285714285</v>
      </c>
      <c r="N2397" s="201">
        <v>0.5</v>
      </c>
      <c r="O2397" s="672" t="s">
        <v>2212</v>
      </c>
      <c r="P2397" s="201">
        <f t="shared" si="95"/>
        <v>0.5</v>
      </c>
      <c r="Q2397" s="202" t="str" cm="1">
        <f t="array" aca="1" ref="Q2397" ca="1">IF(ISNUMBER(P2397),IF(P2397=100%,"CUMPLIDA",IF(AND(ISNUMBER(L2397),ISNUMBER(INDIRECT("FECHA_"&amp;$B2397,1))), IF(L2397&lt;=INDIRECT("FECHA_"&amp;$B2397,1),"INCUMPLIDA","PROCESO"), "VERIFICAR FECHA")),"SIN VALOR AVANCE")</f>
        <v>PROCESO</v>
      </c>
    </row>
    <row r="2398" spans="1:17" ht="105">
      <c r="A2398" s="281" t="s">
        <v>17</v>
      </c>
      <c r="B2398" s="204" t="s">
        <v>14</v>
      </c>
      <c r="C2398" s="750"/>
      <c r="D2398" s="750"/>
      <c r="E2398" s="752"/>
      <c r="F2398" s="751"/>
      <c r="G2398" s="197" t="s">
        <v>2220</v>
      </c>
      <c r="H2398" s="672" t="s">
        <v>2221</v>
      </c>
      <c r="I2398" s="672" t="s">
        <v>2222</v>
      </c>
      <c r="J2398" s="205">
        <v>5</v>
      </c>
      <c r="K2398" s="210">
        <v>45870</v>
      </c>
      <c r="L2398" s="210">
        <v>46021</v>
      </c>
      <c r="M2398" s="200">
        <f t="shared" si="96"/>
        <v>21.571428571428573</v>
      </c>
      <c r="N2398" s="201">
        <v>0</v>
      </c>
      <c r="O2398" s="672" t="s">
        <v>2212</v>
      </c>
      <c r="P2398" s="201">
        <f t="shared" si="95"/>
        <v>0</v>
      </c>
      <c r="Q2398" s="202" t="str" cm="1">
        <f t="array" aca="1" ref="Q2398" ca="1">IF(ISNUMBER(P2398),IF(P2398=100%,"CUMPLIDA",IF(AND(ISNUMBER(L2398),ISNUMBER(INDIRECT("FECHA_"&amp;$B2398,1))), IF(L2398&lt;=INDIRECT("FECHA_"&amp;$B2398,1),"INCUMPLIDA","PROCESO"), "VERIFICAR FECHA")),"SIN VALOR AVANCE")</f>
        <v>PROCESO</v>
      </c>
    </row>
    <row r="2399" spans="1:17" ht="240">
      <c r="A2399" s="281" t="s">
        <v>17</v>
      </c>
      <c r="B2399" s="204" t="s">
        <v>14</v>
      </c>
      <c r="C2399" s="750"/>
      <c r="D2399" s="750"/>
      <c r="E2399" s="752" t="s">
        <v>2223</v>
      </c>
      <c r="F2399" s="751"/>
      <c r="G2399" s="212" t="s">
        <v>2224</v>
      </c>
      <c r="H2399" s="672" t="s">
        <v>2225</v>
      </c>
      <c r="I2399" s="675" t="s">
        <v>2226</v>
      </c>
      <c r="J2399" s="205">
        <v>3</v>
      </c>
      <c r="K2399" s="210">
        <v>45717</v>
      </c>
      <c r="L2399" s="210">
        <v>45808</v>
      </c>
      <c r="M2399" s="200">
        <f t="shared" si="96"/>
        <v>13</v>
      </c>
      <c r="N2399" s="201">
        <v>0</v>
      </c>
      <c r="O2399" s="675" t="s">
        <v>2227</v>
      </c>
      <c r="P2399" s="201">
        <f t="shared" si="95"/>
        <v>0</v>
      </c>
      <c r="Q2399" s="202" t="str" cm="1">
        <f t="array" aca="1" ref="Q2399" ca="1">IF(ISNUMBER(P2399),IF(P2399=100%,"CUMPLIDA",IF(AND(ISNUMBER(L2399),ISNUMBER(INDIRECT("FECHA_"&amp;$B2399,1))), IF(L2399&lt;=INDIRECT("FECHA_"&amp;$B2399,1),"INCUMPLIDA","PROCESO"), "VERIFICAR FECHA")),"SIN VALOR AVANCE")</f>
        <v>PROCESO</v>
      </c>
    </row>
    <row r="2400" spans="1:17" ht="300">
      <c r="A2400" s="281" t="s">
        <v>17</v>
      </c>
      <c r="B2400" s="204" t="s">
        <v>14</v>
      </c>
      <c r="C2400" s="750"/>
      <c r="D2400" s="750"/>
      <c r="E2400" s="752"/>
      <c r="F2400" s="751"/>
      <c r="G2400" s="212" t="s">
        <v>2228</v>
      </c>
      <c r="H2400" s="672" t="s">
        <v>2229</v>
      </c>
      <c r="I2400" s="675" t="s">
        <v>2230</v>
      </c>
      <c r="J2400" s="205">
        <v>2</v>
      </c>
      <c r="K2400" s="210">
        <v>45698</v>
      </c>
      <c r="L2400" s="210">
        <v>45746</v>
      </c>
      <c r="M2400" s="200">
        <f t="shared" si="96"/>
        <v>6.8571428571428568</v>
      </c>
      <c r="N2400" s="201">
        <v>1</v>
      </c>
      <c r="O2400" s="675" t="s">
        <v>2194</v>
      </c>
      <c r="P2400" s="201">
        <f t="shared" si="95"/>
        <v>1</v>
      </c>
      <c r="Q2400" s="202" t="str" cm="1">
        <f t="array" aca="1" ref="Q2400" ca="1">IF(ISNUMBER(P2400),IF(P2400=100%,"CUMPLIDA",IF(AND(ISNUMBER(L2400),ISNUMBER(INDIRECT("FECHA_"&amp;$B2400,1))), IF(L2400&lt;=INDIRECT("FECHA_"&amp;$B2400,1),"INCUMPLIDA","PROCESO"), "VERIFICAR FECHA")),"SIN VALOR AVANCE")</f>
        <v>CUMPLIDA</v>
      </c>
    </row>
    <row r="2401" spans="1:17" ht="90">
      <c r="A2401" s="281" t="s">
        <v>17</v>
      </c>
      <c r="B2401" s="204" t="s">
        <v>14</v>
      </c>
      <c r="C2401" s="750"/>
      <c r="D2401" s="750"/>
      <c r="E2401" s="752"/>
      <c r="F2401" s="751"/>
      <c r="G2401" s="212" t="s">
        <v>2231</v>
      </c>
      <c r="H2401" s="672" t="s">
        <v>2232</v>
      </c>
      <c r="I2401" s="678" t="s">
        <v>2233</v>
      </c>
      <c r="J2401" s="205">
        <v>1</v>
      </c>
      <c r="K2401" s="210">
        <v>45748</v>
      </c>
      <c r="L2401" s="210">
        <v>45777</v>
      </c>
      <c r="M2401" s="200">
        <f t="shared" si="96"/>
        <v>4.1428571428571432</v>
      </c>
      <c r="N2401" s="201">
        <v>0</v>
      </c>
      <c r="O2401" s="675" t="s">
        <v>2194</v>
      </c>
      <c r="P2401" s="201">
        <f t="shared" si="95"/>
        <v>0</v>
      </c>
      <c r="Q2401" s="202" t="str" cm="1">
        <f t="array" aca="1" ref="Q2401" ca="1">IF(ISNUMBER(P2401),IF(P2401=100%,"CUMPLIDA",IF(AND(ISNUMBER(L2401),ISNUMBER(INDIRECT("FECHA_"&amp;$B2401,1))), IF(L2401&lt;=INDIRECT("FECHA_"&amp;$B2401,1),"INCUMPLIDA","PROCESO"), "VERIFICAR FECHA")),"SIN VALOR AVANCE")</f>
        <v>PROCESO</v>
      </c>
    </row>
    <row r="2402" spans="1:17" ht="165">
      <c r="A2402" s="281" t="s">
        <v>17</v>
      </c>
      <c r="B2402" s="204" t="s">
        <v>14</v>
      </c>
      <c r="C2402" s="750"/>
      <c r="D2402" s="750"/>
      <c r="E2402" s="752"/>
      <c r="F2402" s="751"/>
      <c r="G2402" s="212" t="s">
        <v>2234</v>
      </c>
      <c r="H2402" s="674" t="s">
        <v>2235</v>
      </c>
      <c r="I2402" s="678" t="s">
        <v>2236</v>
      </c>
      <c r="J2402" s="205">
        <v>2</v>
      </c>
      <c r="K2402" s="210">
        <v>45778</v>
      </c>
      <c r="L2402" s="210">
        <v>45853</v>
      </c>
      <c r="M2402" s="200">
        <f t="shared" si="96"/>
        <v>10.714285714285714</v>
      </c>
      <c r="N2402" s="201">
        <v>0</v>
      </c>
      <c r="O2402" s="675" t="s">
        <v>2194</v>
      </c>
      <c r="P2402" s="201">
        <f t="shared" si="95"/>
        <v>0</v>
      </c>
      <c r="Q2402" s="202" t="str" cm="1">
        <f t="array" aca="1" ref="Q2402" ca="1">IF(ISNUMBER(P2402),IF(P2402=100%,"CUMPLIDA",IF(AND(ISNUMBER(L2402),ISNUMBER(INDIRECT("FECHA_"&amp;$B2402,1))), IF(L2402&lt;=INDIRECT("FECHA_"&amp;$B2402,1),"INCUMPLIDA","PROCESO"), "VERIFICAR FECHA")),"SIN VALOR AVANCE")</f>
        <v>PROCESO</v>
      </c>
    </row>
    <row r="2403" spans="1:17" ht="180">
      <c r="A2403" s="281" t="s">
        <v>17</v>
      </c>
      <c r="B2403" s="204" t="s">
        <v>14</v>
      </c>
      <c r="C2403" s="750"/>
      <c r="D2403" s="750"/>
      <c r="E2403" s="212" t="s">
        <v>2237</v>
      </c>
      <c r="F2403" s="751"/>
      <c r="G2403" s="212" t="s">
        <v>2238</v>
      </c>
      <c r="H2403" s="675" t="s">
        <v>2239</v>
      </c>
      <c r="I2403" s="678" t="s">
        <v>2240</v>
      </c>
      <c r="J2403" s="205">
        <v>1</v>
      </c>
      <c r="K2403" s="210">
        <v>45931</v>
      </c>
      <c r="L2403" s="210">
        <v>46053</v>
      </c>
      <c r="M2403" s="200">
        <f t="shared" si="96"/>
        <v>17.428571428571427</v>
      </c>
      <c r="N2403" s="201">
        <v>0.9</v>
      </c>
      <c r="O2403" s="675" t="s">
        <v>2194</v>
      </c>
      <c r="P2403" s="201">
        <f t="shared" si="95"/>
        <v>0.9</v>
      </c>
      <c r="Q2403" s="202" t="str" cm="1">
        <f t="array" aca="1" ref="Q2403" ca="1">IF(ISNUMBER(P2403),IF(P2403=100%,"CUMPLIDA",IF(AND(ISNUMBER(L2403),ISNUMBER(INDIRECT("FECHA_"&amp;$B2403,1))), IF(L2403&lt;=INDIRECT("FECHA_"&amp;$B2403,1),"INCUMPLIDA","PROCESO"), "VERIFICAR FECHA")),"SIN VALOR AVANCE")</f>
        <v>PROCESO</v>
      </c>
    </row>
  </sheetData>
  <sheetProtection algorithmName="SHA-512" hashValue="lYzKydFYgv1BQgqlMwEOnFMOJ4HxIz9QjUBI0cQ+yWZr4jyhOmEgfJn6zfKCXGktDcGb7n/Sy+TzCkamLYYXBw==" saltValue="rXTwN8ieVelSAE+kjSCv0Q==" spinCount="100000" sheet="1" formatCells="0" formatColumns="0" formatRows="0" autoFilter="0"/>
  <protectedRanges>
    <protectedRange sqref="E10:E14" name="Rango2_16_1_1_3_2"/>
    <protectedRange sqref="E46:E57" name="Rango2_2_3_1_1_1_2_2"/>
    <protectedRange sqref="E58:E61" name="Rango2_2_6_1_1_2_2"/>
    <protectedRange sqref="F10:F14" name="Rango2_5_1_2_1_1_2_2"/>
    <protectedRange sqref="F46:F57" name="Rango2_6_3_1_1_2_2"/>
    <protectedRange sqref="O192:O193" name="Rango2_16_1_2_1_1_2"/>
    <protectedRange sqref="G173" name="Rango2_3_2_2_1_2_1_1_1_1_1_3"/>
    <protectedRange sqref="O176:O179 O191" name="Rango2_37_1_1_1_1_1_1_3"/>
    <protectedRange sqref="G176:G179" name="Rango2_34_1_1_2_1_1_1_1_1_3"/>
    <protectedRange sqref="E282:E284" name="Rango2_5_2_1_1_3"/>
    <protectedRange sqref="E285:E287" name="Rango2_1_1_2_1_4"/>
    <protectedRange sqref="E288:E289" name="Rango2_2_1_1_1_4"/>
    <protectedRange sqref="E290" name="Rango2_3_1_1_3"/>
    <protectedRange sqref="F285:F287" name="Rango2_15_1_3"/>
    <protectedRange sqref="G285" name="Rango2_18_1_3"/>
    <protectedRange sqref="G286" name="Rango2_2_1_1_1_1_3"/>
    <protectedRange sqref="G287" name="Rango2_3_1_2_1_1_2"/>
    <protectedRange sqref="F288:F289" name="Rango2_20_1_3"/>
    <protectedRange sqref="G288:G289" name="Rango2_21_1_1_2"/>
    <protectedRange sqref="O288:O289" name="Rango2_26_1_3"/>
    <protectedRange sqref="F301" name="Rango2_47_1_1_2"/>
    <protectedRange sqref="E346:E351" name="Rango2_1_11_1_1_2_1_1_1_1_3"/>
    <protectedRange sqref="E352" name="Rango2_4_1_1_4_1_2_1_1_1_1_3"/>
    <protectedRange sqref="F346:F347" name="Rango2_2_2_8_1_2_1_1_1_1_3"/>
    <protectedRange sqref="F348" name="Rango2_3_1_11_1_2_1_1_1_1_3"/>
    <protectedRange sqref="F349" name="Rango2_6_1_2_1_2_1_1_1_1_3"/>
    <protectedRange sqref="O345" name="Rango2_64_1_1_1_1_1_1_3"/>
    <protectedRange sqref="O338:O339" name="Rango2_8_8_1_1_1_1_1_1_3"/>
    <protectedRange sqref="O340:O344" name="Rango2_4_3_2_1_1_1_1_1_1_3"/>
    <protectedRange sqref="K338:L344" name="Rango2_8_6_1_1_2_1_1_1_1_1_1_3"/>
    <protectedRange sqref="K348" name="Rango2_5_12_1_1_2_1_1_1_1_2_1_3"/>
    <protectedRange sqref="L348" name="Rango2_5_12_1_1_2_1_1_1_1_1_2_1_3"/>
    <protectedRange sqref="J350" name="Rango2_8_7_1_1_2_1_1_1_1_2_1_3"/>
    <protectedRange sqref="J352" name="Rango2_11_5_1_1_2_1_1_1_1_1_1_3"/>
    <protectedRange sqref="G352" name="Rango2_4_3_1_4_1_2_1_1_1_1_1_1_3"/>
    <protectedRange sqref="I352" name="Rango2_11_1_1_1_1_2_1_1_1_1_2_1_3"/>
    <protectedRange sqref="K352" name="Rango2_12_2_2_1_2_1_1_1_1_2_1_3"/>
    <protectedRange sqref="H352" name="Rango2_11_1_1_1_1_2_1_1_1_1_1_2_1_3"/>
    <protectedRange sqref="E359:E361" name="Rango2_7"/>
    <protectedRange sqref="K359:L361" name="Rango2_4_3_1_1"/>
    <protectedRange sqref="F363:F369" name="Rango2_12_2_1_2"/>
    <protectedRange sqref="G370:I371" name="Rango2_19_3"/>
    <protectedRange sqref="J370:J371" name="Rango2_20_2_3"/>
    <protectedRange sqref="K370:L371" name="Rango2_21_2_3"/>
    <protectedRange sqref="O362" name="Rango2_22_2_3"/>
    <protectedRange sqref="O371" name="Rango2_23_2_3"/>
    <protectedRange sqref="F372:F376" name="Rango2_25_2_3"/>
    <protectedRange sqref="L337" name="Rango2_38_1_2_1_1_1_1_1_1_3_1_1"/>
    <protectedRange sqref="L345" name="Rango2_62_1_2_1_1_1_1_1_1_3_1_1"/>
    <protectedRange sqref="K353:L356" name="Rango2_4_2_1_1_1_1_2_2_3_1_1"/>
    <protectedRange sqref="K374:L375" name="Rango2_21_2_3_5"/>
    <protectedRange sqref="L372:L373" name="Rango2_1_2_2_3_3_4"/>
    <protectedRange sqref="K372:K373" name="Rango2_1_2_2_3_2_2_4"/>
    <protectedRange sqref="I372:I375" name="Rango2_1_1_1_3_1_2_4"/>
    <protectedRange sqref="J372:J375" name="Rango2_27_2_3_1_2_4"/>
    <protectedRange sqref="H372:H375" name="Rango2_1_1_1_3_2_1_4"/>
    <protectedRange sqref="G372:G375" name="Rango2_26_2_3_1_2"/>
    <protectedRange sqref="G378:I378" name="Rango2_26_2_3_6"/>
    <protectedRange sqref="G376:I377" name="Rango2_2_1_2_3_6"/>
    <protectedRange sqref="J376:J378" name="Rango2_27_2_3_6"/>
    <protectedRange sqref="K376:L378" name="Rango2_1_2_2_3_7"/>
    <protectedRange sqref="E372:E378" name="Rango2_24_2_3_1_1"/>
    <protectedRange sqref="H192:H193" name="Rango2_11_2_1_1_2_1_1_3_1_1"/>
    <protectedRange sqref="H194:H195" name="Rango2_11_3_1_2_1_1_1_3_1_1"/>
    <protectedRange sqref="I192:I195" name="Rango2_11_4_1_2_1_1_1_3_1_1"/>
    <protectedRange sqref="J192:J195" name="Rango2_12_1_2_1_2_1_1_3_1_1"/>
    <protectedRange sqref="K192:L195" name="Rango2_14_1_2_2_1_1_1_3_1_1"/>
    <protectedRange sqref="H95:H96" name="Rango2_38_2_12_1_4_1_1_2_1_1_1_1_2_1_1_1_1_1_3_1_1"/>
    <protectedRange sqref="I95:I96" name="Rango2_38_2_12_1_2_2_1_1_2_1_1_1_1_2_1_1_1_1_1_3_1_1"/>
    <protectedRange sqref="I108" name="Rango2_41_2_2_1_1_1_1_1_1_2_1_1_1_1_2_1_1_1_1_1_3_1_1"/>
    <protectedRange sqref="H120:H121" name="Rango2_40_2_3_1_1_1_1_1_2_1_1_1_1_2_1_1_1_1_1_3_1_1"/>
    <protectedRange sqref="I120:I121" name="Rango2_41_2_2_1_1_1_1_1_1_2_1_1_1_1_2_1_2_1_1_3_1_1"/>
    <protectedRange sqref="H137:H140" name="Rango2_2_14_1_2_1_1_1_1_1_3_1_1"/>
    <protectedRange sqref="H136 H134" name="Rango2_1_2_4_1_2_1_1_1_1_1_3_1_1"/>
    <protectedRange sqref="H135" name="Rango2_1_1_1_2_1_1_2_1_1_1_1_1_3_1_1"/>
    <protectedRange sqref="I137:I140" name="Rango2_3_7_1_2_1_1_1_1_1_3_1_1"/>
    <protectedRange sqref="I136 I134" name="Rango2_1_3_13_1_2_1_1_1_1_1_3_1_1"/>
    <protectedRange sqref="I135" name="Rango2_1_1_2_2_1_2_1_1_1_1_1_3_1_1"/>
    <protectedRange sqref="J137:J140" name="Rango2_4_21_1_2_1_1_1_1_1_3_1_1"/>
    <protectedRange sqref="J134 J136" name="Rango2_1_4_1_2_2_1_1_1_1_1_3_1_1"/>
    <protectedRange sqref="J135" name="Rango2_1_1_3_1_1_2_1_1_1_1_1_3_1_1"/>
    <protectedRange sqref="K134:L134 K136:L136" name="Rango2_1_5_1_1_2_1_1_1_1_1_3_1_1"/>
    <protectedRange sqref="K135:L135" name="Rango2_1_1_4_1_1_2_1_1_1_1_1_3_1_1"/>
    <protectedRange sqref="K137:L140" name="Rango2_5_3_1_2_1_2_1_1_1_1_1_3_1_1"/>
    <protectedRange sqref="H133" name="Rango2_1_2_4_1_1_2_1_1_1_1_1_3_1_1"/>
    <protectedRange sqref="I133" name="Rango2_1_3_13_1_1_2_1_1_1_1_1_3_1_1"/>
    <protectedRange sqref="J133" name="Rango2_1_4_1_1_2_1_1_1_1_1_3_2"/>
    <protectedRange sqref="K133:L133" name="Rango2_1_5_1_2_4_1_1_1_1_1_3_1_1"/>
    <protectedRange sqref="H154:H155" name="Rango2_2_3_2_1_2_1_1_1_1_1_3_2"/>
    <protectedRange sqref="H153" name="Rango2_7_3_1_1_2_1_1_1_1_1_3_2"/>
    <protectedRange sqref="I154:I155" name="Rango2_2_4_1_1_2_1_1_1_1_1_3_1_1"/>
    <protectedRange sqref="I153" name="Rango2_7_4_1_1_2_1_1_1_1_1_3_1_1"/>
    <protectedRange sqref="J154:J155" name="Rango2_2_5_1_1_2_1_1_1_1_1_3_1_1"/>
    <protectedRange sqref="J153" name="Rango2_7_5_1_1_2_1_1_1_1_1_3_1_1"/>
    <protectedRange sqref="K154:K155" name="Rango2_14_8_1_2_1_1_1_1_1_3_2"/>
    <protectedRange sqref="L154:L155" name="Rango2_2_6_1_1_2_1_1_1_1_1_3_2"/>
    <protectedRange sqref="K153:L153" name="Rango2_7_6_1_1_2_1_1_1_1_1_3_1_1"/>
    <protectedRange sqref="H152" name="Rango2_11_5_1_2_1_1_1_1_3_1_1"/>
    <protectedRange sqref="I152" name="Rango2_12_4_2_1_1_1_1_1_3_2"/>
    <protectedRange sqref="J152" name="Rango2_13_6_2_1_1_1_1_1_3_2"/>
    <protectedRange sqref="K152" name="Rango2_14_8_2_1_1_1_1_1_3_1_1"/>
    <protectedRange sqref="L152" name="Rango2_1_5_1_2_1_1_1_1_1_1_1_3_1_1"/>
    <protectedRange sqref="H157:H160" name="Rango2_17_2_1_2_1_1_1_1_1_3_2"/>
    <protectedRange sqref="I157:I160" name="Rango2_18_1_1_2_1_1_1_1_1_3_2"/>
    <protectedRange sqref="J157:J160" name="Rango2_20_1_1_2_1_1_1_1_1_3_1_1"/>
    <protectedRange sqref="K157:L160" name="Rango2_5_3_2_1_2_2_1_1_1_1_1_3_1_1"/>
    <protectedRange sqref="H156" name="Rango2_17_2_2_1_1_1_1_1_3_1_1"/>
    <protectedRange sqref="I156" name="Rango2_18_1_2_1_1_1_1_1_3_1_1"/>
    <protectedRange sqref="J156" name="Rango2_20_1_2_1_1_1_1_1_3_2"/>
    <protectedRange sqref="L156" name="Rango2_1_5_1_2_2_1_1_1_1_1_1_3_2"/>
    <protectedRange sqref="H175" name="Rango2_27_1_1_2_1_1_1_1_1_3_1_1"/>
    <protectedRange sqref="H173" name="Rango2_3_3_2_1_2_1_1_1_1_1_3_1_1"/>
    <protectedRange sqref="I175:J175" name="Rango2_28_1_1_2_1_1_1_1_1_3_1_1"/>
    <protectedRange sqref="I173:J173" name="Rango2_3_4_2_1_2_1_1_1_1_1_3_1_1"/>
    <protectedRange sqref="K175 K173" name="Rango2_29_1_1_2_1_1_1_1_1_3_1_1"/>
    <protectedRange sqref="L173" name="Rango2_2_7_1_1_2_1_1_1_1_1_3_1_1"/>
    <protectedRange sqref="H172" name="Rango2_27_1_2_1_1_1_1_1_3_1_1"/>
    <protectedRange sqref="I172:J172" name="Rango2_28_1_3_1_1_1_1_1_3_1_1"/>
    <protectedRange sqref="K172" name="Rango2_29_1_3_1_1_1_1_1_3_1_1"/>
    <protectedRange sqref="J174" name="Rango2_28_1_2_1_1_1_1_1_1_3_1_1"/>
    <protectedRange sqref="H174" name="Rango2_27_1_1_1_2_1_1_1_1_1_3_2"/>
    <protectedRange sqref="L172" name="Rango2_1_5_1_2_3_1_1_1_1_1_1_3_2"/>
    <protectedRange sqref="I174" name="Rango2_28_1_1_1_2_1_1_1_1_1_3_2"/>
    <protectedRange sqref="K174" name="Rango2_29_1_2_1_1_1_1_1_1_3_2"/>
    <protectedRange sqref="L174" name="Rango2_2_7_1_3_1_1_1_1_1_3_2"/>
    <protectedRange sqref="L175" name="Rango2_2_7_1_2_1_1_1_1_1_1_3_2"/>
    <protectedRange sqref="H176:H179" name="Rango2_34_1_1_2_1_1_1_1_1_3_2"/>
    <protectedRange sqref="I176:J179" name="Rango2_35_1_1_2_1_1_1_1_1_3_2"/>
    <protectedRange sqref="K176:L179" name="Rango2_5_3_3_1_1_2_1_1_1_1_1_3_2"/>
    <protectedRange sqref="I191:J191" name="Rango2_35_1_2_1_1_1_1_1_3_2"/>
    <protectedRange sqref="K191" name="Rango2_36_1_2_1_1_1_2_1_3_2"/>
    <protectedRange sqref="L191" name="Rango2_36_1_2_1_1_1_1_2_1_3_2"/>
    <protectedRange sqref="H282:I284" name="Rango2_10_1_1_2_2"/>
    <protectedRange sqref="J282:J284" name="Rango2_12_1_1_2_2"/>
    <protectedRange sqref="K282:L284" name="Rango2_13_1_1_2_2"/>
    <protectedRange sqref="H285" name="Rango2_1_1_2_1_1_3_2"/>
    <protectedRange sqref="H286" name="Rango2_2_2_1_3_2"/>
    <protectedRange sqref="H287" name="Rango2_3_2_1_1_3_2"/>
    <protectedRange sqref="I285" name="Rango2_1_2_1_1_3_2"/>
    <protectedRange sqref="I286" name="Rango2_2_3_1_3_2"/>
    <protectedRange sqref="I287" name="Rango2_3_3_1_3_2"/>
    <protectedRange sqref="J285" name="Rango2_1_4_1_1_2_2"/>
    <protectedRange sqref="J286" name="Rango2_2_4_1_3_2"/>
    <protectedRange sqref="J287" name="Rango2_3_4_1_3_2"/>
    <protectedRange sqref="K285:L285" name="Rango2_1_5_1_3_2"/>
    <protectedRange sqref="K286:L286" name="Rango2_2_5_1_1_3_2"/>
    <protectedRange sqref="K287:L287" name="Rango2_3_5_1_3_2"/>
    <protectedRange sqref="H288:H289" name="Rango2_22_1_1_2_2"/>
    <protectedRange sqref="I288:I289" name="Rango2_23_1_3_2"/>
    <protectedRange sqref="J288:J289" name="Rango2_24_1_3_2"/>
    <protectedRange sqref="K288:L289" name="Rango2_25_1_3_2"/>
    <protectedRange sqref="H290" name="Rango2_29_1_3_2"/>
    <protectedRange sqref="I290" name="Rango2_30_1_3_2"/>
    <protectedRange sqref="J290" name="Rango2_31_1_3_2"/>
    <protectedRange sqref="K290:L290" name="Rango2_32_1_3_2"/>
    <protectedRange sqref="H291:I297" name="Rango2_37_1_3_2"/>
    <protectedRange sqref="J291:J296" name="Rango2_38_1_1_2_2"/>
    <protectedRange sqref="K291:L295" name="Rango2_39_1_1_2_2"/>
    <protectedRange sqref="H299:I300" name="Rango2_43_1_1_2_2"/>
    <protectedRange sqref="J299:J300" name="Rango2_44_1_1_2_2"/>
    <protectedRange sqref="K299:L300" name="Rango2_45_1_1_2_2"/>
    <protectedRange sqref="H301:I301" name="Rango2_49_1_1_2_2"/>
    <protectedRange sqref="J301:J302" name="Rango2_50_1_1_2_2"/>
    <protectedRange sqref="K301:L302" name="Rango2_51_1_1_2_2"/>
    <protectedRange sqref="J1466 J1480 J1470 J1476" name="Rango2_1_4_1_1_2_1_1_3_1_1_1"/>
    <protectedRange sqref="J1474" name="Rango2_28_1_3_1_1_1_1"/>
    <protectedRange sqref="G1480:H1480 G1466:H1466 G1467:I1467 G1475:I1475 G1477:I1477 G1470:H1471 G1476:H1476" name="Rango2_1_2_4_1_1_2_1_1_4_1_1_1"/>
    <protectedRange sqref="I1466 I1474 I1476" name="Rango2_1_3_13_1_1_2_1_1_3_1_1_1"/>
    <protectedRange sqref="G1474:H1474" name="Rango2_27_1_2_1_1_1_1_1"/>
    <protectedRange sqref="K1463:K1465 L1464:L1465 K1479:L1480 K1466:L1467 K1482:L1482 K1470:L1470 K1473:L1473 K1471 K1476:L1476 K1474:K1475 K1477 K1483" name="Rango2_1_5_1_2_4_1_1_6_1_1_1"/>
    <protectedRange sqref="I1470" name="Rango2_1_3_13_1_1_2_1_1_1_1_1"/>
    <protectedRange sqref="I1471" name="Rango2_1_2_4_1_1_2_1_1_1_1_1"/>
    <protectedRange sqref="L1471 L1474:L1475 L1477 L1483" name="Rango2_1_5_1_2_4_1_1_6_1_1_1_2"/>
    <protectedRange sqref="O1515:O1516" name="Rango2_40_1_1_1_1_1_1_1_1_1_1_1_1_1_1"/>
    <protectedRange sqref="E1543:F1554" name="Rango2_2_1_1_1_2_1_1_1_1_1_1_1_1_1_1_1_1"/>
    <protectedRange sqref="O1791:O1792 O1803" name="Rango2_2_1_14_2_1_1_1_1_1_1_1_1_1_1_1_1_1_1_1"/>
    <protectedRange sqref="G1513 G1515:G1516" name="Rango2_6_1_2_1_1_1_1_1"/>
    <protectedRange sqref="I1513 I1515:I1516" name="Rango2_1_2_1_2_1_1_1_1_1"/>
    <protectedRange sqref="I1517" name="Rango2_2_1_3_1_1_1_1_1_1_1_1"/>
    <protectedRange sqref="K1513:L1513 K1515:L1516" name="Rango2_3_2_1_2_1_1_1_1_1"/>
    <protectedRange sqref="K1517:L1517" name="Rango2_2_2_1_1_1_1_1_1_1_1_1"/>
    <protectedRange sqref="J1513 J1516" name="Rango2_4_2_1_1_1_1_1_1_1"/>
    <protectedRange sqref="J1517" name="Rango2_2_3_3_1_1_1_1_1_1_1_1"/>
    <protectedRange sqref="O2370:O2374" name="Rango2_5_1_1_1_1"/>
    <protectedRange sqref="O2375 O2379" name="Rango2_5_3_1_1_1_1"/>
    <protectedRange sqref="O2376" name="Rango2_5_4_1_1_1_1"/>
    <protectedRange sqref="O2377" name="Rango2_5_5_1_1_1_1"/>
    <protectedRange sqref="O2378 O2380:O2385" name="Rango2_5_6_1_1_1_1"/>
    <protectedRange sqref="G1543:G1554 I1543:I1554" name="Rango2_9_2_2_1_1_1_1_1_1_1_1_2_1_1_1_1"/>
    <protectedRange sqref="G1650:G1651" name="Rango2_40_2_1_1_1_1_5_3_1_1_1_1_1_1_1_1_1_1_1_1_1"/>
    <protectedRange sqref="H1650:H1651" name="Rango2_40_2_1_1_1_1_5_5_1_1_1_1_1_1_1_1_1_1_1_1_1"/>
    <protectedRange sqref="I1723:I1725" name="Rango2_2_4_2_10_3_1_8_1_14_1_1_1_1_1_1_1_1_1_1_1_1_1_1"/>
    <protectedRange sqref="I1722" name="Rango2_4_4_1_10_3_1_8_1_8_1_1_1_1_1_1_1_1_1_1_1_1_1_1"/>
    <protectedRange sqref="I1729:I1731" name="Rango2_2_4_2_10_3_1_8_1_16_1_1_1_1_1_1_1_1_1_1_1_1_1_1"/>
    <protectedRange sqref="I1728" name="Rango2_4_4_1_10_3_1_8_1_9_1_1_1_1_1_1_1_1_1_1_1_1_1_1"/>
    <protectedRange sqref="G1785:G1790" name="Rango2_40_2_1_1_1_1_4_1_1_1_1_1_1_1_1_1_1_1_1_1"/>
    <protectedRange sqref="G1791:G1797 G1803 H1795:H1802" name="Rango2_40_2_1_1_1_1_5_1_1_1_1_1_1_1_1_1_1_1_1_1"/>
    <protectedRange sqref="G1804:G1824" name="Rango2_40_2_1_1_1_1_2_2_1_1_1_1_1_1_1_1_1_1_1_1_1"/>
    <protectedRange sqref="I1825:I1829" name="Rango2_4_4_1_10_3_1_8_1_2_1_1_1_1_1_1_1_1_1_1_1_1_1"/>
    <protectedRange sqref="I1830:I1832" name="Rango2_2_4_2_10_3_1_8_1_2_1_1_1_1_1_1_1_1_1_1_1_1_1"/>
    <protectedRange sqref="I1837 I1839:I1843" name="Rango2_2_4_2_10_3_1_8_1_2_1_1_1_1_1_1_1_1_2_1_1_1_1"/>
    <protectedRange sqref="I1836 I1838" name="Rango2_4_4_1_10_3_1_8_1_2_1_1_1_1_1_1_1_1_2_1_1_1_1"/>
    <protectedRange sqref="I1846:I1850" name="Rango2_4_4_1_10_3_1_8_1_2_1_1_1_1_1_1_1_1_3_1_1_1_1"/>
    <protectedRange sqref="I1851:I1853" name="Rango2_2_4_2_10_3_1_8_1_2_1_1_1_1_1_1_1_1_3_1_1_1_1"/>
    <protectedRange sqref="I1856:I1860" name="Rango2_4_4_1_10_3_1_8_1_2_1_1_1_1_1_1_1_1_4_1_1_1_1"/>
    <protectedRange sqref="I1861:I1863" name="Rango2_2_4_2_10_3_1_8_1_2_1_1_1_1_1_1_1_1_4_1_1_1_1"/>
    <protectedRange sqref="I2370" name="Rango2_4_2_1_1_1"/>
    <protectedRange sqref="I2371" name="Rango2_4_1_1_1_1_1"/>
    <protectedRange sqref="I2400" name="Rango2_1_3_1_1_1"/>
    <protectedRange sqref="I2401" name="Rango2_1_1_1_1_1_1"/>
    <protectedRange sqref="I2402" name="Rango2_1_2_1_1_1_1"/>
    <protectedRange sqref="K2401:L2401" name="Rango2_3_2_1_1_1_1"/>
    <protectedRange sqref="K2402:L2402" name="Rango2_3_3_2_1_1_1"/>
  </protectedRanges>
  <autoFilter ref="A9:Q9" xr:uid="{329D99C8-B3DE-4AE0-A596-91432E65C782}"/>
  <mergeCells count="1098">
    <mergeCell ref="C1476:C1479"/>
    <mergeCell ref="D1476:D1479"/>
    <mergeCell ref="E1476:E1479"/>
    <mergeCell ref="F1476:F1479"/>
    <mergeCell ref="C1480:C1482"/>
    <mergeCell ref="D1480:D1482"/>
    <mergeCell ref="E1480:E1482"/>
    <mergeCell ref="F1480:F1482"/>
    <mergeCell ref="C1463:C1465"/>
    <mergeCell ref="D1463:D1465"/>
    <mergeCell ref="E1463:E1465"/>
    <mergeCell ref="F1463:F1465"/>
    <mergeCell ref="C1466:C1469"/>
    <mergeCell ref="D1466:D1469"/>
    <mergeCell ref="E1466:E1469"/>
    <mergeCell ref="F1466:F1469"/>
    <mergeCell ref="G1468:G1469"/>
    <mergeCell ref="C1470:C1473"/>
    <mergeCell ref="D1470:D1473"/>
    <mergeCell ref="E1470:E1473"/>
    <mergeCell ref="F1470:F1473"/>
    <mergeCell ref="C1474:C1475"/>
    <mergeCell ref="D1474:D1475"/>
    <mergeCell ref="E1474:E1475"/>
    <mergeCell ref="F1474:F1475"/>
    <mergeCell ref="C1419:C1430"/>
    <mergeCell ref="D1419:D1430"/>
    <mergeCell ref="E1419:E1430"/>
    <mergeCell ref="F1419:F1430"/>
    <mergeCell ref="C1431:C1441"/>
    <mergeCell ref="D1431:D1441"/>
    <mergeCell ref="E1431:E1441"/>
    <mergeCell ref="F1431:F1441"/>
    <mergeCell ref="C1442:C1457"/>
    <mergeCell ref="D1442:D1457"/>
    <mergeCell ref="E1442:E1457"/>
    <mergeCell ref="F1442:F1457"/>
    <mergeCell ref="G1442:G1445"/>
    <mergeCell ref="G1446:G1447"/>
    <mergeCell ref="C1458:C1462"/>
    <mergeCell ref="D1458:D1462"/>
    <mergeCell ref="E1458:E1462"/>
    <mergeCell ref="F1458:F1462"/>
    <mergeCell ref="G1460:G1462"/>
    <mergeCell ref="C1359:C1373"/>
    <mergeCell ref="D1359:D1373"/>
    <mergeCell ref="E1359:E1373"/>
    <mergeCell ref="F1359:F1373"/>
    <mergeCell ref="C1374:C1390"/>
    <mergeCell ref="D1374:D1390"/>
    <mergeCell ref="E1374:E1390"/>
    <mergeCell ref="F1374:F1390"/>
    <mergeCell ref="C1391:C1402"/>
    <mergeCell ref="D1391:D1402"/>
    <mergeCell ref="E1391:E1402"/>
    <mergeCell ref="F1391:F1402"/>
    <mergeCell ref="G1391:G1392"/>
    <mergeCell ref="C1403:C1417"/>
    <mergeCell ref="D1403:D1417"/>
    <mergeCell ref="E1403:E1417"/>
    <mergeCell ref="F1403:F1417"/>
    <mergeCell ref="G1403:G1408"/>
    <mergeCell ref="C1298:C1312"/>
    <mergeCell ref="D1298:D1312"/>
    <mergeCell ref="E1298:E1312"/>
    <mergeCell ref="F1298:F1312"/>
    <mergeCell ref="C1313:C1328"/>
    <mergeCell ref="D1313:D1328"/>
    <mergeCell ref="E1313:E1328"/>
    <mergeCell ref="F1313:F1328"/>
    <mergeCell ref="C1329:C1346"/>
    <mergeCell ref="D1329:D1346"/>
    <mergeCell ref="E1329:E1346"/>
    <mergeCell ref="F1329:F1346"/>
    <mergeCell ref="G1330:G1331"/>
    <mergeCell ref="C1347:C1358"/>
    <mergeCell ref="D1347:D1358"/>
    <mergeCell ref="E1347:E1358"/>
    <mergeCell ref="F1347:F1358"/>
    <mergeCell ref="C1236:C1250"/>
    <mergeCell ref="D1236:D1250"/>
    <mergeCell ref="E1236:E1250"/>
    <mergeCell ref="F1236:F1250"/>
    <mergeCell ref="G1237:G1238"/>
    <mergeCell ref="C1251:C1265"/>
    <mergeCell ref="D1251:D1265"/>
    <mergeCell ref="E1251:E1265"/>
    <mergeCell ref="F1251:F1265"/>
    <mergeCell ref="G1252:G1253"/>
    <mergeCell ref="C1267:C1282"/>
    <mergeCell ref="D1267:D1282"/>
    <mergeCell ref="E1267:E1282"/>
    <mergeCell ref="F1267:F1282"/>
    <mergeCell ref="C1283:C1297"/>
    <mergeCell ref="D1283:D1297"/>
    <mergeCell ref="E1283:E1297"/>
    <mergeCell ref="F1283:F1297"/>
    <mergeCell ref="C1168:C1182"/>
    <mergeCell ref="D1168:D1182"/>
    <mergeCell ref="E1168:E1182"/>
    <mergeCell ref="F1168:F1182"/>
    <mergeCell ref="G1168:G1169"/>
    <mergeCell ref="C1183:C1199"/>
    <mergeCell ref="D1183:D1199"/>
    <mergeCell ref="E1183:E1199"/>
    <mergeCell ref="F1183:F1199"/>
    <mergeCell ref="C1200:C1218"/>
    <mergeCell ref="D1200:D1218"/>
    <mergeCell ref="E1200:E1218"/>
    <mergeCell ref="F1200:F1218"/>
    <mergeCell ref="G1201:G1202"/>
    <mergeCell ref="C1219:C1235"/>
    <mergeCell ref="D1219:D1235"/>
    <mergeCell ref="E1219:E1235"/>
    <mergeCell ref="F1219:F1235"/>
    <mergeCell ref="G1220:G1221"/>
    <mergeCell ref="C1121:C1122"/>
    <mergeCell ref="D1121:D1122"/>
    <mergeCell ref="E1121:E1122"/>
    <mergeCell ref="F1121:F1122"/>
    <mergeCell ref="G1121:G1122"/>
    <mergeCell ref="C1123:C1133"/>
    <mergeCell ref="D1123:D1133"/>
    <mergeCell ref="E1123:E1133"/>
    <mergeCell ref="F1123:F1133"/>
    <mergeCell ref="G1123:G1124"/>
    <mergeCell ref="C1135:C1152"/>
    <mergeCell ref="D1135:D1152"/>
    <mergeCell ref="E1135:E1152"/>
    <mergeCell ref="F1135:F1152"/>
    <mergeCell ref="G1137:G1138"/>
    <mergeCell ref="C1153:C1167"/>
    <mergeCell ref="D1153:D1167"/>
    <mergeCell ref="E1153:E1167"/>
    <mergeCell ref="F1153:F1167"/>
    <mergeCell ref="G1154:G1155"/>
    <mergeCell ref="C1086:C1096"/>
    <mergeCell ref="D1086:D1096"/>
    <mergeCell ref="E1086:E1096"/>
    <mergeCell ref="F1086:F1096"/>
    <mergeCell ref="G1086:G1087"/>
    <mergeCell ref="C1097:C1107"/>
    <mergeCell ref="D1097:D1107"/>
    <mergeCell ref="E1097:E1107"/>
    <mergeCell ref="F1097:F1107"/>
    <mergeCell ref="G1097:G1098"/>
    <mergeCell ref="C1108:C1109"/>
    <mergeCell ref="D1108:D1109"/>
    <mergeCell ref="E1108:E1109"/>
    <mergeCell ref="F1108:F1109"/>
    <mergeCell ref="C1110:C1120"/>
    <mergeCell ref="D1110:D1120"/>
    <mergeCell ref="E1110:E1120"/>
    <mergeCell ref="F1110:F1120"/>
    <mergeCell ref="G1110:G1111"/>
    <mergeCell ref="C1038:C1048"/>
    <mergeCell ref="D1038:D1048"/>
    <mergeCell ref="E1038:E1048"/>
    <mergeCell ref="F1038:F1048"/>
    <mergeCell ref="G1038:G1039"/>
    <mergeCell ref="C1049:C1061"/>
    <mergeCell ref="D1049:D1061"/>
    <mergeCell ref="E1049:E1061"/>
    <mergeCell ref="F1049:F1061"/>
    <mergeCell ref="G1049:G1052"/>
    <mergeCell ref="C1062:C1074"/>
    <mergeCell ref="D1062:D1074"/>
    <mergeCell ref="E1062:E1074"/>
    <mergeCell ref="F1062:F1074"/>
    <mergeCell ref="G1062:G1065"/>
    <mergeCell ref="C1075:C1085"/>
    <mergeCell ref="D1075:D1085"/>
    <mergeCell ref="E1075:E1085"/>
    <mergeCell ref="F1075:F1085"/>
    <mergeCell ref="G1075:G1076"/>
    <mergeCell ref="C992:C1003"/>
    <mergeCell ref="D992:D1003"/>
    <mergeCell ref="E992:E1003"/>
    <mergeCell ref="F992:F1003"/>
    <mergeCell ref="G992:G994"/>
    <mergeCell ref="C1004:C1015"/>
    <mergeCell ref="D1004:D1015"/>
    <mergeCell ref="E1004:E1015"/>
    <mergeCell ref="F1004:F1015"/>
    <mergeCell ref="G1004:G1006"/>
    <mergeCell ref="C1016:C1026"/>
    <mergeCell ref="D1016:D1026"/>
    <mergeCell ref="E1016:E1026"/>
    <mergeCell ref="F1016:F1026"/>
    <mergeCell ref="G1016:G1017"/>
    <mergeCell ref="C1027:C1037"/>
    <mergeCell ref="D1027:D1037"/>
    <mergeCell ref="E1027:E1037"/>
    <mergeCell ref="F1027:F1037"/>
    <mergeCell ref="G1027:G1028"/>
    <mergeCell ref="C949:C954"/>
    <mergeCell ref="D949:D954"/>
    <mergeCell ref="E949:E954"/>
    <mergeCell ref="F949:F954"/>
    <mergeCell ref="C955:C966"/>
    <mergeCell ref="D955:D966"/>
    <mergeCell ref="E955:E966"/>
    <mergeCell ref="F955:F966"/>
    <mergeCell ref="G955:G957"/>
    <mergeCell ref="C967:C980"/>
    <mergeCell ref="D967:D980"/>
    <mergeCell ref="E967:E980"/>
    <mergeCell ref="F967:F980"/>
    <mergeCell ref="G969:G971"/>
    <mergeCell ref="C981:C991"/>
    <mergeCell ref="D981:D991"/>
    <mergeCell ref="E981:E991"/>
    <mergeCell ref="F981:F991"/>
    <mergeCell ref="G981:G982"/>
    <mergeCell ref="C901:C912"/>
    <mergeCell ref="D901:D912"/>
    <mergeCell ref="E901:E912"/>
    <mergeCell ref="F901:F912"/>
    <mergeCell ref="G901:G903"/>
    <mergeCell ref="C913:C924"/>
    <mergeCell ref="D913:D924"/>
    <mergeCell ref="E913:E924"/>
    <mergeCell ref="F913:F924"/>
    <mergeCell ref="G913:G915"/>
    <mergeCell ref="C925:C936"/>
    <mergeCell ref="D925:D936"/>
    <mergeCell ref="E925:E936"/>
    <mergeCell ref="F925:F936"/>
    <mergeCell ref="G925:G927"/>
    <mergeCell ref="C937:C948"/>
    <mergeCell ref="D937:D948"/>
    <mergeCell ref="E937:E948"/>
    <mergeCell ref="F937:F948"/>
    <mergeCell ref="G937:G939"/>
    <mergeCell ref="C855:C866"/>
    <mergeCell ref="D855:D866"/>
    <mergeCell ref="E855:E866"/>
    <mergeCell ref="F855:F866"/>
    <mergeCell ref="G856:G857"/>
    <mergeCell ref="C867:C878"/>
    <mergeCell ref="D867:D878"/>
    <mergeCell ref="E867:E878"/>
    <mergeCell ref="F867:F878"/>
    <mergeCell ref="G868:G869"/>
    <mergeCell ref="C879:C889"/>
    <mergeCell ref="D879:D889"/>
    <mergeCell ref="E879:E889"/>
    <mergeCell ref="F879:F889"/>
    <mergeCell ref="G879:G880"/>
    <mergeCell ref="C890:C900"/>
    <mergeCell ref="D890:D900"/>
    <mergeCell ref="E890:E900"/>
    <mergeCell ref="F890:F900"/>
    <mergeCell ref="G890:G891"/>
    <mergeCell ref="C816:C827"/>
    <mergeCell ref="D816:D827"/>
    <mergeCell ref="E816:E827"/>
    <mergeCell ref="F816:F827"/>
    <mergeCell ref="G817:G818"/>
    <mergeCell ref="C828:C830"/>
    <mergeCell ref="D828:D830"/>
    <mergeCell ref="E828:E830"/>
    <mergeCell ref="F828:F830"/>
    <mergeCell ref="G828:G830"/>
    <mergeCell ref="C831:C842"/>
    <mergeCell ref="D831:D842"/>
    <mergeCell ref="E831:E842"/>
    <mergeCell ref="F831:F842"/>
    <mergeCell ref="G832:G833"/>
    <mergeCell ref="C843:C854"/>
    <mergeCell ref="D843:D854"/>
    <mergeCell ref="E843:E854"/>
    <mergeCell ref="F843:F854"/>
    <mergeCell ref="G844:G845"/>
    <mergeCell ref="C777:C779"/>
    <mergeCell ref="D777:D779"/>
    <mergeCell ref="E777:E779"/>
    <mergeCell ref="F777:F779"/>
    <mergeCell ref="G777:G779"/>
    <mergeCell ref="C780:C791"/>
    <mergeCell ref="D780:D791"/>
    <mergeCell ref="E780:E791"/>
    <mergeCell ref="F780:F791"/>
    <mergeCell ref="G781:G782"/>
    <mergeCell ref="C792:C803"/>
    <mergeCell ref="D792:D803"/>
    <mergeCell ref="E792:E803"/>
    <mergeCell ref="F792:F803"/>
    <mergeCell ref="G793:G794"/>
    <mergeCell ref="C804:C815"/>
    <mergeCell ref="D804:D815"/>
    <mergeCell ref="E804:E815"/>
    <mergeCell ref="F804:F815"/>
    <mergeCell ref="G805:G806"/>
    <mergeCell ref="C731:C741"/>
    <mergeCell ref="D731:D741"/>
    <mergeCell ref="E731:E741"/>
    <mergeCell ref="F731:F741"/>
    <mergeCell ref="G731:G732"/>
    <mergeCell ref="C742:C752"/>
    <mergeCell ref="D742:D752"/>
    <mergeCell ref="E742:E752"/>
    <mergeCell ref="F742:F752"/>
    <mergeCell ref="G742:G743"/>
    <mergeCell ref="C753:C764"/>
    <mergeCell ref="D753:D764"/>
    <mergeCell ref="E753:E764"/>
    <mergeCell ref="F753:F764"/>
    <mergeCell ref="G754:G755"/>
    <mergeCell ref="C765:C776"/>
    <mergeCell ref="D765:D776"/>
    <mergeCell ref="E765:E776"/>
    <mergeCell ref="F765:F776"/>
    <mergeCell ref="G766:G767"/>
    <mergeCell ref="C697:C711"/>
    <mergeCell ref="D697:D711"/>
    <mergeCell ref="E697:E711"/>
    <mergeCell ref="F697:F711"/>
    <mergeCell ref="G699:G702"/>
    <mergeCell ref="C712:C714"/>
    <mergeCell ref="D712:D714"/>
    <mergeCell ref="E712:E714"/>
    <mergeCell ref="F712:F714"/>
    <mergeCell ref="G712:G713"/>
    <mergeCell ref="C715:C719"/>
    <mergeCell ref="D715:D719"/>
    <mergeCell ref="E715:E719"/>
    <mergeCell ref="F715:F719"/>
    <mergeCell ref="G715:G716"/>
    <mergeCell ref="G717:G718"/>
    <mergeCell ref="C720:C730"/>
    <mergeCell ref="D720:D730"/>
    <mergeCell ref="E720:E730"/>
    <mergeCell ref="F720:F730"/>
    <mergeCell ref="G720:G721"/>
    <mergeCell ref="C658:C670"/>
    <mergeCell ref="D658:D670"/>
    <mergeCell ref="E658:E670"/>
    <mergeCell ref="F658:F670"/>
    <mergeCell ref="G658:G659"/>
    <mergeCell ref="G660:G661"/>
    <mergeCell ref="C671:C683"/>
    <mergeCell ref="D671:D683"/>
    <mergeCell ref="E671:E683"/>
    <mergeCell ref="F671:F683"/>
    <mergeCell ref="G671:G672"/>
    <mergeCell ref="G673:G674"/>
    <mergeCell ref="C684:C696"/>
    <mergeCell ref="D684:D696"/>
    <mergeCell ref="E684:E696"/>
    <mergeCell ref="F684:F696"/>
    <mergeCell ref="G684:G685"/>
    <mergeCell ref="G686:G687"/>
    <mergeCell ref="C610:C622"/>
    <mergeCell ref="D610:D622"/>
    <mergeCell ref="E610:E622"/>
    <mergeCell ref="F610:F622"/>
    <mergeCell ref="G610:G612"/>
    <mergeCell ref="C623:C633"/>
    <mergeCell ref="D623:D633"/>
    <mergeCell ref="E623:E633"/>
    <mergeCell ref="F623:F633"/>
    <mergeCell ref="C634:C644"/>
    <mergeCell ref="D634:D644"/>
    <mergeCell ref="E634:E644"/>
    <mergeCell ref="F634:F644"/>
    <mergeCell ref="G634:G635"/>
    <mergeCell ref="C645:C657"/>
    <mergeCell ref="D645:D657"/>
    <mergeCell ref="E645:E657"/>
    <mergeCell ref="F645:F657"/>
    <mergeCell ref="G645:G646"/>
    <mergeCell ref="G647:G648"/>
    <mergeCell ref="C545:C583"/>
    <mergeCell ref="D545:D583"/>
    <mergeCell ref="E545:E583"/>
    <mergeCell ref="F545:F583"/>
    <mergeCell ref="G546:G548"/>
    <mergeCell ref="G549:G554"/>
    <mergeCell ref="G555:G564"/>
    <mergeCell ref="H562:H563"/>
    <mergeCell ref="G574:G583"/>
    <mergeCell ref="H574:H575"/>
    <mergeCell ref="H576:H577"/>
    <mergeCell ref="C584:C596"/>
    <mergeCell ref="D584:D596"/>
    <mergeCell ref="E584:E596"/>
    <mergeCell ref="F584:F596"/>
    <mergeCell ref="G584:G586"/>
    <mergeCell ref="C597:C609"/>
    <mergeCell ref="D597:D609"/>
    <mergeCell ref="E597:E609"/>
    <mergeCell ref="F597:F609"/>
    <mergeCell ref="G597:G599"/>
    <mergeCell ref="C519:C521"/>
    <mergeCell ref="D519:D521"/>
    <mergeCell ref="E519:E521"/>
    <mergeCell ref="F519:F521"/>
    <mergeCell ref="C522:C524"/>
    <mergeCell ref="D522:D524"/>
    <mergeCell ref="E522:E524"/>
    <mergeCell ref="F522:F524"/>
    <mergeCell ref="C525:C534"/>
    <mergeCell ref="D525:D534"/>
    <mergeCell ref="E525:E534"/>
    <mergeCell ref="F525:F534"/>
    <mergeCell ref="C535:C544"/>
    <mergeCell ref="D535:D544"/>
    <mergeCell ref="E535:E544"/>
    <mergeCell ref="F535:F544"/>
    <mergeCell ref="G535:G537"/>
    <mergeCell ref="G540:G541"/>
    <mergeCell ref="G543:G544"/>
    <mergeCell ref="C506:C510"/>
    <mergeCell ref="D506:D510"/>
    <mergeCell ref="E506:E510"/>
    <mergeCell ref="F506:F510"/>
    <mergeCell ref="G506:G507"/>
    <mergeCell ref="G508:G509"/>
    <mergeCell ref="C512:C513"/>
    <mergeCell ref="D512:D513"/>
    <mergeCell ref="E512:E513"/>
    <mergeCell ref="F512:F513"/>
    <mergeCell ref="G512:G513"/>
    <mergeCell ref="C514:C515"/>
    <mergeCell ref="D514:D515"/>
    <mergeCell ref="E514:E515"/>
    <mergeCell ref="F514:F515"/>
    <mergeCell ref="G514:G515"/>
    <mergeCell ref="C516:C518"/>
    <mergeCell ref="D516:D518"/>
    <mergeCell ref="E516:E518"/>
    <mergeCell ref="F516:F518"/>
    <mergeCell ref="C496:C498"/>
    <mergeCell ref="D496:D498"/>
    <mergeCell ref="E496:E498"/>
    <mergeCell ref="F496:F498"/>
    <mergeCell ref="C499:C500"/>
    <mergeCell ref="D499:D500"/>
    <mergeCell ref="E499:E500"/>
    <mergeCell ref="F499:F500"/>
    <mergeCell ref="G499:G500"/>
    <mergeCell ref="C501:C502"/>
    <mergeCell ref="D501:D502"/>
    <mergeCell ref="E501:E502"/>
    <mergeCell ref="F501:F502"/>
    <mergeCell ref="G501:G502"/>
    <mergeCell ref="C503:C505"/>
    <mergeCell ref="D503:D505"/>
    <mergeCell ref="E503:E505"/>
    <mergeCell ref="F503:F505"/>
    <mergeCell ref="G504:G505"/>
    <mergeCell ref="C477:C478"/>
    <mergeCell ref="D477:D478"/>
    <mergeCell ref="E477:E478"/>
    <mergeCell ref="F477:F478"/>
    <mergeCell ref="C483:C487"/>
    <mergeCell ref="D483:D487"/>
    <mergeCell ref="E483:E487"/>
    <mergeCell ref="F483:F487"/>
    <mergeCell ref="G483:G484"/>
    <mergeCell ref="G485:G486"/>
    <mergeCell ref="C488:C495"/>
    <mergeCell ref="D488:D495"/>
    <mergeCell ref="E488:E495"/>
    <mergeCell ref="F488:F495"/>
    <mergeCell ref="G489:G490"/>
    <mergeCell ref="G491:G492"/>
    <mergeCell ref="G494:G495"/>
    <mergeCell ref="C432:C437"/>
    <mergeCell ref="D432:D437"/>
    <mergeCell ref="E432:E437"/>
    <mergeCell ref="F432:F437"/>
    <mergeCell ref="G434:G435"/>
    <mergeCell ref="G436:G437"/>
    <mergeCell ref="C438:C449"/>
    <mergeCell ref="D438:D449"/>
    <mergeCell ref="E438:E449"/>
    <mergeCell ref="F438:F449"/>
    <mergeCell ref="C450:C473"/>
    <mergeCell ref="D450:D473"/>
    <mergeCell ref="E450:E473"/>
    <mergeCell ref="F450:F473"/>
    <mergeCell ref="C474:C476"/>
    <mergeCell ref="D474:D476"/>
    <mergeCell ref="E474:E476"/>
    <mergeCell ref="F474:F476"/>
    <mergeCell ref="G474:G475"/>
    <mergeCell ref="G379:G384"/>
    <mergeCell ref="C395:C410"/>
    <mergeCell ref="D395:D410"/>
    <mergeCell ref="E395:E410"/>
    <mergeCell ref="F395:F410"/>
    <mergeCell ref="G406:G410"/>
    <mergeCell ref="C411:C422"/>
    <mergeCell ref="D411:D422"/>
    <mergeCell ref="E411:E422"/>
    <mergeCell ref="F411:F422"/>
    <mergeCell ref="G412:G416"/>
    <mergeCell ref="G419:G420"/>
    <mergeCell ref="G421:G422"/>
    <mergeCell ref="C423:C431"/>
    <mergeCell ref="D423:D431"/>
    <mergeCell ref="E423:E431"/>
    <mergeCell ref="F423:F431"/>
    <mergeCell ref="G425:G431"/>
    <mergeCell ref="C359:C361"/>
    <mergeCell ref="D359:D378"/>
    <mergeCell ref="E359:E361"/>
    <mergeCell ref="F359:F361"/>
    <mergeCell ref="C363:C369"/>
    <mergeCell ref="E363:E369"/>
    <mergeCell ref="F363:F369"/>
    <mergeCell ref="C370:C371"/>
    <mergeCell ref="E370:E371"/>
    <mergeCell ref="F370:F371"/>
    <mergeCell ref="C372:C378"/>
    <mergeCell ref="E372:E378"/>
    <mergeCell ref="F372:F376"/>
    <mergeCell ref="C379:C394"/>
    <mergeCell ref="D379:D394"/>
    <mergeCell ref="E379:E394"/>
    <mergeCell ref="F379:F394"/>
    <mergeCell ref="C338:C345"/>
    <mergeCell ref="D338:D345"/>
    <mergeCell ref="E338:E345"/>
    <mergeCell ref="F338:F345"/>
    <mergeCell ref="C346:C347"/>
    <mergeCell ref="D346:D347"/>
    <mergeCell ref="E346:E347"/>
    <mergeCell ref="F346:F347"/>
    <mergeCell ref="G346:G347"/>
    <mergeCell ref="C350:C351"/>
    <mergeCell ref="D350:D351"/>
    <mergeCell ref="E350:E351"/>
    <mergeCell ref="F350:F351"/>
    <mergeCell ref="G350:G351"/>
    <mergeCell ref="C353:C358"/>
    <mergeCell ref="D353:D358"/>
    <mergeCell ref="E353:E358"/>
    <mergeCell ref="F353:F358"/>
    <mergeCell ref="G353:G358"/>
    <mergeCell ref="C303:C313"/>
    <mergeCell ref="D303:D313"/>
    <mergeCell ref="E303:E313"/>
    <mergeCell ref="F303:F313"/>
    <mergeCell ref="C314:C315"/>
    <mergeCell ref="D314:D315"/>
    <mergeCell ref="E314:E315"/>
    <mergeCell ref="F314:F315"/>
    <mergeCell ref="C316:C325"/>
    <mergeCell ref="D316:D325"/>
    <mergeCell ref="E316:E325"/>
    <mergeCell ref="F316:F325"/>
    <mergeCell ref="C327:C329"/>
    <mergeCell ref="D327:D329"/>
    <mergeCell ref="E327:E329"/>
    <mergeCell ref="F327:F329"/>
    <mergeCell ref="C330:C337"/>
    <mergeCell ref="D330:D337"/>
    <mergeCell ref="E330:E337"/>
    <mergeCell ref="F330:F337"/>
    <mergeCell ref="D271:D272"/>
    <mergeCell ref="E271:E272"/>
    <mergeCell ref="F271:F272"/>
    <mergeCell ref="D273:D281"/>
    <mergeCell ref="E273:E281"/>
    <mergeCell ref="F273:F281"/>
    <mergeCell ref="C282:C302"/>
    <mergeCell ref="D282:D284"/>
    <mergeCell ref="E282:E284"/>
    <mergeCell ref="F282:F284"/>
    <mergeCell ref="D285:D287"/>
    <mergeCell ref="E285:E287"/>
    <mergeCell ref="F285:F287"/>
    <mergeCell ref="D288:D289"/>
    <mergeCell ref="E288:E289"/>
    <mergeCell ref="F288:F289"/>
    <mergeCell ref="D291:D298"/>
    <mergeCell ref="E291:E298"/>
    <mergeCell ref="F291:F298"/>
    <mergeCell ref="D299:D300"/>
    <mergeCell ref="E299:E300"/>
    <mergeCell ref="F299:F300"/>
    <mergeCell ref="D301:D302"/>
    <mergeCell ref="E301:E302"/>
    <mergeCell ref="F301:F302"/>
    <mergeCell ref="C231:C237"/>
    <mergeCell ref="D231:D237"/>
    <mergeCell ref="E231:E237"/>
    <mergeCell ref="F231:F237"/>
    <mergeCell ref="C238:C244"/>
    <mergeCell ref="D238:D244"/>
    <mergeCell ref="E238:E244"/>
    <mergeCell ref="F238:F244"/>
    <mergeCell ref="C245:C247"/>
    <mergeCell ref="D245:D247"/>
    <mergeCell ref="E245:E247"/>
    <mergeCell ref="F245:F247"/>
    <mergeCell ref="C248:C251"/>
    <mergeCell ref="D248:D251"/>
    <mergeCell ref="E248:E251"/>
    <mergeCell ref="F248:F251"/>
    <mergeCell ref="C252:C281"/>
    <mergeCell ref="D252:D255"/>
    <mergeCell ref="E252:E255"/>
    <mergeCell ref="F252:F255"/>
    <mergeCell ref="D256:D259"/>
    <mergeCell ref="E256:E259"/>
    <mergeCell ref="F256:F259"/>
    <mergeCell ref="D260:D262"/>
    <mergeCell ref="E260:E262"/>
    <mergeCell ref="F260:F262"/>
    <mergeCell ref="D263:D267"/>
    <mergeCell ref="E263:E267"/>
    <mergeCell ref="F263:F267"/>
    <mergeCell ref="D268:D270"/>
    <mergeCell ref="E268:E270"/>
    <mergeCell ref="F268:F270"/>
    <mergeCell ref="C176:C191"/>
    <mergeCell ref="D176:D191"/>
    <mergeCell ref="E176:E191"/>
    <mergeCell ref="F176:F191"/>
    <mergeCell ref="G180:G181"/>
    <mergeCell ref="C192:C195"/>
    <mergeCell ref="D192:D195"/>
    <mergeCell ref="E192:E195"/>
    <mergeCell ref="F192:F195"/>
    <mergeCell ref="C196:C211"/>
    <mergeCell ref="D196:D211"/>
    <mergeCell ref="E196:E211"/>
    <mergeCell ref="F196:F211"/>
    <mergeCell ref="C212:C230"/>
    <mergeCell ref="D212:D230"/>
    <mergeCell ref="E212:E230"/>
    <mergeCell ref="F212:F230"/>
    <mergeCell ref="C133:C151"/>
    <mergeCell ref="D133:D151"/>
    <mergeCell ref="E133:E151"/>
    <mergeCell ref="F133:F151"/>
    <mergeCell ref="C152:C155"/>
    <mergeCell ref="D152:D155"/>
    <mergeCell ref="E152:E155"/>
    <mergeCell ref="F152:F155"/>
    <mergeCell ref="C156:C171"/>
    <mergeCell ref="D156:D171"/>
    <mergeCell ref="E156:E171"/>
    <mergeCell ref="F156:F171"/>
    <mergeCell ref="G161:G162"/>
    <mergeCell ref="C172:C175"/>
    <mergeCell ref="D172:D175"/>
    <mergeCell ref="E172:E175"/>
    <mergeCell ref="F172:F175"/>
    <mergeCell ref="C84:C94"/>
    <mergeCell ref="D84:D94"/>
    <mergeCell ref="E84:E94"/>
    <mergeCell ref="F84:F94"/>
    <mergeCell ref="G84:G85"/>
    <mergeCell ref="C95:C107"/>
    <mergeCell ref="D95:D107"/>
    <mergeCell ref="E95:E107"/>
    <mergeCell ref="F95:F107"/>
    <mergeCell ref="G97:G98"/>
    <mergeCell ref="C108:C121"/>
    <mergeCell ref="D108:D121"/>
    <mergeCell ref="E108:E121"/>
    <mergeCell ref="F108:F121"/>
    <mergeCell ref="G109:G110"/>
    <mergeCell ref="C122:C132"/>
    <mergeCell ref="D122:D132"/>
    <mergeCell ref="E122:E132"/>
    <mergeCell ref="F122:F132"/>
    <mergeCell ref="G122:G123"/>
    <mergeCell ref="C46:C57"/>
    <mergeCell ref="D46:D57"/>
    <mergeCell ref="E46:E57"/>
    <mergeCell ref="F46:F57"/>
    <mergeCell ref="G46:G48"/>
    <mergeCell ref="G49:G52"/>
    <mergeCell ref="G53:G56"/>
    <mergeCell ref="C58:C61"/>
    <mergeCell ref="D58:D61"/>
    <mergeCell ref="E58:E61"/>
    <mergeCell ref="F58:F61"/>
    <mergeCell ref="C62:C72"/>
    <mergeCell ref="D62:D72"/>
    <mergeCell ref="E62:E72"/>
    <mergeCell ref="F62:F72"/>
    <mergeCell ref="G62:G63"/>
    <mergeCell ref="C73:C83"/>
    <mergeCell ref="D73:D83"/>
    <mergeCell ref="E73:E83"/>
    <mergeCell ref="F73:F83"/>
    <mergeCell ref="C23:C25"/>
    <mergeCell ref="D23:D25"/>
    <mergeCell ref="E23:E25"/>
    <mergeCell ref="F23:F25"/>
    <mergeCell ref="G24:G25"/>
    <mergeCell ref="C26:C27"/>
    <mergeCell ref="D26:D27"/>
    <mergeCell ref="E26:E27"/>
    <mergeCell ref="F26:F27"/>
    <mergeCell ref="C28:C34"/>
    <mergeCell ref="D28:D34"/>
    <mergeCell ref="E28:E34"/>
    <mergeCell ref="F28:F34"/>
    <mergeCell ref="G28:G30"/>
    <mergeCell ref="G32:G34"/>
    <mergeCell ref="C35:C44"/>
    <mergeCell ref="D35:D44"/>
    <mergeCell ref="E35:E44"/>
    <mergeCell ref="F35:F44"/>
    <mergeCell ref="G36:G39"/>
    <mergeCell ref="G41:G44"/>
    <mergeCell ref="G2:I2"/>
    <mergeCell ref="A4:E4"/>
    <mergeCell ref="A5:E5"/>
    <mergeCell ref="A6:E6"/>
    <mergeCell ref="A7:E7"/>
    <mergeCell ref="O7:P7"/>
    <mergeCell ref="O6:P6"/>
    <mergeCell ref="O4:P4"/>
    <mergeCell ref="O5:P5"/>
    <mergeCell ref="C10:C14"/>
    <mergeCell ref="D10:D14"/>
    <mergeCell ref="E10:E14"/>
    <mergeCell ref="F10:F14"/>
    <mergeCell ref="G12:G13"/>
    <mergeCell ref="C15:C22"/>
    <mergeCell ref="D15:D22"/>
    <mergeCell ref="E15:E22"/>
    <mergeCell ref="F15:F22"/>
    <mergeCell ref="G17:G19"/>
    <mergeCell ref="C1484:C1492"/>
    <mergeCell ref="D1484:D1492"/>
    <mergeCell ref="F1484:F1492"/>
    <mergeCell ref="C1493:C1517"/>
    <mergeCell ref="D1493:D1517"/>
    <mergeCell ref="E1493:E1495"/>
    <mergeCell ref="F1493:F1517"/>
    <mergeCell ref="E1496:E1498"/>
    <mergeCell ref="E1499:E1501"/>
    <mergeCell ref="G1501:G1502"/>
    <mergeCell ref="H1501:H1502"/>
    <mergeCell ref="E1502:E1508"/>
    <mergeCell ref="E1509:E1510"/>
    <mergeCell ref="E1511:E1517"/>
    <mergeCell ref="C1518:C1524"/>
    <mergeCell ref="D1518:D1524"/>
    <mergeCell ref="E1518:E1524"/>
    <mergeCell ref="F1518:F1524"/>
    <mergeCell ref="C1525:C1542"/>
    <mergeCell ref="D1525:D1542"/>
    <mergeCell ref="E1525:E1542"/>
    <mergeCell ref="F1525:F1542"/>
    <mergeCell ref="C1543:C1554"/>
    <mergeCell ref="D1543:D1554"/>
    <mergeCell ref="E1543:E1545"/>
    <mergeCell ref="F1543:F1554"/>
    <mergeCell ref="G1543:G1544"/>
    <mergeCell ref="G1545:G1546"/>
    <mergeCell ref="E1546:E1548"/>
    <mergeCell ref="G1548:G1549"/>
    <mergeCell ref="E1549:E1551"/>
    <mergeCell ref="G1550:G1551"/>
    <mergeCell ref="E1552:E1554"/>
    <mergeCell ref="G1553:G1554"/>
    <mergeCell ref="C1555:C1562"/>
    <mergeCell ref="D1555:D1562"/>
    <mergeCell ref="E1555:E1562"/>
    <mergeCell ref="F1555:F1562"/>
    <mergeCell ref="C1563:C1573"/>
    <mergeCell ref="D1563:D1573"/>
    <mergeCell ref="E1563:E1567"/>
    <mergeCell ref="F1563:F1573"/>
    <mergeCell ref="E1568:E1573"/>
    <mergeCell ref="C1574:C1581"/>
    <mergeCell ref="D1574:D1581"/>
    <mergeCell ref="E1574:E1577"/>
    <mergeCell ref="F1574:F1581"/>
    <mergeCell ref="E1578:E1581"/>
    <mergeCell ref="C1582:C1602"/>
    <mergeCell ref="D1582:D1602"/>
    <mergeCell ref="E1582:E1584"/>
    <mergeCell ref="F1582:F1602"/>
    <mergeCell ref="E1585:E1587"/>
    <mergeCell ref="E1588:E1590"/>
    <mergeCell ref="E1591:E1593"/>
    <mergeCell ref="E1594:E1596"/>
    <mergeCell ref="E1597:E1599"/>
    <mergeCell ref="E1600:E1601"/>
    <mergeCell ref="C1603:C1613"/>
    <mergeCell ref="D1603:D1613"/>
    <mergeCell ref="E1603:E1605"/>
    <mergeCell ref="F1603:F1613"/>
    <mergeCell ref="G1603:G1606"/>
    <mergeCell ref="E1606:E1610"/>
    <mergeCell ref="G1610:G1613"/>
    <mergeCell ref="E1611:E1613"/>
    <mergeCell ref="C1614:C1622"/>
    <mergeCell ref="D1614:D1622"/>
    <mergeCell ref="E1614:E1617"/>
    <mergeCell ref="F1614:F1622"/>
    <mergeCell ref="G1615:G1616"/>
    <mergeCell ref="E1618:E1622"/>
    <mergeCell ref="C1623:C1631"/>
    <mergeCell ref="D1623:D1631"/>
    <mergeCell ref="E1623:E1624"/>
    <mergeCell ref="F1623:F1631"/>
    <mergeCell ref="E1625:E1626"/>
    <mergeCell ref="E1627:E1628"/>
    <mergeCell ref="E1629:E1630"/>
    <mergeCell ref="C1632:C1638"/>
    <mergeCell ref="D1632:D1638"/>
    <mergeCell ref="E1632:E1635"/>
    <mergeCell ref="F1632:F1638"/>
    <mergeCell ref="E1636:E1638"/>
    <mergeCell ref="C1639:C1647"/>
    <mergeCell ref="D1639:D1647"/>
    <mergeCell ref="E1639:E1641"/>
    <mergeCell ref="F1639:F1647"/>
    <mergeCell ref="G1639:G1640"/>
    <mergeCell ref="E1643:E1645"/>
    <mergeCell ref="G1643:G1644"/>
    <mergeCell ref="C1648:C1656"/>
    <mergeCell ref="D1648:D1656"/>
    <mergeCell ref="E1648:E1650"/>
    <mergeCell ref="F1648:F1656"/>
    <mergeCell ref="E1651:E1653"/>
    <mergeCell ref="E1654:E1656"/>
    <mergeCell ref="C1657:C1658"/>
    <mergeCell ref="D1657:D1658"/>
    <mergeCell ref="F1657:F1658"/>
    <mergeCell ref="C1659:C1664"/>
    <mergeCell ref="D1659:D1664"/>
    <mergeCell ref="E1659:E1661"/>
    <mergeCell ref="F1659:F1664"/>
    <mergeCell ref="E1662:E1664"/>
    <mergeCell ref="C1665:C1672"/>
    <mergeCell ref="D1665:D1672"/>
    <mergeCell ref="E1665:E1672"/>
    <mergeCell ref="F1665:F1672"/>
    <mergeCell ref="G1667:G1669"/>
    <mergeCell ref="G1670:G1671"/>
    <mergeCell ref="C1673:C1681"/>
    <mergeCell ref="D1673:D1681"/>
    <mergeCell ref="E1673:E1675"/>
    <mergeCell ref="F1673:F1681"/>
    <mergeCell ref="E1678:E1681"/>
    <mergeCell ref="C1682:C1706"/>
    <mergeCell ref="D1682:D1706"/>
    <mergeCell ref="E1682:E1685"/>
    <mergeCell ref="F1682:F1706"/>
    <mergeCell ref="E1686:E1688"/>
    <mergeCell ref="E1689:E1691"/>
    <mergeCell ref="E1692:E1694"/>
    <mergeCell ref="E1695:E1697"/>
    <mergeCell ref="E1698:E1699"/>
    <mergeCell ref="E1700:E1702"/>
    <mergeCell ref="E1703:E1706"/>
    <mergeCell ref="C1707:C1719"/>
    <mergeCell ref="D1707:D1719"/>
    <mergeCell ref="F1707:F1719"/>
    <mergeCell ref="G1707:G1709"/>
    <mergeCell ref="E1710:E1711"/>
    <mergeCell ref="G1710:G1711"/>
    <mergeCell ref="E1712:E1713"/>
    <mergeCell ref="G1712:G1714"/>
    <mergeCell ref="E1714:E1715"/>
    <mergeCell ref="G1715:G1719"/>
    <mergeCell ref="I1715:I1717"/>
    <mergeCell ref="E1716:E1717"/>
    <mergeCell ref="E1718:E1719"/>
    <mergeCell ref="C1720:C1740"/>
    <mergeCell ref="D1720:D1740"/>
    <mergeCell ref="E1720:E1740"/>
    <mergeCell ref="F1720:F1740"/>
    <mergeCell ref="G1720:G1722"/>
    <mergeCell ref="G1723:G1725"/>
    <mergeCell ref="G1726:G1728"/>
    <mergeCell ref="G1729:G1731"/>
    <mergeCell ref="G1732:G1734"/>
    <mergeCell ref="G1735:G1737"/>
    <mergeCell ref="G1738:G1740"/>
    <mergeCell ref="C1741:C1754"/>
    <mergeCell ref="D1741:D1754"/>
    <mergeCell ref="E1741:E1750"/>
    <mergeCell ref="F1741:F1754"/>
    <mergeCell ref="E1751:E1752"/>
    <mergeCell ref="E1753:E1754"/>
    <mergeCell ref="C1755:C1784"/>
    <mergeCell ref="D1755:D1784"/>
    <mergeCell ref="E1755:E1756"/>
    <mergeCell ref="F1755:F1784"/>
    <mergeCell ref="E1757:E1758"/>
    <mergeCell ref="E1759:E1760"/>
    <mergeCell ref="E1761:E1762"/>
    <mergeCell ref="E1763:E1764"/>
    <mergeCell ref="E1766:E1768"/>
    <mergeCell ref="E1769:E1770"/>
    <mergeCell ref="E1771:E1772"/>
    <mergeCell ref="E1773:E1774"/>
    <mergeCell ref="E1775:E1779"/>
    <mergeCell ref="E1782:E1784"/>
    <mergeCell ref="C1785:C1790"/>
    <mergeCell ref="D1785:D1790"/>
    <mergeCell ref="E1785:E1786"/>
    <mergeCell ref="F1785:F1790"/>
    <mergeCell ref="E1787:E1788"/>
    <mergeCell ref="G1788:G1789"/>
    <mergeCell ref="C1791:C1803"/>
    <mergeCell ref="D1791:D1803"/>
    <mergeCell ref="E1791:E1803"/>
    <mergeCell ref="F1791:F1803"/>
    <mergeCell ref="C1804:C1824"/>
    <mergeCell ref="D1804:D1824"/>
    <mergeCell ref="E1804:E1808"/>
    <mergeCell ref="F1804:F1824"/>
    <mergeCell ref="G1804:G1805"/>
    <mergeCell ref="E1809:E1817"/>
    <mergeCell ref="E1818:E1824"/>
    <mergeCell ref="G1818:G1819"/>
    <mergeCell ref="G1820:G1821"/>
    <mergeCell ref="G1822:G1823"/>
    <mergeCell ref="C1825:C1863"/>
    <mergeCell ref="D1825:D1863"/>
    <mergeCell ref="E1825:E1834"/>
    <mergeCell ref="F1825:F1863"/>
    <mergeCell ref="E1835:E1843"/>
    <mergeCell ref="E1844:E1853"/>
    <mergeCell ref="E1854:E1863"/>
    <mergeCell ref="C1864:C1912"/>
    <mergeCell ref="D1864:D1912"/>
    <mergeCell ref="E1864:E1885"/>
    <mergeCell ref="F1864:F1912"/>
    <mergeCell ref="E1886:E1896"/>
    <mergeCell ref="E1899:E1900"/>
    <mergeCell ref="E1901:E1912"/>
    <mergeCell ref="C1913:C1930"/>
    <mergeCell ref="D1913:D1930"/>
    <mergeCell ref="E1913:E1917"/>
    <mergeCell ref="F1913:F1930"/>
    <mergeCell ref="E1918:E1922"/>
    <mergeCell ref="E1926:E1929"/>
    <mergeCell ref="C1931:C1949"/>
    <mergeCell ref="D1931:D1949"/>
    <mergeCell ref="E1931:E1934"/>
    <mergeCell ref="F1931:F1949"/>
    <mergeCell ref="E1936:E1939"/>
    <mergeCell ref="E1942:E1945"/>
    <mergeCell ref="C1950:C1991"/>
    <mergeCell ref="D1950:D1991"/>
    <mergeCell ref="E1950:E1979"/>
    <mergeCell ref="F1950:F1991"/>
    <mergeCell ref="G1950:G1953"/>
    <mergeCell ref="G1954:G1958"/>
    <mergeCell ref="H1954:H1958"/>
    <mergeCell ref="I1954:I1958"/>
    <mergeCell ref="G1959:G1962"/>
    <mergeCell ref="G1963:G1969"/>
    <mergeCell ref="H1963:H1969"/>
    <mergeCell ref="I1963:I1969"/>
    <mergeCell ref="G1971:G1972"/>
    <mergeCell ref="H1971:H1972"/>
    <mergeCell ref="G1973:G1974"/>
    <mergeCell ref="H1973:H1974"/>
    <mergeCell ref="I1973:I1974"/>
    <mergeCell ref="G1976:G1979"/>
    <mergeCell ref="E1980:E1988"/>
    <mergeCell ref="G1980:G1990"/>
    <mergeCell ref="H1980:H1990"/>
    <mergeCell ref="I1980:I1990"/>
    <mergeCell ref="E1989:E1991"/>
    <mergeCell ref="C1992:C2025"/>
    <mergeCell ref="D1992:D2025"/>
    <mergeCell ref="E1992:E1997"/>
    <mergeCell ref="F1992:F2025"/>
    <mergeCell ref="G1993:G1994"/>
    <mergeCell ref="E1998:E2000"/>
    <mergeCell ref="E2001:E2004"/>
    <mergeCell ref="E2005:E2006"/>
    <mergeCell ref="E2007:E2008"/>
    <mergeCell ref="E2009:E2016"/>
    <mergeCell ref="E2017:E2018"/>
    <mergeCell ref="E2019:E2021"/>
    <mergeCell ref="E2022:E2023"/>
    <mergeCell ref="E2024:E2025"/>
    <mergeCell ref="C2026:C2069"/>
    <mergeCell ref="D2026:D2069"/>
    <mergeCell ref="E2026:E2036"/>
    <mergeCell ref="F2026:F2069"/>
    <mergeCell ref="E2037:E2039"/>
    <mergeCell ref="E2040:E2050"/>
    <mergeCell ref="E2051:E2053"/>
    <mergeCell ref="E2054:E2056"/>
    <mergeCell ref="E2057:E2068"/>
    <mergeCell ref="C2070:C2094"/>
    <mergeCell ref="D2070:D2094"/>
    <mergeCell ref="E2070:E2094"/>
    <mergeCell ref="F2070:F2094"/>
    <mergeCell ref="C2095:C2113"/>
    <mergeCell ref="D2095:D2113"/>
    <mergeCell ref="E2095:E2113"/>
    <mergeCell ref="F2095:F2113"/>
    <mergeCell ref="C2114:C2132"/>
    <mergeCell ref="D2114:D2132"/>
    <mergeCell ref="E2114:E2119"/>
    <mergeCell ref="F2114:F2132"/>
    <mergeCell ref="G2119:G2122"/>
    <mergeCell ref="E2120:E2125"/>
    <mergeCell ref="G2124:G2127"/>
    <mergeCell ref="E2126:E2132"/>
    <mergeCell ref="G2130:G2131"/>
    <mergeCell ref="C2133:C2172"/>
    <mergeCell ref="D2133:D2172"/>
    <mergeCell ref="E2133:E2172"/>
    <mergeCell ref="F2133:F2172"/>
    <mergeCell ref="C2173:C2207"/>
    <mergeCell ref="D2173:D2207"/>
    <mergeCell ref="F2173:F2207"/>
    <mergeCell ref="E2177:E2179"/>
    <mergeCell ref="E2180:E2182"/>
    <mergeCell ref="E2183:E2184"/>
    <mergeCell ref="E2185:E2207"/>
    <mergeCell ref="C2208:C2211"/>
    <mergeCell ref="D2208:D2211"/>
    <mergeCell ref="F2208:F2211"/>
    <mergeCell ref="E2210:E2211"/>
    <mergeCell ref="C2212:C2231"/>
    <mergeCell ref="D2212:D2231"/>
    <mergeCell ref="E2212:E2214"/>
    <mergeCell ref="F2212:F2231"/>
    <mergeCell ref="E2215:E2217"/>
    <mergeCell ref="E2218:E2219"/>
    <mergeCell ref="E2221:E2222"/>
    <mergeCell ref="E2223:E2225"/>
    <mergeCell ref="E2226:E2228"/>
    <mergeCell ref="E2229:E2231"/>
    <mergeCell ref="C2232:C2287"/>
    <mergeCell ref="D2232:D2287"/>
    <mergeCell ref="E2232:E2234"/>
    <mergeCell ref="F2232:F2287"/>
    <mergeCell ref="E2235:E2239"/>
    <mergeCell ref="E2240:E2260"/>
    <mergeCell ref="E2261:E2272"/>
    <mergeCell ref="E2273:E2283"/>
    <mergeCell ref="E2284:E2285"/>
    <mergeCell ref="E2286:E2287"/>
    <mergeCell ref="C2288:C2304"/>
    <mergeCell ref="D2288:D2304"/>
    <mergeCell ref="E2288:E2289"/>
    <mergeCell ref="F2288:F2304"/>
    <mergeCell ref="E2290:E2292"/>
    <mergeCell ref="E2293:E2294"/>
    <mergeCell ref="E2295:E2297"/>
    <mergeCell ref="E2298:E2299"/>
    <mergeCell ref="E2300:E2302"/>
    <mergeCell ref="C2305:C2308"/>
    <mergeCell ref="D2305:D2308"/>
    <mergeCell ref="E2305:E2308"/>
    <mergeCell ref="F2305:F2308"/>
    <mergeCell ref="C2309:C2326"/>
    <mergeCell ref="D2309:D2326"/>
    <mergeCell ref="E2309:E2315"/>
    <mergeCell ref="F2309:F2326"/>
    <mergeCell ref="E2316:E2317"/>
    <mergeCell ref="E2318:E2319"/>
    <mergeCell ref="E2320:E2321"/>
    <mergeCell ref="E2322:E2323"/>
    <mergeCell ref="C2327:C2351"/>
    <mergeCell ref="D2327:D2351"/>
    <mergeCell ref="E2327:E2331"/>
    <mergeCell ref="F2327:F2351"/>
    <mergeCell ref="E2332:E2337"/>
    <mergeCell ref="E2338:E2339"/>
    <mergeCell ref="E2340:E2342"/>
    <mergeCell ref="E2344:E2345"/>
    <mergeCell ref="E2346:E2347"/>
    <mergeCell ref="C2352:C2364"/>
    <mergeCell ref="D2352:D2364"/>
    <mergeCell ref="E2352:E2353"/>
    <mergeCell ref="F2352:F2364"/>
    <mergeCell ref="E2354:E2355"/>
    <mergeCell ref="E2356:E2358"/>
    <mergeCell ref="E2359:E2361"/>
    <mergeCell ref="E2362:E2364"/>
    <mergeCell ref="C2365:C2403"/>
    <mergeCell ref="D2365:D2403"/>
    <mergeCell ref="E2365:E2367"/>
    <mergeCell ref="F2365:F2403"/>
    <mergeCell ref="E2368:E2369"/>
    <mergeCell ref="E2370:E2372"/>
    <mergeCell ref="E2373:E2374"/>
    <mergeCell ref="E2375:E2382"/>
    <mergeCell ref="E2383:E2385"/>
    <mergeCell ref="E2386:E2391"/>
    <mergeCell ref="E2392:E2398"/>
    <mergeCell ref="E2399:E2402"/>
  </mergeCells>
  <conditionalFormatting sqref="Q10:Q2403">
    <cfRule type="cellIs" dxfId="24" priority="1" operator="equal">
      <formula>"SIN VALOR AVANCE"</formula>
    </cfRule>
    <cfRule type="cellIs" dxfId="23" priority="2" operator="equal">
      <formula>"VALIDAR FECHA"</formula>
    </cfRule>
    <cfRule type="cellIs" dxfId="22" priority="3" operator="equal">
      <formula>"INCUMPLIDA"</formula>
    </cfRule>
    <cfRule type="cellIs" dxfId="21" priority="4" operator="equal">
      <formula>"PROCESO"</formula>
    </cfRule>
    <cfRule type="cellIs" dxfId="20" priority="5" operator="equal">
      <formula>"CUMPLIDA"</formula>
    </cfRule>
  </conditionalFormatting>
  <dataValidations count="11">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30:H132 G141:G142 G161 H149:H151 H169:H171 H188:H190 H70:H72 H81:H83 H92:H94 H105:H107 H117:H119 G180 H304 H440 H392:H394 H462 H402:H404 H419:H422 H446:H448 H469:H471 H386 H396 H434:H437 H451 H458:H460 H496:H505 H588 H526 H624 H532:H534 H594:H596 H541 H579:H582 H558:H561 H571:H573 H601 H614 H620:H622 H630:H632 H642:H644 H607:H609 H1403:H1406 H694:H696 H1094:H1096 H750:H752 H1399:H1401 H1428:H1430 H655:H657 H668:H670 H681:H683 H709:H719 H728:H732 H739:H741 H754:H755 H762:H764 H774:H776 H789:H791 H801:H803 H813:H815 H817:H818 H825:H827 H832:H833 H840:H842 H852:H854 H856:H857 H864:H866 H876:H878 H887:H889 H898:H900 H910:H912 H922:H924 H934:H936 H946:H948 H964:H966 H978:H980 H989:H991 H1001:H1003 H1013:H1015 H1024:H1026 H1035:H1037 H1046:H1048 H1059:H1061 H1072:H1074 H1083:H1085 H1105:H1109 H1118:H1120 H1131:H1133 H1145:H1147 H1162:H1164 H1176:H1178 H1192:H1194 H1209:H1211 H1228:H1230 H1245:H1247 H1260:H1262 H1276:H1278 H1292:H1294 H1307:H1309 H1322:H1324 H1338:H1340 H1356:H1358 H1368:H1370 H1383:H1385 H1415:H1419 H1439:H1445 H1454:H1456" xr:uid="{A1F7EE88-AA0F-4AE8-8524-7C88C19B982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03:I107 I115:I119 I128:I132 I147:I151 I186:I190 I68:I72 I110 I63 I98 I162 I79:I83 I167:I171 I123 I142 I181 I74 I85 I90:I94 I304 I350:I351 I462 I444:I448 I400:I404 I1447 I440 I390:I394 I467:I471 I386 I396 I419:I422 I451 I456:I460 I496:I505 I588 I526 I532:I534 I540:I541 I624 I635 I592:I596 I579:I582 I558:I561 I569:I573 I601 I614 I618:I622 I628:I632 I640:I644 I605:I609 J1482 J1464:J1465 J1479 J1473 I1392 I707:I719 I1290:I1294 I1305:I1309 I1336:I1340 I1381:I1385 I1320:I1324 I726:I732 I1269 I1354:I1358 I1366:I1370 I1103:I1109 I648 I660:I661 H687:I687 I702 I743 I754:I755 I766:I767 I782 I787:I791 I799:I803 I817:I818 I832:I833 I838:I842 I850:I854 I891 I896:I900 I908:I912 I915 I932:I936 I944:I948 I971 I987:I991 I1033:I1037 I1092:I1096 I1116:I1120 I1081:I1085 I1129:I1133 I1070:I1074 I1143:I1147 I1057:I1061 I1160:I1164 I1022:I1026 I1174:I1178 I1011:I1015 I1190:I1194 I1044:I1048 I999:I1003 I1207:I1211 I880 I1243:I1247 I962:I966 I1226:I1230 I868:I869 I1258:I1262 I1413:I1419 I1397:I1401 I1426:I1430 I1432 I1437:I1445 I653:I657 I666:I670 I674 I679:I683 I692:I696 I721 I737:I741 I748:I752 I760:I764 I772:I776 I794 I806 I811:I815 I823:I827 I845 I856:I857 I862:I866 I874:I878 I885:I889 I903 I920:I924 I927 I939 I957 I976:I980 I982 I994 I1006 I1017 I1028 I1039 I1052 I1065 I1076 I1087 I1098 I1111 I1124 I1138 I1155 I1169 I1185 I1202 I1221 I1238 I1253 I1274:I1278 I1285 I1300 I1315 I1331 I1349 I1361 I1376 I1408 I1403:I1406 I1421 I1452:I1456 J1457 I434:I437 I2203:I2207 H2136:I2140 I2178:I2182 I2186:I2190 I2194:I2198 I2103:I2107 H2156:I2156" xr:uid="{7751D1E7-219C-418D-9984-5DC8C32A7D6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69 K104 K91 K148 K80 K496:K505 K540 K565:K571 K636:K642 K580 K559 K1419 K1438 K945 K935 K1244 K708 K713 K1355 K1367 K1382 K1403:K1405 K1398 K1414 K654 K667 K680 K693 K716 K730:K732 K738 K754:K755 K752 K788 K800 K812 K824 K839 K851 K863 K875 K886 K897 K909 K923 K954 K963 K979 K1000 K1012 K1023 K1427 K1047 K1337 K1321 K1306 K1291 K1275 K1259 K1130 K1144 K1161 K1175 K1191 K1208 K1227 K1442:K1444 K1457 K1453" xr:uid="{B58BB13F-0037-477C-B80C-3D0C9DA5DA90}">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1463" xr:uid="{CA406666-1D41-488B-B396-6986E43FBD4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496:G504 G526 G539 G1086 G1418:G1421 G1403 G714:G715 G1097 G717 G712 G1075 G1108:G1110 G719 G1442 G1446" xr:uid="{7E851336-10FC-4602-BA94-68339A3A10C3}">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503 D496 D499 D501 D712 D715 D1075:D1084 D1086:D1121 D1123:D1130 D1134 D1403:D1410 D1418:D1426 D720:D752" xr:uid="{9629AA83-387A-4435-85AC-73CB57D90051}">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499 E503 E501 E496 E712 E715 E742:E749 E1075:E1084 E1086:E1121 E1123:E1130 E1403:E1410 E1418:E1426 E720:E736" xr:uid="{B06F92E1-1B2D-40DF-A7CC-9ADB0C1C746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496:F505 F712 F1086:F1121 F1075:F1084 F742:F749 F715:F736 F1403:F1430" xr:uid="{8E10448B-2E16-49B4-A660-42CA5F18DCEF}">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712:O719 O496:O505 O1121" xr:uid="{4E4E50B5-D02B-4496-98FD-C0F4F444184E}">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496:L505 L1403:L1406 L1419 L1442:L1445 L1457" xr:uid="{488941BF-89D9-4EB2-A425-A5B036FCBF02}">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496:J505 J1419 J1403:J1406 J1442:J1445" xr:uid="{DF9160F0-D82A-4F9D-BEEB-1F84C571E047}">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D4CF-4B4E-4CC5-B184-554CD0741AE9}">
  <dimension ref="A1:AG1115"/>
  <sheetViews>
    <sheetView topLeftCell="A15" zoomScale="55" zoomScaleNormal="55" workbookViewId="0">
      <selection activeCell="G11" sqref="G11:G16"/>
    </sheetView>
  </sheetViews>
  <sheetFormatPr baseColWidth="10" defaultColWidth="11.42578125" defaultRowHeight="14.25"/>
  <cols>
    <col min="1" max="1" width="26.42578125" style="110" customWidth="1"/>
    <col min="2" max="2" width="16.7109375" style="111" customWidth="1"/>
    <col min="3" max="3" width="22" style="111" customWidth="1"/>
    <col min="4" max="4" width="33.28515625" style="112" customWidth="1"/>
    <col min="5" max="5" width="98.28515625" style="145" customWidth="1"/>
    <col min="6" max="6" width="41.85546875" style="145" customWidth="1"/>
    <col min="7" max="7" width="39" style="145" customWidth="1"/>
    <col min="8" max="8" width="42.140625" style="145" customWidth="1"/>
    <col min="9" max="9" width="33.28515625" style="110" customWidth="1"/>
    <col min="10" max="10" width="39.140625" style="112" customWidth="1"/>
    <col min="11" max="11" width="23.140625" style="112" customWidth="1"/>
    <col min="12" max="12" width="29.28515625" style="112" customWidth="1"/>
    <col min="13" max="13" width="31.28515625" style="112" customWidth="1"/>
    <col min="14" max="14" width="40.42578125" style="112" customWidth="1"/>
    <col min="15" max="15" width="73.28515625" style="112" customWidth="1"/>
    <col min="16" max="16" width="29.7109375" style="112" customWidth="1"/>
    <col min="17" max="17" width="50.85546875" style="146" bestFit="1" customWidth="1"/>
    <col min="18" max="20" width="11.42578125" style="109"/>
    <col min="21" max="21" width="13.140625" style="109" bestFit="1" customWidth="1"/>
    <col min="22" max="22" width="13.7109375" style="109" bestFit="1" customWidth="1"/>
    <col min="23" max="24" width="11.42578125" style="109"/>
    <col min="25" max="25" width="76.140625" style="109" customWidth="1"/>
    <col min="26" max="16384" width="11.42578125" style="109"/>
  </cols>
  <sheetData>
    <row r="1" spans="1:33">
      <c r="A1" s="811"/>
      <c r="B1" s="812"/>
      <c r="C1" s="815" t="s">
        <v>4245</v>
      </c>
      <c r="D1" s="815"/>
      <c r="E1" s="815"/>
      <c r="F1" s="815"/>
      <c r="G1" s="815"/>
      <c r="H1" s="815"/>
      <c r="I1" s="815"/>
      <c r="J1" s="815"/>
      <c r="K1" s="815"/>
      <c r="L1" s="815"/>
      <c r="M1" s="815"/>
      <c r="N1" s="815"/>
      <c r="O1" s="815"/>
      <c r="P1" s="815"/>
      <c r="Q1" s="816"/>
    </row>
    <row r="2" spans="1:33">
      <c r="A2" s="813"/>
      <c r="B2" s="814"/>
      <c r="C2" s="817"/>
      <c r="D2" s="817"/>
      <c r="E2" s="817"/>
      <c r="F2" s="817"/>
      <c r="G2" s="817"/>
      <c r="H2" s="817"/>
      <c r="I2" s="817"/>
      <c r="J2" s="817"/>
      <c r="K2" s="817"/>
      <c r="L2" s="817"/>
      <c r="M2" s="817"/>
      <c r="N2" s="817"/>
      <c r="O2" s="817"/>
      <c r="P2" s="817"/>
      <c r="Q2" s="818"/>
    </row>
    <row r="3" spans="1:33" ht="15">
      <c r="A3" s="813"/>
      <c r="B3" s="814"/>
      <c r="C3" s="814"/>
      <c r="D3" s="814"/>
      <c r="E3" s="814"/>
      <c r="F3" s="814"/>
      <c r="G3" s="814"/>
      <c r="H3" s="814"/>
      <c r="I3" s="814"/>
      <c r="J3" s="814"/>
      <c r="K3" s="814"/>
      <c r="L3" s="814"/>
      <c r="M3" s="814"/>
      <c r="N3" s="814"/>
      <c r="O3" s="814"/>
      <c r="P3" s="814"/>
      <c r="Q3" s="819"/>
    </row>
    <row r="4" spans="1:33" ht="15.75">
      <c r="A4" s="820" t="s">
        <v>45</v>
      </c>
      <c r="B4" s="821"/>
      <c r="C4" s="822"/>
      <c r="D4" s="822"/>
      <c r="E4" s="822"/>
      <c r="F4" s="822"/>
      <c r="G4" s="822"/>
      <c r="H4" s="822"/>
      <c r="I4" s="822"/>
      <c r="J4" s="64"/>
      <c r="K4" s="823" t="s">
        <v>46</v>
      </c>
      <c r="L4" s="823"/>
      <c r="M4" s="823"/>
      <c r="N4" s="823"/>
      <c r="O4" s="823"/>
      <c r="P4" s="179">
        <v>45657</v>
      </c>
      <c r="Q4" s="132"/>
    </row>
    <row r="5" spans="1:33" ht="15.75">
      <c r="A5" s="82" t="s">
        <v>47</v>
      </c>
      <c r="B5" s="64"/>
      <c r="C5" s="64"/>
      <c r="D5" s="64"/>
      <c r="E5" s="133"/>
      <c r="F5" s="133"/>
      <c r="G5" s="133"/>
      <c r="H5" s="133"/>
      <c r="I5" s="104"/>
      <c r="J5" s="64"/>
      <c r="K5" s="823"/>
      <c r="L5" s="823"/>
      <c r="M5" s="823"/>
      <c r="N5" s="823"/>
      <c r="O5" s="823"/>
      <c r="P5" s="179"/>
      <c r="Q5" s="132"/>
    </row>
    <row r="6" spans="1:33" ht="15.75">
      <c r="A6" s="82" t="s">
        <v>4246</v>
      </c>
      <c r="B6" s="64"/>
      <c r="C6" s="64"/>
      <c r="D6" s="64"/>
      <c r="E6" s="133"/>
      <c r="F6" s="133"/>
      <c r="G6" s="133"/>
      <c r="H6" s="133"/>
      <c r="I6" s="104"/>
      <c r="J6" s="64"/>
      <c r="K6" s="823"/>
      <c r="L6" s="823"/>
      <c r="M6" s="823"/>
      <c r="N6" s="823"/>
      <c r="O6" s="823"/>
      <c r="P6" s="179"/>
      <c r="Q6" s="132"/>
    </row>
    <row r="7" spans="1:33" ht="15.75">
      <c r="A7" s="82" t="s">
        <v>4247</v>
      </c>
      <c r="B7" s="64"/>
      <c r="C7" s="64"/>
      <c r="D7" s="64"/>
      <c r="E7" s="133"/>
      <c r="F7" s="133"/>
      <c r="G7" s="133"/>
      <c r="H7" s="133"/>
      <c r="I7" s="104"/>
      <c r="J7" s="64"/>
      <c r="K7" s="823"/>
      <c r="L7" s="823"/>
      <c r="M7" s="823"/>
      <c r="N7" s="823"/>
      <c r="O7" s="823"/>
      <c r="P7" s="179"/>
      <c r="Q7" s="132"/>
    </row>
    <row r="8" spans="1:33" ht="15.75">
      <c r="A8" s="82" t="s">
        <v>51</v>
      </c>
      <c r="B8" s="64"/>
      <c r="C8" s="64"/>
      <c r="D8" s="64"/>
      <c r="E8" s="133"/>
      <c r="F8" s="133"/>
      <c r="G8" s="133"/>
      <c r="H8" s="133"/>
      <c r="I8" s="105"/>
      <c r="J8" s="64"/>
      <c r="K8" s="823" t="s">
        <v>4248</v>
      </c>
      <c r="L8" s="823"/>
      <c r="M8" s="823"/>
      <c r="N8" s="823"/>
      <c r="O8" s="823"/>
      <c r="P8" s="179">
        <v>45821</v>
      </c>
      <c r="Q8" s="132"/>
    </row>
    <row r="9" spans="1:33" ht="15.75">
      <c r="A9" s="66"/>
      <c r="B9" s="67"/>
      <c r="C9" s="67"/>
      <c r="D9" s="67"/>
      <c r="E9" s="68"/>
      <c r="F9" s="68"/>
      <c r="G9" s="68"/>
      <c r="H9" s="68"/>
      <c r="I9" s="106"/>
      <c r="J9" s="67"/>
      <c r="K9" s="67"/>
      <c r="L9" s="69"/>
      <c r="M9" s="69"/>
      <c r="N9" s="69"/>
      <c r="O9" s="69"/>
      <c r="P9" s="69"/>
      <c r="Q9" s="134"/>
    </row>
    <row r="10" spans="1:33" ht="126">
      <c r="A10" s="70" t="s">
        <v>27</v>
      </c>
      <c r="B10" s="70" t="s">
        <v>9</v>
      </c>
      <c r="C10" s="70" t="s">
        <v>53</v>
      </c>
      <c r="D10" s="70" t="s">
        <v>4249</v>
      </c>
      <c r="E10" s="107" t="s">
        <v>4250</v>
      </c>
      <c r="F10" s="70" t="s">
        <v>4251</v>
      </c>
      <c r="G10" s="70" t="s">
        <v>57</v>
      </c>
      <c r="H10" s="70" t="s">
        <v>58</v>
      </c>
      <c r="I10" s="108" t="s">
        <v>59</v>
      </c>
      <c r="J10" s="108" t="s">
        <v>60</v>
      </c>
      <c r="K10" s="83" t="s">
        <v>61</v>
      </c>
      <c r="L10" s="83" t="s">
        <v>62</v>
      </c>
      <c r="M10" s="2" t="s">
        <v>63</v>
      </c>
      <c r="N10" s="2" t="s">
        <v>64</v>
      </c>
      <c r="O10" s="108" t="s">
        <v>65</v>
      </c>
      <c r="P10" s="84" t="s">
        <v>66</v>
      </c>
      <c r="Q10" s="108" t="s">
        <v>33</v>
      </c>
      <c r="R10" s="335" t="s">
        <v>58</v>
      </c>
      <c r="S10" s="336" t="s">
        <v>59</v>
      </c>
      <c r="T10" s="336" t="s">
        <v>60</v>
      </c>
      <c r="U10" s="337" t="s">
        <v>61</v>
      </c>
      <c r="V10" s="337" t="s">
        <v>62</v>
      </c>
      <c r="W10" s="338" t="s">
        <v>63</v>
      </c>
      <c r="X10" s="338" t="s">
        <v>64</v>
      </c>
      <c r="Y10" s="336" t="s">
        <v>65</v>
      </c>
      <c r="Z10" s="339" t="s">
        <v>58</v>
      </c>
      <c r="AA10" s="340" t="s">
        <v>59</v>
      </c>
      <c r="AB10" s="340" t="s">
        <v>60</v>
      </c>
      <c r="AC10" s="341" t="s">
        <v>61</v>
      </c>
      <c r="AD10" s="341" t="s">
        <v>62</v>
      </c>
      <c r="AE10" s="342" t="s">
        <v>63</v>
      </c>
      <c r="AF10" s="342" t="s">
        <v>64</v>
      </c>
      <c r="AG10" s="340" t="s">
        <v>65</v>
      </c>
    </row>
    <row r="11" spans="1:33" ht="150.75" customHeight="1">
      <c r="A11" s="169" t="s">
        <v>17</v>
      </c>
      <c r="B11" s="467" t="s">
        <v>13</v>
      </c>
      <c r="C11" s="782" t="s">
        <v>3101</v>
      </c>
      <c r="D11" s="782" t="s">
        <v>3102</v>
      </c>
      <c r="E11" s="783" t="s">
        <v>3103</v>
      </c>
      <c r="F11" s="783" t="s">
        <v>3104</v>
      </c>
      <c r="G11" s="783" t="s">
        <v>4389</v>
      </c>
      <c r="H11" s="52" t="s">
        <v>3105</v>
      </c>
      <c r="I11" s="483" t="s">
        <v>3106</v>
      </c>
      <c r="J11" s="164">
        <v>1</v>
      </c>
      <c r="K11" s="191">
        <v>42461</v>
      </c>
      <c r="L11" s="191">
        <v>42551</v>
      </c>
      <c r="M11" s="165">
        <f t="shared" ref="M11:M18" si="0">(L11-K11)/7</f>
        <v>12.857142857142858</v>
      </c>
      <c r="N11" s="192">
        <v>1</v>
      </c>
      <c r="O11" s="483" t="s">
        <v>3107</v>
      </c>
      <c r="P11" s="53">
        <f t="shared" ref="P11:P74" si="1">N11/J11</f>
        <v>1</v>
      </c>
      <c r="Q11" s="166" t="str">
        <f>IF(ISNUMBER(P11),IF(P11=100%,"CUMPLIDA",IF(AND(ISNUMBER(L11),ISNUMBER(CGR!$P$4)), IF(L11&lt;CGR!$P$4,"INCUMPLIDA","PROCESO"), "VERIFICAR FECHA")),"SIN VALOR AVANCE")</f>
        <v>CUMPLIDA</v>
      </c>
      <c r="R11" s="285" t="s">
        <v>3105</v>
      </c>
      <c r="S11" s="286" t="s">
        <v>3106</v>
      </c>
      <c r="T11" s="367">
        <v>1</v>
      </c>
      <c r="U11" s="382">
        <v>42461</v>
      </c>
      <c r="V11" s="382">
        <v>42551</v>
      </c>
      <c r="W11" s="165">
        <f t="shared" ref="W11:W74" si="2">(V11-U11)/7</f>
        <v>12.857142857142858</v>
      </c>
      <c r="X11" s="391">
        <v>1</v>
      </c>
      <c r="Y11" s="286" t="s">
        <v>3107</v>
      </c>
      <c r="Z11" s="344">
        <f>IF(H11=R11,1,0)</f>
        <v>1</v>
      </c>
      <c r="AA11" s="344">
        <f t="shared" ref="AA11:AG11" si="3">IF(I11=S11,1,0)</f>
        <v>1</v>
      </c>
      <c r="AB11" s="344">
        <f t="shared" si="3"/>
        <v>1</v>
      </c>
      <c r="AC11" s="344">
        <f t="shared" si="3"/>
        <v>1</v>
      </c>
      <c r="AD11" s="344">
        <f t="shared" si="3"/>
        <v>1</v>
      </c>
      <c r="AE11" s="344">
        <f t="shared" si="3"/>
        <v>1</v>
      </c>
      <c r="AF11" s="344">
        <f t="shared" si="3"/>
        <v>1</v>
      </c>
      <c r="AG11" s="344">
        <f t="shared" si="3"/>
        <v>1</v>
      </c>
    </row>
    <row r="12" spans="1:33" ht="240" customHeight="1">
      <c r="A12" s="169" t="s">
        <v>17</v>
      </c>
      <c r="B12" s="467" t="s">
        <v>13</v>
      </c>
      <c r="C12" s="782"/>
      <c r="D12" s="782"/>
      <c r="E12" s="783"/>
      <c r="F12" s="783"/>
      <c r="G12" s="783"/>
      <c r="H12" s="52" t="s">
        <v>3108</v>
      </c>
      <c r="I12" s="483" t="s">
        <v>3109</v>
      </c>
      <c r="J12" s="468">
        <v>1</v>
      </c>
      <c r="K12" s="191">
        <v>42461</v>
      </c>
      <c r="L12" s="191">
        <v>42650</v>
      </c>
      <c r="M12" s="165">
        <f t="shared" si="0"/>
        <v>27</v>
      </c>
      <c r="N12" s="469">
        <v>1</v>
      </c>
      <c r="O12" s="483" t="s">
        <v>3110</v>
      </c>
      <c r="P12" s="53">
        <f t="shared" si="1"/>
        <v>1</v>
      </c>
      <c r="Q12" s="166" t="str">
        <f>IF(ISNUMBER(P12),IF(P12=100%,"CUMPLIDA",IF(AND(ISNUMBER(L12),ISNUMBER(CGR!$P$4)), IF(L12&lt;CGR!$P$4,"INCUMPLIDA","PROCESO"), "VERIFICAR FECHA")),"SIN VALOR AVANCE")</f>
        <v>CUMPLIDA</v>
      </c>
      <c r="R12" s="285" t="s">
        <v>3108</v>
      </c>
      <c r="S12" s="286" t="s">
        <v>3109</v>
      </c>
      <c r="T12" s="308">
        <v>1</v>
      </c>
      <c r="U12" s="382">
        <v>42461</v>
      </c>
      <c r="V12" s="382">
        <v>42650</v>
      </c>
      <c r="W12" s="165">
        <f t="shared" si="2"/>
        <v>27</v>
      </c>
      <c r="X12" s="392">
        <v>1</v>
      </c>
      <c r="Y12" s="286" t="s">
        <v>3110</v>
      </c>
      <c r="Z12" s="344">
        <f t="shared" ref="Z12:Z75" si="4">IF(H12=R12,1,0)</f>
        <v>1</v>
      </c>
      <c r="AA12" s="344">
        <f t="shared" ref="AA12:AA75" si="5">IF(I12=S12,1,0)</f>
        <v>1</v>
      </c>
      <c r="AB12" s="344">
        <f t="shared" ref="AB12:AB75" si="6">IF(J12=T12,1,0)</f>
        <v>1</v>
      </c>
      <c r="AC12" s="344">
        <f t="shared" ref="AC12:AC75" si="7">IF(K12=U12,1,0)</f>
        <v>1</v>
      </c>
      <c r="AD12" s="344">
        <f t="shared" ref="AD12:AD75" si="8">IF(L12=V12,1,0)</f>
        <v>1</v>
      </c>
      <c r="AE12" s="344">
        <f t="shared" ref="AE12:AE75" si="9">IF(M12=W12,1,0)</f>
        <v>1</v>
      </c>
      <c r="AF12" s="344">
        <f t="shared" ref="AF12:AF75" si="10">IF(N12=X12,1,0)</f>
        <v>1</v>
      </c>
      <c r="AG12" s="344">
        <f t="shared" ref="AG12:AG75" si="11">IF(O12=Y12,1,0)</f>
        <v>1</v>
      </c>
    </row>
    <row r="13" spans="1:33" ht="150.75">
      <c r="A13" s="169" t="s">
        <v>17</v>
      </c>
      <c r="B13" s="467" t="s">
        <v>13</v>
      </c>
      <c r="C13" s="782"/>
      <c r="D13" s="782"/>
      <c r="E13" s="783"/>
      <c r="F13" s="783"/>
      <c r="G13" s="783"/>
      <c r="H13" s="52" t="s">
        <v>3111</v>
      </c>
      <c r="I13" s="483" t="s">
        <v>3112</v>
      </c>
      <c r="J13" s="164">
        <v>1</v>
      </c>
      <c r="K13" s="191">
        <v>42653</v>
      </c>
      <c r="L13" s="191">
        <v>42661</v>
      </c>
      <c r="M13" s="165">
        <f t="shared" si="0"/>
        <v>1.1428571428571428</v>
      </c>
      <c r="N13" s="192">
        <v>1</v>
      </c>
      <c r="O13" s="483" t="s">
        <v>3113</v>
      </c>
      <c r="P13" s="53">
        <f t="shared" si="1"/>
        <v>1</v>
      </c>
      <c r="Q13" s="166" t="str">
        <f>IF(ISNUMBER(P13),IF(P13=100%,"CUMPLIDA",IF(AND(ISNUMBER(L13),ISNUMBER(CGR!$P$4)), IF(L13&lt;CGR!$P$4,"INCUMPLIDA","PROCESO"), "VERIFICAR FECHA")),"SIN VALOR AVANCE")</f>
        <v>CUMPLIDA</v>
      </c>
      <c r="R13" s="285" t="s">
        <v>3111</v>
      </c>
      <c r="S13" s="286" t="s">
        <v>3112</v>
      </c>
      <c r="T13" s="367">
        <v>1</v>
      </c>
      <c r="U13" s="382">
        <v>42653</v>
      </c>
      <c r="V13" s="382">
        <v>42661</v>
      </c>
      <c r="W13" s="165">
        <f t="shared" si="2"/>
        <v>1.1428571428571428</v>
      </c>
      <c r="X13" s="391">
        <v>1</v>
      </c>
      <c r="Y13" s="307" t="s">
        <v>4252</v>
      </c>
      <c r="Z13" s="344">
        <f t="shared" si="4"/>
        <v>1</v>
      </c>
      <c r="AA13" s="344">
        <f t="shared" si="5"/>
        <v>1</v>
      </c>
      <c r="AB13" s="344">
        <f t="shared" si="6"/>
        <v>1</v>
      </c>
      <c r="AC13" s="344">
        <f t="shared" si="7"/>
        <v>1</v>
      </c>
      <c r="AD13" s="344">
        <f t="shared" si="8"/>
        <v>1</v>
      </c>
      <c r="AE13" s="344">
        <f t="shared" si="9"/>
        <v>1</v>
      </c>
      <c r="AF13" s="344">
        <f t="shared" si="10"/>
        <v>1</v>
      </c>
      <c r="AG13" s="344">
        <f t="shared" si="11"/>
        <v>1</v>
      </c>
    </row>
    <row r="14" spans="1:33" ht="194.25" customHeight="1">
      <c r="A14" s="169" t="s">
        <v>17</v>
      </c>
      <c r="B14" s="467" t="s">
        <v>13</v>
      </c>
      <c r="C14" s="782"/>
      <c r="D14" s="782"/>
      <c r="E14" s="783"/>
      <c r="F14" s="783"/>
      <c r="G14" s="783"/>
      <c r="H14" s="52" t="s">
        <v>3114</v>
      </c>
      <c r="I14" s="483" t="s">
        <v>3115</v>
      </c>
      <c r="J14" s="468">
        <v>1</v>
      </c>
      <c r="K14" s="191">
        <v>42662</v>
      </c>
      <c r="L14" s="191">
        <v>42683</v>
      </c>
      <c r="M14" s="165">
        <f t="shared" si="0"/>
        <v>3</v>
      </c>
      <c r="N14" s="469">
        <v>1</v>
      </c>
      <c r="O14" s="483" t="s">
        <v>3116</v>
      </c>
      <c r="P14" s="53">
        <f t="shared" si="1"/>
        <v>1</v>
      </c>
      <c r="Q14" s="166" t="str">
        <f>IF(ISNUMBER(P14),IF(P14=100%,"CUMPLIDA",IF(AND(ISNUMBER(L14),ISNUMBER(CGR!$P$4)), IF(L14&lt;CGR!$P$4,"INCUMPLIDA","PROCESO"), "VERIFICAR FECHA")),"SIN VALOR AVANCE")</f>
        <v>CUMPLIDA</v>
      </c>
      <c r="R14" s="285" t="s">
        <v>3114</v>
      </c>
      <c r="S14" s="286" t="s">
        <v>3115</v>
      </c>
      <c r="T14" s="308">
        <v>1</v>
      </c>
      <c r="U14" s="382">
        <v>42662</v>
      </c>
      <c r="V14" s="382">
        <v>42683</v>
      </c>
      <c r="W14" s="165">
        <f t="shared" si="2"/>
        <v>3</v>
      </c>
      <c r="X14" s="53">
        <v>1</v>
      </c>
      <c r="Y14" s="286" t="s">
        <v>3116</v>
      </c>
      <c r="Z14" s="344">
        <f t="shared" si="4"/>
        <v>1</v>
      </c>
      <c r="AA14" s="344">
        <f t="shared" si="5"/>
        <v>1</v>
      </c>
      <c r="AB14" s="344">
        <f t="shared" si="6"/>
        <v>1</v>
      </c>
      <c r="AC14" s="344">
        <f t="shared" si="7"/>
        <v>1</v>
      </c>
      <c r="AD14" s="344">
        <f t="shared" si="8"/>
        <v>1</v>
      </c>
      <c r="AE14" s="344">
        <f t="shared" si="9"/>
        <v>1</v>
      </c>
      <c r="AF14" s="344">
        <f t="shared" si="10"/>
        <v>1</v>
      </c>
      <c r="AG14" s="344">
        <f t="shared" si="11"/>
        <v>1</v>
      </c>
    </row>
    <row r="15" spans="1:33" ht="165.75">
      <c r="A15" s="169" t="s">
        <v>17</v>
      </c>
      <c r="B15" s="467" t="s">
        <v>13</v>
      </c>
      <c r="C15" s="782"/>
      <c r="D15" s="782"/>
      <c r="E15" s="783"/>
      <c r="F15" s="783"/>
      <c r="G15" s="783"/>
      <c r="H15" s="52" t="s">
        <v>3117</v>
      </c>
      <c r="I15" s="483" t="s">
        <v>3118</v>
      </c>
      <c r="J15" s="468">
        <v>1</v>
      </c>
      <c r="K15" s="191">
        <v>42684</v>
      </c>
      <c r="L15" s="191">
        <v>42698</v>
      </c>
      <c r="M15" s="165">
        <f t="shared" si="0"/>
        <v>2</v>
      </c>
      <c r="N15" s="469">
        <v>1</v>
      </c>
      <c r="O15" s="483" t="s">
        <v>3119</v>
      </c>
      <c r="P15" s="53">
        <f t="shared" si="1"/>
        <v>1</v>
      </c>
      <c r="Q15" s="166" t="str">
        <f>IF(ISNUMBER(P15),IF(P15=100%,"CUMPLIDA",IF(AND(ISNUMBER(L15),ISNUMBER(CGR!$P$4)), IF(L15&lt;CGR!$P$4,"INCUMPLIDA","PROCESO"), "VERIFICAR FECHA")),"SIN VALOR AVANCE")</f>
        <v>CUMPLIDA</v>
      </c>
      <c r="R15" s="285" t="s">
        <v>3117</v>
      </c>
      <c r="S15" s="286" t="s">
        <v>3118</v>
      </c>
      <c r="T15" s="308">
        <v>1</v>
      </c>
      <c r="U15" s="382">
        <v>42684</v>
      </c>
      <c r="V15" s="382">
        <v>42698</v>
      </c>
      <c r="W15" s="165">
        <f t="shared" si="2"/>
        <v>2</v>
      </c>
      <c r="X15" s="392">
        <v>1</v>
      </c>
      <c r="Y15" s="286" t="s">
        <v>3119</v>
      </c>
      <c r="Z15" s="344">
        <f t="shared" si="4"/>
        <v>1</v>
      </c>
      <c r="AA15" s="344">
        <f t="shared" si="5"/>
        <v>1</v>
      </c>
      <c r="AB15" s="344">
        <f t="shared" si="6"/>
        <v>1</v>
      </c>
      <c r="AC15" s="344">
        <f t="shared" si="7"/>
        <v>1</v>
      </c>
      <c r="AD15" s="344">
        <f t="shared" si="8"/>
        <v>1</v>
      </c>
      <c r="AE15" s="344">
        <f t="shared" si="9"/>
        <v>1</v>
      </c>
      <c r="AF15" s="344">
        <f t="shared" si="10"/>
        <v>1</v>
      </c>
      <c r="AG15" s="344">
        <f t="shared" si="11"/>
        <v>1</v>
      </c>
    </row>
    <row r="16" spans="1:33" ht="150.75">
      <c r="A16" s="169" t="s">
        <v>17</v>
      </c>
      <c r="B16" s="467" t="s">
        <v>13</v>
      </c>
      <c r="C16" s="782"/>
      <c r="D16" s="782"/>
      <c r="E16" s="783"/>
      <c r="F16" s="783"/>
      <c r="G16" s="783"/>
      <c r="H16" s="52" t="s">
        <v>3120</v>
      </c>
      <c r="I16" s="483" t="s">
        <v>3121</v>
      </c>
      <c r="J16" s="468">
        <v>1</v>
      </c>
      <c r="K16" s="191">
        <v>42699</v>
      </c>
      <c r="L16" s="191">
        <v>42760</v>
      </c>
      <c r="M16" s="165">
        <f t="shared" si="0"/>
        <v>8.7142857142857135</v>
      </c>
      <c r="N16" s="469">
        <v>1</v>
      </c>
      <c r="O16" s="483" t="s">
        <v>3122</v>
      </c>
      <c r="P16" s="53">
        <f t="shared" si="1"/>
        <v>1</v>
      </c>
      <c r="Q16" s="166" t="str">
        <f>IF(ISNUMBER(P16),IF(P16=100%,"CUMPLIDA",IF(AND(ISNUMBER(L16),ISNUMBER(CGR!$P$4)), IF(L16&lt;CGR!$P$4,"INCUMPLIDA","PROCESO"), "VERIFICAR FECHA")),"SIN VALOR AVANCE")</f>
        <v>CUMPLIDA</v>
      </c>
      <c r="R16" s="285" t="s">
        <v>3120</v>
      </c>
      <c r="S16" s="286" t="s">
        <v>3121</v>
      </c>
      <c r="T16" s="308">
        <v>1</v>
      </c>
      <c r="U16" s="382">
        <v>42699</v>
      </c>
      <c r="V16" s="382">
        <v>42760</v>
      </c>
      <c r="W16" s="165">
        <f t="shared" si="2"/>
        <v>8.7142857142857135</v>
      </c>
      <c r="X16" s="392">
        <v>1</v>
      </c>
      <c r="Y16" s="286" t="s">
        <v>3122</v>
      </c>
      <c r="Z16" s="344">
        <f t="shared" si="4"/>
        <v>1</v>
      </c>
      <c r="AA16" s="344">
        <f t="shared" si="5"/>
        <v>1</v>
      </c>
      <c r="AB16" s="344">
        <f t="shared" si="6"/>
        <v>1</v>
      </c>
      <c r="AC16" s="344">
        <f t="shared" si="7"/>
        <v>1</v>
      </c>
      <c r="AD16" s="344">
        <f t="shared" si="8"/>
        <v>1</v>
      </c>
      <c r="AE16" s="344">
        <f t="shared" si="9"/>
        <v>1</v>
      </c>
      <c r="AF16" s="344">
        <f t="shared" si="10"/>
        <v>1</v>
      </c>
      <c r="AG16" s="344">
        <f t="shared" si="11"/>
        <v>1</v>
      </c>
    </row>
    <row r="17" spans="1:33" ht="135.75">
      <c r="A17" s="169" t="s">
        <v>17</v>
      </c>
      <c r="B17" s="467" t="s">
        <v>13</v>
      </c>
      <c r="C17" s="782"/>
      <c r="D17" s="782"/>
      <c r="E17" s="783"/>
      <c r="F17" s="783"/>
      <c r="G17" s="52" t="s">
        <v>3123</v>
      </c>
      <c r="H17" s="52" t="s">
        <v>3124</v>
      </c>
      <c r="I17" s="483" t="s">
        <v>1512</v>
      </c>
      <c r="J17" s="168">
        <v>1</v>
      </c>
      <c r="K17" s="193">
        <v>45231</v>
      </c>
      <c r="L17" s="193">
        <v>45504</v>
      </c>
      <c r="M17" s="165">
        <f t="shared" si="0"/>
        <v>39</v>
      </c>
      <c r="N17" s="192">
        <v>1</v>
      </c>
      <c r="O17" s="539" t="s">
        <v>3125</v>
      </c>
      <c r="P17" s="53">
        <f t="shared" si="1"/>
        <v>1</v>
      </c>
      <c r="Q17" s="166" t="str">
        <f>IF(ISNUMBER(P17),IF(P17=100%,"CUMPLIDA",IF(AND(ISNUMBER(L17),ISNUMBER(CGR!$P$4)), IF(L17&lt;CGR!$P$4,"INCUMPLIDA","PROCESO"), "VERIFICAR FECHA")),"SIN VALOR AVANCE")</f>
        <v>CUMPLIDA</v>
      </c>
      <c r="R17" s="285" t="s">
        <v>3124</v>
      </c>
      <c r="S17" s="286" t="s">
        <v>1512</v>
      </c>
      <c r="T17" s="305">
        <v>1</v>
      </c>
      <c r="U17" s="383">
        <v>45231</v>
      </c>
      <c r="V17" s="383">
        <v>45504</v>
      </c>
      <c r="W17" s="165">
        <f t="shared" si="2"/>
        <v>39</v>
      </c>
      <c r="X17" s="391">
        <v>1</v>
      </c>
      <c r="Y17" s="394" t="s">
        <v>3125</v>
      </c>
      <c r="Z17" s="344">
        <f t="shared" si="4"/>
        <v>1</v>
      </c>
      <c r="AA17" s="344">
        <f t="shared" si="5"/>
        <v>1</v>
      </c>
      <c r="AB17" s="344">
        <f t="shared" si="6"/>
        <v>1</v>
      </c>
      <c r="AC17" s="344">
        <f t="shared" si="7"/>
        <v>1</v>
      </c>
      <c r="AD17" s="344">
        <f t="shared" si="8"/>
        <v>1</v>
      </c>
      <c r="AE17" s="344">
        <f t="shared" si="9"/>
        <v>1</v>
      </c>
      <c r="AF17" s="344">
        <f t="shared" si="10"/>
        <v>1</v>
      </c>
      <c r="AG17" s="344">
        <f t="shared" si="11"/>
        <v>1</v>
      </c>
    </row>
    <row r="18" spans="1:33" ht="135.75">
      <c r="A18" s="169" t="s">
        <v>17</v>
      </c>
      <c r="B18" s="467" t="s">
        <v>13</v>
      </c>
      <c r="C18" s="782"/>
      <c r="D18" s="782"/>
      <c r="E18" s="783"/>
      <c r="F18" s="783"/>
      <c r="G18" s="52" t="s">
        <v>3126</v>
      </c>
      <c r="H18" s="52" t="s">
        <v>2890</v>
      </c>
      <c r="I18" s="483" t="s">
        <v>2891</v>
      </c>
      <c r="J18" s="168">
        <v>1</v>
      </c>
      <c r="K18" s="193">
        <v>45231</v>
      </c>
      <c r="L18" s="193">
        <v>45504</v>
      </c>
      <c r="M18" s="165">
        <f t="shared" si="0"/>
        <v>39</v>
      </c>
      <c r="N18" s="192">
        <v>1</v>
      </c>
      <c r="O18" s="539" t="s">
        <v>3125</v>
      </c>
      <c r="P18" s="53">
        <f t="shared" si="1"/>
        <v>1</v>
      </c>
      <c r="Q18" s="166" t="str">
        <f>IF(ISNUMBER(P18),IF(P18=100%,"CUMPLIDA",IF(AND(ISNUMBER(L18),ISNUMBER(CGR!$P$4)), IF(L18&lt;CGR!$P$4,"INCUMPLIDA","PROCESO"), "VERIFICAR FECHA")),"SIN VALOR AVANCE")</f>
        <v>CUMPLIDA</v>
      </c>
      <c r="R18" s="285" t="s">
        <v>2890</v>
      </c>
      <c r="S18" s="286" t="s">
        <v>2891</v>
      </c>
      <c r="T18" s="305">
        <v>1</v>
      </c>
      <c r="U18" s="383">
        <v>45231</v>
      </c>
      <c r="V18" s="383">
        <v>45504</v>
      </c>
      <c r="W18" s="165">
        <f t="shared" si="2"/>
        <v>39</v>
      </c>
      <c r="X18" s="391">
        <v>1</v>
      </c>
      <c r="Y18" s="394" t="s">
        <v>3125</v>
      </c>
      <c r="Z18" s="344">
        <f t="shared" si="4"/>
        <v>1</v>
      </c>
      <c r="AA18" s="344">
        <f t="shared" si="5"/>
        <v>1</v>
      </c>
      <c r="AB18" s="344">
        <f t="shared" si="6"/>
        <v>1</v>
      </c>
      <c r="AC18" s="344">
        <f t="shared" si="7"/>
        <v>1</v>
      </c>
      <c r="AD18" s="344">
        <f t="shared" si="8"/>
        <v>1</v>
      </c>
      <c r="AE18" s="344">
        <f t="shared" si="9"/>
        <v>1</v>
      </c>
      <c r="AF18" s="344">
        <f t="shared" si="10"/>
        <v>1</v>
      </c>
      <c r="AG18" s="344">
        <f t="shared" si="11"/>
        <v>1</v>
      </c>
    </row>
    <row r="19" spans="1:33" ht="90.75">
      <c r="A19" s="169" t="s">
        <v>17</v>
      </c>
      <c r="B19" s="467" t="s">
        <v>13</v>
      </c>
      <c r="C19" s="782"/>
      <c r="D19" s="782"/>
      <c r="E19" s="783"/>
      <c r="F19" s="783"/>
      <c r="G19" s="52" t="s">
        <v>2438</v>
      </c>
      <c r="H19" s="52" t="s">
        <v>1614</v>
      </c>
      <c r="I19" s="483" t="s">
        <v>238</v>
      </c>
      <c r="J19" s="168">
        <v>1</v>
      </c>
      <c r="K19" s="193">
        <v>45444</v>
      </c>
      <c r="L19" s="193">
        <v>45747</v>
      </c>
      <c r="M19" s="165">
        <f>(L19-K19)/7</f>
        <v>43.285714285714285</v>
      </c>
      <c r="N19" s="194">
        <v>0</v>
      </c>
      <c r="O19" s="483" t="s">
        <v>3127</v>
      </c>
      <c r="P19" s="53">
        <f t="shared" si="1"/>
        <v>0</v>
      </c>
      <c r="Q19" s="166" t="str">
        <f>IF(ISNUMBER(P19),IF(P19=100%,"CUMPLIDA",IF(AND(ISNUMBER(L19),ISNUMBER(CGR!$P$4)), IF(L19&lt;CGR!$P$4,"INCUMPLIDA","PROCESO"), "VERIFICAR FECHA")),"SIN VALOR AVANCE")</f>
        <v>PROCESO</v>
      </c>
      <c r="R19" s="285" t="s">
        <v>1614</v>
      </c>
      <c r="S19" s="286" t="s">
        <v>238</v>
      </c>
      <c r="T19" s="305">
        <v>1</v>
      </c>
      <c r="U19" s="383">
        <v>45444</v>
      </c>
      <c r="V19" s="384">
        <v>45747</v>
      </c>
      <c r="W19" s="165">
        <f t="shared" si="2"/>
        <v>43.285714285714285</v>
      </c>
      <c r="X19" s="393">
        <v>0</v>
      </c>
      <c r="Y19" s="287" t="s">
        <v>3127</v>
      </c>
      <c r="Z19" s="344">
        <f t="shared" si="4"/>
        <v>1</v>
      </c>
      <c r="AA19" s="344">
        <f t="shared" si="5"/>
        <v>1</v>
      </c>
      <c r="AB19" s="344">
        <f t="shared" si="6"/>
        <v>1</v>
      </c>
      <c r="AC19" s="344">
        <f t="shared" si="7"/>
        <v>1</v>
      </c>
      <c r="AD19" s="344">
        <f t="shared" si="8"/>
        <v>1</v>
      </c>
      <c r="AE19" s="344">
        <f t="shared" si="9"/>
        <v>1</v>
      </c>
      <c r="AF19" s="344">
        <f t="shared" si="10"/>
        <v>1</v>
      </c>
      <c r="AG19" s="344">
        <f t="shared" si="11"/>
        <v>1</v>
      </c>
    </row>
    <row r="20" spans="1:33" ht="90">
      <c r="A20" s="169" t="s">
        <v>17</v>
      </c>
      <c r="B20" s="467" t="s">
        <v>13</v>
      </c>
      <c r="C20" s="782"/>
      <c r="D20" s="782"/>
      <c r="E20" s="783"/>
      <c r="F20" s="783"/>
      <c r="G20" s="52" t="s">
        <v>241</v>
      </c>
      <c r="H20" s="52" t="s">
        <v>241</v>
      </c>
      <c r="I20" s="483" t="s">
        <v>242</v>
      </c>
      <c r="J20" s="168">
        <v>1</v>
      </c>
      <c r="K20" s="193">
        <v>45444</v>
      </c>
      <c r="L20" s="193">
        <v>45747</v>
      </c>
      <c r="M20" s="165">
        <f t="shared" ref="M20:M83" si="12">(L20-K20)/7</f>
        <v>43.285714285714285</v>
      </c>
      <c r="N20" s="194">
        <v>1</v>
      </c>
      <c r="O20" s="483" t="s">
        <v>3128</v>
      </c>
      <c r="P20" s="53">
        <f t="shared" si="1"/>
        <v>1</v>
      </c>
      <c r="Q20" s="166" t="str">
        <f>IF(ISNUMBER(P20),IF(P20=100%,"CUMPLIDA",IF(AND(ISNUMBER(L20),ISNUMBER(CGR!$P$4)), IF(L20&lt;CGR!$P$4,"INCUMPLIDA","PROCESO"), "VERIFICAR FECHA")),"SIN VALOR AVANCE")</f>
        <v>CUMPLIDA</v>
      </c>
      <c r="R20" s="285" t="s">
        <v>241</v>
      </c>
      <c r="S20" s="286" t="s">
        <v>242</v>
      </c>
      <c r="T20" s="305">
        <v>1</v>
      </c>
      <c r="U20" s="383">
        <v>45444</v>
      </c>
      <c r="V20" s="383">
        <v>45747</v>
      </c>
      <c r="W20" s="165">
        <f t="shared" si="2"/>
        <v>43.285714285714285</v>
      </c>
      <c r="X20" s="393">
        <v>1</v>
      </c>
      <c r="Y20" s="287" t="s">
        <v>3128</v>
      </c>
      <c r="Z20" s="344">
        <f t="shared" si="4"/>
        <v>1</v>
      </c>
      <c r="AA20" s="344">
        <f t="shared" si="5"/>
        <v>1</v>
      </c>
      <c r="AB20" s="344">
        <f t="shared" si="6"/>
        <v>1</v>
      </c>
      <c r="AC20" s="344">
        <f t="shared" si="7"/>
        <v>1</v>
      </c>
      <c r="AD20" s="344">
        <f t="shared" si="8"/>
        <v>1</v>
      </c>
      <c r="AE20" s="344">
        <f t="shared" si="9"/>
        <v>1</v>
      </c>
      <c r="AF20" s="344">
        <f t="shared" si="10"/>
        <v>1</v>
      </c>
      <c r="AG20" s="344">
        <f t="shared" si="11"/>
        <v>1</v>
      </c>
    </row>
    <row r="21" spans="1:33" ht="135">
      <c r="A21" s="169" t="s">
        <v>17</v>
      </c>
      <c r="B21" s="467" t="s">
        <v>13</v>
      </c>
      <c r="C21" s="782"/>
      <c r="D21" s="782"/>
      <c r="E21" s="783"/>
      <c r="F21" s="783"/>
      <c r="G21" s="52" t="s">
        <v>248</v>
      </c>
      <c r="H21" s="52" t="s">
        <v>248</v>
      </c>
      <c r="I21" s="483" t="s">
        <v>249</v>
      </c>
      <c r="J21" s="168">
        <v>1</v>
      </c>
      <c r="K21" s="193">
        <v>45444</v>
      </c>
      <c r="L21" s="193">
        <v>45747</v>
      </c>
      <c r="M21" s="165">
        <f t="shared" si="12"/>
        <v>43.285714285714285</v>
      </c>
      <c r="N21" s="194">
        <v>0</v>
      </c>
      <c r="O21" s="483" t="s">
        <v>3127</v>
      </c>
      <c r="P21" s="53">
        <f t="shared" si="1"/>
        <v>0</v>
      </c>
      <c r="Q21" s="166" t="str">
        <f>IF(ISNUMBER(P21),IF(P21=100%,"CUMPLIDA",IF(AND(ISNUMBER(L21),ISNUMBER(CGR!$P$4)), IF(L21&lt;CGR!$P$4,"INCUMPLIDA","PROCESO"), "VERIFICAR FECHA")),"SIN VALOR AVANCE")</f>
        <v>PROCESO</v>
      </c>
      <c r="R21" s="285" t="s">
        <v>248</v>
      </c>
      <c r="S21" s="286" t="s">
        <v>249</v>
      </c>
      <c r="T21" s="305">
        <v>1</v>
      </c>
      <c r="U21" s="383">
        <v>45444</v>
      </c>
      <c r="V21" s="384">
        <v>45747</v>
      </c>
      <c r="W21" s="165">
        <f t="shared" si="2"/>
        <v>43.285714285714285</v>
      </c>
      <c r="X21" s="393">
        <v>0</v>
      </c>
      <c r="Y21" s="287" t="s">
        <v>3127</v>
      </c>
      <c r="Z21" s="344">
        <f t="shared" si="4"/>
        <v>1</v>
      </c>
      <c r="AA21" s="344">
        <f t="shared" si="5"/>
        <v>1</v>
      </c>
      <c r="AB21" s="344">
        <f t="shared" si="6"/>
        <v>1</v>
      </c>
      <c r="AC21" s="344">
        <f t="shared" si="7"/>
        <v>1</v>
      </c>
      <c r="AD21" s="344">
        <f t="shared" si="8"/>
        <v>1</v>
      </c>
      <c r="AE21" s="344">
        <f t="shared" si="9"/>
        <v>1</v>
      </c>
      <c r="AF21" s="344">
        <f t="shared" si="10"/>
        <v>1</v>
      </c>
      <c r="AG21" s="344">
        <f t="shared" si="11"/>
        <v>1</v>
      </c>
    </row>
    <row r="22" spans="1:33" ht="135" customHeight="1">
      <c r="A22" s="169" t="s">
        <v>17</v>
      </c>
      <c r="B22" s="467" t="s">
        <v>13</v>
      </c>
      <c r="C22" s="782"/>
      <c r="D22" s="782"/>
      <c r="E22" s="783"/>
      <c r="F22" s="783"/>
      <c r="G22" s="52" t="s">
        <v>251</v>
      </c>
      <c r="H22" s="52" t="s">
        <v>251</v>
      </c>
      <c r="I22" s="483" t="s">
        <v>252</v>
      </c>
      <c r="J22" s="168">
        <v>1</v>
      </c>
      <c r="K22" s="193">
        <v>45444</v>
      </c>
      <c r="L22" s="193">
        <v>45747</v>
      </c>
      <c r="M22" s="165">
        <f t="shared" si="12"/>
        <v>43.285714285714285</v>
      </c>
      <c r="N22" s="194">
        <v>1</v>
      </c>
      <c r="O22" s="483" t="s">
        <v>3128</v>
      </c>
      <c r="P22" s="53">
        <f t="shared" si="1"/>
        <v>1</v>
      </c>
      <c r="Q22" s="166" t="str">
        <f>IF(ISNUMBER(P22),IF(P22=100%,"CUMPLIDA",IF(AND(ISNUMBER(L22),ISNUMBER(CGR!$P$4)), IF(L22&lt;CGR!$P$4,"INCUMPLIDA","PROCESO"), "VERIFICAR FECHA")),"SIN VALOR AVANCE")</f>
        <v>CUMPLIDA</v>
      </c>
      <c r="R22" s="285" t="s">
        <v>251</v>
      </c>
      <c r="S22" s="286" t="s">
        <v>252</v>
      </c>
      <c r="T22" s="305">
        <v>1</v>
      </c>
      <c r="U22" s="383">
        <v>45444</v>
      </c>
      <c r="V22" s="383">
        <v>45747</v>
      </c>
      <c r="W22" s="165">
        <f t="shared" si="2"/>
        <v>43.285714285714285</v>
      </c>
      <c r="X22" s="393">
        <v>1</v>
      </c>
      <c r="Y22" s="287" t="s">
        <v>3128</v>
      </c>
      <c r="Z22" s="344">
        <f t="shared" si="4"/>
        <v>1</v>
      </c>
      <c r="AA22" s="344">
        <f t="shared" si="5"/>
        <v>1</v>
      </c>
      <c r="AB22" s="344">
        <f t="shared" si="6"/>
        <v>1</v>
      </c>
      <c r="AC22" s="344">
        <f t="shared" si="7"/>
        <v>1</v>
      </c>
      <c r="AD22" s="344">
        <f t="shared" si="8"/>
        <v>1</v>
      </c>
      <c r="AE22" s="344">
        <f t="shared" si="9"/>
        <v>1</v>
      </c>
      <c r="AF22" s="344">
        <f t="shared" si="10"/>
        <v>1</v>
      </c>
      <c r="AG22" s="344">
        <f t="shared" si="11"/>
        <v>1</v>
      </c>
    </row>
    <row r="23" spans="1:33" ht="165">
      <c r="A23" s="169" t="s">
        <v>17</v>
      </c>
      <c r="B23" s="467" t="s">
        <v>13</v>
      </c>
      <c r="C23" s="782"/>
      <c r="D23" s="782"/>
      <c r="E23" s="783"/>
      <c r="F23" s="783"/>
      <c r="G23" s="52" t="s">
        <v>254</v>
      </c>
      <c r="H23" s="52" t="s">
        <v>254</v>
      </c>
      <c r="I23" s="483" t="s">
        <v>255</v>
      </c>
      <c r="J23" s="168">
        <v>1</v>
      </c>
      <c r="K23" s="193">
        <v>45444</v>
      </c>
      <c r="L23" s="193">
        <v>45747</v>
      </c>
      <c r="M23" s="165">
        <f t="shared" si="12"/>
        <v>43.285714285714285</v>
      </c>
      <c r="N23" s="194">
        <v>1</v>
      </c>
      <c r="O23" s="483" t="s">
        <v>3125</v>
      </c>
      <c r="P23" s="53">
        <f t="shared" si="1"/>
        <v>1</v>
      </c>
      <c r="Q23" s="166" t="str">
        <f>IF(ISNUMBER(P23),IF(P23=100%,"CUMPLIDA",IF(AND(ISNUMBER(L23),ISNUMBER(CGR!$P$4)), IF(L23&lt;CGR!$P$4,"INCUMPLIDA","PROCESO"), "VERIFICAR FECHA")),"SIN VALOR AVANCE")</f>
        <v>CUMPLIDA</v>
      </c>
      <c r="R23" s="285" t="s">
        <v>254</v>
      </c>
      <c r="S23" s="286" t="s">
        <v>255</v>
      </c>
      <c r="T23" s="305">
        <v>1</v>
      </c>
      <c r="U23" s="383">
        <v>45444</v>
      </c>
      <c r="V23" s="383">
        <v>45747</v>
      </c>
      <c r="W23" s="165">
        <f t="shared" si="2"/>
        <v>43.285714285714285</v>
      </c>
      <c r="X23" s="393">
        <v>1</v>
      </c>
      <c r="Y23" s="287" t="s">
        <v>3125</v>
      </c>
      <c r="Z23" s="344">
        <f t="shared" si="4"/>
        <v>1</v>
      </c>
      <c r="AA23" s="344">
        <f t="shared" si="5"/>
        <v>1</v>
      </c>
      <c r="AB23" s="344">
        <f t="shared" si="6"/>
        <v>1</v>
      </c>
      <c r="AC23" s="344">
        <f t="shared" si="7"/>
        <v>1</v>
      </c>
      <c r="AD23" s="344">
        <f t="shared" si="8"/>
        <v>1</v>
      </c>
      <c r="AE23" s="344">
        <f t="shared" si="9"/>
        <v>1</v>
      </c>
      <c r="AF23" s="344">
        <f t="shared" si="10"/>
        <v>1</v>
      </c>
      <c r="AG23" s="344">
        <f t="shared" si="11"/>
        <v>1</v>
      </c>
    </row>
    <row r="24" spans="1:33" ht="150.75">
      <c r="A24" s="169" t="s">
        <v>17</v>
      </c>
      <c r="B24" s="467" t="s">
        <v>13</v>
      </c>
      <c r="C24" s="782"/>
      <c r="D24" s="782"/>
      <c r="E24" s="783"/>
      <c r="F24" s="783"/>
      <c r="G24" s="52" t="s">
        <v>1363</v>
      </c>
      <c r="H24" s="52" t="s">
        <v>258</v>
      </c>
      <c r="I24" s="483" t="s">
        <v>259</v>
      </c>
      <c r="J24" s="168">
        <v>2</v>
      </c>
      <c r="K24" s="193">
        <v>45748</v>
      </c>
      <c r="L24" s="193">
        <v>45930</v>
      </c>
      <c r="M24" s="165">
        <f t="shared" si="12"/>
        <v>26</v>
      </c>
      <c r="N24" s="194">
        <v>0</v>
      </c>
      <c r="O24" s="483" t="s">
        <v>3129</v>
      </c>
      <c r="P24" s="53">
        <f t="shared" si="1"/>
        <v>0</v>
      </c>
      <c r="Q24" s="166" t="str">
        <f>IF(ISNUMBER(P24),IF(P24=100%,"CUMPLIDA",IF(AND(ISNUMBER(L24),ISNUMBER(CGR!$P$4)), IF(L24&lt;CGR!$P$4,"INCUMPLIDA","PROCESO"), "VERIFICAR FECHA")),"SIN VALOR AVANCE")</f>
        <v>PROCESO</v>
      </c>
      <c r="R24" s="285" t="s">
        <v>258</v>
      </c>
      <c r="S24" s="286" t="s">
        <v>259</v>
      </c>
      <c r="T24" s="305">
        <v>2</v>
      </c>
      <c r="U24" s="383">
        <v>45748</v>
      </c>
      <c r="V24" s="383">
        <v>45930</v>
      </c>
      <c r="W24" s="165">
        <f t="shared" si="2"/>
        <v>26</v>
      </c>
      <c r="X24" s="393">
        <v>0</v>
      </c>
      <c r="Y24" s="287" t="s">
        <v>3129</v>
      </c>
      <c r="Z24" s="344">
        <f t="shared" si="4"/>
        <v>1</v>
      </c>
      <c r="AA24" s="344">
        <f t="shared" si="5"/>
        <v>1</v>
      </c>
      <c r="AB24" s="344">
        <f t="shared" si="6"/>
        <v>1</v>
      </c>
      <c r="AC24" s="344">
        <f t="shared" si="7"/>
        <v>1</v>
      </c>
      <c r="AD24" s="344">
        <f t="shared" si="8"/>
        <v>1</v>
      </c>
      <c r="AE24" s="344">
        <f t="shared" si="9"/>
        <v>1</v>
      </c>
      <c r="AF24" s="344">
        <f t="shared" si="10"/>
        <v>1</v>
      </c>
      <c r="AG24" s="344">
        <f t="shared" si="11"/>
        <v>1</v>
      </c>
    </row>
    <row r="25" spans="1:33" ht="180">
      <c r="A25" s="169" t="s">
        <v>17</v>
      </c>
      <c r="B25" s="467" t="s">
        <v>13</v>
      </c>
      <c r="C25" s="782"/>
      <c r="D25" s="782"/>
      <c r="E25" s="783"/>
      <c r="F25" s="783"/>
      <c r="G25" s="52" t="s">
        <v>1364</v>
      </c>
      <c r="H25" s="52" t="s">
        <v>261</v>
      </c>
      <c r="I25" s="483" t="s">
        <v>262</v>
      </c>
      <c r="J25" s="168">
        <v>1</v>
      </c>
      <c r="K25" s="193">
        <v>45748</v>
      </c>
      <c r="L25" s="193">
        <v>45930</v>
      </c>
      <c r="M25" s="165">
        <f t="shared" si="12"/>
        <v>26</v>
      </c>
      <c r="N25" s="194">
        <v>0</v>
      </c>
      <c r="O25" s="483" t="s">
        <v>3127</v>
      </c>
      <c r="P25" s="53">
        <f t="shared" si="1"/>
        <v>0</v>
      </c>
      <c r="Q25" s="166" t="str">
        <f>IF(ISNUMBER(P25),IF(P25=100%,"CUMPLIDA",IF(AND(ISNUMBER(L25),ISNUMBER(CGR!$P$4)), IF(L25&lt;CGR!$P$4,"INCUMPLIDA","PROCESO"), "VERIFICAR FECHA")),"SIN VALOR AVANCE")</f>
        <v>PROCESO</v>
      </c>
      <c r="R25" s="285" t="s">
        <v>261</v>
      </c>
      <c r="S25" s="286" t="s">
        <v>262</v>
      </c>
      <c r="T25" s="305">
        <v>1</v>
      </c>
      <c r="U25" s="383">
        <v>45748</v>
      </c>
      <c r="V25" s="383">
        <v>45930</v>
      </c>
      <c r="W25" s="165">
        <f t="shared" si="2"/>
        <v>26</v>
      </c>
      <c r="X25" s="393">
        <v>0</v>
      </c>
      <c r="Y25" s="287" t="s">
        <v>3127</v>
      </c>
      <c r="Z25" s="344">
        <f t="shared" si="4"/>
        <v>1</v>
      </c>
      <c r="AA25" s="344">
        <f t="shared" si="5"/>
        <v>1</v>
      </c>
      <c r="AB25" s="344">
        <f t="shared" si="6"/>
        <v>1</v>
      </c>
      <c r="AC25" s="344">
        <f t="shared" si="7"/>
        <v>1</v>
      </c>
      <c r="AD25" s="344">
        <f t="shared" si="8"/>
        <v>1</v>
      </c>
      <c r="AE25" s="344">
        <f t="shared" si="9"/>
        <v>1</v>
      </c>
      <c r="AF25" s="344">
        <f t="shared" si="10"/>
        <v>1</v>
      </c>
      <c r="AG25" s="344">
        <f t="shared" si="11"/>
        <v>1</v>
      </c>
    </row>
    <row r="26" spans="1:33" ht="409.5">
      <c r="A26" s="169" t="s">
        <v>17</v>
      </c>
      <c r="B26" s="467" t="s">
        <v>13</v>
      </c>
      <c r="C26" s="782"/>
      <c r="D26" s="782"/>
      <c r="E26" s="783"/>
      <c r="F26" s="783"/>
      <c r="G26" s="52" t="s">
        <v>1365</v>
      </c>
      <c r="H26" s="52" t="s">
        <v>264</v>
      </c>
      <c r="I26" s="483" t="s">
        <v>265</v>
      </c>
      <c r="J26" s="168">
        <v>2</v>
      </c>
      <c r="K26" s="193">
        <v>45748</v>
      </c>
      <c r="L26" s="193">
        <v>45930</v>
      </c>
      <c r="M26" s="165">
        <f t="shared" si="12"/>
        <v>26</v>
      </c>
      <c r="N26" s="194">
        <v>0</v>
      </c>
      <c r="O26" s="483" t="s">
        <v>3130</v>
      </c>
      <c r="P26" s="53">
        <f t="shared" si="1"/>
        <v>0</v>
      </c>
      <c r="Q26" s="166" t="str">
        <f>IF(ISNUMBER(P26),IF(P26=100%,"CUMPLIDA",IF(AND(ISNUMBER(L26),ISNUMBER(CGR!$P$4)), IF(L26&lt;CGR!$P$4,"INCUMPLIDA","PROCESO"), "VERIFICAR FECHA")),"SIN VALOR AVANCE")</f>
        <v>PROCESO</v>
      </c>
      <c r="R26" s="285" t="s">
        <v>264</v>
      </c>
      <c r="S26" s="286" t="s">
        <v>265</v>
      </c>
      <c r="T26" s="305">
        <v>2</v>
      </c>
      <c r="U26" s="383">
        <v>45748</v>
      </c>
      <c r="V26" s="383">
        <v>45930</v>
      </c>
      <c r="W26" s="165">
        <f t="shared" si="2"/>
        <v>26</v>
      </c>
      <c r="X26" s="393">
        <v>0</v>
      </c>
      <c r="Y26" s="287" t="s">
        <v>3130</v>
      </c>
      <c r="Z26" s="344">
        <f t="shared" si="4"/>
        <v>1</v>
      </c>
      <c r="AA26" s="344">
        <f t="shared" si="5"/>
        <v>1</v>
      </c>
      <c r="AB26" s="344">
        <f t="shared" si="6"/>
        <v>1</v>
      </c>
      <c r="AC26" s="344">
        <f t="shared" si="7"/>
        <v>1</v>
      </c>
      <c r="AD26" s="344">
        <f t="shared" si="8"/>
        <v>1</v>
      </c>
      <c r="AE26" s="344">
        <f t="shared" si="9"/>
        <v>1</v>
      </c>
      <c r="AF26" s="344">
        <f t="shared" si="10"/>
        <v>1</v>
      </c>
      <c r="AG26" s="344">
        <f t="shared" si="11"/>
        <v>1</v>
      </c>
    </row>
    <row r="27" spans="1:33" ht="150.75">
      <c r="A27" s="169" t="s">
        <v>17</v>
      </c>
      <c r="B27" s="467" t="s">
        <v>13</v>
      </c>
      <c r="C27" s="782" t="s">
        <v>3131</v>
      </c>
      <c r="D27" s="782" t="s">
        <v>3102</v>
      </c>
      <c r="E27" s="783" t="s">
        <v>3132</v>
      </c>
      <c r="F27" s="783" t="s">
        <v>3133</v>
      </c>
      <c r="G27" s="52" t="s">
        <v>3134</v>
      </c>
      <c r="H27" s="52" t="s">
        <v>3124</v>
      </c>
      <c r="I27" s="483" t="s">
        <v>1512</v>
      </c>
      <c r="J27" s="168">
        <v>1</v>
      </c>
      <c r="K27" s="193">
        <v>45231</v>
      </c>
      <c r="L27" s="193">
        <v>45504</v>
      </c>
      <c r="M27" s="165">
        <f t="shared" si="12"/>
        <v>39</v>
      </c>
      <c r="N27" s="192">
        <v>1</v>
      </c>
      <c r="O27" s="483" t="s">
        <v>3135</v>
      </c>
      <c r="P27" s="53">
        <f t="shared" si="1"/>
        <v>1</v>
      </c>
      <c r="Q27" s="166" t="str">
        <f>IF(ISNUMBER(P27),IF(P27=100%,"CUMPLIDA",IF(AND(ISNUMBER(L27),ISNUMBER(CGR!$P$4)), IF(L27&lt;CGR!$P$4,"INCUMPLIDA","PROCESO"), "VERIFICAR FECHA")),"SIN VALOR AVANCE")</f>
        <v>CUMPLIDA</v>
      </c>
      <c r="R27" s="285" t="s">
        <v>3124</v>
      </c>
      <c r="S27" s="286" t="s">
        <v>1512</v>
      </c>
      <c r="T27" s="305">
        <v>1</v>
      </c>
      <c r="U27" s="383">
        <v>45231</v>
      </c>
      <c r="V27" s="383">
        <v>45504</v>
      </c>
      <c r="W27" s="165">
        <f t="shared" si="2"/>
        <v>39</v>
      </c>
      <c r="X27" s="391">
        <v>1</v>
      </c>
      <c r="Y27" s="286" t="s">
        <v>3135</v>
      </c>
      <c r="Z27" s="344">
        <f t="shared" si="4"/>
        <v>1</v>
      </c>
      <c r="AA27" s="344">
        <f t="shared" si="5"/>
        <v>1</v>
      </c>
      <c r="AB27" s="344">
        <f t="shared" si="6"/>
        <v>1</v>
      </c>
      <c r="AC27" s="344">
        <f t="shared" si="7"/>
        <v>1</v>
      </c>
      <c r="AD27" s="344">
        <f t="shared" si="8"/>
        <v>1</v>
      </c>
      <c r="AE27" s="344">
        <f t="shared" si="9"/>
        <v>1</v>
      </c>
      <c r="AF27" s="344">
        <f t="shared" si="10"/>
        <v>1</v>
      </c>
      <c r="AG27" s="344">
        <f t="shared" si="11"/>
        <v>1</v>
      </c>
    </row>
    <row r="28" spans="1:33" ht="225.75">
      <c r="A28" s="169" t="s">
        <v>17</v>
      </c>
      <c r="B28" s="467" t="s">
        <v>13</v>
      </c>
      <c r="C28" s="782"/>
      <c r="D28" s="782"/>
      <c r="E28" s="783"/>
      <c r="F28" s="783"/>
      <c r="G28" s="52" t="s">
        <v>3136</v>
      </c>
      <c r="H28" s="52" t="s">
        <v>2890</v>
      </c>
      <c r="I28" s="483" t="s">
        <v>2891</v>
      </c>
      <c r="J28" s="168">
        <v>1</v>
      </c>
      <c r="K28" s="193">
        <v>45231</v>
      </c>
      <c r="L28" s="193">
        <v>45504</v>
      </c>
      <c r="M28" s="165">
        <f t="shared" si="12"/>
        <v>39</v>
      </c>
      <c r="N28" s="192">
        <v>1</v>
      </c>
      <c r="O28" s="483" t="s">
        <v>3137</v>
      </c>
      <c r="P28" s="53">
        <f t="shared" si="1"/>
        <v>1</v>
      </c>
      <c r="Q28" s="166" t="str">
        <f>IF(ISNUMBER(P28),IF(P28=100%,"CUMPLIDA",IF(AND(ISNUMBER(L28),ISNUMBER(CGR!$P$4)), IF(L28&lt;CGR!$P$4,"INCUMPLIDA","PROCESO"), "VERIFICAR FECHA")),"SIN VALOR AVANCE")</f>
        <v>CUMPLIDA</v>
      </c>
      <c r="R28" s="285" t="s">
        <v>2890</v>
      </c>
      <c r="S28" s="286" t="s">
        <v>2891</v>
      </c>
      <c r="T28" s="305">
        <v>1</v>
      </c>
      <c r="U28" s="383">
        <v>45231</v>
      </c>
      <c r="V28" s="383">
        <v>45504</v>
      </c>
      <c r="W28" s="165">
        <f t="shared" si="2"/>
        <v>39</v>
      </c>
      <c r="X28" s="391">
        <v>1</v>
      </c>
      <c r="Y28" s="286" t="s">
        <v>3137</v>
      </c>
      <c r="Z28" s="344">
        <f t="shared" si="4"/>
        <v>1</v>
      </c>
      <c r="AA28" s="344">
        <f t="shared" si="5"/>
        <v>1</v>
      </c>
      <c r="AB28" s="344">
        <f t="shared" si="6"/>
        <v>1</v>
      </c>
      <c r="AC28" s="344">
        <f t="shared" si="7"/>
        <v>1</v>
      </c>
      <c r="AD28" s="344">
        <f t="shared" si="8"/>
        <v>1</v>
      </c>
      <c r="AE28" s="344">
        <f t="shared" si="9"/>
        <v>1</v>
      </c>
      <c r="AF28" s="344">
        <f t="shared" si="10"/>
        <v>1</v>
      </c>
      <c r="AG28" s="344">
        <f t="shared" si="11"/>
        <v>1</v>
      </c>
    </row>
    <row r="29" spans="1:33" ht="90.75">
      <c r="A29" s="169" t="s">
        <v>17</v>
      </c>
      <c r="B29" s="467" t="s">
        <v>13</v>
      </c>
      <c r="C29" s="782"/>
      <c r="D29" s="782"/>
      <c r="E29" s="783"/>
      <c r="F29" s="783"/>
      <c r="G29" s="52" t="s">
        <v>2438</v>
      </c>
      <c r="H29" s="52" t="s">
        <v>1614</v>
      </c>
      <c r="I29" s="483" t="s">
        <v>238</v>
      </c>
      <c r="J29" s="168">
        <v>1</v>
      </c>
      <c r="K29" s="193">
        <v>45444</v>
      </c>
      <c r="L29" s="193">
        <v>45747</v>
      </c>
      <c r="M29" s="165">
        <f t="shared" si="12"/>
        <v>43.285714285714285</v>
      </c>
      <c r="N29" s="194">
        <v>0</v>
      </c>
      <c r="O29" s="543" t="s">
        <v>3127</v>
      </c>
      <c r="P29" s="53">
        <f t="shared" si="1"/>
        <v>0</v>
      </c>
      <c r="Q29" s="166" t="str">
        <f>IF(ISNUMBER(P29),IF(P29=100%,"CUMPLIDA",IF(AND(ISNUMBER(L29),ISNUMBER(CGR!$P$4)), IF(L29&lt;CGR!$P$4,"INCUMPLIDA","PROCESO"), "VERIFICAR FECHA")),"SIN VALOR AVANCE")</f>
        <v>PROCESO</v>
      </c>
      <c r="R29" s="285" t="s">
        <v>1614</v>
      </c>
      <c r="S29" s="286" t="s">
        <v>238</v>
      </c>
      <c r="T29" s="305">
        <v>1</v>
      </c>
      <c r="U29" s="383">
        <v>45444</v>
      </c>
      <c r="V29" s="384">
        <v>45747</v>
      </c>
      <c r="W29" s="165">
        <f t="shared" si="2"/>
        <v>43.285714285714285</v>
      </c>
      <c r="X29" s="393">
        <v>0</v>
      </c>
      <c r="Y29" s="395" t="s">
        <v>3127</v>
      </c>
      <c r="Z29" s="344">
        <f t="shared" si="4"/>
        <v>1</v>
      </c>
      <c r="AA29" s="344">
        <f t="shared" si="5"/>
        <v>1</v>
      </c>
      <c r="AB29" s="344">
        <f t="shared" si="6"/>
        <v>1</v>
      </c>
      <c r="AC29" s="344">
        <f t="shared" si="7"/>
        <v>1</v>
      </c>
      <c r="AD29" s="344">
        <f t="shared" si="8"/>
        <v>1</v>
      </c>
      <c r="AE29" s="344">
        <f t="shared" si="9"/>
        <v>1</v>
      </c>
      <c r="AF29" s="344">
        <f t="shared" si="10"/>
        <v>1</v>
      </c>
      <c r="AG29" s="344">
        <f t="shared" si="11"/>
        <v>1</v>
      </c>
    </row>
    <row r="30" spans="1:33" ht="90">
      <c r="A30" s="169" t="s">
        <v>17</v>
      </c>
      <c r="B30" s="467" t="s">
        <v>13</v>
      </c>
      <c r="C30" s="782"/>
      <c r="D30" s="782"/>
      <c r="E30" s="783"/>
      <c r="F30" s="783"/>
      <c r="G30" s="52" t="s">
        <v>241</v>
      </c>
      <c r="H30" s="52" t="s">
        <v>241</v>
      </c>
      <c r="I30" s="483" t="s">
        <v>242</v>
      </c>
      <c r="J30" s="168">
        <v>1</v>
      </c>
      <c r="K30" s="193">
        <v>45444</v>
      </c>
      <c r="L30" s="193">
        <v>45747</v>
      </c>
      <c r="M30" s="165">
        <f t="shared" si="12"/>
        <v>43.285714285714285</v>
      </c>
      <c r="N30" s="194">
        <v>1</v>
      </c>
      <c r="O30" s="543" t="s">
        <v>3128</v>
      </c>
      <c r="P30" s="53">
        <f t="shared" si="1"/>
        <v>1</v>
      </c>
      <c r="Q30" s="166" t="str">
        <f>IF(ISNUMBER(P30),IF(P30=100%,"CUMPLIDA",IF(AND(ISNUMBER(L30),ISNUMBER(CGR!$P$4)), IF(L30&lt;CGR!$P$4,"INCUMPLIDA","PROCESO"), "VERIFICAR FECHA")),"SIN VALOR AVANCE")</f>
        <v>CUMPLIDA</v>
      </c>
      <c r="R30" s="285" t="s">
        <v>241</v>
      </c>
      <c r="S30" s="286" t="s">
        <v>242</v>
      </c>
      <c r="T30" s="305">
        <v>1</v>
      </c>
      <c r="U30" s="383">
        <v>45444</v>
      </c>
      <c r="V30" s="383">
        <v>45747</v>
      </c>
      <c r="W30" s="165">
        <f t="shared" si="2"/>
        <v>43.285714285714285</v>
      </c>
      <c r="X30" s="393">
        <v>1</v>
      </c>
      <c r="Y30" s="395" t="s">
        <v>3128</v>
      </c>
      <c r="Z30" s="344">
        <f t="shared" si="4"/>
        <v>1</v>
      </c>
      <c r="AA30" s="344">
        <f t="shared" si="5"/>
        <v>1</v>
      </c>
      <c r="AB30" s="344">
        <f t="shared" si="6"/>
        <v>1</v>
      </c>
      <c r="AC30" s="344">
        <f t="shared" si="7"/>
        <v>1</v>
      </c>
      <c r="AD30" s="344">
        <f t="shared" si="8"/>
        <v>1</v>
      </c>
      <c r="AE30" s="344">
        <f t="shared" si="9"/>
        <v>1</v>
      </c>
      <c r="AF30" s="344">
        <f t="shared" si="10"/>
        <v>1</v>
      </c>
      <c r="AG30" s="344">
        <f t="shared" si="11"/>
        <v>1</v>
      </c>
    </row>
    <row r="31" spans="1:33" ht="135">
      <c r="A31" s="169" t="s">
        <v>17</v>
      </c>
      <c r="B31" s="467" t="s">
        <v>13</v>
      </c>
      <c r="C31" s="782"/>
      <c r="D31" s="782"/>
      <c r="E31" s="783"/>
      <c r="F31" s="783"/>
      <c r="G31" s="52" t="s">
        <v>248</v>
      </c>
      <c r="H31" s="52" t="s">
        <v>248</v>
      </c>
      <c r="I31" s="483" t="s">
        <v>249</v>
      </c>
      <c r="J31" s="168">
        <v>1</v>
      </c>
      <c r="K31" s="193">
        <v>45444</v>
      </c>
      <c r="L31" s="193">
        <v>45747</v>
      </c>
      <c r="M31" s="165">
        <f t="shared" si="12"/>
        <v>43.285714285714285</v>
      </c>
      <c r="N31" s="194">
        <v>0</v>
      </c>
      <c r="O31" s="543" t="s">
        <v>3127</v>
      </c>
      <c r="P31" s="53">
        <f t="shared" si="1"/>
        <v>0</v>
      </c>
      <c r="Q31" s="166" t="str">
        <f>IF(ISNUMBER(P31),IF(P31=100%,"CUMPLIDA",IF(AND(ISNUMBER(L31),ISNUMBER(CGR!$P$4)), IF(L31&lt;CGR!$P$4,"INCUMPLIDA","PROCESO"), "VERIFICAR FECHA")),"SIN VALOR AVANCE")</f>
        <v>PROCESO</v>
      </c>
      <c r="R31" s="285" t="s">
        <v>248</v>
      </c>
      <c r="S31" s="286" t="s">
        <v>249</v>
      </c>
      <c r="T31" s="305">
        <v>1</v>
      </c>
      <c r="U31" s="383">
        <v>45444</v>
      </c>
      <c r="V31" s="384">
        <v>45747</v>
      </c>
      <c r="W31" s="165">
        <f t="shared" si="2"/>
        <v>43.285714285714285</v>
      </c>
      <c r="X31" s="393">
        <v>0</v>
      </c>
      <c r="Y31" s="395" t="s">
        <v>3127</v>
      </c>
      <c r="Z31" s="344">
        <f t="shared" si="4"/>
        <v>1</v>
      </c>
      <c r="AA31" s="344">
        <f t="shared" si="5"/>
        <v>1</v>
      </c>
      <c r="AB31" s="344">
        <f t="shared" si="6"/>
        <v>1</v>
      </c>
      <c r="AC31" s="344">
        <f t="shared" si="7"/>
        <v>1</v>
      </c>
      <c r="AD31" s="344">
        <f t="shared" si="8"/>
        <v>1</v>
      </c>
      <c r="AE31" s="344">
        <f t="shared" si="9"/>
        <v>1</v>
      </c>
      <c r="AF31" s="344">
        <f t="shared" si="10"/>
        <v>1</v>
      </c>
      <c r="AG31" s="344">
        <f t="shared" si="11"/>
        <v>1</v>
      </c>
    </row>
    <row r="32" spans="1:33" ht="135" customHeight="1">
      <c r="A32" s="169" t="s">
        <v>17</v>
      </c>
      <c r="B32" s="467" t="s">
        <v>13</v>
      </c>
      <c r="C32" s="782"/>
      <c r="D32" s="782"/>
      <c r="E32" s="783"/>
      <c r="F32" s="783"/>
      <c r="G32" s="52" t="s">
        <v>251</v>
      </c>
      <c r="H32" s="52" t="s">
        <v>251</v>
      </c>
      <c r="I32" s="483" t="s">
        <v>252</v>
      </c>
      <c r="J32" s="168">
        <v>1</v>
      </c>
      <c r="K32" s="193">
        <v>45444</v>
      </c>
      <c r="L32" s="193">
        <v>45747</v>
      </c>
      <c r="M32" s="165">
        <f t="shared" si="12"/>
        <v>43.285714285714285</v>
      </c>
      <c r="N32" s="194">
        <v>0.77</v>
      </c>
      <c r="O32" s="543" t="s">
        <v>3128</v>
      </c>
      <c r="P32" s="53">
        <f t="shared" si="1"/>
        <v>0.77</v>
      </c>
      <c r="Q32" s="166" t="str">
        <f>IF(ISNUMBER(P32),IF(P32=100%,"CUMPLIDA",IF(AND(ISNUMBER(L32),ISNUMBER(CGR!$P$4)), IF(L32&lt;CGR!$P$4,"INCUMPLIDA","PROCESO"), "VERIFICAR FECHA")),"SIN VALOR AVANCE")</f>
        <v>PROCESO</v>
      </c>
      <c r="R32" s="285" t="s">
        <v>251</v>
      </c>
      <c r="S32" s="286" t="s">
        <v>252</v>
      </c>
      <c r="T32" s="305">
        <v>1</v>
      </c>
      <c r="U32" s="383">
        <v>45444</v>
      </c>
      <c r="V32" s="384">
        <v>45747</v>
      </c>
      <c r="W32" s="165">
        <f t="shared" si="2"/>
        <v>43.285714285714285</v>
      </c>
      <c r="X32" s="393">
        <v>0.77</v>
      </c>
      <c r="Y32" s="395" t="s">
        <v>3128</v>
      </c>
      <c r="Z32" s="344">
        <f t="shared" si="4"/>
        <v>1</v>
      </c>
      <c r="AA32" s="344">
        <f t="shared" si="5"/>
        <v>1</v>
      </c>
      <c r="AB32" s="344">
        <f t="shared" si="6"/>
        <v>1</v>
      </c>
      <c r="AC32" s="344">
        <f t="shared" si="7"/>
        <v>1</v>
      </c>
      <c r="AD32" s="344">
        <f t="shared" si="8"/>
        <v>1</v>
      </c>
      <c r="AE32" s="344">
        <f t="shared" si="9"/>
        <v>1</v>
      </c>
      <c r="AF32" s="344">
        <f t="shared" si="10"/>
        <v>1</v>
      </c>
      <c r="AG32" s="344">
        <f t="shared" si="11"/>
        <v>1</v>
      </c>
    </row>
    <row r="33" spans="1:33" ht="165">
      <c r="A33" s="169" t="s">
        <v>17</v>
      </c>
      <c r="B33" s="467" t="s">
        <v>13</v>
      </c>
      <c r="C33" s="782"/>
      <c r="D33" s="782"/>
      <c r="E33" s="783"/>
      <c r="F33" s="783"/>
      <c r="G33" s="52" t="s">
        <v>254</v>
      </c>
      <c r="H33" s="52" t="s">
        <v>254</v>
      </c>
      <c r="I33" s="483" t="s">
        <v>255</v>
      </c>
      <c r="J33" s="168">
        <v>1</v>
      </c>
      <c r="K33" s="193">
        <v>45444</v>
      </c>
      <c r="L33" s="193">
        <v>45747</v>
      </c>
      <c r="M33" s="165">
        <f t="shared" si="12"/>
        <v>43.285714285714285</v>
      </c>
      <c r="N33" s="194">
        <v>0.77</v>
      </c>
      <c r="O33" s="543" t="s">
        <v>3125</v>
      </c>
      <c r="P33" s="53">
        <f t="shared" si="1"/>
        <v>0.77</v>
      </c>
      <c r="Q33" s="166" t="str">
        <f>IF(ISNUMBER(P33),IF(P33=100%,"CUMPLIDA",IF(AND(ISNUMBER(L33),ISNUMBER(CGR!$P$4)), IF(L33&lt;CGR!$P$4,"INCUMPLIDA","PROCESO"), "VERIFICAR FECHA")),"SIN VALOR AVANCE")</f>
        <v>PROCESO</v>
      </c>
      <c r="R33" s="285" t="s">
        <v>254</v>
      </c>
      <c r="S33" s="286" t="s">
        <v>255</v>
      </c>
      <c r="T33" s="305">
        <v>1</v>
      </c>
      <c r="U33" s="383">
        <v>45444</v>
      </c>
      <c r="V33" s="384">
        <v>45747</v>
      </c>
      <c r="W33" s="165">
        <f t="shared" si="2"/>
        <v>43.285714285714285</v>
      </c>
      <c r="X33" s="393">
        <v>0.77</v>
      </c>
      <c r="Y33" s="395" t="s">
        <v>3125</v>
      </c>
      <c r="Z33" s="344">
        <f t="shared" si="4"/>
        <v>1</v>
      </c>
      <c r="AA33" s="344">
        <f t="shared" si="5"/>
        <v>1</v>
      </c>
      <c r="AB33" s="344">
        <f t="shared" si="6"/>
        <v>1</v>
      </c>
      <c r="AC33" s="344">
        <f t="shared" si="7"/>
        <v>1</v>
      </c>
      <c r="AD33" s="344">
        <f t="shared" si="8"/>
        <v>1</v>
      </c>
      <c r="AE33" s="344">
        <f t="shared" si="9"/>
        <v>1</v>
      </c>
      <c r="AF33" s="344">
        <f t="shared" si="10"/>
        <v>1</v>
      </c>
      <c r="AG33" s="344">
        <f t="shared" si="11"/>
        <v>1</v>
      </c>
    </row>
    <row r="34" spans="1:33" ht="165.75">
      <c r="A34" s="169" t="s">
        <v>17</v>
      </c>
      <c r="B34" s="467" t="s">
        <v>13</v>
      </c>
      <c r="C34" s="782"/>
      <c r="D34" s="782"/>
      <c r="E34" s="783"/>
      <c r="F34" s="783"/>
      <c r="G34" s="52" t="s">
        <v>1363</v>
      </c>
      <c r="H34" s="52" t="s">
        <v>258</v>
      </c>
      <c r="I34" s="483" t="s">
        <v>259</v>
      </c>
      <c r="J34" s="168">
        <v>2</v>
      </c>
      <c r="K34" s="193">
        <v>45748</v>
      </c>
      <c r="L34" s="193">
        <v>45930</v>
      </c>
      <c r="M34" s="165">
        <f t="shared" si="12"/>
        <v>26</v>
      </c>
      <c r="N34" s="194">
        <v>0</v>
      </c>
      <c r="O34" s="543" t="s">
        <v>3138</v>
      </c>
      <c r="P34" s="53">
        <f t="shared" si="1"/>
        <v>0</v>
      </c>
      <c r="Q34" s="166" t="str">
        <f>IF(ISNUMBER(P34),IF(P34=100%,"CUMPLIDA",IF(AND(ISNUMBER(L34),ISNUMBER(CGR!$P$4)), IF(L34&lt;CGR!$P$4,"INCUMPLIDA","PROCESO"), "VERIFICAR FECHA")),"SIN VALOR AVANCE")</f>
        <v>PROCESO</v>
      </c>
      <c r="R34" s="285" t="s">
        <v>258</v>
      </c>
      <c r="S34" s="286" t="s">
        <v>259</v>
      </c>
      <c r="T34" s="305">
        <v>2</v>
      </c>
      <c r="U34" s="383">
        <v>45748</v>
      </c>
      <c r="V34" s="383">
        <v>45930</v>
      </c>
      <c r="W34" s="165">
        <f t="shared" si="2"/>
        <v>26</v>
      </c>
      <c r="X34" s="393">
        <v>0</v>
      </c>
      <c r="Y34" s="395" t="s">
        <v>3138</v>
      </c>
      <c r="Z34" s="344">
        <f t="shared" si="4"/>
        <v>1</v>
      </c>
      <c r="AA34" s="344">
        <f t="shared" si="5"/>
        <v>1</v>
      </c>
      <c r="AB34" s="344">
        <f t="shared" si="6"/>
        <v>1</v>
      </c>
      <c r="AC34" s="344">
        <f t="shared" si="7"/>
        <v>1</v>
      </c>
      <c r="AD34" s="344">
        <f t="shared" si="8"/>
        <v>1</v>
      </c>
      <c r="AE34" s="344">
        <f t="shared" si="9"/>
        <v>1</v>
      </c>
      <c r="AF34" s="344">
        <f t="shared" si="10"/>
        <v>1</v>
      </c>
      <c r="AG34" s="344">
        <f t="shared" si="11"/>
        <v>1</v>
      </c>
    </row>
    <row r="35" spans="1:33" ht="180">
      <c r="A35" s="169" t="s">
        <v>17</v>
      </c>
      <c r="B35" s="467" t="s">
        <v>13</v>
      </c>
      <c r="C35" s="782"/>
      <c r="D35" s="782"/>
      <c r="E35" s="783"/>
      <c r="F35" s="783"/>
      <c r="G35" s="52" t="s">
        <v>1364</v>
      </c>
      <c r="H35" s="52" t="s">
        <v>261</v>
      </c>
      <c r="I35" s="483" t="s">
        <v>262</v>
      </c>
      <c r="J35" s="168">
        <v>1</v>
      </c>
      <c r="K35" s="193">
        <v>45748</v>
      </c>
      <c r="L35" s="193">
        <v>45930</v>
      </c>
      <c r="M35" s="165">
        <f t="shared" si="12"/>
        <v>26</v>
      </c>
      <c r="N35" s="194">
        <v>0</v>
      </c>
      <c r="O35" s="543" t="s">
        <v>3139</v>
      </c>
      <c r="P35" s="53">
        <f t="shared" si="1"/>
        <v>0</v>
      </c>
      <c r="Q35" s="166" t="str">
        <f>IF(ISNUMBER(P35),IF(P35=100%,"CUMPLIDA",IF(AND(ISNUMBER(L35),ISNUMBER(CGR!$P$4)), IF(L35&lt;CGR!$P$4,"INCUMPLIDA","PROCESO"), "VERIFICAR FECHA")),"SIN VALOR AVANCE")</f>
        <v>PROCESO</v>
      </c>
      <c r="R35" s="285" t="s">
        <v>261</v>
      </c>
      <c r="S35" s="286" t="s">
        <v>262</v>
      </c>
      <c r="T35" s="305">
        <v>1</v>
      </c>
      <c r="U35" s="383">
        <v>45748</v>
      </c>
      <c r="V35" s="383">
        <v>45930</v>
      </c>
      <c r="W35" s="165">
        <f t="shared" si="2"/>
        <v>26</v>
      </c>
      <c r="X35" s="393">
        <v>0</v>
      </c>
      <c r="Y35" s="395" t="s">
        <v>3139</v>
      </c>
      <c r="Z35" s="344">
        <f t="shared" si="4"/>
        <v>1</v>
      </c>
      <c r="AA35" s="344">
        <f t="shared" si="5"/>
        <v>1</v>
      </c>
      <c r="AB35" s="344">
        <f t="shared" si="6"/>
        <v>1</v>
      </c>
      <c r="AC35" s="344">
        <f t="shared" si="7"/>
        <v>1</v>
      </c>
      <c r="AD35" s="344">
        <f t="shared" si="8"/>
        <v>1</v>
      </c>
      <c r="AE35" s="344">
        <f t="shared" si="9"/>
        <v>1</v>
      </c>
      <c r="AF35" s="344">
        <f t="shared" si="10"/>
        <v>1</v>
      </c>
      <c r="AG35" s="344">
        <f t="shared" si="11"/>
        <v>1</v>
      </c>
    </row>
    <row r="36" spans="1:33" ht="409.5">
      <c r="A36" s="169" t="s">
        <v>17</v>
      </c>
      <c r="B36" s="467" t="s">
        <v>13</v>
      </c>
      <c r="C36" s="782"/>
      <c r="D36" s="782"/>
      <c r="E36" s="783"/>
      <c r="F36" s="783"/>
      <c r="G36" s="52" t="s">
        <v>1365</v>
      </c>
      <c r="H36" s="52" t="s">
        <v>264</v>
      </c>
      <c r="I36" s="483" t="s">
        <v>265</v>
      </c>
      <c r="J36" s="168">
        <v>2</v>
      </c>
      <c r="K36" s="193">
        <v>45748</v>
      </c>
      <c r="L36" s="193">
        <v>45930</v>
      </c>
      <c r="M36" s="165">
        <f t="shared" si="12"/>
        <v>26</v>
      </c>
      <c r="N36" s="194">
        <v>0</v>
      </c>
      <c r="O36" s="543" t="s">
        <v>3140</v>
      </c>
      <c r="P36" s="53">
        <f t="shared" si="1"/>
        <v>0</v>
      </c>
      <c r="Q36" s="166" t="str">
        <f>IF(ISNUMBER(P36),IF(P36=100%,"CUMPLIDA",IF(AND(ISNUMBER(L36),ISNUMBER(CGR!$P$4)), IF(L36&lt;CGR!$P$4,"INCUMPLIDA","PROCESO"), "VERIFICAR FECHA")),"SIN VALOR AVANCE")</f>
        <v>PROCESO</v>
      </c>
      <c r="R36" s="285" t="s">
        <v>264</v>
      </c>
      <c r="S36" s="286" t="s">
        <v>265</v>
      </c>
      <c r="T36" s="305">
        <v>2</v>
      </c>
      <c r="U36" s="383">
        <v>45748</v>
      </c>
      <c r="V36" s="383">
        <v>45930</v>
      </c>
      <c r="W36" s="165">
        <f t="shared" si="2"/>
        <v>26</v>
      </c>
      <c r="X36" s="393">
        <v>0</v>
      </c>
      <c r="Y36" s="395" t="s">
        <v>3140</v>
      </c>
      <c r="Z36" s="344">
        <f t="shared" si="4"/>
        <v>1</v>
      </c>
      <c r="AA36" s="344">
        <f t="shared" si="5"/>
        <v>1</v>
      </c>
      <c r="AB36" s="344">
        <f t="shared" si="6"/>
        <v>1</v>
      </c>
      <c r="AC36" s="344">
        <f t="shared" si="7"/>
        <v>1</v>
      </c>
      <c r="AD36" s="344">
        <f t="shared" si="8"/>
        <v>1</v>
      </c>
      <c r="AE36" s="344">
        <f t="shared" si="9"/>
        <v>1</v>
      </c>
      <c r="AF36" s="344">
        <f t="shared" si="10"/>
        <v>1</v>
      </c>
      <c r="AG36" s="344">
        <f t="shared" si="11"/>
        <v>1</v>
      </c>
    </row>
    <row r="37" spans="1:33" ht="405">
      <c r="A37" s="169" t="s">
        <v>17</v>
      </c>
      <c r="B37" s="467" t="s">
        <v>13</v>
      </c>
      <c r="C37" s="782"/>
      <c r="D37" s="782"/>
      <c r="E37" s="783"/>
      <c r="F37" s="783"/>
      <c r="G37" s="52" t="s">
        <v>3141</v>
      </c>
      <c r="H37" s="52" t="s">
        <v>3142</v>
      </c>
      <c r="I37" s="483" t="s">
        <v>3143</v>
      </c>
      <c r="J37" s="164">
        <v>1</v>
      </c>
      <c r="K37" s="191">
        <v>42552</v>
      </c>
      <c r="L37" s="191">
        <v>42916</v>
      </c>
      <c r="M37" s="165">
        <f t="shared" si="12"/>
        <v>52</v>
      </c>
      <c r="N37" s="194">
        <v>1</v>
      </c>
      <c r="O37" s="483" t="s">
        <v>3144</v>
      </c>
      <c r="P37" s="53">
        <f t="shared" si="1"/>
        <v>1</v>
      </c>
      <c r="Q37" s="166" t="str">
        <f>IF(ISNUMBER(P37),IF(P37=100%,"CUMPLIDA",IF(AND(ISNUMBER(L37),ISNUMBER(CGR!$P$4)), IF(L37&lt;CGR!$P$4,"INCUMPLIDA","PROCESO"), "VERIFICAR FECHA")),"SIN VALOR AVANCE")</f>
        <v>CUMPLIDA</v>
      </c>
      <c r="R37" s="285" t="s">
        <v>3142</v>
      </c>
      <c r="S37" s="286" t="s">
        <v>3143</v>
      </c>
      <c r="T37" s="367">
        <v>1</v>
      </c>
      <c r="U37" s="382">
        <v>42552</v>
      </c>
      <c r="V37" s="382">
        <v>42916</v>
      </c>
      <c r="W37" s="165">
        <f t="shared" si="2"/>
        <v>52</v>
      </c>
      <c r="X37" s="393">
        <v>1</v>
      </c>
      <c r="Y37" s="286" t="s">
        <v>3144</v>
      </c>
      <c r="Z37" s="344">
        <f t="shared" si="4"/>
        <v>1</v>
      </c>
      <c r="AA37" s="344">
        <f t="shared" si="5"/>
        <v>1</v>
      </c>
      <c r="AB37" s="344">
        <f t="shared" si="6"/>
        <v>1</v>
      </c>
      <c r="AC37" s="344">
        <f t="shared" si="7"/>
        <v>1</v>
      </c>
      <c r="AD37" s="344">
        <f t="shared" si="8"/>
        <v>1</v>
      </c>
      <c r="AE37" s="344">
        <f t="shared" si="9"/>
        <v>1</v>
      </c>
      <c r="AF37" s="344">
        <f t="shared" si="10"/>
        <v>1</v>
      </c>
      <c r="AG37" s="344">
        <f t="shared" si="11"/>
        <v>1</v>
      </c>
    </row>
    <row r="38" spans="1:33" ht="345" customHeight="1">
      <c r="A38" s="169" t="s">
        <v>17</v>
      </c>
      <c r="B38" s="467" t="s">
        <v>13</v>
      </c>
      <c r="C38" s="782"/>
      <c r="D38" s="782"/>
      <c r="E38" s="783"/>
      <c r="F38" s="783"/>
      <c r="G38" s="783" t="s">
        <v>3145</v>
      </c>
      <c r="H38" s="52" t="s">
        <v>3146</v>
      </c>
      <c r="I38" s="483" t="s">
        <v>3147</v>
      </c>
      <c r="J38" s="164">
        <v>1</v>
      </c>
      <c r="K38" s="191">
        <v>42558</v>
      </c>
      <c r="L38" s="191">
        <v>42735</v>
      </c>
      <c r="M38" s="165">
        <f t="shared" si="12"/>
        <v>25.285714285714285</v>
      </c>
      <c r="N38" s="194">
        <v>1</v>
      </c>
      <c r="O38" s="483" t="s">
        <v>3144</v>
      </c>
      <c r="P38" s="53">
        <f t="shared" si="1"/>
        <v>1</v>
      </c>
      <c r="Q38" s="166" t="str">
        <f>IF(ISNUMBER(P38),IF(P38=100%,"CUMPLIDA",IF(AND(ISNUMBER(L38),ISNUMBER(CGR!$P$4)), IF(L38&lt;CGR!$P$4,"INCUMPLIDA","PROCESO"), "VERIFICAR FECHA")),"SIN VALOR AVANCE")</f>
        <v>CUMPLIDA</v>
      </c>
      <c r="R38" s="285" t="s">
        <v>3146</v>
      </c>
      <c r="S38" s="286" t="s">
        <v>3147</v>
      </c>
      <c r="T38" s="367">
        <v>1</v>
      </c>
      <c r="U38" s="382">
        <v>42558</v>
      </c>
      <c r="V38" s="382">
        <v>42735</v>
      </c>
      <c r="W38" s="165">
        <f t="shared" si="2"/>
        <v>25.285714285714285</v>
      </c>
      <c r="X38" s="393">
        <v>1</v>
      </c>
      <c r="Y38" s="286" t="s">
        <v>3144</v>
      </c>
      <c r="Z38" s="344">
        <f t="shared" si="4"/>
        <v>1</v>
      </c>
      <c r="AA38" s="344">
        <f t="shared" si="5"/>
        <v>1</v>
      </c>
      <c r="AB38" s="344">
        <f t="shared" si="6"/>
        <v>1</v>
      </c>
      <c r="AC38" s="344">
        <f t="shared" si="7"/>
        <v>1</v>
      </c>
      <c r="AD38" s="344">
        <f t="shared" si="8"/>
        <v>1</v>
      </c>
      <c r="AE38" s="344">
        <f t="shared" si="9"/>
        <v>1</v>
      </c>
      <c r="AF38" s="344">
        <f t="shared" si="10"/>
        <v>1</v>
      </c>
      <c r="AG38" s="344">
        <f t="shared" si="11"/>
        <v>1</v>
      </c>
    </row>
    <row r="39" spans="1:33" ht="409.5">
      <c r="A39" s="169" t="s">
        <v>17</v>
      </c>
      <c r="B39" s="467" t="s">
        <v>13</v>
      </c>
      <c r="C39" s="782"/>
      <c r="D39" s="782"/>
      <c r="E39" s="783"/>
      <c r="F39" s="783"/>
      <c r="G39" s="783"/>
      <c r="H39" s="52" t="s">
        <v>3148</v>
      </c>
      <c r="I39" s="483" t="s">
        <v>3149</v>
      </c>
      <c r="J39" s="164">
        <v>3</v>
      </c>
      <c r="K39" s="191">
        <v>42835</v>
      </c>
      <c r="L39" s="191">
        <v>43190</v>
      </c>
      <c r="M39" s="165">
        <f t="shared" si="12"/>
        <v>50.714285714285715</v>
      </c>
      <c r="N39" s="194">
        <v>3</v>
      </c>
      <c r="O39" s="483" t="s">
        <v>3150</v>
      </c>
      <c r="P39" s="53">
        <f t="shared" si="1"/>
        <v>1</v>
      </c>
      <c r="Q39" s="166" t="str">
        <f>IF(ISNUMBER(P39),IF(P39=100%,"CUMPLIDA",IF(AND(ISNUMBER(L39),ISNUMBER(CGR!$P$4)), IF(L39&lt;CGR!$P$4,"INCUMPLIDA","PROCESO"), "VERIFICAR FECHA")),"SIN VALOR AVANCE")</f>
        <v>CUMPLIDA</v>
      </c>
      <c r="R39" s="285" t="s">
        <v>3148</v>
      </c>
      <c r="S39" s="286" t="s">
        <v>3149</v>
      </c>
      <c r="T39" s="367">
        <v>3</v>
      </c>
      <c r="U39" s="382">
        <v>42835</v>
      </c>
      <c r="V39" s="382">
        <v>43190</v>
      </c>
      <c r="W39" s="165">
        <f t="shared" si="2"/>
        <v>50.714285714285715</v>
      </c>
      <c r="X39" s="393">
        <v>3</v>
      </c>
      <c r="Y39" s="286" t="s">
        <v>3150</v>
      </c>
      <c r="Z39" s="344">
        <f t="shared" si="4"/>
        <v>1</v>
      </c>
      <c r="AA39" s="344">
        <f t="shared" si="5"/>
        <v>1</v>
      </c>
      <c r="AB39" s="344">
        <f t="shared" si="6"/>
        <v>1</v>
      </c>
      <c r="AC39" s="344">
        <f t="shared" si="7"/>
        <v>1</v>
      </c>
      <c r="AD39" s="344">
        <f t="shared" si="8"/>
        <v>1</v>
      </c>
      <c r="AE39" s="344">
        <f t="shared" si="9"/>
        <v>1</v>
      </c>
      <c r="AF39" s="344">
        <f t="shared" si="10"/>
        <v>1</v>
      </c>
      <c r="AG39" s="344">
        <f t="shared" si="11"/>
        <v>1</v>
      </c>
    </row>
    <row r="40" spans="1:33" ht="165.75">
      <c r="A40" s="169" t="s">
        <v>17</v>
      </c>
      <c r="B40" s="467" t="s">
        <v>13</v>
      </c>
      <c r="C40" s="782"/>
      <c r="D40" s="782"/>
      <c r="E40" s="783"/>
      <c r="F40" s="783"/>
      <c r="G40" s="783"/>
      <c r="H40" s="52" t="s">
        <v>3151</v>
      </c>
      <c r="I40" s="483" t="s">
        <v>3152</v>
      </c>
      <c r="J40" s="164">
        <v>1</v>
      </c>
      <c r="K40" s="191">
        <v>43465</v>
      </c>
      <c r="L40" s="191">
        <v>43830</v>
      </c>
      <c r="M40" s="165">
        <f t="shared" si="12"/>
        <v>52.142857142857146</v>
      </c>
      <c r="N40" s="194">
        <v>1</v>
      </c>
      <c r="O40" s="483" t="s">
        <v>3153</v>
      </c>
      <c r="P40" s="53">
        <f t="shared" si="1"/>
        <v>1</v>
      </c>
      <c r="Q40" s="166" t="str">
        <f>IF(ISNUMBER(P40),IF(P40=100%,"CUMPLIDA",IF(AND(ISNUMBER(L40),ISNUMBER(CGR!$P$4)), IF(L40&lt;CGR!$P$4,"INCUMPLIDA","PROCESO"), "VERIFICAR FECHA")),"SIN VALOR AVANCE")</f>
        <v>CUMPLIDA</v>
      </c>
      <c r="R40" s="285" t="s">
        <v>3151</v>
      </c>
      <c r="S40" s="286" t="s">
        <v>3152</v>
      </c>
      <c r="T40" s="367">
        <v>1</v>
      </c>
      <c r="U40" s="382">
        <v>43465</v>
      </c>
      <c r="V40" s="382">
        <v>43830</v>
      </c>
      <c r="W40" s="165">
        <f t="shared" si="2"/>
        <v>52.142857142857146</v>
      </c>
      <c r="X40" s="393">
        <v>1</v>
      </c>
      <c r="Y40" s="286" t="s">
        <v>3153</v>
      </c>
      <c r="Z40" s="344">
        <f t="shared" si="4"/>
        <v>1</v>
      </c>
      <c r="AA40" s="344">
        <f t="shared" si="5"/>
        <v>1</v>
      </c>
      <c r="AB40" s="344">
        <f t="shared" si="6"/>
        <v>1</v>
      </c>
      <c r="AC40" s="344">
        <f t="shared" si="7"/>
        <v>1</v>
      </c>
      <c r="AD40" s="344">
        <f t="shared" si="8"/>
        <v>1</v>
      </c>
      <c r="AE40" s="344">
        <f t="shared" si="9"/>
        <v>1</v>
      </c>
      <c r="AF40" s="344">
        <f t="shared" si="10"/>
        <v>1</v>
      </c>
      <c r="AG40" s="344">
        <f t="shared" si="11"/>
        <v>1</v>
      </c>
    </row>
    <row r="41" spans="1:33" ht="150.75">
      <c r="A41" s="169" t="s">
        <v>17</v>
      </c>
      <c r="B41" s="467" t="s">
        <v>13</v>
      </c>
      <c r="C41" s="782"/>
      <c r="D41" s="782"/>
      <c r="E41" s="783"/>
      <c r="F41" s="783"/>
      <c r="G41" s="783"/>
      <c r="H41" s="52" t="s">
        <v>3154</v>
      </c>
      <c r="I41" s="483" t="s">
        <v>3155</v>
      </c>
      <c r="J41" s="164">
        <v>1</v>
      </c>
      <c r="K41" s="191">
        <v>43831</v>
      </c>
      <c r="L41" s="191">
        <v>43920</v>
      </c>
      <c r="M41" s="165">
        <f t="shared" si="12"/>
        <v>12.714285714285714</v>
      </c>
      <c r="N41" s="194">
        <v>1</v>
      </c>
      <c r="O41" s="483" t="s">
        <v>3156</v>
      </c>
      <c r="P41" s="53">
        <f t="shared" si="1"/>
        <v>1</v>
      </c>
      <c r="Q41" s="166" t="str">
        <f>IF(ISNUMBER(P41),IF(P41=100%,"CUMPLIDA",IF(AND(ISNUMBER(L41),ISNUMBER(CGR!$P$4)), IF(L41&lt;CGR!$P$4,"INCUMPLIDA","PROCESO"), "VERIFICAR FECHA")),"SIN VALOR AVANCE")</f>
        <v>CUMPLIDA</v>
      </c>
      <c r="R41" s="285" t="s">
        <v>3154</v>
      </c>
      <c r="S41" s="286" t="s">
        <v>3155</v>
      </c>
      <c r="T41" s="367">
        <v>1</v>
      </c>
      <c r="U41" s="382">
        <v>43831</v>
      </c>
      <c r="V41" s="382">
        <v>43920</v>
      </c>
      <c r="W41" s="165">
        <f t="shared" si="2"/>
        <v>12.714285714285714</v>
      </c>
      <c r="X41" s="393">
        <v>1</v>
      </c>
      <c r="Y41" s="286" t="s">
        <v>3156</v>
      </c>
      <c r="Z41" s="344">
        <f t="shared" si="4"/>
        <v>1</v>
      </c>
      <c r="AA41" s="344">
        <f t="shared" si="5"/>
        <v>1</v>
      </c>
      <c r="AB41" s="344">
        <f t="shared" si="6"/>
        <v>1</v>
      </c>
      <c r="AC41" s="344">
        <f t="shared" si="7"/>
        <v>1</v>
      </c>
      <c r="AD41" s="344">
        <f t="shared" si="8"/>
        <v>1</v>
      </c>
      <c r="AE41" s="344">
        <f t="shared" si="9"/>
        <v>1</v>
      </c>
      <c r="AF41" s="344">
        <f t="shared" si="10"/>
        <v>1</v>
      </c>
      <c r="AG41" s="344">
        <f t="shared" si="11"/>
        <v>1</v>
      </c>
    </row>
    <row r="42" spans="1:33" ht="210">
      <c r="A42" s="169" t="s">
        <v>17</v>
      </c>
      <c r="B42" s="467" t="s">
        <v>13</v>
      </c>
      <c r="C42" s="782"/>
      <c r="D42" s="782"/>
      <c r="E42" s="783"/>
      <c r="F42" s="783"/>
      <c r="G42" s="783"/>
      <c r="H42" s="52" t="s">
        <v>3157</v>
      </c>
      <c r="I42" s="483" t="s">
        <v>3158</v>
      </c>
      <c r="J42" s="164">
        <v>2</v>
      </c>
      <c r="K42" s="191">
        <v>43922</v>
      </c>
      <c r="L42" s="191">
        <v>44012</v>
      </c>
      <c r="M42" s="165">
        <f t="shared" si="12"/>
        <v>12.857142857142858</v>
      </c>
      <c r="N42" s="194">
        <v>2</v>
      </c>
      <c r="O42" s="483" t="s">
        <v>3159</v>
      </c>
      <c r="P42" s="53">
        <f t="shared" si="1"/>
        <v>1</v>
      </c>
      <c r="Q42" s="166" t="str">
        <f>IF(ISNUMBER(P42),IF(P42=100%,"CUMPLIDA",IF(AND(ISNUMBER(L42),ISNUMBER(CGR!$P$4)), IF(L42&lt;CGR!$P$4,"INCUMPLIDA","PROCESO"), "VERIFICAR FECHA")),"SIN VALOR AVANCE")</f>
        <v>CUMPLIDA</v>
      </c>
      <c r="R42" s="285" t="s">
        <v>3157</v>
      </c>
      <c r="S42" s="286" t="s">
        <v>3158</v>
      </c>
      <c r="T42" s="367">
        <v>2</v>
      </c>
      <c r="U42" s="382">
        <v>43922</v>
      </c>
      <c r="V42" s="382">
        <v>44012</v>
      </c>
      <c r="W42" s="165">
        <f t="shared" si="2"/>
        <v>12.857142857142858</v>
      </c>
      <c r="X42" s="393">
        <v>2</v>
      </c>
      <c r="Y42" s="286" t="s">
        <v>3159</v>
      </c>
      <c r="Z42" s="344">
        <f t="shared" si="4"/>
        <v>1</v>
      </c>
      <c r="AA42" s="344">
        <f t="shared" si="5"/>
        <v>1</v>
      </c>
      <c r="AB42" s="344">
        <f t="shared" si="6"/>
        <v>1</v>
      </c>
      <c r="AC42" s="344">
        <f t="shared" si="7"/>
        <v>1</v>
      </c>
      <c r="AD42" s="344">
        <f t="shared" si="8"/>
        <v>1</v>
      </c>
      <c r="AE42" s="344">
        <f t="shared" si="9"/>
        <v>1</v>
      </c>
      <c r="AF42" s="344">
        <f t="shared" si="10"/>
        <v>1</v>
      </c>
      <c r="AG42" s="344">
        <f t="shared" si="11"/>
        <v>1</v>
      </c>
    </row>
    <row r="43" spans="1:33" ht="135.75" customHeight="1">
      <c r="A43" s="169" t="s">
        <v>17</v>
      </c>
      <c r="B43" s="467" t="s">
        <v>13</v>
      </c>
      <c r="C43" s="782" t="s">
        <v>3160</v>
      </c>
      <c r="D43" s="782" t="s">
        <v>3161</v>
      </c>
      <c r="E43" s="783" t="s">
        <v>3162</v>
      </c>
      <c r="F43" s="783" t="s">
        <v>3163</v>
      </c>
      <c r="G43" s="52" t="s">
        <v>3164</v>
      </c>
      <c r="H43" s="52" t="s">
        <v>3165</v>
      </c>
      <c r="I43" s="483" t="s">
        <v>3143</v>
      </c>
      <c r="J43" s="164">
        <v>1</v>
      </c>
      <c r="K43" s="191">
        <v>42552</v>
      </c>
      <c r="L43" s="191">
        <v>42916</v>
      </c>
      <c r="M43" s="165">
        <f t="shared" si="12"/>
        <v>52</v>
      </c>
      <c r="N43" s="194">
        <v>1</v>
      </c>
      <c r="O43" s="483" t="s">
        <v>3166</v>
      </c>
      <c r="P43" s="53">
        <f t="shared" si="1"/>
        <v>1</v>
      </c>
      <c r="Q43" s="166" t="str">
        <f>IF(ISNUMBER(P43),IF(P43=100%,"CUMPLIDA",IF(AND(ISNUMBER(L43),ISNUMBER(CGR!$P$4)), IF(L43&lt;CGR!$P$4,"INCUMPLIDA","PROCESO"), "VERIFICAR FECHA")),"SIN VALOR AVANCE")</f>
        <v>CUMPLIDA</v>
      </c>
      <c r="R43" s="285" t="s">
        <v>3165</v>
      </c>
      <c r="S43" s="286" t="s">
        <v>3143</v>
      </c>
      <c r="T43" s="367">
        <v>1</v>
      </c>
      <c r="U43" s="382">
        <v>42552</v>
      </c>
      <c r="V43" s="382">
        <v>42916</v>
      </c>
      <c r="W43" s="165">
        <f t="shared" si="2"/>
        <v>52</v>
      </c>
      <c r="X43" s="393">
        <v>1</v>
      </c>
      <c r="Y43" s="286" t="s">
        <v>3166</v>
      </c>
      <c r="Z43" s="344">
        <f t="shared" si="4"/>
        <v>1</v>
      </c>
      <c r="AA43" s="344">
        <f t="shared" si="5"/>
        <v>1</v>
      </c>
      <c r="AB43" s="344">
        <f t="shared" si="6"/>
        <v>1</v>
      </c>
      <c r="AC43" s="344">
        <f t="shared" si="7"/>
        <v>1</v>
      </c>
      <c r="AD43" s="344">
        <f t="shared" si="8"/>
        <v>1</v>
      </c>
      <c r="AE43" s="344">
        <f t="shared" si="9"/>
        <v>1</v>
      </c>
      <c r="AF43" s="344">
        <f t="shared" si="10"/>
        <v>1</v>
      </c>
      <c r="AG43" s="344">
        <f t="shared" si="11"/>
        <v>1</v>
      </c>
    </row>
    <row r="44" spans="1:33" ht="345" customHeight="1">
      <c r="A44" s="169" t="s">
        <v>17</v>
      </c>
      <c r="B44" s="467" t="s">
        <v>13</v>
      </c>
      <c r="C44" s="782"/>
      <c r="D44" s="782"/>
      <c r="E44" s="783"/>
      <c r="F44" s="783"/>
      <c r="G44" s="783" t="s">
        <v>3167</v>
      </c>
      <c r="H44" s="52" t="s">
        <v>3168</v>
      </c>
      <c r="I44" s="483" t="s">
        <v>3147</v>
      </c>
      <c r="J44" s="164">
        <v>1</v>
      </c>
      <c r="K44" s="191">
        <v>42558</v>
      </c>
      <c r="L44" s="191">
        <v>42735</v>
      </c>
      <c r="M44" s="165">
        <f t="shared" si="12"/>
        <v>25.285714285714285</v>
      </c>
      <c r="N44" s="194">
        <v>1</v>
      </c>
      <c r="O44" s="483" t="s">
        <v>3144</v>
      </c>
      <c r="P44" s="53">
        <f t="shared" si="1"/>
        <v>1</v>
      </c>
      <c r="Q44" s="166" t="str">
        <f>IF(ISNUMBER(P44),IF(P44=100%,"CUMPLIDA",IF(AND(ISNUMBER(L44),ISNUMBER(CGR!$P$4)), IF(L44&lt;CGR!$P$4,"INCUMPLIDA","PROCESO"), "VERIFICAR FECHA")),"SIN VALOR AVANCE")</f>
        <v>CUMPLIDA</v>
      </c>
      <c r="R44" s="285" t="s">
        <v>3168</v>
      </c>
      <c r="S44" s="286" t="s">
        <v>3147</v>
      </c>
      <c r="T44" s="367">
        <v>1</v>
      </c>
      <c r="U44" s="382">
        <v>42558</v>
      </c>
      <c r="V44" s="382">
        <v>42735</v>
      </c>
      <c r="W44" s="165">
        <f t="shared" si="2"/>
        <v>25.285714285714285</v>
      </c>
      <c r="X44" s="393">
        <v>1</v>
      </c>
      <c r="Y44" s="286" t="s">
        <v>3144</v>
      </c>
      <c r="Z44" s="344">
        <f t="shared" si="4"/>
        <v>1</v>
      </c>
      <c r="AA44" s="344">
        <f t="shared" si="5"/>
        <v>1</v>
      </c>
      <c r="AB44" s="344">
        <f t="shared" si="6"/>
        <v>1</v>
      </c>
      <c r="AC44" s="344">
        <f t="shared" si="7"/>
        <v>1</v>
      </c>
      <c r="AD44" s="344">
        <f t="shared" si="8"/>
        <v>1</v>
      </c>
      <c r="AE44" s="344">
        <f t="shared" si="9"/>
        <v>1</v>
      </c>
      <c r="AF44" s="344">
        <f t="shared" si="10"/>
        <v>1</v>
      </c>
      <c r="AG44" s="344">
        <f t="shared" si="11"/>
        <v>1</v>
      </c>
    </row>
    <row r="45" spans="1:33" ht="409.5">
      <c r="A45" s="169" t="s">
        <v>17</v>
      </c>
      <c r="B45" s="467" t="s">
        <v>13</v>
      </c>
      <c r="C45" s="782"/>
      <c r="D45" s="782"/>
      <c r="E45" s="783"/>
      <c r="F45" s="783"/>
      <c r="G45" s="783"/>
      <c r="H45" s="52" t="s">
        <v>3148</v>
      </c>
      <c r="I45" s="483" t="s">
        <v>3149</v>
      </c>
      <c r="J45" s="164">
        <v>3</v>
      </c>
      <c r="K45" s="191">
        <v>42835</v>
      </c>
      <c r="L45" s="191">
        <v>43190</v>
      </c>
      <c r="M45" s="165">
        <f t="shared" si="12"/>
        <v>50.714285714285715</v>
      </c>
      <c r="N45" s="194">
        <v>3</v>
      </c>
      <c r="O45" s="483" t="s">
        <v>3150</v>
      </c>
      <c r="P45" s="53">
        <f t="shared" si="1"/>
        <v>1</v>
      </c>
      <c r="Q45" s="166" t="str">
        <f>IF(ISNUMBER(P45),IF(P45=100%,"CUMPLIDA",IF(AND(ISNUMBER(L45),ISNUMBER(CGR!$P$4)), IF(L45&lt;CGR!$P$4,"INCUMPLIDA","PROCESO"), "VERIFICAR FECHA")),"SIN VALOR AVANCE")</f>
        <v>CUMPLIDA</v>
      </c>
      <c r="R45" s="285" t="s">
        <v>3148</v>
      </c>
      <c r="S45" s="286" t="s">
        <v>3149</v>
      </c>
      <c r="T45" s="367">
        <v>3</v>
      </c>
      <c r="U45" s="382">
        <v>42835</v>
      </c>
      <c r="V45" s="382">
        <v>43190</v>
      </c>
      <c r="W45" s="165">
        <f t="shared" si="2"/>
        <v>50.714285714285715</v>
      </c>
      <c r="X45" s="393">
        <v>3</v>
      </c>
      <c r="Y45" s="286" t="s">
        <v>3150</v>
      </c>
      <c r="Z45" s="344">
        <f t="shared" si="4"/>
        <v>1</v>
      </c>
      <c r="AA45" s="344">
        <f t="shared" si="5"/>
        <v>1</v>
      </c>
      <c r="AB45" s="344">
        <f t="shared" si="6"/>
        <v>1</v>
      </c>
      <c r="AC45" s="344">
        <f t="shared" si="7"/>
        <v>1</v>
      </c>
      <c r="AD45" s="344">
        <f t="shared" si="8"/>
        <v>1</v>
      </c>
      <c r="AE45" s="344">
        <f t="shared" si="9"/>
        <v>1</v>
      </c>
      <c r="AF45" s="344">
        <f t="shared" si="10"/>
        <v>1</v>
      </c>
      <c r="AG45" s="344">
        <f t="shared" si="11"/>
        <v>1</v>
      </c>
    </row>
    <row r="46" spans="1:33" ht="180.75">
      <c r="A46" s="169" t="s">
        <v>17</v>
      </c>
      <c r="B46" s="467" t="s">
        <v>13</v>
      </c>
      <c r="C46" s="782"/>
      <c r="D46" s="782"/>
      <c r="E46" s="783"/>
      <c r="F46" s="783"/>
      <c r="G46" s="783"/>
      <c r="H46" s="52" t="s">
        <v>3151</v>
      </c>
      <c r="I46" s="483" t="s">
        <v>3152</v>
      </c>
      <c r="J46" s="164">
        <v>1</v>
      </c>
      <c r="K46" s="191">
        <v>43465</v>
      </c>
      <c r="L46" s="191">
        <v>43830</v>
      </c>
      <c r="M46" s="165">
        <f t="shared" si="12"/>
        <v>52.142857142857146</v>
      </c>
      <c r="N46" s="194">
        <v>1</v>
      </c>
      <c r="O46" s="483" t="s">
        <v>3169</v>
      </c>
      <c r="P46" s="53">
        <f t="shared" si="1"/>
        <v>1</v>
      </c>
      <c r="Q46" s="166" t="str">
        <f>IF(ISNUMBER(P46),IF(P46=100%,"CUMPLIDA",IF(AND(ISNUMBER(L46),ISNUMBER(CGR!$P$4)), IF(L46&lt;CGR!$P$4,"INCUMPLIDA","PROCESO"), "VERIFICAR FECHA")),"SIN VALOR AVANCE")</f>
        <v>CUMPLIDA</v>
      </c>
      <c r="R46" s="285" t="s">
        <v>3151</v>
      </c>
      <c r="S46" s="286" t="s">
        <v>3152</v>
      </c>
      <c r="T46" s="367">
        <v>1</v>
      </c>
      <c r="U46" s="382">
        <v>43465</v>
      </c>
      <c r="V46" s="382">
        <v>43830</v>
      </c>
      <c r="W46" s="165">
        <f t="shared" si="2"/>
        <v>52.142857142857146</v>
      </c>
      <c r="X46" s="393">
        <v>1</v>
      </c>
      <c r="Y46" s="286" t="s">
        <v>3169</v>
      </c>
      <c r="Z46" s="344">
        <f t="shared" si="4"/>
        <v>1</v>
      </c>
      <c r="AA46" s="344">
        <f t="shared" si="5"/>
        <v>1</v>
      </c>
      <c r="AB46" s="344">
        <f t="shared" si="6"/>
        <v>1</v>
      </c>
      <c r="AC46" s="344">
        <f t="shared" si="7"/>
        <v>1</v>
      </c>
      <c r="AD46" s="344">
        <f t="shared" si="8"/>
        <v>1</v>
      </c>
      <c r="AE46" s="344">
        <f t="shared" si="9"/>
        <v>1</v>
      </c>
      <c r="AF46" s="344">
        <f t="shared" si="10"/>
        <v>1</v>
      </c>
      <c r="AG46" s="344">
        <f t="shared" si="11"/>
        <v>1</v>
      </c>
    </row>
    <row r="47" spans="1:33" ht="165.75">
      <c r="A47" s="169" t="s">
        <v>17</v>
      </c>
      <c r="B47" s="467" t="s">
        <v>13</v>
      </c>
      <c r="C47" s="782"/>
      <c r="D47" s="782"/>
      <c r="E47" s="783"/>
      <c r="F47" s="783"/>
      <c r="G47" s="783"/>
      <c r="H47" s="52" t="s">
        <v>3154</v>
      </c>
      <c r="I47" s="483" t="s">
        <v>3155</v>
      </c>
      <c r="J47" s="164">
        <v>1</v>
      </c>
      <c r="K47" s="191">
        <v>43831</v>
      </c>
      <c r="L47" s="191">
        <v>43920</v>
      </c>
      <c r="M47" s="165">
        <f t="shared" si="12"/>
        <v>12.714285714285714</v>
      </c>
      <c r="N47" s="194">
        <v>1</v>
      </c>
      <c r="O47" s="483" t="s">
        <v>3159</v>
      </c>
      <c r="P47" s="53">
        <f t="shared" si="1"/>
        <v>1</v>
      </c>
      <c r="Q47" s="166" t="str">
        <f>IF(ISNUMBER(P47),IF(P47=100%,"CUMPLIDA",IF(AND(ISNUMBER(L47),ISNUMBER(CGR!$P$4)), IF(L47&lt;CGR!$P$4,"INCUMPLIDA","PROCESO"), "VERIFICAR FECHA")),"SIN VALOR AVANCE")</f>
        <v>CUMPLIDA</v>
      </c>
      <c r="R47" s="285" t="s">
        <v>3154</v>
      </c>
      <c r="S47" s="286" t="s">
        <v>3155</v>
      </c>
      <c r="T47" s="367">
        <v>1</v>
      </c>
      <c r="U47" s="382">
        <v>43831</v>
      </c>
      <c r="V47" s="382">
        <v>43920</v>
      </c>
      <c r="W47" s="165">
        <f t="shared" si="2"/>
        <v>12.714285714285714</v>
      </c>
      <c r="X47" s="393">
        <v>1</v>
      </c>
      <c r="Y47" s="286" t="s">
        <v>3159</v>
      </c>
      <c r="Z47" s="344">
        <f t="shared" si="4"/>
        <v>1</v>
      </c>
      <c r="AA47" s="344">
        <f t="shared" si="5"/>
        <v>1</v>
      </c>
      <c r="AB47" s="344">
        <f t="shared" si="6"/>
        <v>1</v>
      </c>
      <c r="AC47" s="344">
        <f t="shared" si="7"/>
        <v>1</v>
      </c>
      <c r="AD47" s="344">
        <f t="shared" si="8"/>
        <v>1</v>
      </c>
      <c r="AE47" s="344">
        <f t="shared" si="9"/>
        <v>1</v>
      </c>
      <c r="AF47" s="344">
        <f t="shared" si="10"/>
        <v>1</v>
      </c>
      <c r="AG47" s="344">
        <f t="shared" si="11"/>
        <v>1</v>
      </c>
    </row>
    <row r="48" spans="1:33" ht="210">
      <c r="A48" s="169" t="s">
        <v>17</v>
      </c>
      <c r="B48" s="467" t="s">
        <v>13</v>
      </c>
      <c r="C48" s="782"/>
      <c r="D48" s="782"/>
      <c r="E48" s="783"/>
      <c r="F48" s="783"/>
      <c r="G48" s="783"/>
      <c r="H48" s="52" t="s">
        <v>3157</v>
      </c>
      <c r="I48" s="483" t="s">
        <v>3158</v>
      </c>
      <c r="J48" s="164">
        <v>2</v>
      </c>
      <c r="K48" s="191">
        <v>43922</v>
      </c>
      <c r="L48" s="191">
        <v>44012</v>
      </c>
      <c r="M48" s="165">
        <f t="shared" si="12"/>
        <v>12.857142857142858</v>
      </c>
      <c r="N48" s="194">
        <v>2</v>
      </c>
      <c r="O48" s="483" t="s">
        <v>3159</v>
      </c>
      <c r="P48" s="53">
        <f t="shared" si="1"/>
        <v>1</v>
      </c>
      <c r="Q48" s="166" t="str">
        <f>IF(ISNUMBER(P48),IF(P48=100%,"CUMPLIDA",IF(AND(ISNUMBER(L48),ISNUMBER(CGR!$P$4)), IF(L48&lt;CGR!$P$4,"INCUMPLIDA","PROCESO"), "VERIFICAR FECHA")),"SIN VALOR AVANCE")</f>
        <v>CUMPLIDA</v>
      </c>
      <c r="R48" s="285" t="s">
        <v>3157</v>
      </c>
      <c r="S48" s="286" t="s">
        <v>3158</v>
      </c>
      <c r="T48" s="367">
        <v>2</v>
      </c>
      <c r="U48" s="382">
        <v>43922</v>
      </c>
      <c r="V48" s="382">
        <v>44012</v>
      </c>
      <c r="W48" s="165">
        <f t="shared" si="2"/>
        <v>12.857142857142858</v>
      </c>
      <c r="X48" s="393">
        <v>2</v>
      </c>
      <c r="Y48" s="286" t="s">
        <v>3159</v>
      </c>
      <c r="Z48" s="344">
        <f t="shared" si="4"/>
        <v>1</v>
      </c>
      <c r="AA48" s="344">
        <f t="shared" si="5"/>
        <v>1</v>
      </c>
      <c r="AB48" s="344">
        <f t="shared" si="6"/>
        <v>1</v>
      </c>
      <c r="AC48" s="344">
        <f t="shared" si="7"/>
        <v>1</v>
      </c>
      <c r="AD48" s="344">
        <f t="shared" si="8"/>
        <v>1</v>
      </c>
      <c r="AE48" s="344">
        <f t="shared" si="9"/>
        <v>1</v>
      </c>
      <c r="AF48" s="344">
        <f t="shared" si="10"/>
        <v>1</v>
      </c>
      <c r="AG48" s="344">
        <f t="shared" si="11"/>
        <v>1</v>
      </c>
    </row>
    <row r="49" spans="1:33" ht="135.75">
      <c r="A49" s="169" t="s">
        <v>17</v>
      </c>
      <c r="B49" s="467" t="s">
        <v>13</v>
      </c>
      <c r="C49" s="782"/>
      <c r="D49" s="782"/>
      <c r="E49" s="783"/>
      <c r="F49" s="783"/>
      <c r="G49" s="52" t="s">
        <v>3170</v>
      </c>
      <c r="H49" s="52" t="s">
        <v>3124</v>
      </c>
      <c r="I49" s="483" t="s">
        <v>1512</v>
      </c>
      <c r="J49" s="164">
        <v>1</v>
      </c>
      <c r="K49" s="191">
        <v>45231</v>
      </c>
      <c r="L49" s="191">
        <v>45504</v>
      </c>
      <c r="M49" s="165">
        <f t="shared" si="12"/>
        <v>39</v>
      </c>
      <c r="N49" s="194">
        <v>1</v>
      </c>
      <c r="O49" s="483" t="s">
        <v>3171</v>
      </c>
      <c r="P49" s="53">
        <f t="shared" si="1"/>
        <v>1</v>
      </c>
      <c r="Q49" s="166" t="str">
        <f>IF(ISNUMBER(P49),IF(P49=100%,"CUMPLIDA",IF(AND(ISNUMBER(L49),ISNUMBER(CGR!$P$4)), IF(L49&lt;CGR!$P$4,"INCUMPLIDA","PROCESO"), "VERIFICAR FECHA")),"SIN VALOR AVANCE")</f>
        <v>CUMPLIDA</v>
      </c>
      <c r="R49" s="285" t="s">
        <v>3124</v>
      </c>
      <c r="S49" s="286" t="s">
        <v>1512</v>
      </c>
      <c r="T49" s="367">
        <v>1</v>
      </c>
      <c r="U49" s="382">
        <v>45231</v>
      </c>
      <c r="V49" s="382">
        <v>45504</v>
      </c>
      <c r="W49" s="165">
        <f t="shared" si="2"/>
        <v>39</v>
      </c>
      <c r="X49" s="393">
        <v>1</v>
      </c>
      <c r="Y49" s="286" t="s">
        <v>3171</v>
      </c>
      <c r="Z49" s="344">
        <f t="shared" si="4"/>
        <v>1</v>
      </c>
      <c r="AA49" s="344">
        <f t="shared" si="5"/>
        <v>1</v>
      </c>
      <c r="AB49" s="344">
        <f t="shared" si="6"/>
        <v>1</v>
      </c>
      <c r="AC49" s="344">
        <f t="shared" si="7"/>
        <v>1</v>
      </c>
      <c r="AD49" s="344">
        <f t="shared" si="8"/>
        <v>1</v>
      </c>
      <c r="AE49" s="344">
        <f t="shared" si="9"/>
        <v>1</v>
      </c>
      <c r="AF49" s="344">
        <f t="shared" si="10"/>
        <v>1</v>
      </c>
      <c r="AG49" s="344">
        <f t="shared" si="11"/>
        <v>1</v>
      </c>
    </row>
    <row r="50" spans="1:33" ht="135.75">
      <c r="A50" s="169" t="s">
        <v>17</v>
      </c>
      <c r="B50" s="467" t="s">
        <v>13</v>
      </c>
      <c r="C50" s="782"/>
      <c r="D50" s="782"/>
      <c r="E50" s="783"/>
      <c r="F50" s="783"/>
      <c r="G50" s="52" t="s">
        <v>3172</v>
      </c>
      <c r="H50" s="52" t="s">
        <v>3173</v>
      </c>
      <c r="I50" s="483" t="s">
        <v>3174</v>
      </c>
      <c r="J50" s="164">
        <v>1</v>
      </c>
      <c r="K50" s="191">
        <v>45323</v>
      </c>
      <c r="L50" s="191">
        <v>45596</v>
      </c>
      <c r="M50" s="165">
        <f t="shared" si="12"/>
        <v>39</v>
      </c>
      <c r="N50" s="194">
        <v>1</v>
      </c>
      <c r="O50" s="483" t="s">
        <v>3171</v>
      </c>
      <c r="P50" s="53">
        <f t="shared" si="1"/>
        <v>1</v>
      </c>
      <c r="Q50" s="166" t="str">
        <f>IF(ISNUMBER(P50),IF(P50=100%,"CUMPLIDA",IF(AND(ISNUMBER(L50),ISNUMBER(CGR!$P$4)), IF(L50&lt;CGR!$P$4,"INCUMPLIDA","PROCESO"), "VERIFICAR FECHA")),"SIN VALOR AVANCE")</f>
        <v>CUMPLIDA</v>
      </c>
      <c r="R50" s="285" t="s">
        <v>3173</v>
      </c>
      <c r="S50" s="286" t="s">
        <v>3174</v>
      </c>
      <c r="T50" s="367">
        <v>1</v>
      </c>
      <c r="U50" s="382">
        <v>45323</v>
      </c>
      <c r="V50" s="382">
        <v>45596</v>
      </c>
      <c r="W50" s="165">
        <f t="shared" si="2"/>
        <v>39</v>
      </c>
      <c r="X50" s="393">
        <v>1</v>
      </c>
      <c r="Y50" s="286" t="s">
        <v>3171</v>
      </c>
      <c r="Z50" s="344">
        <f t="shared" si="4"/>
        <v>1</v>
      </c>
      <c r="AA50" s="344">
        <f t="shared" si="5"/>
        <v>1</v>
      </c>
      <c r="AB50" s="344">
        <f t="shared" si="6"/>
        <v>1</v>
      </c>
      <c r="AC50" s="344">
        <f t="shared" si="7"/>
        <v>1</v>
      </c>
      <c r="AD50" s="344">
        <f t="shared" si="8"/>
        <v>1</v>
      </c>
      <c r="AE50" s="344">
        <f t="shared" si="9"/>
        <v>1</v>
      </c>
      <c r="AF50" s="344">
        <f t="shared" si="10"/>
        <v>1</v>
      </c>
      <c r="AG50" s="344">
        <f t="shared" si="11"/>
        <v>1</v>
      </c>
    </row>
    <row r="51" spans="1:33" ht="210.75">
      <c r="A51" s="169" t="s">
        <v>17</v>
      </c>
      <c r="B51" s="467" t="s">
        <v>13</v>
      </c>
      <c r="C51" s="782"/>
      <c r="D51" s="782"/>
      <c r="E51" s="783"/>
      <c r="F51" s="783"/>
      <c r="G51" s="783" t="s">
        <v>3175</v>
      </c>
      <c r="H51" s="170" t="s">
        <v>2890</v>
      </c>
      <c r="I51" s="514" t="s">
        <v>2891</v>
      </c>
      <c r="J51" s="164">
        <v>1</v>
      </c>
      <c r="K51" s="191">
        <v>45231</v>
      </c>
      <c r="L51" s="191">
        <v>45504</v>
      </c>
      <c r="M51" s="165">
        <f t="shared" si="12"/>
        <v>39</v>
      </c>
      <c r="N51" s="194">
        <v>1</v>
      </c>
      <c r="O51" s="483" t="s">
        <v>3176</v>
      </c>
      <c r="P51" s="53">
        <f t="shared" si="1"/>
        <v>1</v>
      </c>
      <c r="Q51" s="166" t="str">
        <f>IF(ISNUMBER(P51),IF(P51=100%,"CUMPLIDA",IF(AND(ISNUMBER(L51),ISNUMBER(CGR!$P$4)), IF(L51&lt;CGR!$P$4,"INCUMPLIDA","PROCESO"), "VERIFICAR FECHA")),"SIN VALOR AVANCE")</f>
        <v>CUMPLIDA</v>
      </c>
      <c r="R51" s="385" t="s">
        <v>2890</v>
      </c>
      <c r="S51" s="386" t="s">
        <v>2891</v>
      </c>
      <c r="T51" s="367">
        <v>1</v>
      </c>
      <c r="U51" s="382">
        <v>45231</v>
      </c>
      <c r="V51" s="382">
        <v>45504</v>
      </c>
      <c r="W51" s="165">
        <f t="shared" si="2"/>
        <v>39</v>
      </c>
      <c r="X51" s="393">
        <v>1</v>
      </c>
      <c r="Y51" s="286" t="s">
        <v>3176</v>
      </c>
      <c r="Z51" s="344">
        <f t="shared" si="4"/>
        <v>1</v>
      </c>
      <c r="AA51" s="344">
        <f t="shared" si="5"/>
        <v>1</v>
      </c>
      <c r="AB51" s="344">
        <f t="shared" si="6"/>
        <v>1</v>
      </c>
      <c r="AC51" s="344">
        <f t="shared" si="7"/>
        <v>1</v>
      </c>
      <c r="AD51" s="344">
        <f t="shared" si="8"/>
        <v>1</v>
      </c>
      <c r="AE51" s="344">
        <f t="shared" si="9"/>
        <v>1</v>
      </c>
      <c r="AF51" s="344">
        <f t="shared" si="10"/>
        <v>1</v>
      </c>
      <c r="AG51" s="344">
        <f t="shared" si="11"/>
        <v>1</v>
      </c>
    </row>
    <row r="52" spans="1:33" ht="210.75">
      <c r="A52" s="169" t="s">
        <v>17</v>
      </c>
      <c r="B52" s="467" t="s">
        <v>13</v>
      </c>
      <c r="C52" s="782"/>
      <c r="D52" s="782"/>
      <c r="E52" s="783"/>
      <c r="F52" s="783"/>
      <c r="G52" s="783"/>
      <c r="H52" s="170" t="s">
        <v>3177</v>
      </c>
      <c r="I52" s="514" t="s">
        <v>1420</v>
      </c>
      <c r="J52" s="164">
        <v>1</v>
      </c>
      <c r="K52" s="191">
        <v>45231</v>
      </c>
      <c r="L52" s="191">
        <v>45596</v>
      </c>
      <c r="M52" s="165">
        <f t="shared" si="12"/>
        <v>52.142857142857146</v>
      </c>
      <c r="N52" s="194">
        <v>1</v>
      </c>
      <c r="O52" s="483" t="s">
        <v>3176</v>
      </c>
      <c r="P52" s="53">
        <f t="shared" si="1"/>
        <v>1</v>
      </c>
      <c r="Q52" s="166" t="str">
        <f>IF(ISNUMBER(P52),IF(P52=100%,"CUMPLIDA",IF(AND(ISNUMBER(L52),ISNUMBER(CGR!$P$4)), IF(L52&lt;CGR!$P$4,"INCUMPLIDA","PROCESO"), "VERIFICAR FECHA")),"SIN VALOR AVANCE")</f>
        <v>CUMPLIDA</v>
      </c>
      <c r="R52" s="385" t="s">
        <v>3177</v>
      </c>
      <c r="S52" s="386" t="s">
        <v>1420</v>
      </c>
      <c r="T52" s="367">
        <v>1</v>
      </c>
      <c r="U52" s="382">
        <v>45231</v>
      </c>
      <c r="V52" s="382">
        <v>45596</v>
      </c>
      <c r="W52" s="165">
        <f t="shared" si="2"/>
        <v>52.142857142857146</v>
      </c>
      <c r="X52" s="393">
        <v>1</v>
      </c>
      <c r="Y52" s="286" t="s">
        <v>3176</v>
      </c>
      <c r="Z52" s="344">
        <f t="shared" si="4"/>
        <v>1</v>
      </c>
      <c r="AA52" s="344">
        <f t="shared" si="5"/>
        <v>1</v>
      </c>
      <c r="AB52" s="344">
        <f t="shared" si="6"/>
        <v>1</v>
      </c>
      <c r="AC52" s="344">
        <f t="shared" si="7"/>
        <v>1</v>
      </c>
      <c r="AD52" s="344">
        <f t="shared" si="8"/>
        <v>1</v>
      </c>
      <c r="AE52" s="344">
        <f t="shared" si="9"/>
        <v>1</v>
      </c>
      <c r="AF52" s="344">
        <f t="shared" si="10"/>
        <v>1</v>
      </c>
      <c r="AG52" s="344">
        <f t="shared" si="11"/>
        <v>1</v>
      </c>
    </row>
    <row r="53" spans="1:33" ht="225.75">
      <c r="A53" s="169" t="s">
        <v>17</v>
      </c>
      <c r="B53" s="467" t="s">
        <v>13</v>
      </c>
      <c r="C53" s="782"/>
      <c r="D53" s="782"/>
      <c r="E53" s="783"/>
      <c r="F53" s="783"/>
      <c r="G53" s="783" t="s">
        <v>3178</v>
      </c>
      <c r="H53" s="170" t="s">
        <v>3179</v>
      </c>
      <c r="I53" s="514" t="s">
        <v>3180</v>
      </c>
      <c r="J53" s="164">
        <v>1</v>
      </c>
      <c r="K53" s="191">
        <v>45505</v>
      </c>
      <c r="L53" s="191">
        <v>47483</v>
      </c>
      <c r="M53" s="165">
        <f t="shared" si="12"/>
        <v>282.57142857142856</v>
      </c>
      <c r="N53" s="194">
        <v>0</v>
      </c>
      <c r="O53" s="483" t="s">
        <v>3181</v>
      </c>
      <c r="P53" s="53">
        <f t="shared" si="1"/>
        <v>0</v>
      </c>
      <c r="Q53" s="166" t="str">
        <f>IF(ISNUMBER(P53),IF(P53=100%,"CUMPLIDA",IF(AND(ISNUMBER(L53),ISNUMBER(CGR!$P$4)), IF(L53&lt;CGR!$P$4,"INCUMPLIDA","PROCESO"), "VERIFICAR FECHA")),"SIN VALOR AVANCE")</f>
        <v>PROCESO</v>
      </c>
      <c r="R53" s="385" t="s">
        <v>3179</v>
      </c>
      <c r="S53" s="386" t="s">
        <v>3180</v>
      </c>
      <c r="T53" s="367">
        <v>1</v>
      </c>
      <c r="U53" s="382">
        <v>45505</v>
      </c>
      <c r="V53" s="382">
        <v>47483</v>
      </c>
      <c r="W53" s="165">
        <f t="shared" si="2"/>
        <v>282.57142857142856</v>
      </c>
      <c r="X53" s="393">
        <v>0</v>
      </c>
      <c r="Y53" s="286" t="s">
        <v>3181</v>
      </c>
      <c r="Z53" s="344">
        <f t="shared" si="4"/>
        <v>1</v>
      </c>
      <c r="AA53" s="344">
        <f t="shared" si="5"/>
        <v>1</v>
      </c>
      <c r="AB53" s="344">
        <f t="shared" si="6"/>
        <v>1</v>
      </c>
      <c r="AC53" s="344">
        <f t="shared" si="7"/>
        <v>1</v>
      </c>
      <c r="AD53" s="344">
        <f t="shared" si="8"/>
        <v>1</v>
      </c>
      <c r="AE53" s="344">
        <f t="shared" si="9"/>
        <v>1</v>
      </c>
      <c r="AF53" s="344">
        <f t="shared" si="10"/>
        <v>1</v>
      </c>
      <c r="AG53" s="344">
        <f t="shared" si="11"/>
        <v>1</v>
      </c>
    </row>
    <row r="54" spans="1:33" ht="409.5">
      <c r="A54" s="169" t="s">
        <v>17</v>
      </c>
      <c r="B54" s="467" t="s">
        <v>13</v>
      </c>
      <c r="C54" s="782"/>
      <c r="D54" s="782"/>
      <c r="E54" s="783"/>
      <c r="F54" s="783"/>
      <c r="G54" s="783"/>
      <c r="H54" s="171" t="s">
        <v>3182</v>
      </c>
      <c r="I54" s="515" t="s">
        <v>3183</v>
      </c>
      <c r="J54" s="164">
        <v>3</v>
      </c>
      <c r="K54" s="191">
        <v>45505</v>
      </c>
      <c r="L54" s="191">
        <v>47483</v>
      </c>
      <c r="M54" s="165">
        <f t="shared" si="12"/>
        <v>282.57142857142856</v>
      </c>
      <c r="N54" s="194">
        <v>3</v>
      </c>
      <c r="O54" s="483" t="s">
        <v>3181</v>
      </c>
      <c r="P54" s="53">
        <f t="shared" si="1"/>
        <v>1</v>
      </c>
      <c r="Q54" s="166" t="str">
        <f>IF(ISNUMBER(P54),IF(P54=100%,"CUMPLIDA",IF(AND(ISNUMBER(L54),ISNUMBER(CGR!$P$4)), IF(L54&lt;CGR!$P$4,"INCUMPLIDA","PROCESO"), "VERIFICAR FECHA")),"SIN VALOR AVANCE")</f>
        <v>CUMPLIDA</v>
      </c>
      <c r="R54" s="387" t="s">
        <v>3182</v>
      </c>
      <c r="S54" s="371" t="s">
        <v>3183</v>
      </c>
      <c r="T54" s="367">
        <v>3</v>
      </c>
      <c r="U54" s="382">
        <v>45505</v>
      </c>
      <c r="V54" s="382">
        <v>47483</v>
      </c>
      <c r="W54" s="165">
        <f t="shared" si="2"/>
        <v>282.57142857142856</v>
      </c>
      <c r="X54" s="393">
        <v>3</v>
      </c>
      <c r="Y54" s="286" t="s">
        <v>3181</v>
      </c>
      <c r="Z54" s="344">
        <f t="shared" si="4"/>
        <v>1</v>
      </c>
      <c r="AA54" s="344">
        <f t="shared" si="5"/>
        <v>1</v>
      </c>
      <c r="AB54" s="344">
        <f t="shared" si="6"/>
        <v>1</v>
      </c>
      <c r="AC54" s="344">
        <f t="shared" si="7"/>
        <v>1</v>
      </c>
      <c r="AD54" s="344">
        <f t="shared" si="8"/>
        <v>1</v>
      </c>
      <c r="AE54" s="344">
        <f t="shared" si="9"/>
        <v>1</v>
      </c>
      <c r="AF54" s="344">
        <f t="shared" si="10"/>
        <v>1</v>
      </c>
      <c r="AG54" s="344">
        <f t="shared" si="11"/>
        <v>1</v>
      </c>
    </row>
    <row r="55" spans="1:33" ht="409.5">
      <c r="A55" s="169" t="s">
        <v>17</v>
      </c>
      <c r="B55" s="467" t="s">
        <v>13</v>
      </c>
      <c r="C55" s="782" t="s">
        <v>3184</v>
      </c>
      <c r="D55" s="782" t="s">
        <v>3185</v>
      </c>
      <c r="E55" s="783" t="s">
        <v>3186</v>
      </c>
      <c r="F55" s="784" t="s">
        <v>3187</v>
      </c>
      <c r="G55" s="52" t="s">
        <v>3188</v>
      </c>
      <c r="H55" s="52" t="s">
        <v>3189</v>
      </c>
      <c r="I55" s="483" t="s">
        <v>3190</v>
      </c>
      <c r="J55" s="164">
        <v>3</v>
      </c>
      <c r="K55" s="191">
        <v>42736</v>
      </c>
      <c r="L55" s="191">
        <v>43100</v>
      </c>
      <c r="M55" s="165">
        <f t="shared" si="12"/>
        <v>52</v>
      </c>
      <c r="N55" s="194">
        <v>3</v>
      </c>
      <c r="O55" s="483" t="s">
        <v>3191</v>
      </c>
      <c r="P55" s="53">
        <f t="shared" si="1"/>
        <v>1</v>
      </c>
      <c r="Q55" s="166" t="str">
        <f>IF(ISNUMBER(P55),IF(P55=100%,"CUMPLIDA",IF(AND(ISNUMBER(L55),ISNUMBER(CGR!$P$4)), IF(L55&lt;CGR!$P$4,"INCUMPLIDA","PROCESO"), "VERIFICAR FECHA")),"SIN VALOR AVANCE")</f>
        <v>CUMPLIDA</v>
      </c>
      <c r="R55" s="285" t="s">
        <v>3189</v>
      </c>
      <c r="S55" s="286" t="s">
        <v>3190</v>
      </c>
      <c r="T55" s="367">
        <v>3</v>
      </c>
      <c r="U55" s="382">
        <v>42736</v>
      </c>
      <c r="V55" s="382">
        <v>43100</v>
      </c>
      <c r="W55" s="165">
        <f t="shared" si="2"/>
        <v>52</v>
      </c>
      <c r="X55" s="393">
        <v>3</v>
      </c>
      <c r="Y55" s="286" t="s">
        <v>3191</v>
      </c>
      <c r="Z55" s="344">
        <f t="shared" si="4"/>
        <v>1</v>
      </c>
      <c r="AA55" s="344">
        <f t="shared" si="5"/>
        <v>1</v>
      </c>
      <c r="AB55" s="344">
        <f t="shared" si="6"/>
        <v>1</v>
      </c>
      <c r="AC55" s="344">
        <f t="shared" si="7"/>
        <v>1</v>
      </c>
      <c r="AD55" s="344">
        <f t="shared" si="8"/>
        <v>1</v>
      </c>
      <c r="AE55" s="344">
        <f t="shared" si="9"/>
        <v>1</v>
      </c>
      <c r="AF55" s="344">
        <f t="shared" si="10"/>
        <v>1</v>
      </c>
      <c r="AG55" s="344">
        <f t="shared" si="11"/>
        <v>1</v>
      </c>
    </row>
    <row r="56" spans="1:33" ht="330" customHeight="1">
      <c r="A56" s="169" t="s">
        <v>17</v>
      </c>
      <c r="B56" s="467" t="s">
        <v>13</v>
      </c>
      <c r="C56" s="782"/>
      <c r="D56" s="782"/>
      <c r="E56" s="783"/>
      <c r="F56" s="784"/>
      <c r="G56" s="52" t="s">
        <v>3192</v>
      </c>
      <c r="H56" s="52" t="s">
        <v>3193</v>
      </c>
      <c r="I56" s="483" t="s">
        <v>3194</v>
      </c>
      <c r="J56" s="164">
        <v>4</v>
      </c>
      <c r="K56" s="191">
        <v>42736</v>
      </c>
      <c r="L56" s="191">
        <v>43100</v>
      </c>
      <c r="M56" s="165">
        <f t="shared" si="12"/>
        <v>52</v>
      </c>
      <c r="N56" s="194">
        <v>4</v>
      </c>
      <c r="O56" s="483" t="s">
        <v>3195</v>
      </c>
      <c r="P56" s="53">
        <f t="shared" si="1"/>
        <v>1</v>
      </c>
      <c r="Q56" s="166" t="str">
        <f>IF(ISNUMBER(P56),IF(P56=100%,"CUMPLIDA",IF(AND(ISNUMBER(L56),ISNUMBER(CGR!$P$4)), IF(L56&lt;CGR!$P$4,"INCUMPLIDA","PROCESO"), "VERIFICAR FECHA")),"SIN VALOR AVANCE")</f>
        <v>CUMPLIDA</v>
      </c>
      <c r="R56" s="285" t="s">
        <v>3193</v>
      </c>
      <c r="S56" s="286" t="s">
        <v>3194</v>
      </c>
      <c r="T56" s="367">
        <v>4</v>
      </c>
      <c r="U56" s="382">
        <v>42736</v>
      </c>
      <c r="V56" s="382">
        <v>43100</v>
      </c>
      <c r="W56" s="165">
        <f t="shared" si="2"/>
        <v>52</v>
      </c>
      <c r="X56" s="393">
        <v>4</v>
      </c>
      <c r="Y56" s="286" t="s">
        <v>3195</v>
      </c>
      <c r="Z56" s="344">
        <f t="shared" si="4"/>
        <v>1</v>
      </c>
      <c r="AA56" s="344">
        <f t="shared" si="5"/>
        <v>1</v>
      </c>
      <c r="AB56" s="344">
        <f t="shared" si="6"/>
        <v>1</v>
      </c>
      <c r="AC56" s="344">
        <f t="shared" si="7"/>
        <v>1</v>
      </c>
      <c r="AD56" s="344">
        <f t="shared" si="8"/>
        <v>1</v>
      </c>
      <c r="AE56" s="344">
        <f t="shared" si="9"/>
        <v>1</v>
      </c>
      <c r="AF56" s="344">
        <f t="shared" si="10"/>
        <v>1</v>
      </c>
      <c r="AG56" s="344">
        <f t="shared" si="11"/>
        <v>1</v>
      </c>
    </row>
    <row r="57" spans="1:33" ht="210.75">
      <c r="A57" s="169" t="s">
        <v>17</v>
      </c>
      <c r="B57" s="467" t="s">
        <v>13</v>
      </c>
      <c r="C57" s="782"/>
      <c r="D57" s="782"/>
      <c r="E57" s="783"/>
      <c r="F57" s="784"/>
      <c r="G57" s="783" t="s">
        <v>3196</v>
      </c>
      <c r="H57" s="52" t="s">
        <v>3197</v>
      </c>
      <c r="I57" s="483" t="s">
        <v>3198</v>
      </c>
      <c r="J57" s="164">
        <v>2</v>
      </c>
      <c r="K57" s="191">
        <v>42648</v>
      </c>
      <c r="L57" s="191">
        <v>42930</v>
      </c>
      <c r="M57" s="165">
        <f t="shared" si="12"/>
        <v>40.285714285714285</v>
      </c>
      <c r="N57" s="194">
        <v>2</v>
      </c>
      <c r="O57" s="483" t="s">
        <v>3199</v>
      </c>
      <c r="P57" s="53">
        <f t="shared" si="1"/>
        <v>1</v>
      </c>
      <c r="Q57" s="166" t="str">
        <f>IF(ISNUMBER(P57),IF(P57=100%,"CUMPLIDA",IF(AND(ISNUMBER(L57),ISNUMBER(CGR!$P$4)), IF(L57&lt;CGR!$P$4,"INCUMPLIDA","PROCESO"), "VERIFICAR FECHA")),"SIN VALOR AVANCE")</f>
        <v>CUMPLIDA</v>
      </c>
      <c r="R57" s="285" t="s">
        <v>3197</v>
      </c>
      <c r="S57" s="286" t="s">
        <v>3198</v>
      </c>
      <c r="T57" s="367">
        <v>2</v>
      </c>
      <c r="U57" s="382">
        <v>42648</v>
      </c>
      <c r="V57" s="382">
        <v>42930</v>
      </c>
      <c r="W57" s="165">
        <f t="shared" si="2"/>
        <v>40.285714285714285</v>
      </c>
      <c r="X57" s="393">
        <v>2</v>
      </c>
      <c r="Y57" s="286" t="s">
        <v>3199</v>
      </c>
      <c r="Z57" s="344">
        <f t="shared" si="4"/>
        <v>1</v>
      </c>
      <c r="AA57" s="344">
        <f t="shared" si="5"/>
        <v>1</v>
      </c>
      <c r="AB57" s="344">
        <f t="shared" si="6"/>
        <v>1</v>
      </c>
      <c r="AC57" s="344">
        <f t="shared" si="7"/>
        <v>1</v>
      </c>
      <c r="AD57" s="344">
        <f t="shared" si="8"/>
        <v>1</v>
      </c>
      <c r="AE57" s="344">
        <f t="shared" si="9"/>
        <v>1</v>
      </c>
      <c r="AF57" s="344">
        <f t="shared" si="10"/>
        <v>1</v>
      </c>
      <c r="AG57" s="344">
        <f t="shared" si="11"/>
        <v>1</v>
      </c>
    </row>
    <row r="58" spans="1:33" ht="409.5">
      <c r="A58" s="169" t="s">
        <v>17</v>
      </c>
      <c r="B58" s="467" t="s">
        <v>13</v>
      </c>
      <c r="C58" s="782"/>
      <c r="D58" s="782"/>
      <c r="E58" s="783"/>
      <c r="F58" s="784"/>
      <c r="G58" s="783"/>
      <c r="H58" s="52" t="s">
        <v>3148</v>
      </c>
      <c r="I58" s="483" t="s">
        <v>3149</v>
      </c>
      <c r="J58" s="164">
        <v>3</v>
      </c>
      <c r="K58" s="191">
        <v>42933</v>
      </c>
      <c r="L58" s="191">
        <v>43220</v>
      </c>
      <c r="M58" s="165">
        <f t="shared" si="12"/>
        <v>41</v>
      </c>
      <c r="N58" s="194">
        <v>3</v>
      </c>
      <c r="O58" s="483" t="s">
        <v>3200</v>
      </c>
      <c r="P58" s="53">
        <f t="shared" si="1"/>
        <v>1</v>
      </c>
      <c r="Q58" s="166" t="str">
        <f>IF(ISNUMBER(P58),IF(P58=100%,"CUMPLIDA",IF(AND(ISNUMBER(L58),ISNUMBER(CGR!$P$4)), IF(L58&lt;CGR!$P$4,"INCUMPLIDA","PROCESO"), "VERIFICAR FECHA")),"SIN VALOR AVANCE")</f>
        <v>CUMPLIDA</v>
      </c>
      <c r="R58" s="285" t="s">
        <v>3148</v>
      </c>
      <c r="S58" s="286" t="s">
        <v>3149</v>
      </c>
      <c r="T58" s="367">
        <v>3</v>
      </c>
      <c r="U58" s="382">
        <v>42933</v>
      </c>
      <c r="V58" s="382">
        <v>43220</v>
      </c>
      <c r="W58" s="165">
        <f t="shared" si="2"/>
        <v>41</v>
      </c>
      <c r="X58" s="393">
        <v>3</v>
      </c>
      <c r="Y58" s="286" t="s">
        <v>3200</v>
      </c>
      <c r="Z58" s="344">
        <f t="shared" si="4"/>
        <v>1</v>
      </c>
      <c r="AA58" s="344">
        <f t="shared" si="5"/>
        <v>1</v>
      </c>
      <c r="AB58" s="344">
        <f t="shared" si="6"/>
        <v>1</v>
      </c>
      <c r="AC58" s="344">
        <f t="shared" si="7"/>
        <v>1</v>
      </c>
      <c r="AD58" s="344">
        <f t="shared" si="8"/>
        <v>1</v>
      </c>
      <c r="AE58" s="344">
        <f t="shared" si="9"/>
        <v>1</v>
      </c>
      <c r="AF58" s="344">
        <f t="shared" si="10"/>
        <v>1</v>
      </c>
      <c r="AG58" s="344">
        <f t="shared" si="11"/>
        <v>1</v>
      </c>
    </row>
    <row r="59" spans="1:33" ht="409.5">
      <c r="A59" s="169" t="s">
        <v>17</v>
      </c>
      <c r="B59" s="467" t="s">
        <v>13</v>
      </c>
      <c r="C59" s="782"/>
      <c r="D59" s="782"/>
      <c r="E59" s="783"/>
      <c r="F59" s="784"/>
      <c r="G59" s="783"/>
      <c r="H59" s="52" t="s">
        <v>3201</v>
      </c>
      <c r="I59" s="483" t="s">
        <v>3202</v>
      </c>
      <c r="J59" s="164">
        <v>2</v>
      </c>
      <c r="K59" s="191">
        <v>44197</v>
      </c>
      <c r="L59" s="191">
        <v>44409</v>
      </c>
      <c r="M59" s="165">
        <f t="shared" si="12"/>
        <v>30.285714285714285</v>
      </c>
      <c r="N59" s="194">
        <v>2</v>
      </c>
      <c r="O59" s="483" t="s">
        <v>3203</v>
      </c>
      <c r="P59" s="53">
        <f t="shared" si="1"/>
        <v>1</v>
      </c>
      <c r="Q59" s="166" t="str">
        <f>IF(ISNUMBER(P59),IF(P59=100%,"CUMPLIDA",IF(AND(ISNUMBER(L59),ISNUMBER(CGR!$P$4)), IF(L59&lt;CGR!$P$4,"INCUMPLIDA","PROCESO"), "VERIFICAR FECHA")),"SIN VALOR AVANCE")</f>
        <v>CUMPLIDA</v>
      </c>
      <c r="R59" s="285" t="s">
        <v>3201</v>
      </c>
      <c r="S59" s="286" t="s">
        <v>3202</v>
      </c>
      <c r="T59" s="367">
        <v>2</v>
      </c>
      <c r="U59" s="382">
        <v>44197</v>
      </c>
      <c r="V59" s="382">
        <v>44409</v>
      </c>
      <c r="W59" s="165">
        <f t="shared" si="2"/>
        <v>30.285714285714285</v>
      </c>
      <c r="X59" s="393">
        <v>2</v>
      </c>
      <c r="Y59" s="286" t="s">
        <v>3203</v>
      </c>
      <c r="Z59" s="344">
        <f t="shared" si="4"/>
        <v>1</v>
      </c>
      <c r="AA59" s="344">
        <f t="shared" si="5"/>
        <v>1</v>
      </c>
      <c r="AB59" s="344">
        <f t="shared" si="6"/>
        <v>1</v>
      </c>
      <c r="AC59" s="344">
        <f t="shared" si="7"/>
        <v>1</v>
      </c>
      <c r="AD59" s="344">
        <f t="shared" si="8"/>
        <v>1</v>
      </c>
      <c r="AE59" s="344">
        <f t="shared" si="9"/>
        <v>1</v>
      </c>
      <c r="AF59" s="344">
        <f t="shared" si="10"/>
        <v>1</v>
      </c>
      <c r="AG59" s="344">
        <f t="shared" si="11"/>
        <v>1</v>
      </c>
    </row>
    <row r="60" spans="1:33" ht="315" customHeight="1">
      <c r="A60" s="169" t="s">
        <v>17</v>
      </c>
      <c r="B60" s="467" t="s">
        <v>13</v>
      </c>
      <c r="C60" s="782"/>
      <c r="D60" s="782"/>
      <c r="E60" s="783"/>
      <c r="F60" s="784"/>
      <c r="G60" s="783"/>
      <c r="H60" s="52" t="s">
        <v>3204</v>
      </c>
      <c r="I60" s="483" t="s">
        <v>3205</v>
      </c>
      <c r="J60" s="164">
        <v>2</v>
      </c>
      <c r="K60" s="191">
        <v>44515</v>
      </c>
      <c r="L60" s="191">
        <v>44881</v>
      </c>
      <c r="M60" s="165">
        <f t="shared" si="12"/>
        <v>52.285714285714285</v>
      </c>
      <c r="N60" s="194">
        <v>2</v>
      </c>
      <c r="O60" s="483" t="s">
        <v>3203</v>
      </c>
      <c r="P60" s="53">
        <f t="shared" si="1"/>
        <v>1</v>
      </c>
      <c r="Q60" s="166" t="str">
        <f>IF(ISNUMBER(P60),IF(P60=100%,"CUMPLIDA",IF(AND(ISNUMBER(L60),ISNUMBER(CGR!$P$4)), IF(L60&lt;CGR!$P$4,"INCUMPLIDA","PROCESO"), "VERIFICAR FECHA")),"SIN VALOR AVANCE")</f>
        <v>CUMPLIDA</v>
      </c>
      <c r="R60" s="285" t="s">
        <v>3204</v>
      </c>
      <c r="S60" s="286" t="s">
        <v>3205</v>
      </c>
      <c r="T60" s="367">
        <v>2</v>
      </c>
      <c r="U60" s="382">
        <v>44515</v>
      </c>
      <c r="V60" s="382">
        <v>44881</v>
      </c>
      <c r="W60" s="165">
        <f t="shared" si="2"/>
        <v>52.285714285714285</v>
      </c>
      <c r="X60" s="393">
        <v>2</v>
      </c>
      <c r="Y60" s="286" t="s">
        <v>3203</v>
      </c>
      <c r="Z60" s="344">
        <f t="shared" si="4"/>
        <v>1</v>
      </c>
      <c r="AA60" s="344">
        <f t="shared" si="5"/>
        <v>1</v>
      </c>
      <c r="AB60" s="344">
        <f t="shared" si="6"/>
        <v>1</v>
      </c>
      <c r="AC60" s="344">
        <f t="shared" si="7"/>
        <v>1</v>
      </c>
      <c r="AD60" s="344">
        <f t="shared" si="8"/>
        <v>1</v>
      </c>
      <c r="AE60" s="344">
        <f t="shared" si="9"/>
        <v>1</v>
      </c>
      <c r="AF60" s="344">
        <f t="shared" si="10"/>
        <v>1</v>
      </c>
      <c r="AG60" s="344">
        <f t="shared" si="11"/>
        <v>1</v>
      </c>
    </row>
    <row r="61" spans="1:33" ht="315" customHeight="1">
      <c r="A61" s="169" t="s">
        <v>17</v>
      </c>
      <c r="B61" s="467" t="s">
        <v>13</v>
      </c>
      <c r="C61" s="782"/>
      <c r="D61" s="782"/>
      <c r="E61" s="783"/>
      <c r="F61" s="784"/>
      <c r="G61" s="783"/>
      <c r="H61" s="52" t="s">
        <v>3206</v>
      </c>
      <c r="I61" s="483" t="s">
        <v>3207</v>
      </c>
      <c r="J61" s="164">
        <v>2</v>
      </c>
      <c r="K61" s="191">
        <v>44882</v>
      </c>
      <c r="L61" s="191">
        <v>44937</v>
      </c>
      <c r="M61" s="165">
        <f t="shared" si="12"/>
        <v>7.8571428571428568</v>
      </c>
      <c r="N61" s="194">
        <v>2</v>
      </c>
      <c r="O61" s="483" t="s">
        <v>3203</v>
      </c>
      <c r="P61" s="53">
        <f t="shared" si="1"/>
        <v>1</v>
      </c>
      <c r="Q61" s="166" t="str">
        <f>IF(ISNUMBER(P61),IF(P61=100%,"CUMPLIDA",IF(AND(ISNUMBER(L61),ISNUMBER(CGR!$P$4)), IF(L61&lt;CGR!$P$4,"INCUMPLIDA","PROCESO"), "VERIFICAR FECHA")),"SIN VALOR AVANCE")</f>
        <v>CUMPLIDA</v>
      </c>
      <c r="R61" s="285" t="s">
        <v>3206</v>
      </c>
      <c r="S61" s="286" t="s">
        <v>3207</v>
      </c>
      <c r="T61" s="367">
        <v>2</v>
      </c>
      <c r="U61" s="382">
        <v>44882</v>
      </c>
      <c r="V61" s="382">
        <v>44937</v>
      </c>
      <c r="W61" s="165">
        <f t="shared" si="2"/>
        <v>7.8571428571428568</v>
      </c>
      <c r="X61" s="393">
        <v>2</v>
      </c>
      <c r="Y61" s="286" t="s">
        <v>3203</v>
      </c>
      <c r="Z61" s="344">
        <f t="shared" si="4"/>
        <v>1</v>
      </c>
      <c r="AA61" s="344">
        <f t="shared" si="5"/>
        <v>1</v>
      </c>
      <c r="AB61" s="344">
        <f t="shared" si="6"/>
        <v>1</v>
      </c>
      <c r="AC61" s="344">
        <f t="shared" si="7"/>
        <v>1</v>
      </c>
      <c r="AD61" s="344">
        <f t="shared" si="8"/>
        <v>1</v>
      </c>
      <c r="AE61" s="344">
        <f t="shared" si="9"/>
        <v>1</v>
      </c>
      <c r="AF61" s="344">
        <f t="shared" si="10"/>
        <v>1</v>
      </c>
      <c r="AG61" s="344">
        <f t="shared" si="11"/>
        <v>1</v>
      </c>
    </row>
    <row r="62" spans="1:33" ht="315" customHeight="1">
      <c r="A62" s="169" t="s">
        <v>17</v>
      </c>
      <c r="B62" s="467" t="s">
        <v>13</v>
      </c>
      <c r="C62" s="782"/>
      <c r="D62" s="782"/>
      <c r="E62" s="783"/>
      <c r="F62" s="784"/>
      <c r="G62" s="783"/>
      <c r="H62" s="52" t="s">
        <v>3208</v>
      </c>
      <c r="I62" s="483" t="s">
        <v>3207</v>
      </c>
      <c r="J62" s="164">
        <v>2</v>
      </c>
      <c r="K62" s="191">
        <v>45444</v>
      </c>
      <c r="L62" s="191">
        <v>45900</v>
      </c>
      <c r="M62" s="165">
        <f t="shared" si="12"/>
        <v>65.142857142857139</v>
      </c>
      <c r="N62" s="194">
        <v>0</v>
      </c>
      <c r="O62" s="483" t="s">
        <v>3209</v>
      </c>
      <c r="P62" s="53">
        <f t="shared" si="1"/>
        <v>0</v>
      </c>
      <c r="Q62" s="166" t="str">
        <f>IF(ISNUMBER(P62),IF(P62=100%,"CUMPLIDA",IF(AND(ISNUMBER(L62),ISNUMBER(CGR!$P$4)), IF(L62&lt;CGR!$P$4,"INCUMPLIDA","PROCESO"), "VERIFICAR FECHA")),"SIN VALOR AVANCE")</f>
        <v>PROCESO</v>
      </c>
      <c r="R62" s="285" t="s">
        <v>3208</v>
      </c>
      <c r="S62" s="286" t="s">
        <v>3207</v>
      </c>
      <c r="T62" s="367">
        <v>2</v>
      </c>
      <c r="U62" s="382">
        <v>45444</v>
      </c>
      <c r="V62" s="382">
        <v>45900</v>
      </c>
      <c r="W62" s="165">
        <f t="shared" si="2"/>
        <v>65.142857142857139</v>
      </c>
      <c r="X62" s="393">
        <v>0</v>
      </c>
      <c r="Y62" s="286" t="s">
        <v>3209</v>
      </c>
      <c r="Z62" s="344">
        <f t="shared" si="4"/>
        <v>1</v>
      </c>
      <c r="AA62" s="344">
        <f t="shared" si="5"/>
        <v>1</v>
      </c>
      <c r="AB62" s="344">
        <f t="shared" si="6"/>
        <v>1</v>
      </c>
      <c r="AC62" s="344">
        <f t="shared" si="7"/>
        <v>1</v>
      </c>
      <c r="AD62" s="344">
        <f t="shared" si="8"/>
        <v>1</v>
      </c>
      <c r="AE62" s="344">
        <f t="shared" si="9"/>
        <v>1</v>
      </c>
      <c r="AF62" s="344">
        <f t="shared" si="10"/>
        <v>1</v>
      </c>
      <c r="AG62" s="344">
        <f t="shared" si="11"/>
        <v>1</v>
      </c>
    </row>
    <row r="63" spans="1:33" ht="315" customHeight="1">
      <c r="A63" s="169" t="s">
        <v>17</v>
      </c>
      <c r="B63" s="467" t="s">
        <v>13</v>
      </c>
      <c r="C63" s="782"/>
      <c r="D63" s="782"/>
      <c r="E63" s="783"/>
      <c r="F63" s="784"/>
      <c r="G63" s="783"/>
      <c r="H63" s="52" t="s">
        <v>3210</v>
      </c>
      <c r="I63" s="483" t="s">
        <v>3207</v>
      </c>
      <c r="J63" s="164">
        <v>2</v>
      </c>
      <c r="K63" s="191">
        <v>45901</v>
      </c>
      <c r="L63" s="191">
        <v>46112</v>
      </c>
      <c r="M63" s="165">
        <f t="shared" si="12"/>
        <v>30.142857142857142</v>
      </c>
      <c r="N63" s="194">
        <v>0</v>
      </c>
      <c r="O63" s="483" t="s">
        <v>3211</v>
      </c>
      <c r="P63" s="53">
        <f t="shared" si="1"/>
        <v>0</v>
      </c>
      <c r="Q63" s="166" t="str">
        <f>IF(ISNUMBER(P63),IF(P63=100%,"CUMPLIDA",IF(AND(ISNUMBER(L63),ISNUMBER(CGR!$P$4)), IF(L63&lt;CGR!$P$4,"INCUMPLIDA","PROCESO"), "VERIFICAR FECHA")),"SIN VALOR AVANCE")</f>
        <v>PROCESO</v>
      </c>
      <c r="R63" s="285" t="s">
        <v>3210</v>
      </c>
      <c r="S63" s="286" t="s">
        <v>3207</v>
      </c>
      <c r="T63" s="367">
        <v>2</v>
      </c>
      <c r="U63" s="382">
        <v>45901</v>
      </c>
      <c r="V63" s="382">
        <v>46112</v>
      </c>
      <c r="W63" s="165">
        <f t="shared" si="2"/>
        <v>30.142857142857142</v>
      </c>
      <c r="X63" s="393">
        <v>0</v>
      </c>
      <c r="Y63" s="286" t="s">
        <v>3211</v>
      </c>
      <c r="Z63" s="344">
        <f t="shared" si="4"/>
        <v>1</v>
      </c>
      <c r="AA63" s="344">
        <f t="shared" si="5"/>
        <v>1</v>
      </c>
      <c r="AB63" s="344">
        <f t="shared" si="6"/>
        <v>1</v>
      </c>
      <c r="AC63" s="344">
        <f t="shared" si="7"/>
        <v>1</v>
      </c>
      <c r="AD63" s="344">
        <f t="shared" si="8"/>
        <v>1</v>
      </c>
      <c r="AE63" s="344">
        <f t="shared" si="9"/>
        <v>1</v>
      </c>
      <c r="AF63" s="344">
        <f t="shared" si="10"/>
        <v>1</v>
      </c>
      <c r="AG63" s="344">
        <f t="shared" si="11"/>
        <v>1</v>
      </c>
    </row>
    <row r="64" spans="1:33" ht="105.75" customHeight="1">
      <c r="A64" s="169" t="s">
        <v>17</v>
      </c>
      <c r="B64" s="467" t="s">
        <v>13</v>
      </c>
      <c r="C64" s="782" t="s">
        <v>3212</v>
      </c>
      <c r="D64" s="782" t="s">
        <v>3213</v>
      </c>
      <c r="E64" s="783" t="s">
        <v>3214</v>
      </c>
      <c r="F64" s="783" t="s">
        <v>3215</v>
      </c>
      <c r="G64" s="52" t="s">
        <v>3216</v>
      </c>
      <c r="H64" s="52" t="s">
        <v>3217</v>
      </c>
      <c r="I64" s="483" t="s">
        <v>3218</v>
      </c>
      <c r="J64" s="164">
        <v>1</v>
      </c>
      <c r="K64" s="191">
        <v>43862</v>
      </c>
      <c r="L64" s="191">
        <v>43920</v>
      </c>
      <c r="M64" s="165">
        <f t="shared" si="12"/>
        <v>8.2857142857142865</v>
      </c>
      <c r="N64" s="194">
        <v>1</v>
      </c>
      <c r="O64" s="483" t="s">
        <v>1514</v>
      </c>
      <c r="P64" s="53">
        <f t="shared" si="1"/>
        <v>1</v>
      </c>
      <c r="Q64" s="166" t="str">
        <f>IF(ISNUMBER(P64),IF(P64=100%,"CUMPLIDA",IF(AND(ISNUMBER(L64),ISNUMBER(CGR!$P$4)), IF(L64&lt;CGR!$P$4,"INCUMPLIDA","PROCESO"), "VERIFICAR FECHA")),"SIN VALOR AVANCE")</f>
        <v>CUMPLIDA</v>
      </c>
      <c r="R64" s="285" t="s">
        <v>3217</v>
      </c>
      <c r="S64" s="286" t="s">
        <v>3218</v>
      </c>
      <c r="T64" s="367">
        <v>1</v>
      </c>
      <c r="U64" s="382">
        <v>43862</v>
      </c>
      <c r="V64" s="382">
        <v>43920</v>
      </c>
      <c r="W64" s="165">
        <f t="shared" si="2"/>
        <v>8.2857142857142865</v>
      </c>
      <c r="X64" s="393">
        <v>1</v>
      </c>
      <c r="Y64" s="286" t="s">
        <v>1514</v>
      </c>
      <c r="Z64" s="344">
        <f t="shared" si="4"/>
        <v>1</v>
      </c>
      <c r="AA64" s="344">
        <f t="shared" si="5"/>
        <v>1</v>
      </c>
      <c r="AB64" s="344">
        <f t="shared" si="6"/>
        <v>1</v>
      </c>
      <c r="AC64" s="344">
        <f t="shared" si="7"/>
        <v>1</v>
      </c>
      <c r="AD64" s="344">
        <f t="shared" si="8"/>
        <v>1</v>
      </c>
      <c r="AE64" s="344">
        <f t="shared" si="9"/>
        <v>1</v>
      </c>
      <c r="AF64" s="344">
        <f t="shared" si="10"/>
        <v>1</v>
      </c>
      <c r="AG64" s="344">
        <f t="shared" si="11"/>
        <v>1</v>
      </c>
    </row>
    <row r="65" spans="1:33" ht="105.75">
      <c r="A65" s="169" t="s">
        <v>17</v>
      </c>
      <c r="B65" s="467" t="s">
        <v>13</v>
      </c>
      <c r="C65" s="782"/>
      <c r="D65" s="782"/>
      <c r="E65" s="783"/>
      <c r="F65" s="783"/>
      <c r="G65" s="52" t="s">
        <v>3219</v>
      </c>
      <c r="H65" s="52" t="s">
        <v>3124</v>
      </c>
      <c r="I65" s="483" t="s">
        <v>1512</v>
      </c>
      <c r="J65" s="164">
        <v>1</v>
      </c>
      <c r="K65" s="191">
        <v>45231</v>
      </c>
      <c r="L65" s="191">
        <v>45504</v>
      </c>
      <c r="M65" s="165">
        <f t="shared" si="12"/>
        <v>39</v>
      </c>
      <c r="N65" s="194">
        <v>1</v>
      </c>
      <c r="O65" s="483" t="s">
        <v>1514</v>
      </c>
      <c r="P65" s="53">
        <f t="shared" si="1"/>
        <v>1</v>
      </c>
      <c r="Q65" s="166" t="str">
        <f>IF(ISNUMBER(P65),IF(P65=100%,"CUMPLIDA",IF(AND(ISNUMBER(L65),ISNUMBER(CGR!$P$4)), IF(L65&lt;CGR!$P$4,"INCUMPLIDA","PROCESO"), "VERIFICAR FECHA")),"SIN VALOR AVANCE")</f>
        <v>CUMPLIDA</v>
      </c>
      <c r="R65" s="285" t="s">
        <v>3124</v>
      </c>
      <c r="S65" s="286" t="s">
        <v>1512</v>
      </c>
      <c r="T65" s="367">
        <v>1</v>
      </c>
      <c r="U65" s="382">
        <v>45231</v>
      </c>
      <c r="V65" s="382">
        <v>45504</v>
      </c>
      <c r="W65" s="165">
        <f t="shared" si="2"/>
        <v>39</v>
      </c>
      <c r="X65" s="393">
        <v>1</v>
      </c>
      <c r="Y65" s="286" t="s">
        <v>1514</v>
      </c>
      <c r="Z65" s="344">
        <f t="shared" si="4"/>
        <v>1</v>
      </c>
      <c r="AA65" s="344">
        <f t="shared" si="5"/>
        <v>1</v>
      </c>
      <c r="AB65" s="344">
        <f t="shared" si="6"/>
        <v>1</v>
      </c>
      <c r="AC65" s="344">
        <f t="shared" si="7"/>
        <v>1</v>
      </c>
      <c r="AD65" s="344">
        <f t="shared" si="8"/>
        <v>1</v>
      </c>
      <c r="AE65" s="344">
        <f t="shared" si="9"/>
        <v>1</v>
      </c>
      <c r="AF65" s="344">
        <f t="shared" si="10"/>
        <v>1</v>
      </c>
      <c r="AG65" s="344">
        <f t="shared" si="11"/>
        <v>1</v>
      </c>
    </row>
    <row r="66" spans="1:33" ht="210.75">
      <c r="A66" s="169" t="s">
        <v>17</v>
      </c>
      <c r="B66" s="467" t="s">
        <v>13</v>
      </c>
      <c r="C66" s="782"/>
      <c r="D66" s="782"/>
      <c r="E66" s="783"/>
      <c r="F66" s="783"/>
      <c r="G66" s="783" t="s">
        <v>3220</v>
      </c>
      <c r="H66" s="170" t="s">
        <v>2890</v>
      </c>
      <c r="I66" s="514" t="s">
        <v>2891</v>
      </c>
      <c r="J66" s="164">
        <v>1</v>
      </c>
      <c r="K66" s="191">
        <v>45231</v>
      </c>
      <c r="L66" s="191">
        <v>45504</v>
      </c>
      <c r="M66" s="165">
        <f t="shared" si="12"/>
        <v>39</v>
      </c>
      <c r="N66" s="194">
        <v>1</v>
      </c>
      <c r="O66" s="483" t="s">
        <v>3176</v>
      </c>
      <c r="P66" s="53">
        <f t="shared" si="1"/>
        <v>1</v>
      </c>
      <c r="Q66" s="166" t="str">
        <f>IF(ISNUMBER(P66),IF(P66=100%,"CUMPLIDA",IF(AND(ISNUMBER(L66),ISNUMBER(CGR!$P$4)), IF(L66&lt;CGR!$P$4,"INCUMPLIDA","PROCESO"), "VERIFICAR FECHA")),"SIN VALOR AVANCE")</f>
        <v>CUMPLIDA</v>
      </c>
      <c r="R66" s="385" t="s">
        <v>2890</v>
      </c>
      <c r="S66" s="386" t="s">
        <v>2891</v>
      </c>
      <c r="T66" s="367">
        <v>1</v>
      </c>
      <c r="U66" s="382">
        <v>45231</v>
      </c>
      <c r="V66" s="382">
        <v>45504</v>
      </c>
      <c r="W66" s="165">
        <f t="shared" si="2"/>
        <v>39</v>
      </c>
      <c r="X66" s="393">
        <v>1</v>
      </c>
      <c r="Y66" s="286" t="s">
        <v>3176</v>
      </c>
      <c r="Z66" s="344">
        <f t="shared" si="4"/>
        <v>1</v>
      </c>
      <c r="AA66" s="344">
        <f t="shared" si="5"/>
        <v>1</v>
      </c>
      <c r="AB66" s="344">
        <f t="shared" si="6"/>
        <v>1</v>
      </c>
      <c r="AC66" s="344">
        <f t="shared" si="7"/>
        <v>1</v>
      </c>
      <c r="AD66" s="344">
        <f t="shared" si="8"/>
        <v>1</v>
      </c>
      <c r="AE66" s="344">
        <f t="shared" si="9"/>
        <v>1</v>
      </c>
      <c r="AF66" s="344">
        <f t="shared" si="10"/>
        <v>1</v>
      </c>
      <c r="AG66" s="344">
        <f t="shared" si="11"/>
        <v>1</v>
      </c>
    </row>
    <row r="67" spans="1:33" ht="210.75">
      <c r="A67" s="169" t="s">
        <v>17</v>
      </c>
      <c r="B67" s="467" t="s">
        <v>13</v>
      </c>
      <c r="C67" s="782"/>
      <c r="D67" s="782"/>
      <c r="E67" s="783"/>
      <c r="F67" s="783"/>
      <c r="G67" s="783"/>
      <c r="H67" s="170" t="s">
        <v>3177</v>
      </c>
      <c r="I67" s="514" t="s">
        <v>1420</v>
      </c>
      <c r="J67" s="164">
        <v>1</v>
      </c>
      <c r="K67" s="191">
        <v>45231</v>
      </c>
      <c r="L67" s="191">
        <v>45596</v>
      </c>
      <c r="M67" s="165">
        <f t="shared" si="12"/>
        <v>52.142857142857146</v>
      </c>
      <c r="N67" s="194">
        <v>1</v>
      </c>
      <c r="O67" s="483" t="s">
        <v>3176</v>
      </c>
      <c r="P67" s="53">
        <f t="shared" si="1"/>
        <v>1</v>
      </c>
      <c r="Q67" s="166" t="str">
        <f>IF(ISNUMBER(P67),IF(P67=100%,"CUMPLIDA",IF(AND(ISNUMBER(L67),ISNUMBER(CGR!$P$4)), IF(L67&lt;CGR!$P$4,"INCUMPLIDA","PROCESO"), "VERIFICAR FECHA")),"SIN VALOR AVANCE")</f>
        <v>CUMPLIDA</v>
      </c>
      <c r="R67" s="385" t="s">
        <v>3177</v>
      </c>
      <c r="S67" s="386" t="s">
        <v>1420</v>
      </c>
      <c r="T67" s="367">
        <v>1</v>
      </c>
      <c r="U67" s="382">
        <v>45231</v>
      </c>
      <c r="V67" s="382">
        <v>45596</v>
      </c>
      <c r="W67" s="165">
        <f t="shared" si="2"/>
        <v>52.142857142857146</v>
      </c>
      <c r="X67" s="393">
        <v>1</v>
      </c>
      <c r="Y67" s="286" t="s">
        <v>3176</v>
      </c>
      <c r="Z67" s="344">
        <f t="shared" si="4"/>
        <v>1</v>
      </c>
      <c r="AA67" s="344">
        <f t="shared" si="5"/>
        <v>1</v>
      </c>
      <c r="AB67" s="344">
        <f t="shared" si="6"/>
        <v>1</v>
      </c>
      <c r="AC67" s="344">
        <f t="shared" si="7"/>
        <v>1</v>
      </c>
      <c r="AD67" s="344">
        <f t="shared" si="8"/>
        <v>1</v>
      </c>
      <c r="AE67" s="344">
        <f t="shared" si="9"/>
        <v>1</v>
      </c>
      <c r="AF67" s="344">
        <f t="shared" si="10"/>
        <v>1</v>
      </c>
      <c r="AG67" s="344">
        <f t="shared" si="11"/>
        <v>1</v>
      </c>
    </row>
    <row r="68" spans="1:33" ht="210.75">
      <c r="A68" s="169" t="s">
        <v>17</v>
      </c>
      <c r="B68" s="467" t="s">
        <v>13</v>
      </c>
      <c r="C68" s="782"/>
      <c r="D68" s="782"/>
      <c r="E68" s="783"/>
      <c r="F68" s="783"/>
      <c r="G68" s="783" t="s">
        <v>3221</v>
      </c>
      <c r="H68" s="170" t="s">
        <v>3179</v>
      </c>
      <c r="I68" s="514" t="s">
        <v>3222</v>
      </c>
      <c r="J68" s="164">
        <v>1</v>
      </c>
      <c r="K68" s="191">
        <v>45505</v>
      </c>
      <c r="L68" s="191">
        <v>47483</v>
      </c>
      <c r="M68" s="165">
        <f t="shared" si="12"/>
        <v>282.57142857142856</v>
      </c>
      <c r="N68" s="194">
        <v>0</v>
      </c>
      <c r="O68" s="483" t="s">
        <v>3223</v>
      </c>
      <c r="P68" s="53">
        <f t="shared" si="1"/>
        <v>0</v>
      </c>
      <c r="Q68" s="166" t="str">
        <f>IF(ISNUMBER(P68),IF(P68=100%,"CUMPLIDA",IF(AND(ISNUMBER(L68),ISNUMBER(CGR!$P$4)), IF(L68&lt;CGR!$P$4,"INCUMPLIDA","PROCESO"), "VERIFICAR FECHA")),"SIN VALOR AVANCE")</f>
        <v>PROCESO</v>
      </c>
      <c r="R68" s="385" t="s">
        <v>3179</v>
      </c>
      <c r="S68" s="386" t="s">
        <v>3222</v>
      </c>
      <c r="T68" s="367">
        <v>1</v>
      </c>
      <c r="U68" s="382">
        <v>45505</v>
      </c>
      <c r="V68" s="382">
        <v>47483</v>
      </c>
      <c r="W68" s="165">
        <f t="shared" si="2"/>
        <v>282.57142857142856</v>
      </c>
      <c r="X68" s="289">
        <v>0</v>
      </c>
      <c r="Y68" s="286" t="s">
        <v>3223</v>
      </c>
      <c r="Z68" s="344">
        <f t="shared" si="4"/>
        <v>1</v>
      </c>
      <c r="AA68" s="344">
        <f t="shared" si="5"/>
        <v>1</v>
      </c>
      <c r="AB68" s="344">
        <f t="shared" si="6"/>
        <v>1</v>
      </c>
      <c r="AC68" s="344">
        <f t="shared" si="7"/>
        <v>1</v>
      </c>
      <c r="AD68" s="344">
        <f t="shared" si="8"/>
        <v>1</v>
      </c>
      <c r="AE68" s="344">
        <f t="shared" si="9"/>
        <v>1</v>
      </c>
      <c r="AF68" s="344">
        <f t="shared" si="10"/>
        <v>1</v>
      </c>
      <c r="AG68" s="344">
        <f t="shared" si="11"/>
        <v>1</v>
      </c>
    </row>
    <row r="69" spans="1:33" ht="409.5">
      <c r="A69" s="169" t="s">
        <v>17</v>
      </c>
      <c r="B69" s="467" t="s">
        <v>13</v>
      </c>
      <c r="C69" s="782"/>
      <c r="D69" s="782"/>
      <c r="E69" s="783"/>
      <c r="F69" s="783"/>
      <c r="G69" s="783"/>
      <c r="H69" s="171" t="s">
        <v>3182</v>
      </c>
      <c r="I69" s="515" t="s">
        <v>3183</v>
      </c>
      <c r="J69" s="164">
        <v>3</v>
      </c>
      <c r="K69" s="191">
        <v>45505</v>
      </c>
      <c r="L69" s="191">
        <v>47483</v>
      </c>
      <c r="M69" s="165">
        <f t="shared" si="12"/>
        <v>282.57142857142856</v>
      </c>
      <c r="N69" s="194">
        <v>3</v>
      </c>
      <c r="O69" s="483" t="s">
        <v>3224</v>
      </c>
      <c r="P69" s="53">
        <f t="shared" si="1"/>
        <v>1</v>
      </c>
      <c r="Q69" s="166" t="str">
        <f>IF(ISNUMBER(P69),IF(P69=100%,"CUMPLIDA",IF(AND(ISNUMBER(L69),ISNUMBER(CGR!$P$4)), IF(L69&lt;CGR!$P$4,"INCUMPLIDA","PROCESO"), "VERIFICAR FECHA")),"SIN VALOR AVANCE")</f>
        <v>CUMPLIDA</v>
      </c>
      <c r="R69" s="387" t="s">
        <v>3182</v>
      </c>
      <c r="S69" s="371" t="s">
        <v>3183</v>
      </c>
      <c r="T69" s="367">
        <v>3</v>
      </c>
      <c r="U69" s="382">
        <v>45505</v>
      </c>
      <c r="V69" s="382">
        <v>47483</v>
      </c>
      <c r="W69" s="165">
        <f t="shared" si="2"/>
        <v>282.57142857142856</v>
      </c>
      <c r="X69" s="393">
        <v>3</v>
      </c>
      <c r="Y69" s="286" t="s">
        <v>3224</v>
      </c>
      <c r="Z69" s="344">
        <f t="shared" si="4"/>
        <v>1</v>
      </c>
      <c r="AA69" s="344">
        <f t="shared" si="5"/>
        <v>1</v>
      </c>
      <c r="AB69" s="344">
        <f t="shared" si="6"/>
        <v>1</v>
      </c>
      <c r="AC69" s="344">
        <f t="shared" si="7"/>
        <v>1</v>
      </c>
      <c r="AD69" s="344">
        <f t="shared" si="8"/>
        <v>1</v>
      </c>
      <c r="AE69" s="344">
        <f t="shared" si="9"/>
        <v>1</v>
      </c>
      <c r="AF69" s="344">
        <f t="shared" si="10"/>
        <v>1</v>
      </c>
      <c r="AG69" s="344">
        <f t="shared" si="11"/>
        <v>1</v>
      </c>
    </row>
    <row r="70" spans="1:33" ht="105.75" customHeight="1">
      <c r="A70" s="169" t="s">
        <v>17</v>
      </c>
      <c r="B70" s="467" t="s">
        <v>13</v>
      </c>
      <c r="C70" s="782" t="s">
        <v>3225</v>
      </c>
      <c r="D70" s="782" t="s">
        <v>3161</v>
      </c>
      <c r="E70" s="783" t="s">
        <v>3226</v>
      </c>
      <c r="F70" s="783" t="s">
        <v>3227</v>
      </c>
      <c r="G70" s="52" t="s">
        <v>3228</v>
      </c>
      <c r="H70" s="52" t="s">
        <v>3229</v>
      </c>
      <c r="I70" s="483" t="s">
        <v>3230</v>
      </c>
      <c r="J70" s="164">
        <v>1</v>
      </c>
      <c r="K70" s="191">
        <v>42491</v>
      </c>
      <c r="L70" s="191">
        <v>42582</v>
      </c>
      <c r="M70" s="165">
        <f t="shared" si="12"/>
        <v>13</v>
      </c>
      <c r="N70" s="194">
        <v>1</v>
      </c>
      <c r="O70" s="483" t="s">
        <v>1514</v>
      </c>
      <c r="P70" s="53">
        <f t="shared" si="1"/>
        <v>1</v>
      </c>
      <c r="Q70" s="166" t="str">
        <f>IF(ISNUMBER(P70),IF(P70=100%,"CUMPLIDA",IF(AND(ISNUMBER(L70),ISNUMBER(CGR!$P$4)), IF(L70&lt;CGR!$P$4,"INCUMPLIDA","PROCESO"), "VERIFICAR FECHA")),"SIN VALOR AVANCE")</f>
        <v>CUMPLIDA</v>
      </c>
      <c r="R70" s="285" t="s">
        <v>3229</v>
      </c>
      <c r="S70" s="286" t="s">
        <v>3230</v>
      </c>
      <c r="T70" s="367">
        <v>1</v>
      </c>
      <c r="U70" s="382">
        <v>42491</v>
      </c>
      <c r="V70" s="382">
        <v>42582</v>
      </c>
      <c r="W70" s="165">
        <f t="shared" si="2"/>
        <v>13</v>
      </c>
      <c r="X70" s="393">
        <v>1</v>
      </c>
      <c r="Y70" s="286" t="s">
        <v>1514</v>
      </c>
      <c r="Z70" s="344">
        <f t="shared" si="4"/>
        <v>1</v>
      </c>
      <c r="AA70" s="344">
        <f t="shared" si="5"/>
        <v>1</v>
      </c>
      <c r="AB70" s="344">
        <f t="shared" si="6"/>
        <v>1</v>
      </c>
      <c r="AC70" s="344">
        <f t="shared" si="7"/>
        <v>1</v>
      </c>
      <c r="AD70" s="344">
        <f t="shared" si="8"/>
        <v>1</v>
      </c>
      <c r="AE70" s="344">
        <f t="shared" si="9"/>
        <v>1</v>
      </c>
      <c r="AF70" s="344">
        <f t="shared" si="10"/>
        <v>1</v>
      </c>
      <c r="AG70" s="344">
        <f t="shared" si="11"/>
        <v>1</v>
      </c>
    </row>
    <row r="71" spans="1:33" ht="135.75">
      <c r="A71" s="169" t="s">
        <v>17</v>
      </c>
      <c r="B71" s="467" t="s">
        <v>13</v>
      </c>
      <c r="C71" s="782"/>
      <c r="D71" s="782"/>
      <c r="E71" s="783"/>
      <c r="F71" s="783"/>
      <c r="G71" s="52" t="s">
        <v>3231</v>
      </c>
      <c r="H71" s="52" t="s">
        <v>3124</v>
      </c>
      <c r="I71" s="483" t="s">
        <v>1512</v>
      </c>
      <c r="J71" s="168">
        <v>1</v>
      </c>
      <c r="K71" s="193">
        <v>45231</v>
      </c>
      <c r="L71" s="193">
        <v>45504</v>
      </c>
      <c r="M71" s="165">
        <f t="shared" si="12"/>
        <v>39</v>
      </c>
      <c r="N71" s="194">
        <v>1</v>
      </c>
      <c r="O71" s="539" t="s">
        <v>3125</v>
      </c>
      <c r="P71" s="53">
        <f t="shared" si="1"/>
        <v>1</v>
      </c>
      <c r="Q71" s="166" t="str">
        <f>IF(ISNUMBER(P71),IF(P71=100%,"CUMPLIDA",IF(AND(ISNUMBER(L71),ISNUMBER(CGR!$P$4)), IF(L71&lt;CGR!$P$4,"INCUMPLIDA","PROCESO"), "VERIFICAR FECHA")),"SIN VALOR AVANCE")</f>
        <v>CUMPLIDA</v>
      </c>
      <c r="R71" s="285" t="s">
        <v>3124</v>
      </c>
      <c r="S71" s="286" t="s">
        <v>1512</v>
      </c>
      <c r="T71" s="305">
        <v>1</v>
      </c>
      <c r="U71" s="383">
        <v>45231</v>
      </c>
      <c r="V71" s="383">
        <v>45504</v>
      </c>
      <c r="W71" s="165">
        <f t="shared" si="2"/>
        <v>39</v>
      </c>
      <c r="X71" s="393">
        <v>1</v>
      </c>
      <c r="Y71" s="394" t="s">
        <v>3125</v>
      </c>
      <c r="Z71" s="344">
        <f t="shared" si="4"/>
        <v>1</v>
      </c>
      <c r="AA71" s="344">
        <f t="shared" si="5"/>
        <v>1</v>
      </c>
      <c r="AB71" s="344">
        <f t="shared" si="6"/>
        <v>1</v>
      </c>
      <c r="AC71" s="344">
        <f t="shared" si="7"/>
        <v>1</v>
      </c>
      <c r="AD71" s="344">
        <f t="shared" si="8"/>
        <v>1</v>
      </c>
      <c r="AE71" s="344">
        <f t="shared" si="9"/>
        <v>1</v>
      </c>
      <c r="AF71" s="344">
        <f t="shared" si="10"/>
        <v>1</v>
      </c>
      <c r="AG71" s="344">
        <f t="shared" si="11"/>
        <v>1</v>
      </c>
    </row>
    <row r="72" spans="1:33" ht="135.75">
      <c r="A72" s="169" t="s">
        <v>17</v>
      </c>
      <c r="B72" s="467" t="s">
        <v>13</v>
      </c>
      <c r="C72" s="782"/>
      <c r="D72" s="782"/>
      <c r="E72" s="783"/>
      <c r="F72" s="783"/>
      <c r="G72" s="52" t="s">
        <v>3126</v>
      </c>
      <c r="H72" s="52" t="s">
        <v>2890</v>
      </c>
      <c r="I72" s="483" t="s">
        <v>2891</v>
      </c>
      <c r="J72" s="168">
        <v>1</v>
      </c>
      <c r="K72" s="193">
        <v>45231</v>
      </c>
      <c r="L72" s="193">
        <v>45504</v>
      </c>
      <c r="M72" s="165">
        <f t="shared" si="12"/>
        <v>39</v>
      </c>
      <c r="N72" s="194">
        <v>1</v>
      </c>
      <c r="O72" s="539" t="s">
        <v>3125</v>
      </c>
      <c r="P72" s="53">
        <f t="shared" si="1"/>
        <v>1</v>
      </c>
      <c r="Q72" s="166" t="str">
        <f>IF(ISNUMBER(P72),IF(P72=100%,"CUMPLIDA",IF(AND(ISNUMBER(L72),ISNUMBER(CGR!$P$4)), IF(L72&lt;CGR!$P$4,"INCUMPLIDA","PROCESO"), "VERIFICAR FECHA")),"SIN VALOR AVANCE")</f>
        <v>CUMPLIDA</v>
      </c>
      <c r="R72" s="285" t="s">
        <v>2890</v>
      </c>
      <c r="S72" s="286" t="s">
        <v>2891</v>
      </c>
      <c r="T72" s="305">
        <v>1</v>
      </c>
      <c r="U72" s="383">
        <v>45231</v>
      </c>
      <c r="V72" s="383">
        <v>45504</v>
      </c>
      <c r="W72" s="165">
        <f t="shared" si="2"/>
        <v>39</v>
      </c>
      <c r="X72" s="393">
        <v>1</v>
      </c>
      <c r="Y72" s="394" t="s">
        <v>3125</v>
      </c>
      <c r="Z72" s="344">
        <f t="shared" si="4"/>
        <v>1</v>
      </c>
      <c r="AA72" s="344">
        <f t="shared" si="5"/>
        <v>1</v>
      </c>
      <c r="AB72" s="344">
        <f t="shared" si="6"/>
        <v>1</v>
      </c>
      <c r="AC72" s="344">
        <f t="shared" si="7"/>
        <v>1</v>
      </c>
      <c r="AD72" s="344">
        <f t="shared" si="8"/>
        <v>1</v>
      </c>
      <c r="AE72" s="344">
        <f t="shared" si="9"/>
        <v>1</v>
      </c>
      <c r="AF72" s="344">
        <f t="shared" si="10"/>
        <v>1</v>
      </c>
      <c r="AG72" s="344">
        <f t="shared" si="11"/>
        <v>1</v>
      </c>
    </row>
    <row r="73" spans="1:33" ht="90.75">
      <c r="A73" s="169" t="s">
        <v>17</v>
      </c>
      <c r="B73" s="467" t="s">
        <v>13</v>
      </c>
      <c r="C73" s="782"/>
      <c r="D73" s="782"/>
      <c r="E73" s="783"/>
      <c r="F73" s="783"/>
      <c r="G73" s="52" t="s">
        <v>2438</v>
      </c>
      <c r="H73" s="52" t="s">
        <v>1614</v>
      </c>
      <c r="I73" s="483" t="s">
        <v>238</v>
      </c>
      <c r="J73" s="168">
        <v>1</v>
      </c>
      <c r="K73" s="193">
        <v>45444</v>
      </c>
      <c r="L73" s="193">
        <v>45747</v>
      </c>
      <c r="M73" s="165">
        <f t="shared" si="12"/>
        <v>43.285714285714285</v>
      </c>
      <c r="N73" s="194">
        <v>0</v>
      </c>
      <c r="O73" s="539" t="s">
        <v>3127</v>
      </c>
      <c r="P73" s="53">
        <f t="shared" si="1"/>
        <v>0</v>
      </c>
      <c r="Q73" s="166" t="str">
        <f>IF(ISNUMBER(P73),IF(P73=100%,"CUMPLIDA",IF(AND(ISNUMBER(L73),ISNUMBER(CGR!$P$4)), IF(L73&lt;CGR!$P$4,"INCUMPLIDA","PROCESO"), "VERIFICAR FECHA")),"SIN VALOR AVANCE")</f>
        <v>PROCESO</v>
      </c>
      <c r="R73" s="285" t="s">
        <v>1614</v>
      </c>
      <c r="S73" s="286" t="s">
        <v>238</v>
      </c>
      <c r="T73" s="305">
        <v>1</v>
      </c>
      <c r="U73" s="383">
        <v>45444</v>
      </c>
      <c r="V73" s="384">
        <v>45747</v>
      </c>
      <c r="W73" s="165">
        <f t="shared" si="2"/>
        <v>43.285714285714285</v>
      </c>
      <c r="X73" s="393">
        <v>0</v>
      </c>
      <c r="Y73" s="394" t="s">
        <v>3127</v>
      </c>
      <c r="Z73" s="344">
        <f t="shared" si="4"/>
        <v>1</v>
      </c>
      <c r="AA73" s="344">
        <f t="shared" si="5"/>
        <v>1</v>
      </c>
      <c r="AB73" s="344">
        <f t="shared" si="6"/>
        <v>1</v>
      </c>
      <c r="AC73" s="344">
        <f t="shared" si="7"/>
        <v>1</v>
      </c>
      <c r="AD73" s="344">
        <f t="shared" si="8"/>
        <v>1</v>
      </c>
      <c r="AE73" s="344">
        <f t="shared" si="9"/>
        <v>1</v>
      </c>
      <c r="AF73" s="344">
        <f t="shared" si="10"/>
        <v>1</v>
      </c>
      <c r="AG73" s="344">
        <f t="shared" si="11"/>
        <v>1</v>
      </c>
    </row>
    <row r="74" spans="1:33" ht="90">
      <c r="A74" s="169" t="s">
        <v>17</v>
      </c>
      <c r="B74" s="467" t="s">
        <v>13</v>
      </c>
      <c r="C74" s="782"/>
      <c r="D74" s="782"/>
      <c r="E74" s="783"/>
      <c r="F74" s="783"/>
      <c r="G74" s="52" t="s">
        <v>241</v>
      </c>
      <c r="H74" s="52" t="s">
        <v>241</v>
      </c>
      <c r="I74" s="483" t="s">
        <v>242</v>
      </c>
      <c r="J74" s="168">
        <v>1</v>
      </c>
      <c r="K74" s="193">
        <v>45444</v>
      </c>
      <c r="L74" s="193">
        <v>45747</v>
      </c>
      <c r="M74" s="165">
        <f t="shared" si="12"/>
        <v>43.285714285714285</v>
      </c>
      <c r="N74" s="194">
        <v>0.77</v>
      </c>
      <c r="O74" s="539" t="s">
        <v>3128</v>
      </c>
      <c r="P74" s="53">
        <f t="shared" si="1"/>
        <v>0.77</v>
      </c>
      <c r="Q74" s="166" t="str">
        <f>IF(ISNUMBER(P74),IF(P74=100%,"CUMPLIDA",IF(AND(ISNUMBER(L74),ISNUMBER(CGR!$P$4)), IF(L74&lt;CGR!$P$4,"INCUMPLIDA","PROCESO"), "VERIFICAR FECHA")),"SIN VALOR AVANCE")</f>
        <v>PROCESO</v>
      </c>
      <c r="R74" s="285" t="s">
        <v>241</v>
      </c>
      <c r="S74" s="286" t="s">
        <v>242</v>
      </c>
      <c r="T74" s="305">
        <v>1</v>
      </c>
      <c r="U74" s="383">
        <v>45444</v>
      </c>
      <c r="V74" s="384">
        <v>45747</v>
      </c>
      <c r="W74" s="165">
        <f t="shared" si="2"/>
        <v>43.285714285714285</v>
      </c>
      <c r="X74" s="393">
        <v>0.77</v>
      </c>
      <c r="Y74" s="394" t="s">
        <v>3128</v>
      </c>
      <c r="Z74" s="344">
        <f t="shared" si="4"/>
        <v>1</v>
      </c>
      <c r="AA74" s="344">
        <f t="shared" si="5"/>
        <v>1</v>
      </c>
      <c r="AB74" s="344">
        <f t="shared" si="6"/>
        <v>1</v>
      </c>
      <c r="AC74" s="344">
        <f t="shared" si="7"/>
        <v>1</v>
      </c>
      <c r="AD74" s="344">
        <f t="shared" si="8"/>
        <v>1</v>
      </c>
      <c r="AE74" s="344">
        <f t="shared" si="9"/>
        <v>1</v>
      </c>
      <c r="AF74" s="344">
        <f t="shared" si="10"/>
        <v>1</v>
      </c>
      <c r="AG74" s="344">
        <f t="shared" si="11"/>
        <v>1</v>
      </c>
    </row>
    <row r="75" spans="1:33" ht="135">
      <c r="A75" s="169" t="s">
        <v>17</v>
      </c>
      <c r="B75" s="467" t="s">
        <v>13</v>
      </c>
      <c r="C75" s="782"/>
      <c r="D75" s="782"/>
      <c r="E75" s="783"/>
      <c r="F75" s="783"/>
      <c r="G75" s="52" t="s">
        <v>248</v>
      </c>
      <c r="H75" s="52" t="s">
        <v>248</v>
      </c>
      <c r="I75" s="483" t="s">
        <v>249</v>
      </c>
      <c r="J75" s="168">
        <v>1</v>
      </c>
      <c r="K75" s="193">
        <v>45444</v>
      </c>
      <c r="L75" s="193">
        <v>45747</v>
      </c>
      <c r="M75" s="165">
        <f t="shared" si="12"/>
        <v>43.285714285714285</v>
      </c>
      <c r="N75" s="194">
        <v>0</v>
      </c>
      <c r="O75" s="539" t="s">
        <v>3127</v>
      </c>
      <c r="P75" s="53">
        <f t="shared" ref="P75:P138" si="13">N75/J75</f>
        <v>0</v>
      </c>
      <c r="Q75" s="166" t="str">
        <f>IF(ISNUMBER(P75),IF(P75=100%,"CUMPLIDA",IF(AND(ISNUMBER(L75),ISNUMBER(CGR!$P$4)), IF(L75&lt;CGR!$P$4,"INCUMPLIDA","PROCESO"), "VERIFICAR FECHA")),"SIN VALOR AVANCE")</f>
        <v>PROCESO</v>
      </c>
      <c r="R75" s="285" t="s">
        <v>248</v>
      </c>
      <c r="S75" s="286" t="s">
        <v>249</v>
      </c>
      <c r="T75" s="305">
        <v>1</v>
      </c>
      <c r="U75" s="383">
        <v>45444</v>
      </c>
      <c r="V75" s="384">
        <v>45747</v>
      </c>
      <c r="W75" s="165">
        <f t="shared" ref="W75:W138" si="14">(V75-U75)/7</f>
        <v>43.285714285714285</v>
      </c>
      <c r="X75" s="393">
        <v>0</v>
      </c>
      <c r="Y75" s="394" t="s">
        <v>3127</v>
      </c>
      <c r="Z75" s="344">
        <f t="shared" si="4"/>
        <v>1</v>
      </c>
      <c r="AA75" s="344">
        <f t="shared" si="5"/>
        <v>1</v>
      </c>
      <c r="AB75" s="344">
        <f t="shared" si="6"/>
        <v>1</v>
      </c>
      <c r="AC75" s="344">
        <f t="shared" si="7"/>
        <v>1</v>
      </c>
      <c r="AD75" s="344">
        <f t="shared" si="8"/>
        <v>1</v>
      </c>
      <c r="AE75" s="344">
        <f t="shared" si="9"/>
        <v>1</v>
      </c>
      <c r="AF75" s="344">
        <f t="shared" si="10"/>
        <v>1</v>
      </c>
      <c r="AG75" s="344">
        <f t="shared" si="11"/>
        <v>1</v>
      </c>
    </row>
    <row r="76" spans="1:33" ht="135" customHeight="1">
      <c r="A76" s="169" t="s">
        <v>17</v>
      </c>
      <c r="B76" s="467" t="s">
        <v>13</v>
      </c>
      <c r="C76" s="782"/>
      <c r="D76" s="782"/>
      <c r="E76" s="783"/>
      <c r="F76" s="783"/>
      <c r="G76" s="52" t="s">
        <v>251</v>
      </c>
      <c r="H76" s="52" t="s">
        <v>251</v>
      </c>
      <c r="I76" s="483" t="s">
        <v>252</v>
      </c>
      <c r="J76" s="168">
        <v>1</v>
      </c>
      <c r="K76" s="193">
        <v>45444</v>
      </c>
      <c r="L76" s="193">
        <v>45747</v>
      </c>
      <c r="M76" s="165">
        <f t="shared" si="12"/>
        <v>43.285714285714285</v>
      </c>
      <c r="N76" s="194">
        <v>0.77</v>
      </c>
      <c r="O76" s="539" t="s">
        <v>3128</v>
      </c>
      <c r="P76" s="53">
        <f t="shared" si="13"/>
        <v>0.77</v>
      </c>
      <c r="Q76" s="166" t="str">
        <f>IF(ISNUMBER(P76),IF(P76=100%,"CUMPLIDA",IF(AND(ISNUMBER(L76),ISNUMBER(CGR!$P$4)), IF(L76&lt;CGR!$P$4,"INCUMPLIDA","PROCESO"), "VERIFICAR FECHA")),"SIN VALOR AVANCE")</f>
        <v>PROCESO</v>
      </c>
      <c r="R76" s="285" t="s">
        <v>251</v>
      </c>
      <c r="S76" s="286" t="s">
        <v>252</v>
      </c>
      <c r="T76" s="305">
        <v>1</v>
      </c>
      <c r="U76" s="383">
        <v>45444</v>
      </c>
      <c r="V76" s="384">
        <v>45747</v>
      </c>
      <c r="W76" s="165">
        <f t="shared" si="14"/>
        <v>43.285714285714285</v>
      </c>
      <c r="X76" s="393">
        <v>0.77</v>
      </c>
      <c r="Y76" s="394" t="s">
        <v>3128</v>
      </c>
      <c r="Z76" s="344">
        <f t="shared" ref="Z76:Z108" si="15">IF(H76=R76,1,0)</f>
        <v>1</v>
      </c>
      <c r="AA76" s="344">
        <f t="shared" ref="AA76:AA108" si="16">IF(I76=S76,1,0)</f>
        <v>1</v>
      </c>
      <c r="AB76" s="344">
        <f t="shared" ref="AB76:AB108" si="17">IF(J76=T76,1,0)</f>
        <v>1</v>
      </c>
      <c r="AC76" s="344">
        <f t="shared" ref="AC76:AC108" si="18">IF(K76=U76,1,0)</f>
        <v>1</v>
      </c>
      <c r="AD76" s="344">
        <f t="shared" ref="AD76:AD108" si="19">IF(L76=V76,1,0)</f>
        <v>1</v>
      </c>
      <c r="AE76" s="344">
        <f t="shared" ref="AE76:AE108" si="20">IF(M76=W76,1,0)</f>
        <v>1</v>
      </c>
      <c r="AF76" s="344">
        <f t="shared" ref="AF76:AF108" si="21">IF(N76=X76,1,0)</f>
        <v>1</v>
      </c>
      <c r="AG76" s="344">
        <f t="shared" ref="AG76:AG108" si="22">IF(O76=Y76,1,0)</f>
        <v>1</v>
      </c>
    </row>
    <row r="77" spans="1:33" ht="165">
      <c r="A77" s="169" t="s">
        <v>17</v>
      </c>
      <c r="B77" s="467" t="s">
        <v>13</v>
      </c>
      <c r="C77" s="782"/>
      <c r="D77" s="782"/>
      <c r="E77" s="783"/>
      <c r="F77" s="783"/>
      <c r="G77" s="52" t="s">
        <v>254</v>
      </c>
      <c r="H77" s="52" t="s">
        <v>254</v>
      </c>
      <c r="I77" s="483" t="s">
        <v>255</v>
      </c>
      <c r="J77" s="168">
        <v>1</v>
      </c>
      <c r="K77" s="193">
        <v>45444</v>
      </c>
      <c r="L77" s="193">
        <v>45747</v>
      </c>
      <c r="M77" s="165">
        <f t="shared" si="12"/>
        <v>43.285714285714285</v>
      </c>
      <c r="N77" s="194">
        <v>0.77</v>
      </c>
      <c r="O77" s="539" t="s">
        <v>3125</v>
      </c>
      <c r="P77" s="53">
        <f t="shared" si="13"/>
        <v>0.77</v>
      </c>
      <c r="Q77" s="166" t="str">
        <f>IF(ISNUMBER(P77),IF(P77=100%,"CUMPLIDA",IF(AND(ISNUMBER(L77),ISNUMBER(CGR!$P$4)), IF(L77&lt;CGR!$P$4,"INCUMPLIDA","PROCESO"), "VERIFICAR FECHA")),"SIN VALOR AVANCE")</f>
        <v>PROCESO</v>
      </c>
      <c r="R77" s="285" t="s">
        <v>254</v>
      </c>
      <c r="S77" s="286" t="s">
        <v>255</v>
      </c>
      <c r="T77" s="305">
        <v>1</v>
      </c>
      <c r="U77" s="383">
        <v>45444</v>
      </c>
      <c r="V77" s="384">
        <v>45747</v>
      </c>
      <c r="W77" s="165">
        <f t="shared" si="14"/>
        <v>43.285714285714285</v>
      </c>
      <c r="X77" s="393">
        <v>0.77</v>
      </c>
      <c r="Y77" s="394" t="s">
        <v>3125</v>
      </c>
      <c r="Z77" s="344">
        <f t="shared" si="15"/>
        <v>1</v>
      </c>
      <c r="AA77" s="344">
        <f t="shared" si="16"/>
        <v>1</v>
      </c>
      <c r="AB77" s="344">
        <f t="shared" si="17"/>
        <v>1</v>
      </c>
      <c r="AC77" s="344">
        <f t="shared" si="18"/>
        <v>1</v>
      </c>
      <c r="AD77" s="344">
        <f t="shared" si="19"/>
        <v>1</v>
      </c>
      <c r="AE77" s="344">
        <f t="shared" si="20"/>
        <v>1</v>
      </c>
      <c r="AF77" s="344">
        <f t="shared" si="21"/>
        <v>1</v>
      </c>
      <c r="AG77" s="344">
        <f t="shared" si="22"/>
        <v>1</v>
      </c>
    </row>
    <row r="78" spans="1:33" ht="165.75">
      <c r="A78" s="169" t="s">
        <v>17</v>
      </c>
      <c r="B78" s="467" t="s">
        <v>13</v>
      </c>
      <c r="C78" s="782"/>
      <c r="D78" s="782"/>
      <c r="E78" s="783"/>
      <c r="F78" s="783"/>
      <c r="G78" s="52" t="s">
        <v>1363</v>
      </c>
      <c r="H78" s="52" t="s">
        <v>258</v>
      </c>
      <c r="I78" s="483" t="s">
        <v>259</v>
      </c>
      <c r="J78" s="168">
        <v>2</v>
      </c>
      <c r="K78" s="193">
        <v>45748</v>
      </c>
      <c r="L78" s="193">
        <v>45930</v>
      </c>
      <c r="M78" s="165">
        <f t="shared" si="12"/>
        <v>26</v>
      </c>
      <c r="N78" s="194">
        <v>0</v>
      </c>
      <c r="O78" s="483" t="s">
        <v>3232</v>
      </c>
      <c r="P78" s="53">
        <f t="shared" si="13"/>
        <v>0</v>
      </c>
      <c r="Q78" s="166" t="str">
        <f>IF(ISNUMBER(P78),IF(P78=100%,"CUMPLIDA",IF(AND(ISNUMBER(L78),ISNUMBER(CGR!$P$4)), IF(L78&lt;CGR!$P$4,"INCUMPLIDA","PROCESO"), "VERIFICAR FECHA")),"SIN VALOR AVANCE")</f>
        <v>PROCESO</v>
      </c>
      <c r="R78" s="285" t="s">
        <v>258</v>
      </c>
      <c r="S78" s="286" t="s">
        <v>259</v>
      </c>
      <c r="T78" s="305">
        <v>2</v>
      </c>
      <c r="U78" s="383">
        <v>45748</v>
      </c>
      <c r="V78" s="383">
        <v>45930</v>
      </c>
      <c r="W78" s="165">
        <f t="shared" si="14"/>
        <v>26</v>
      </c>
      <c r="X78" s="393">
        <v>0</v>
      </c>
      <c r="Y78" s="286" t="s">
        <v>3232</v>
      </c>
      <c r="Z78" s="344">
        <f t="shared" si="15"/>
        <v>1</v>
      </c>
      <c r="AA78" s="344">
        <f t="shared" si="16"/>
        <v>1</v>
      </c>
      <c r="AB78" s="344">
        <f t="shared" si="17"/>
        <v>1</v>
      </c>
      <c r="AC78" s="344">
        <f t="shared" si="18"/>
        <v>1</v>
      </c>
      <c r="AD78" s="344">
        <f t="shared" si="19"/>
        <v>1</v>
      </c>
      <c r="AE78" s="344">
        <f t="shared" si="20"/>
        <v>1</v>
      </c>
      <c r="AF78" s="344">
        <f t="shared" si="21"/>
        <v>1</v>
      </c>
      <c r="AG78" s="344">
        <f t="shared" si="22"/>
        <v>1</v>
      </c>
    </row>
    <row r="79" spans="1:33" ht="180">
      <c r="A79" s="169" t="s">
        <v>17</v>
      </c>
      <c r="B79" s="467" t="s">
        <v>13</v>
      </c>
      <c r="C79" s="782"/>
      <c r="D79" s="782"/>
      <c r="E79" s="783"/>
      <c r="F79" s="783"/>
      <c r="G79" s="52" t="s">
        <v>1364</v>
      </c>
      <c r="H79" s="52" t="s">
        <v>261</v>
      </c>
      <c r="I79" s="483" t="s">
        <v>262</v>
      </c>
      <c r="J79" s="168">
        <v>1</v>
      </c>
      <c r="K79" s="193">
        <v>45748</v>
      </c>
      <c r="L79" s="193">
        <v>45930</v>
      </c>
      <c r="M79" s="165">
        <f t="shared" si="12"/>
        <v>26</v>
      </c>
      <c r="N79" s="194">
        <v>0</v>
      </c>
      <c r="O79" s="539" t="s">
        <v>3127</v>
      </c>
      <c r="P79" s="53">
        <f t="shared" si="13"/>
        <v>0</v>
      </c>
      <c r="Q79" s="166" t="str">
        <f>IF(ISNUMBER(P79),IF(P79=100%,"CUMPLIDA",IF(AND(ISNUMBER(L79),ISNUMBER(CGR!$P$4)), IF(L79&lt;CGR!$P$4,"INCUMPLIDA","PROCESO"), "VERIFICAR FECHA")),"SIN VALOR AVANCE")</f>
        <v>PROCESO</v>
      </c>
      <c r="R79" s="285" t="s">
        <v>261</v>
      </c>
      <c r="S79" s="286" t="s">
        <v>262</v>
      </c>
      <c r="T79" s="305">
        <v>1</v>
      </c>
      <c r="U79" s="383">
        <v>45748</v>
      </c>
      <c r="V79" s="383">
        <v>45930</v>
      </c>
      <c r="W79" s="165">
        <f t="shared" si="14"/>
        <v>26</v>
      </c>
      <c r="X79" s="393">
        <v>0</v>
      </c>
      <c r="Y79" s="394" t="s">
        <v>3127</v>
      </c>
      <c r="Z79" s="344">
        <f t="shared" si="15"/>
        <v>1</v>
      </c>
      <c r="AA79" s="344">
        <f t="shared" si="16"/>
        <v>1</v>
      </c>
      <c r="AB79" s="344">
        <f t="shared" si="17"/>
        <v>1</v>
      </c>
      <c r="AC79" s="344">
        <f t="shared" si="18"/>
        <v>1</v>
      </c>
      <c r="AD79" s="344">
        <f t="shared" si="19"/>
        <v>1</v>
      </c>
      <c r="AE79" s="344">
        <f t="shared" si="20"/>
        <v>1</v>
      </c>
      <c r="AF79" s="344">
        <f t="shared" si="21"/>
        <v>1</v>
      </c>
      <c r="AG79" s="344">
        <f t="shared" si="22"/>
        <v>1</v>
      </c>
    </row>
    <row r="80" spans="1:33" ht="409.5">
      <c r="A80" s="169" t="s">
        <v>17</v>
      </c>
      <c r="B80" s="467" t="s">
        <v>13</v>
      </c>
      <c r="C80" s="782"/>
      <c r="D80" s="782"/>
      <c r="E80" s="783"/>
      <c r="F80" s="783"/>
      <c r="G80" s="52" t="s">
        <v>1365</v>
      </c>
      <c r="H80" s="52" t="s">
        <v>264</v>
      </c>
      <c r="I80" s="483" t="s">
        <v>265</v>
      </c>
      <c r="J80" s="168">
        <v>2</v>
      </c>
      <c r="K80" s="193">
        <v>45748</v>
      </c>
      <c r="L80" s="193">
        <v>45930</v>
      </c>
      <c r="M80" s="165">
        <f t="shared" si="12"/>
        <v>26</v>
      </c>
      <c r="N80" s="194">
        <v>0</v>
      </c>
      <c r="O80" s="483" t="s">
        <v>3233</v>
      </c>
      <c r="P80" s="53">
        <f t="shared" si="13"/>
        <v>0</v>
      </c>
      <c r="Q80" s="166" t="str">
        <f>IF(ISNUMBER(P80),IF(P80=100%,"CUMPLIDA",IF(AND(ISNUMBER(L80),ISNUMBER(CGR!$P$4)), IF(L80&lt;CGR!$P$4,"INCUMPLIDA","PROCESO"), "VERIFICAR FECHA")),"SIN VALOR AVANCE")</f>
        <v>PROCESO</v>
      </c>
      <c r="R80" s="285" t="s">
        <v>264</v>
      </c>
      <c r="S80" s="286" t="s">
        <v>265</v>
      </c>
      <c r="T80" s="305">
        <v>2</v>
      </c>
      <c r="U80" s="383">
        <v>45748</v>
      </c>
      <c r="V80" s="383">
        <v>45930</v>
      </c>
      <c r="W80" s="165">
        <f t="shared" si="14"/>
        <v>26</v>
      </c>
      <c r="X80" s="393">
        <v>0</v>
      </c>
      <c r="Y80" s="286" t="s">
        <v>3233</v>
      </c>
      <c r="Z80" s="344">
        <f t="shared" si="15"/>
        <v>1</v>
      </c>
      <c r="AA80" s="344">
        <f t="shared" si="16"/>
        <v>1</v>
      </c>
      <c r="AB80" s="344">
        <f t="shared" si="17"/>
        <v>1</v>
      </c>
      <c r="AC80" s="344">
        <f t="shared" si="18"/>
        <v>1</v>
      </c>
      <c r="AD80" s="344">
        <f t="shared" si="19"/>
        <v>1</v>
      </c>
      <c r="AE80" s="344">
        <f t="shared" si="20"/>
        <v>1</v>
      </c>
      <c r="AF80" s="344">
        <f t="shared" si="21"/>
        <v>1</v>
      </c>
      <c r="AG80" s="344">
        <f t="shared" si="22"/>
        <v>1</v>
      </c>
    </row>
    <row r="81" spans="1:33" ht="409.5">
      <c r="A81" s="169" t="s">
        <v>17</v>
      </c>
      <c r="B81" s="467" t="s">
        <v>13</v>
      </c>
      <c r="C81" s="782"/>
      <c r="D81" s="782"/>
      <c r="E81" s="783"/>
      <c r="F81" s="783"/>
      <c r="G81" s="52" t="s">
        <v>3234</v>
      </c>
      <c r="H81" s="52" t="s">
        <v>3235</v>
      </c>
      <c r="I81" s="483" t="s">
        <v>3236</v>
      </c>
      <c r="J81" s="164">
        <v>5</v>
      </c>
      <c r="K81" s="191">
        <v>42581</v>
      </c>
      <c r="L81" s="191">
        <v>42735</v>
      </c>
      <c r="M81" s="165">
        <f t="shared" si="12"/>
        <v>22</v>
      </c>
      <c r="N81" s="194">
        <v>5</v>
      </c>
      <c r="O81" s="483" t="s">
        <v>3237</v>
      </c>
      <c r="P81" s="53">
        <f t="shared" si="13"/>
        <v>1</v>
      </c>
      <c r="Q81" s="166" t="str">
        <f>IF(ISNUMBER(P81),IF(P81=100%,"CUMPLIDA",IF(AND(ISNUMBER(L81),ISNUMBER(CGR!$P$4)), IF(L81&lt;CGR!$P$4,"INCUMPLIDA","PROCESO"), "VERIFICAR FECHA")),"SIN VALOR AVANCE")</f>
        <v>CUMPLIDA</v>
      </c>
      <c r="R81" s="285" t="s">
        <v>3235</v>
      </c>
      <c r="S81" s="286" t="s">
        <v>3236</v>
      </c>
      <c r="T81" s="367">
        <v>5</v>
      </c>
      <c r="U81" s="382">
        <v>42581</v>
      </c>
      <c r="V81" s="382">
        <v>42735</v>
      </c>
      <c r="W81" s="165">
        <f t="shared" si="14"/>
        <v>22</v>
      </c>
      <c r="X81" s="393">
        <v>5</v>
      </c>
      <c r="Y81" s="286" t="s">
        <v>3237</v>
      </c>
      <c r="Z81" s="344">
        <f t="shared" si="15"/>
        <v>1</v>
      </c>
      <c r="AA81" s="344">
        <f t="shared" si="16"/>
        <v>1</v>
      </c>
      <c r="AB81" s="344">
        <f t="shared" si="17"/>
        <v>1</v>
      </c>
      <c r="AC81" s="344">
        <f t="shared" si="18"/>
        <v>1</v>
      </c>
      <c r="AD81" s="344">
        <f t="shared" si="19"/>
        <v>1</v>
      </c>
      <c r="AE81" s="344">
        <f t="shared" si="20"/>
        <v>1</v>
      </c>
      <c r="AF81" s="344">
        <f t="shared" si="21"/>
        <v>1</v>
      </c>
      <c r="AG81" s="344">
        <f t="shared" si="22"/>
        <v>1</v>
      </c>
    </row>
    <row r="82" spans="1:33" ht="135.75" customHeight="1">
      <c r="A82" s="169" t="s">
        <v>17</v>
      </c>
      <c r="B82" s="467" t="s">
        <v>13</v>
      </c>
      <c r="C82" s="782" t="s">
        <v>3238</v>
      </c>
      <c r="D82" s="782" t="s">
        <v>3239</v>
      </c>
      <c r="E82" s="783" t="s">
        <v>3240</v>
      </c>
      <c r="F82" s="783" t="s">
        <v>3241</v>
      </c>
      <c r="G82" s="52" t="s">
        <v>3242</v>
      </c>
      <c r="H82" s="52" t="s">
        <v>3124</v>
      </c>
      <c r="I82" s="483" t="s">
        <v>1512</v>
      </c>
      <c r="J82" s="168">
        <v>1</v>
      </c>
      <c r="K82" s="193">
        <v>45231</v>
      </c>
      <c r="L82" s="193">
        <v>45504</v>
      </c>
      <c r="M82" s="165">
        <f t="shared" si="12"/>
        <v>39</v>
      </c>
      <c r="N82" s="194">
        <v>1</v>
      </c>
      <c r="O82" s="539" t="s">
        <v>3125</v>
      </c>
      <c r="P82" s="53">
        <f t="shared" si="13"/>
        <v>1</v>
      </c>
      <c r="Q82" s="166" t="str">
        <f>IF(ISNUMBER(P82),IF(P82=100%,"CUMPLIDA",IF(AND(ISNUMBER(L82),ISNUMBER(CGR!$P$4)), IF(L82&lt;CGR!$P$4,"INCUMPLIDA","PROCESO"), "VERIFICAR FECHA")),"SIN VALOR AVANCE")</f>
        <v>CUMPLIDA</v>
      </c>
      <c r="R82" s="285" t="s">
        <v>3124</v>
      </c>
      <c r="S82" s="286" t="s">
        <v>1512</v>
      </c>
      <c r="T82" s="305">
        <v>1</v>
      </c>
      <c r="U82" s="388">
        <v>45231</v>
      </c>
      <c r="V82" s="388">
        <v>45504</v>
      </c>
      <c r="W82" s="165">
        <f t="shared" si="14"/>
        <v>39</v>
      </c>
      <c r="X82" s="393">
        <v>1</v>
      </c>
      <c r="Y82" s="394" t="s">
        <v>3125</v>
      </c>
      <c r="Z82" s="344">
        <f t="shared" si="15"/>
        <v>1</v>
      </c>
      <c r="AA82" s="344">
        <f t="shared" si="16"/>
        <v>1</v>
      </c>
      <c r="AB82" s="344">
        <f t="shared" si="17"/>
        <v>1</v>
      </c>
      <c r="AC82" s="344">
        <f t="shared" si="18"/>
        <v>1</v>
      </c>
      <c r="AD82" s="344">
        <f t="shared" si="19"/>
        <v>1</v>
      </c>
      <c r="AE82" s="344">
        <f t="shared" si="20"/>
        <v>1</v>
      </c>
      <c r="AF82" s="344">
        <f t="shared" si="21"/>
        <v>1</v>
      </c>
      <c r="AG82" s="344">
        <f t="shared" si="22"/>
        <v>1</v>
      </c>
    </row>
    <row r="83" spans="1:33" ht="195.75">
      <c r="A83" s="169" t="s">
        <v>17</v>
      </c>
      <c r="B83" s="467" t="s">
        <v>13</v>
      </c>
      <c r="C83" s="782"/>
      <c r="D83" s="782"/>
      <c r="E83" s="783"/>
      <c r="F83" s="783"/>
      <c r="G83" s="52" t="s">
        <v>3243</v>
      </c>
      <c r="H83" s="52" t="s">
        <v>2890</v>
      </c>
      <c r="I83" s="483" t="s">
        <v>2891</v>
      </c>
      <c r="J83" s="168">
        <v>1</v>
      </c>
      <c r="K83" s="193">
        <v>45231</v>
      </c>
      <c r="L83" s="193">
        <v>45504</v>
      </c>
      <c r="M83" s="165">
        <f t="shared" si="12"/>
        <v>39</v>
      </c>
      <c r="N83" s="194">
        <v>1</v>
      </c>
      <c r="O83" s="483" t="s">
        <v>3244</v>
      </c>
      <c r="P83" s="53">
        <f t="shared" si="13"/>
        <v>1</v>
      </c>
      <c r="Q83" s="166" t="str">
        <f>IF(ISNUMBER(P83),IF(P83=100%,"CUMPLIDA",IF(AND(ISNUMBER(L83),ISNUMBER(CGR!$P$4)), IF(L83&lt;CGR!$P$4,"INCUMPLIDA","PROCESO"), "VERIFICAR FECHA")),"SIN VALOR AVANCE")</f>
        <v>CUMPLIDA</v>
      </c>
      <c r="R83" s="285" t="s">
        <v>2890</v>
      </c>
      <c r="S83" s="286" t="s">
        <v>2891</v>
      </c>
      <c r="T83" s="305">
        <v>1</v>
      </c>
      <c r="U83" s="388">
        <v>45231</v>
      </c>
      <c r="V83" s="388">
        <v>45504</v>
      </c>
      <c r="W83" s="165">
        <f t="shared" si="14"/>
        <v>39</v>
      </c>
      <c r="X83" s="393">
        <v>1</v>
      </c>
      <c r="Y83" s="287" t="s">
        <v>3244</v>
      </c>
      <c r="Z83" s="344">
        <f t="shared" si="15"/>
        <v>1</v>
      </c>
      <c r="AA83" s="344">
        <f t="shared" si="16"/>
        <v>1</v>
      </c>
      <c r="AB83" s="344">
        <f t="shared" si="17"/>
        <v>1</v>
      </c>
      <c r="AC83" s="344">
        <f t="shared" si="18"/>
        <v>1</v>
      </c>
      <c r="AD83" s="344">
        <f t="shared" si="19"/>
        <v>1</v>
      </c>
      <c r="AE83" s="344">
        <f t="shared" si="20"/>
        <v>1</v>
      </c>
      <c r="AF83" s="344">
        <f t="shared" si="21"/>
        <v>1</v>
      </c>
      <c r="AG83" s="344">
        <f t="shared" si="22"/>
        <v>1</v>
      </c>
    </row>
    <row r="84" spans="1:33" ht="135.75">
      <c r="A84" s="169" t="s">
        <v>17</v>
      </c>
      <c r="B84" s="467" t="s">
        <v>13</v>
      </c>
      <c r="C84" s="782"/>
      <c r="D84" s="782"/>
      <c r="E84" s="783"/>
      <c r="F84" s="783"/>
      <c r="G84" s="52" t="s">
        <v>2438</v>
      </c>
      <c r="H84" s="52" t="s">
        <v>1614</v>
      </c>
      <c r="I84" s="483" t="s">
        <v>238</v>
      </c>
      <c r="J84" s="168">
        <v>1</v>
      </c>
      <c r="K84" s="193">
        <v>45323</v>
      </c>
      <c r="L84" s="193">
        <v>45747</v>
      </c>
      <c r="M84" s="165">
        <f t="shared" ref="M84:M147" si="23">(L84-K84)/7</f>
        <v>60.571428571428569</v>
      </c>
      <c r="N84" s="194">
        <v>0</v>
      </c>
      <c r="O84" s="483" t="s">
        <v>3245</v>
      </c>
      <c r="P84" s="53">
        <f t="shared" si="13"/>
        <v>0</v>
      </c>
      <c r="Q84" s="166" t="str">
        <f>IF(ISNUMBER(P84),IF(P84=100%,"CUMPLIDA",IF(AND(ISNUMBER(L84),ISNUMBER(CGR!$P$4)), IF(L84&lt;CGR!$P$4,"INCUMPLIDA","PROCESO"), "VERIFICAR FECHA")),"SIN VALOR AVANCE")</f>
        <v>PROCESO</v>
      </c>
      <c r="R84" s="285" t="s">
        <v>1614</v>
      </c>
      <c r="S84" s="286" t="s">
        <v>238</v>
      </c>
      <c r="T84" s="305">
        <v>1</v>
      </c>
      <c r="U84" s="383">
        <v>45323</v>
      </c>
      <c r="V84" s="384">
        <v>45747</v>
      </c>
      <c r="W84" s="165">
        <f t="shared" si="14"/>
        <v>60.571428571428569</v>
      </c>
      <c r="X84" s="393">
        <v>0</v>
      </c>
      <c r="Y84" s="286" t="s">
        <v>3245</v>
      </c>
      <c r="Z84" s="344">
        <f t="shared" si="15"/>
        <v>1</v>
      </c>
      <c r="AA84" s="344">
        <f t="shared" si="16"/>
        <v>1</v>
      </c>
      <c r="AB84" s="344">
        <f t="shared" si="17"/>
        <v>1</v>
      </c>
      <c r="AC84" s="344">
        <f t="shared" si="18"/>
        <v>1</v>
      </c>
      <c r="AD84" s="344">
        <f t="shared" si="19"/>
        <v>1</v>
      </c>
      <c r="AE84" s="344">
        <f t="shared" si="20"/>
        <v>1</v>
      </c>
      <c r="AF84" s="344">
        <f t="shared" si="21"/>
        <v>1</v>
      </c>
      <c r="AG84" s="344">
        <f t="shared" si="22"/>
        <v>1</v>
      </c>
    </row>
    <row r="85" spans="1:33" ht="90">
      <c r="A85" s="169" t="s">
        <v>17</v>
      </c>
      <c r="B85" s="467" t="s">
        <v>13</v>
      </c>
      <c r="C85" s="782"/>
      <c r="D85" s="782"/>
      <c r="E85" s="783"/>
      <c r="F85" s="783"/>
      <c r="G85" s="52" t="s">
        <v>241</v>
      </c>
      <c r="H85" s="52" t="s">
        <v>241</v>
      </c>
      <c r="I85" s="483" t="s">
        <v>242</v>
      </c>
      <c r="J85" s="168">
        <v>1</v>
      </c>
      <c r="K85" s="193">
        <v>45323</v>
      </c>
      <c r="L85" s="193">
        <v>45747</v>
      </c>
      <c r="M85" s="165">
        <f t="shared" si="23"/>
        <v>60.571428571428569</v>
      </c>
      <c r="N85" s="194">
        <v>0</v>
      </c>
      <c r="O85" s="539" t="s">
        <v>3128</v>
      </c>
      <c r="P85" s="53">
        <f t="shared" si="13"/>
        <v>0</v>
      </c>
      <c r="Q85" s="166" t="str">
        <f>IF(ISNUMBER(P85),IF(P85=100%,"CUMPLIDA",IF(AND(ISNUMBER(L85),ISNUMBER(CGR!$P$4)), IF(L85&lt;CGR!$P$4,"INCUMPLIDA","PROCESO"), "VERIFICAR FECHA")),"SIN VALOR AVANCE")</f>
        <v>PROCESO</v>
      </c>
      <c r="R85" s="285" t="s">
        <v>241</v>
      </c>
      <c r="S85" s="286" t="s">
        <v>242</v>
      </c>
      <c r="T85" s="305">
        <v>1</v>
      </c>
      <c r="U85" s="383">
        <v>45323</v>
      </c>
      <c r="V85" s="384">
        <v>45747</v>
      </c>
      <c r="W85" s="165">
        <f t="shared" si="14"/>
        <v>60.571428571428569</v>
      </c>
      <c r="X85" s="393">
        <v>0</v>
      </c>
      <c r="Y85" s="394" t="s">
        <v>3128</v>
      </c>
      <c r="Z85" s="344">
        <f t="shared" si="15"/>
        <v>1</v>
      </c>
      <c r="AA85" s="344">
        <f t="shared" si="16"/>
        <v>1</v>
      </c>
      <c r="AB85" s="344">
        <f t="shared" si="17"/>
        <v>1</v>
      </c>
      <c r="AC85" s="344">
        <f t="shared" si="18"/>
        <v>1</v>
      </c>
      <c r="AD85" s="344">
        <f t="shared" si="19"/>
        <v>1</v>
      </c>
      <c r="AE85" s="344">
        <f t="shared" si="20"/>
        <v>1</v>
      </c>
      <c r="AF85" s="344">
        <f t="shared" si="21"/>
        <v>1</v>
      </c>
      <c r="AG85" s="344">
        <f t="shared" si="22"/>
        <v>1</v>
      </c>
    </row>
    <row r="86" spans="1:33" ht="150">
      <c r="A86" s="169" t="s">
        <v>17</v>
      </c>
      <c r="B86" s="467" t="s">
        <v>13</v>
      </c>
      <c r="C86" s="782"/>
      <c r="D86" s="782"/>
      <c r="E86" s="783"/>
      <c r="F86" s="783"/>
      <c r="G86" s="52" t="s">
        <v>1361</v>
      </c>
      <c r="H86" s="52" t="s">
        <v>245</v>
      </c>
      <c r="I86" s="483" t="s">
        <v>246</v>
      </c>
      <c r="J86" s="168">
        <v>1</v>
      </c>
      <c r="K86" s="193">
        <v>45231</v>
      </c>
      <c r="L86" s="193">
        <v>45747</v>
      </c>
      <c r="M86" s="165">
        <f t="shared" si="23"/>
        <v>73.714285714285708</v>
      </c>
      <c r="N86" s="194">
        <v>0</v>
      </c>
      <c r="O86" s="539" t="s">
        <v>3128</v>
      </c>
      <c r="P86" s="53">
        <f t="shared" si="13"/>
        <v>0</v>
      </c>
      <c r="Q86" s="166" t="str">
        <f>IF(ISNUMBER(P86),IF(P86=100%,"CUMPLIDA",IF(AND(ISNUMBER(L86),ISNUMBER(CGR!$P$4)), IF(L86&lt;CGR!$P$4,"INCUMPLIDA","PROCESO"), "VERIFICAR FECHA")),"SIN VALOR AVANCE")</f>
        <v>PROCESO</v>
      </c>
      <c r="R86" s="285" t="s">
        <v>245</v>
      </c>
      <c r="S86" s="286" t="s">
        <v>246</v>
      </c>
      <c r="T86" s="305">
        <v>1</v>
      </c>
      <c r="U86" s="383">
        <v>45231</v>
      </c>
      <c r="V86" s="384">
        <v>45747</v>
      </c>
      <c r="W86" s="165">
        <f t="shared" si="14"/>
        <v>73.714285714285708</v>
      </c>
      <c r="X86" s="393">
        <v>0</v>
      </c>
      <c r="Y86" s="394" t="s">
        <v>3128</v>
      </c>
      <c r="Z86" s="344">
        <f t="shared" si="15"/>
        <v>1</v>
      </c>
      <c r="AA86" s="344">
        <f t="shared" si="16"/>
        <v>1</v>
      </c>
      <c r="AB86" s="344">
        <f t="shared" si="17"/>
        <v>1</v>
      </c>
      <c r="AC86" s="344">
        <f t="shared" si="18"/>
        <v>1</v>
      </c>
      <c r="AD86" s="344">
        <f t="shared" si="19"/>
        <v>1</v>
      </c>
      <c r="AE86" s="344">
        <f t="shared" si="20"/>
        <v>1</v>
      </c>
      <c r="AF86" s="344">
        <f t="shared" si="21"/>
        <v>1</v>
      </c>
      <c r="AG86" s="344">
        <f t="shared" si="22"/>
        <v>1</v>
      </c>
    </row>
    <row r="87" spans="1:33" ht="135.75">
      <c r="A87" s="169" t="s">
        <v>17</v>
      </c>
      <c r="B87" s="467" t="s">
        <v>13</v>
      </c>
      <c r="C87" s="782"/>
      <c r="D87" s="782"/>
      <c r="E87" s="783"/>
      <c r="F87" s="783"/>
      <c r="G87" s="52" t="s">
        <v>248</v>
      </c>
      <c r="H87" s="52" t="s">
        <v>248</v>
      </c>
      <c r="I87" s="483" t="s">
        <v>249</v>
      </c>
      <c r="J87" s="168">
        <v>1</v>
      </c>
      <c r="K87" s="193">
        <v>45323</v>
      </c>
      <c r="L87" s="193">
        <v>45747</v>
      </c>
      <c r="M87" s="165">
        <f t="shared" si="23"/>
        <v>60.571428571428569</v>
      </c>
      <c r="N87" s="194">
        <v>0</v>
      </c>
      <c r="O87" s="483" t="s">
        <v>3245</v>
      </c>
      <c r="P87" s="53">
        <f t="shared" si="13"/>
        <v>0</v>
      </c>
      <c r="Q87" s="166" t="str">
        <f>IF(ISNUMBER(P87),IF(P87=100%,"CUMPLIDA",IF(AND(ISNUMBER(L87),ISNUMBER(CGR!$P$4)), IF(L87&lt;CGR!$P$4,"INCUMPLIDA","PROCESO"), "VERIFICAR FECHA")),"SIN VALOR AVANCE")</f>
        <v>PROCESO</v>
      </c>
      <c r="R87" s="285" t="s">
        <v>248</v>
      </c>
      <c r="S87" s="286" t="s">
        <v>249</v>
      </c>
      <c r="T87" s="305">
        <v>1</v>
      </c>
      <c r="U87" s="383">
        <v>45323</v>
      </c>
      <c r="V87" s="384">
        <v>45747</v>
      </c>
      <c r="W87" s="165">
        <f t="shared" si="14"/>
        <v>60.571428571428569</v>
      </c>
      <c r="X87" s="393">
        <v>0</v>
      </c>
      <c r="Y87" s="286" t="s">
        <v>3245</v>
      </c>
      <c r="Z87" s="344">
        <f t="shared" si="15"/>
        <v>1</v>
      </c>
      <c r="AA87" s="344">
        <f t="shared" si="16"/>
        <v>1</v>
      </c>
      <c r="AB87" s="344">
        <f t="shared" si="17"/>
        <v>1</v>
      </c>
      <c r="AC87" s="344">
        <f t="shared" si="18"/>
        <v>1</v>
      </c>
      <c r="AD87" s="344">
        <f t="shared" si="19"/>
        <v>1</v>
      </c>
      <c r="AE87" s="344">
        <f t="shared" si="20"/>
        <v>1</v>
      </c>
      <c r="AF87" s="344">
        <f t="shared" si="21"/>
        <v>1</v>
      </c>
      <c r="AG87" s="344">
        <f t="shared" si="22"/>
        <v>1</v>
      </c>
    </row>
    <row r="88" spans="1:33" ht="135" customHeight="1">
      <c r="A88" s="169" t="s">
        <v>17</v>
      </c>
      <c r="B88" s="467" t="s">
        <v>13</v>
      </c>
      <c r="C88" s="782"/>
      <c r="D88" s="782"/>
      <c r="E88" s="783"/>
      <c r="F88" s="783"/>
      <c r="G88" s="52" t="s">
        <v>251</v>
      </c>
      <c r="H88" s="52" t="s">
        <v>251</v>
      </c>
      <c r="I88" s="483" t="s">
        <v>252</v>
      </c>
      <c r="J88" s="168">
        <v>1</v>
      </c>
      <c r="K88" s="193">
        <v>45231</v>
      </c>
      <c r="L88" s="193">
        <v>45747</v>
      </c>
      <c r="M88" s="165">
        <f t="shared" si="23"/>
        <v>73.714285714285708</v>
      </c>
      <c r="N88" s="194">
        <v>0</v>
      </c>
      <c r="O88" s="539" t="s">
        <v>3128</v>
      </c>
      <c r="P88" s="53">
        <f t="shared" si="13"/>
        <v>0</v>
      </c>
      <c r="Q88" s="166" t="str">
        <f>IF(ISNUMBER(P88),IF(P88=100%,"CUMPLIDA",IF(AND(ISNUMBER(L88),ISNUMBER(CGR!$P$4)), IF(L88&lt;CGR!$P$4,"INCUMPLIDA","PROCESO"), "VERIFICAR FECHA")),"SIN VALOR AVANCE")</f>
        <v>PROCESO</v>
      </c>
      <c r="R88" s="285" t="s">
        <v>251</v>
      </c>
      <c r="S88" s="286" t="s">
        <v>252</v>
      </c>
      <c r="T88" s="305">
        <v>1</v>
      </c>
      <c r="U88" s="383">
        <v>45231</v>
      </c>
      <c r="V88" s="384">
        <v>45747</v>
      </c>
      <c r="W88" s="165">
        <f t="shared" si="14"/>
        <v>73.714285714285708</v>
      </c>
      <c r="X88" s="393">
        <v>0</v>
      </c>
      <c r="Y88" s="394" t="s">
        <v>3128</v>
      </c>
      <c r="Z88" s="344">
        <f t="shared" si="15"/>
        <v>1</v>
      </c>
      <c r="AA88" s="344">
        <f t="shared" si="16"/>
        <v>1</v>
      </c>
      <c r="AB88" s="344">
        <f t="shared" si="17"/>
        <v>1</v>
      </c>
      <c r="AC88" s="344">
        <f t="shared" si="18"/>
        <v>1</v>
      </c>
      <c r="AD88" s="344">
        <f t="shared" si="19"/>
        <v>1</v>
      </c>
      <c r="AE88" s="344">
        <f t="shared" si="20"/>
        <v>1</v>
      </c>
      <c r="AF88" s="344">
        <f t="shared" si="21"/>
        <v>1</v>
      </c>
      <c r="AG88" s="344">
        <f t="shared" si="22"/>
        <v>1</v>
      </c>
    </row>
    <row r="89" spans="1:33" ht="240.75">
      <c r="A89" s="169" t="s">
        <v>17</v>
      </c>
      <c r="B89" s="467" t="s">
        <v>13</v>
      </c>
      <c r="C89" s="782"/>
      <c r="D89" s="782"/>
      <c r="E89" s="783"/>
      <c r="F89" s="783"/>
      <c r="G89" s="52" t="s">
        <v>254</v>
      </c>
      <c r="H89" s="52" t="s">
        <v>254</v>
      </c>
      <c r="I89" s="483" t="s">
        <v>255</v>
      </c>
      <c r="J89" s="168">
        <v>1</v>
      </c>
      <c r="K89" s="193">
        <v>45231</v>
      </c>
      <c r="L89" s="193">
        <v>45747</v>
      </c>
      <c r="M89" s="165">
        <f t="shared" si="23"/>
        <v>73.714285714285708</v>
      </c>
      <c r="N89" s="194">
        <v>0</v>
      </c>
      <c r="O89" s="483" t="s">
        <v>3246</v>
      </c>
      <c r="P89" s="53">
        <f t="shared" si="13"/>
        <v>0</v>
      </c>
      <c r="Q89" s="166" t="str">
        <f>IF(ISNUMBER(P89),IF(P89=100%,"CUMPLIDA",IF(AND(ISNUMBER(L89),ISNUMBER(CGR!$P$4)), IF(L89&lt;CGR!$P$4,"INCUMPLIDA","PROCESO"), "VERIFICAR FECHA")),"SIN VALOR AVANCE")</f>
        <v>PROCESO</v>
      </c>
      <c r="R89" s="285" t="s">
        <v>254</v>
      </c>
      <c r="S89" s="286" t="s">
        <v>255</v>
      </c>
      <c r="T89" s="305">
        <v>1</v>
      </c>
      <c r="U89" s="383">
        <v>45231</v>
      </c>
      <c r="V89" s="384">
        <v>45747</v>
      </c>
      <c r="W89" s="165">
        <f t="shared" si="14"/>
        <v>73.714285714285708</v>
      </c>
      <c r="X89" s="393">
        <v>0</v>
      </c>
      <c r="Y89" s="286" t="s">
        <v>3246</v>
      </c>
      <c r="Z89" s="344">
        <f t="shared" si="15"/>
        <v>1</v>
      </c>
      <c r="AA89" s="344">
        <f t="shared" si="16"/>
        <v>1</v>
      </c>
      <c r="AB89" s="344">
        <f t="shared" si="17"/>
        <v>1</v>
      </c>
      <c r="AC89" s="344">
        <f t="shared" si="18"/>
        <v>1</v>
      </c>
      <c r="AD89" s="344">
        <f t="shared" si="19"/>
        <v>1</v>
      </c>
      <c r="AE89" s="344">
        <f t="shared" si="20"/>
        <v>1</v>
      </c>
      <c r="AF89" s="344">
        <f t="shared" si="21"/>
        <v>1</v>
      </c>
      <c r="AG89" s="344">
        <f t="shared" si="22"/>
        <v>1</v>
      </c>
    </row>
    <row r="90" spans="1:33" ht="135.75">
      <c r="A90" s="169" t="s">
        <v>17</v>
      </c>
      <c r="B90" s="467" t="s">
        <v>13</v>
      </c>
      <c r="C90" s="782"/>
      <c r="D90" s="782"/>
      <c r="E90" s="783"/>
      <c r="F90" s="783"/>
      <c r="G90" s="52" t="s">
        <v>1363</v>
      </c>
      <c r="H90" s="52" t="s">
        <v>258</v>
      </c>
      <c r="I90" s="483" t="s">
        <v>259</v>
      </c>
      <c r="J90" s="168">
        <v>11</v>
      </c>
      <c r="K90" s="193">
        <v>46113</v>
      </c>
      <c r="L90" s="193">
        <v>47118</v>
      </c>
      <c r="M90" s="165">
        <f t="shared" si="23"/>
        <v>143.57142857142858</v>
      </c>
      <c r="N90" s="194">
        <v>0</v>
      </c>
      <c r="O90" s="483" t="s">
        <v>3247</v>
      </c>
      <c r="P90" s="53">
        <f t="shared" si="13"/>
        <v>0</v>
      </c>
      <c r="Q90" s="166" t="str">
        <f>IF(ISNUMBER(P90),IF(P90=100%,"CUMPLIDA",IF(AND(ISNUMBER(L90),ISNUMBER(CGR!$P$4)), IF(L90&lt;CGR!$P$4,"INCUMPLIDA","PROCESO"), "VERIFICAR FECHA")),"SIN VALOR AVANCE")</f>
        <v>PROCESO</v>
      </c>
      <c r="R90" s="285" t="s">
        <v>258</v>
      </c>
      <c r="S90" s="286" t="s">
        <v>259</v>
      </c>
      <c r="T90" s="305">
        <v>11</v>
      </c>
      <c r="U90" s="383">
        <v>46113</v>
      </c>
      <c r="V90" s="383">
        <v>47118</v>
      </c>
      <c r="W90" s="165">
        <f t="shared" si="14"/>
        <v>143.57142857142858</v>
      </c>
      <c r="X90" s="393">
        <v>0</v>
      </c>
      <c r="Y90" s="286" t="s">
        <v>3247</v>
      </c>
      <c r="Z90" s="344">
        <f t="shared" si="15"/>
        <v>1</v>
      </c>
      <c r="AA90" s="344">
        <f t="shared" si="16"/>
        <v>1</v>
      </c>
      <c r="AB90" s="344">
        <f t="shared" si="17"/>
        <v>1</v>
      </c>
      <c r="AC90" s="344">
        <f t="shared" si="18"/>
        <v>1</v>
      </c>
      <c r="AD90" s="344">
        <f t="shared" si="19"/>
        <v>1</v>
      </c>
      <c r="AE90" s="344">
        <f t="shared" si="20"/>
        <v>1</v>
      </c>
      <c r="AF90" s="344">
        <f t="shared" si="21"/>
        <v>1</v>
      </c>
      <c r="AG90" s="344">
        <f t="shared" si="22"/>
        <v>1</v>
      </c>
    </row>
    <row r="91" spans="1:33" ht="180">
      <c r="A91" s="169" t="s">
        <v>17</v>
      </c>
      <c r="B91" s="467" t="s">
        <v>13</v>
      </c>
      <c r="C91" s="782"/>
      <c r="D91" s="782"/>
      <c r="E91" s="783"/>
      <c r="F91" s="783"/>
      <c r="G91" s="52" t="s">
        <v>1364</v>
      </c>
      <c r="H91" s="52" t="s">
        <v>261</v>
      </c>
      <c r="I91" s="483" t="s">
        <v>262</v>
      </c>
      <c r="J91" s="168">
        <v>1</v>
      </c>
      <c r="K91" s="193">
        <v>46113</v>
      </c>
      <c r="L91" s="193">
        <v>47118</v>
      </c>
      <c r="M91" s="165">
        <f t="shared" si="23"/>
        <v>143.57142857142858</v>
      </c>
      <c r="N91" s="194">
        <v>0</v>
      </c>
      <c r="O91" s="483" t="s">
        <v>3245</v>
      </c>
      <c r="P91" s="53">
        <f t="shared" si="13"/>
        <v>0</v>
      </c>
      <c r="Q91" s="166" t="str">
        <f>IF(ISNUMBER(P91),IF(P91=100%,"CUMPLIDA",IF(AND(ISNUMBER(L91),ISNUMBER(CGR!$P$4)), IF(L91&lt;CGR!$P$4,"INCUMPLIDA","PROCESO"), "VERIFICAR FECHA")),"SIN VALOR AVANCE")</f>
        <v>PROCESO</v>
      </c>
      <c r="R91" s="285" t="s">
        <v>261</v>
      </c>
      <c r="S91" s="286" t="s">
        <v>262</v>
      </c>
      <c r="T91" s="305">
        <v>1</v>
      </c>
      <c r="U91" s="383">
        <v>46113</v>
      </c>
      <c r="V91" s="383">
        <v>47118</v>
      </c>
      <c r="W91" s="165">
        <f t="shared" si="14"/>
        <v>143.57142857142858</v>
      </c>
      <c r="X91" s="393">
        <v>0</v>
      </c>
      <c r="Y91" s="286" t="s">
        <v>3245</v>
      </c>
      <c r="Z91" s="344">
        <f t="shared" si="15"/>
        <v>1</v>
      </c>
      <c r="AA91" s="344">
        <f t="shared" si="16"/>
        <v>1</v>
      </c>
      <c r="AB91" s="344">
        <f t="shared" si="17"/>
        <v>1</v>
      </c>
      <c r="AC91" s="344">
        <f t="shared" si="18"/>
        <v>1</v>
      </c>
      <c r="AD91" s="344">
        <f t="shared" si="19"/>
        <v>1</v>
      </c>
      <c r="AE91" s="344">
        <f t="shared" si="20"/>
        <v>1</v>
      </c>
      <c r="AF91" s="344">
        <f t="shared" si="21"/>
        <v>1</v>
      </c>
      <c r="AG91" s="344">
        <f t="shared" si="22"/>
        <v>1</v>
      </c>
    </row>
    <row r="92" spans="1:33" ht="409.5">
      <c r="A92" s="169" t="s">
        <v>17</v>
      </c>
      <c r="B92" s="467" t="s">
        <v>13</v>
      </c>
      <c r="C92" s="782"/>
      <c r="D92" s="782"/>
      <c r="E92" s="783"/>
      <c r="F92" s="783"/>
      <c r="G92" s="52" t="s">
        <v>1365</v>
      </c>
      <c r="H92" s="52" t="s">
        <v>264</v>
      </c>
      <c r="I92" s="483" t="s">
        <v>265</v>
      </c>
      <c r="J92" s="168">
        <v>2</v>
      </c>
      <c r="K92" s="193">
        <v>46113</v>
      </c>
      <c r="L92" s="193">
        <v>47118</v>
      </c>
      <c r="M92" s="165">
        <f t="shared" si="23"/>
        <v>143.57142857142858</v>
      </c>
      <c r="N92" s="194">
        <v>0</v>
      </c>
      <c r="O92" s="483" t="s">
        <v>3248</v>
      </c>
      <c r="P92" s="53">
        <f t="shared" si="13"/>
        <v>0</v>
      </c>
      <c r="Q92" s="166" t="str">
        <f>IF(ISNUMBER(P92),IF(P92=100%,"CUMPLIDA",IF(AND(ISNUMBER(L92),ISNUMBER(CGR!$P$4)), IF(L92&lt;CGR!$P$4,"INCUMPLIDA","PROCESO"), "VERIFICAR FECHA")),"SIN VALOR AVANCE")</f>
        <v>PROCESO</v>
      </c>
      <c r="R92" s="285" t="s">
        <v>264</v>
      </c>
      <c r="S92" s="286" t="s">
        <v>265</v>
      </c>
      <c r="T92" s="305">
        <v>2</v>
      </c>
      <c r="U92" s="383">
        <v>46113</v>
      </c>
      <c r="V92" s="383">
        <v>47118</v>
      </c>
      <c r="W92" s="165">
        <f t="shared" si="14"/>
        <v>143.57142857142858</v>
      </c>
      <c r="X92" s="393">
        <v>0</v>
      </c>
      <c r="Y92" s="286" t="s">
        <v>3248</v>
      </c>
      <c r="Z92" s="344">
        <f t="shared" si="15"/>
        <v>1</v>
      </c>
      <c r="AA92" s="344">
        <f t="shared" si="16"/>
        <v>1</v>
      </c>
      <c r="AB92" s="344">
        <f t="shared" si="17"/>
        <v>1</v>
      </c>
      <c r="AC92" s="344">
        <f t="shared" si="18"/>
        <v>1</v>
      </c>
      <c r="AD92" s="344">
        <f t="shared" si="19"/>
        <v>1</v>
      </c>
      <c r="AE92" s="344">
        <f t="shared" si="20"/>
        <v>1</v>
      </c>
      <c r="AF92" s="344">
        <f t="shared" si="21"/>
        <v>1</v>
      </c>
      <c r="AG92" s="344">
        <f t="shared" si="22"/>
        <v>1</v>
      </c>
    </row>
    <row r="93" spans="1:33" ht="135.75">
      <c r="A93" s="169" t="s">
        <v>17</v>
      </c>
      <c r="B93" s="467" t="s">
        <v>13</v>
      </c>
      <c r="C93" s="782"/>
      <c r="D93" s="782"/>
      <c r="E93" s="783"/>
      <c r="F93" s="783"/>
      <c r="G93" s="52" t="s">
        <v>3249</v>
      </c>
      <c r="H93" s="52" t="s">
        <v>3124</v>
      </c>
      <c r="I93" s="483" t="s">
        <v>1512</v>
      </c>
      <c r="J93" s="168">
        <v>1</v>
      </c>
      <c r="K93" s="193">
        <v>45231</v>
      </c>
      <c r="L93" s="193">
        <v>45504</v>
      </c>
      <c r="M93" s="165">
        <f t="shared" si="23"/>
        <v>39</v>
      </c>
      <c r="N93" s="194">
        <v>1</v>
      </c>
      <c r="O93" s="539" t="s">
        <v>3125</v>
      </c>
      <c r="P93" s="53">
        <f t="shared" si="13"/>
        <v>1</v>
      </c>
      <c r="Q93" s="166" t="str">
        <f>IF(ISNUMBER(P93),IF(P93=100%,"CUMPLIDA",IF(AND(ISNUMBER(L93),ISNUMBER(CGR!$P$4)), IF(L93&lt;CGR!$P$4,"INCUMPLIDA","PROCESO"), "VERIFICAR FECHA")),"SIN VALOR AVANCE")</f>
        <v>CUMPLIDA</v>
      </c>
      <c r="R93" s="285" t="s">
        <v>3124</v>
      </c>
      <c r="S93" s="286" t="s">
        <v>1512</v>
      </c>
      <c r="T93" s="305">
        <v>1</v>
      </c>
      <c r="U93" s="383">
        <v>45231</v>
      </c>
      <c r="V93" s="383">
        <v>45504</v>
      </c>
      <c r="W93" s="165">
        <f t="shared" si="14"/>
        <v>39</v>
      </c>
      <c r="X93" s="393">
        <v>1</v>
      </c>
      <c r="Y93" s="394" t="s">
        <v>3125</v>
      </c>
      <c r="Z93" s="344">
        <f t="shared" si="15"/>
        <v>1</v>
      </c>
      <c r="AA93" s="344">
        <f t="shared" si="16"/>
        <v>1</v>
      </c>
      <c r="AB93" s="344">
        <f t="shared" si="17"/>
        <v>1</v>
      </c>
      <c r="AC93" s="344">
        <f t="shared" si="18"/>
        <v>1</v>
      </c>
      <c r="AD93" s="344">
        <f t="shared" si="19"/>
        <v>1</v>
      </c>
      <c r="AE93" s="344">
        <f t="shared" si="20"/>
        <v>1</v>
      </c>
      <c r="AF93" s="344">
        <f t="shared" si="21"/>
        <v>1</v>
      </c>
      <c r="AG93" s="344">
        <f t="shared" si="22"/>
        <v>1</v>
      </c>
    </row>
    <row r="94" spans="1:33" ht="195.75">
      <c r="A94" s="169" t="s">
        <v>17</v>
      </c>
      <c r="B94" s="467" t="s">
        <v>13</v>
      </c>
      <c r="C94" s="782"/>
      <c r="D94" s="782"/>
      <c r="E94" s="783"/>
      <c r="F94" s="783"/>
      <c r="G94" s="52" t="s">
        <v>3250</v>
      </c>
      <c r="H94" s="52" t="s">
        <v>2890</v>
      </c>
      <c r="I94" s="483" t="s">
        <v>2891</v>
      </c>
      <c r="J94" s="168">
        <v>1</v>
      </c>
      <c r="K94" s="193">
        <v>45231</v>
      </c>
      <c r="L94" s="193">
        <v>45504</v>
      </c>
      <c r="M94" s="165">
        <f t="shared" si="23"/>
        <v>39</v>
      </c>
      <c r="N94" s="194">
        <v>1</v>
      </c>
      <c r="O94" s="483" t="s">
        <v>3251</v>
      </c>
      <c r="P94" s="53">
        <f t="shared" si="13"/>
        <v>1</v>
      </c>
      <c r="Q94" s="166" t="str">
        <f>IF(ISNUMBER(P94),IF(P94=100%,"CUMPLIDA",IF(AND(ISNUMBER(L94),ISNUMBER(CGR!$P$4)), IF(L94&lt;CGR!$P$4,"INCUMPLIDA","PROCESO"), "VERIFICAR FECHA")),"SIN VALOR AVANCE")</f>
        <v>CUMPLIDA</v>
      </c>
      <c r="R94" s="285" t="s">
        <v>2890</v>
      </c>
      <c r="S94" s="286" t="s">
        <v>2891</v>
      </c>
      <c r="T94" s="305">
        <v>1</v>
      </c>
      <c r="U94" s="383">
        <v>45231</v>
      </c>
      <c r="V94" s="383">
        <v>45504</v>
      </c>
      <c r="W94" s="165">
        <f t="shared" si="14"/>
        <v>39</v>
      </c>
      <c r="X94" s="393">
        <v>1</v>
      </c>
      <c r="Y94" s="287" t="s">
        <v>3251</v>
      </c>
      <c r="Z94" s="344">
        <f t="shared" si="15"/>
        <v>1</v>
      </c>
      <c r="AA94" s="344">
        <f t="shared" si="16"/>
        <v>1</v>
      </c>
      <c r="AB94" s="344">
        <f t="shared" si="17"/>
        <v>1</v>
      </c>
      <c r="AC94" s="344">
        <f t="shared" si="18"/>
        <v>1</v>
      </c>
      <c r="AD94" s="344">
        <f t="shared" si="19"/>
        <v>1</v>
      </c>
      <c r="AE94" s="344">
        <f t="shared" si="20"/>
        <v>1</v>
      </c>
      <c r="AF94" s="344">
        <f t="shared" si="21"/>
        <v>1</v>
      </c>
      <c r="AG94" s="344">
        <f t="shared" si="22"/>
        <v>1</v>
      </c>
    </row>
    <row r="95" spans="1:33" ht="135.75">
      <c r="A95" s="169" t="s">
        <v>17</v>
      </c>
      <c r="B95" s="467" t="s">
        <v>13</v>
      </c>
      <c r="C95" s="782"/>
      <c r="D95" s="782"/>
      <c r="E95" s="783"/>
      <c r="F95" s="783"/>
      <c r="G95" s="52" t="s">
        <v>2438</v>
      </c>
      <c r="H95" s="52" t="s">
        <v>1614</v>
      </c>
      <c r="I95" s="483" t="s">
        <v>238</v>
      </c>
      <c r="J95" s="168">
        <v>1</v>
      </c>
      <c r="K95" s="193">
        <v>45323</v>
      </c>
      <c r="L95" s="193">
        <v>45747</v>
      </c>
      <c r="M95" s="165">
        <f t="shared" si="23"/>
        <v>60.571428571428569</v>
      </c>
      <c r="N95" s="194">
        <v>0</v>
      </c>
      <c r="O95" s="483" t="s">
        <v>3245</v>
      </c>
      <c r="P95" s="53">
        <f t="shared" si="13"/>
        <v>0</v>
      </c>
      <c r="Q95" s="166" t="str">
        <f>IF(ISNUMBER(P95),IF(P95=100%,"CUMPLIDA",IF(AND(ISNUMBER(L95),ISNUMBER(CGR!$P$4)), IF(L95&lt;CGR!$P$4,"INCUMPLIDA","PROCESO"), "VERIFICAR FECHA")),"SIN VALOR AVANCE")</f>
        <v>PROCESO</v>
      </c>
      <c r="R95" s="285" t="s">
        <v>1614</v>
      </c>
      <c r="S95" s="286" t="s">
        <v>238</v>
      </c>
      <c r="T95" s="305">
        <v>1</v>
      </c>
      <c r="U95" s="383">
        <v>45323</v>
      </c>
      <c r="V95" s="384">
        <v>45747</v>
      </c>
      <c r="W95" s="165">
        <f t="shared" si="14"/>
        <v>60.571428571428569</v>
      </c>
      <c r="X95" s="393">
        <v>0</v>
      </c>
      <c r="Y95" s="286" t="s">
        <v>3245</v>
      </c>
      <c r="Z95" s="344">
        <f t="shared" si="15"/>
        <v>1</v>
      </c>
      <c r="AA95" s="344">
        <f t="shared" si="16"/>
        <v>1</v>
      </c>
      <c r="AB95" s="344">
        <f t="shared" si="17"/>
        <v>1</v>
      </c>
      <c r="AC95" s="344">
        <f t="shared" si="18"/>
        <v>1</v>
      </c>
      <c r="AD95" s="344">
        <f t="shared" si="19"/>
        <v>1</v>
      </c>
      <c r="AE95" s="344">
        <f t="shared" si="20"/>
        <v>1</v>
      </c>
      <c r="AF95" s="344">
        <f t="shared" si="21"/>
        <v>1</v>
      </c>
      <c r="AG95" s="344">
        <f t="shared" si="22"/>
        <v>1</v>
      </c>
    </row>
    <row r="96" spans="1:33" ht="90">
      <c r="A96" s="169" t="s">
        <v>17</v>
      </c>
      <c r="B96" s="467" t="s">
        <v>13</v>
      </c>
      <c r="C96" s="782"/>
      <c r="D96" s="782"/>
      <c r="E96" s="783"/>
      <c r="F96" s="783"/>
      <c r="G96" s="52" t="s">
        <v>241</v>
      </c>
      <c r="H96" s="52" t="s">
        <v>241</v>
      </c>
      <c r="I96" s="483" t="s">
        <v>242</v>
      </c>
      <c r="J96" s="168">
        <v>1</v>
      </c>
      <c r="K96" s="193">
        <v>45323</v>
      </c>
      <c r="L96" s="193">
        <v>45747</v>
      </c>
      <c r="M96" s="165">
        <f t="shared" si="23"/>
        <v>60.571428571428569</v>
      </c>
      <c r="N96" s="194">
        <v>0</v>
      </c>
      <c r="O96" s="539" t="s">
        <v>3128</v>
      </c>
      <c r="P96" s="53">
        <f t="shared" si="13"/>
        <v>0</v>
      </c>
      <c r="Q96" s="166" t="str">
        <f>IF(ISNUMBER(P96),IF(P96=100%,"CUMPLIDA",IF(AND(ISNUMBER(L96),ISNUMBER(CGR!$P$4)), IF(L96&lt;CGR!$P$4,"INCUMPLIDA","PROCESO"), "VERIFICAR FECHA")),"SIN VALOR AVANCE")</f>
        <v>PROCESO</v>
      </c>
      <c r="R96" s="285" t="s">
        <v>241</v>
      </c>
      <c r="S96" s="286" t="s">
        <v>242</v>
      </c>
      <c r="T96" s="305">
        <v>1</v>
      </c>
      <c r="U96" s="383">
        <v>45323</v>
      </c>
      <c r="V96" s="384">
        <v>45747</v>
      </c>
      <c r="W96" s="165">
        <f t="shared" si="14"/>
        <v>60.571428571428569</v>
      </c>
      <c r="X96" s="393">
        <v>0</v>
      </c>
      <c r="Y96" s="394" t="s">
        <v>3128</v>
      </c>
      <c r="Z96" s="344">
        <f t="shared" si="15"/>
        <v>1</v>
      </c>
      <c r="AA96" s="344">
        <f t="shared" si="16"/>
        <v>1</v>
      </c>
      <c r="AB96" s="344">
        <f t="shared" si="17"/>
        <v>1</v>
      </c>
      <c r="AC96" s="344">
        <f t="shared" si="18"/>
        <v>1</v>
      </c>
      <c r="AD96" s="344">
        <f t="shared" si="19"/>
        <v>1</v>
      </c>
      <c r="AE96" s="344">
        <f t="shared" si="20"/>
        <v>1</v>
      </c>
      <c r="AF96" s="344">
        <f t="shared" si="21"/>
        <v>1</v>
      </c>
      <c r="AG96" s="344">
        <f t="shared" si="22"/>
        <v>1</v>
      </c>
    </row>
    <row r="97" spans="1:33" ht="150">
      <c r="A97" s="169" t="s">
        <v>17</v>
      </c>
      <c r="B97" s="467" t="s">
        <v>13</v>
      </c>
      <c r="C97" s="782"/>
      <c r="D97" s="782"/>
      <c r="E97" s="783"/>
      <c r="F97" s="783"/>
      <c r="G97" s="52" t="s">
        <v>1361</v>
      </c>
      <c r="H97" s="52" t="s">
        <v>245</v>
      </c>
      <c r="I97" s="483" t="s">
        <v>3252</v>
      </c>
      <c r="J97" s="168">
        <v>1</v>
      </c>
      <c r="K97" s="193">
        <v>45231</v>
      </c>
      <c r="L97" s="193">
        <v>45747</v>
      </c>
      <c r="M97" s="165">
        <f t="shared" si="23"/>
        <v>73.714285714285708</v>
      </c>
      <c r="N97" s="194">
        <v>0</v>
      </c>
      <c r="O97" s="539" t="s">
        <v>3128</v>
      </c>
      <c r="P97" s="53">
        <f t="shared" si="13"/>
        <v>0</v>
      </c>
      <c r="Q97" s="166" t="str">
        <f>IF(ISNUMBER(P97),IF(P97=100%,"CUMPLIDA",IF(AND(ISNUMBER(L97),ISNUMBER(CGR!$P$4)), IF(L97&lt;CGR!$P$4,"INCUMPLIDA","PROCESO"), "VERIFICAR FECHA")),"SIN VALOR AVANCE")</f>
        <v>PROCESO</v>
      </c>
      <c r="R97" s="285" t="s">
        <v>245</v>
      </c>
      <c r="S97" s="286" t="s">
        <v>3252</v>
      </c>
      <c r="T97" s="305">
        <v>1</v>
      </c>
      <c r="U97" s="383">
        <v>45231</v>
      </c>
      <c r="V97" s="384">
        <v>45747</v>
      </c>
      <c r="W97" s="165">
        <f t="shared" si="14"/>
        <v>73.714285714285708</v>
      </c>
      <c r="X97" s="393">
        <v>0</v>
      </c>
      <c r="Y97" s="394" t="s">
        <v>3128</v>
      </c>
      <c r="Z97" s="344">
        <f t="shared" si="15"/>
        <v>1</v>
      </c>
      <c r="AA97" s="344">
        <f t="shared" si="16"/>
        <v>1</v>
      </c>
      <c r="AB97" s="344">
        <f t="shared" si="17"/>
        <v>1</v>
      </c>
      <c r="AC97" s="344">
        <f t="shared" si="18"/>
        <v>1</v>
      </c>
      <c r="AD97" s="344">
        <f t="shared" si="19"/>
        <v>1</v>
      </c>
      <c r="AE97" s="344">
        <f t="shared" si="20"/>
        <v>1</v>
      </c>
      <c r="AF97" s="344">
        <f t="shared" si="21"/>
        <v>1</v>
      </c>
      <c r="AG97" s="344">
        <f t="shared" si="22"/>
        <v>1</v>
      </c>
    </row>
    <row r="98" spans="1:33" ht="135.75">
      <c r="A98" s="169" t="s">
        <v>17</v>
      </c>
      <c r="B98" s="467" t="s">
        <v>13</v>
      </c>
      <c r="C98" s="782"/>
      <c r="D98" s="782"/>
      <c r="E98" s="783"/>
      <c r="F98" s="783"/>
      <c r="G98" s="52" t="s">
        <v>248</v>
      </c>
      <c r="H98" s="52" t="s">
        <v>248</v>
      </c>
      <c r="I98" s="483" t="s">
        <v>3253</v>
      </c>
      <c r="J98" s="168">
        <v>1</v>
      </c>
      <c r="K98" s="193">
        <v>45323</v>
      </c>
      <c r="L98" s="193">
        <v>45747</v>
      </c>
      <c r="M98" s="165">
        <f t="shared" si="23"/>
        <v>60.571428571428569</v>
      </c>
      <c r="N98" s="194">
        <v>0</v>
      </c>
      <c r="O98" s="483" t="s">
        <v>3245</v>
      </c>
      <c r="P98" s="53">
        <f t="shared" si="13"/>
        <v>0</v>
      </c>
      <c r="Q98" s="166" t="str">
        <f>IF(ISNUMBER(P98),IF(P98=100%,"CUMPLIDA",IF(AND(ISNUMBER(L98),ISNUMBER(CGR!$P$4)), IF(L98&lt;CGR!$P$4,"INCUMPLIDA","PROCESO"), "VERIFICAR FECHA")),"SIN VALOR AVANCE")</f>
        <v>PROCESO</v>
      </c>
      <c r="R98" s="285" t="s">
        <v>248</v>
      </c>
      <c r="S98" s="286" t="s">
        <v>3253</v>
      </c>
      <c r="T98" s="305">
        <v>1</v>
      </c>
      <c r="U98" s="383">
        <v>45323</v>
      </c>
      <c r="V98" s="384">
        <v>45747</v>
      </c>
      <c r="W98" s="165">
        <f t="shared" si="14"/>
        <v>60.571428571428569</v>
      </c>
      <c r="X98" s="393">
        <v>0</v>
      </c>
      <c r="Y98" s="286" t="s">
        <v>3245</v>
      </c>
      <c r="Z98" s="344">
        <f t="shared" si="15"/>
        <v>1</v>
      </c>
      <c r="AA98" s="344">
        <f t="shared" si="16"/>
        <v>1</v>
      </c>
      <c r="AB98" s="344">
        <f t="shared" si="17"/>
        <v>1</v>
      </c>
      <c r="AC98" s="344">
        <f t="shared" si="18"/>
        <v>1</v>
      </c>
      <c r="AD98" s="344">
        <f t="shared" si="19"/>
        <v>1</v>
      </c>
      <c r="AE98" s="344">
        <f t="shared" si="20"/>
        <v>1</v>
      </c>
      <c r="AF98" s="344">
        <f t="shared" si="21"/>
        <v>1</v>
      </c>
      <c r="AG98" s="344">
        <f t="shared" si="22"/>
        <v>1</v>
      </c>
    </row>
    <row r="99" spans="1:33" ht="135" customHeight="1">
      <c r="A99" s="169" t="s">
        <v>17</v>
      </c>
      <c r="B99" s="467" t="s">
        <v>13</v>
      </c>
      <c r="C99" s="782"/>
      <c r="D99" s="782"/>
      <c r="E99" s="783"/>
      <c r="F99" s="783"/>
      <c r="G99" s="52" t="s">
        <v>251</v>
      </c>
      <c r="H99" s="52" t="s">
        <v>251</v>
      </c>
      <c r="I99" s="483" t="s">
        <v>252</v>
      </c>
      <c r="J99" s="168">
        <v>1</v>
      </c>
      <c r="K99" s="193">
        <v>45231</v>
      </c>
      <c r="L99" s="193">
        <v>45747</v>
      </c>
      <c r="M99" s="165">
        <f t="shared" si="23"/>
        <v>73.714285714285708</v>
      </c>
      <c r="N99" s="194">
        <v>0</v>
      </c>
      <c r="O99" s="539" t="s">
        <v>3128</v>
      </c>
      <c r="P99" s="53">
        <f t="shared" si="13"/>
        <v>0</v>
      </c>
      <c r="Q99" s="166" t="str">
        <f>IF(ISNUMBER(P99),IF(P99=100%,"CUMPLIDA",IF(AND(ISNUMBER(L99),ISNUMBER(CGR!$P$4)), IF(L99&lt;CGR!$P$4,"INCUMPLIDA","PROCESO"), "VERIFICAR FECHA")),"SIN VALOR AVANCE")</f>
        <v>PROCESO</v>
      </c>
      <c r="R99" s="285" t="s">
        <v>251</v>
      </c>
      <c r="S99" s="286" t="s">
        <v>252</v>
      </c>
      <c r="T99" s="305">
        <v>1</v>
      </c>
      <c r="U99" s="383">
        <v>45231</v>
      </c>
      <c r="V99" s="384">
        <v>45747</v>
      </c>
      <c r="W99" s="165">
        <f t="shared" si="14"/>
        <v>73.714285714285708</v>
      </c>
      <c r="X99" s="393">
        <v>0</v>
      </c>
      <c r="Y99" s="394" t="s">
        <v>3128</v>
      </c>
      <c r="Z99" s="344">
        <f t="shared" si="15"/>
        <v>1</v>
      </c>
      <c r="AA99" s="344">
        <f t="shared" si="16"/>
        <v>1</v>
      </c>
      <c r="AB99" s="344">
        <f t="shared" si="17"/>
        <v>1</v>
      </c>
      <c r="AC99" s="344">
        <f t="shared" si="18"/>
        <v>1</v>
      </c>
      <c r="AD99" s="344">
        <f t="shared" si="19"/>
        <v>1</v>
      </c>
      <c r="AE99" s="344">
        <f t="shared" si="20"/>
        <v>1</v>
      </c>
      <c r="AF99" s="344">
        <f t="shared" si="21"/>
        <v>1</v>
      </c>
      <c r="AG99" s="344">
        <f t="shared" si="22"/>
        <v>1</v>
      </c>
    </row>
    <row r="100" spans="1:33" ht="240.75">
      <c r="A100" s="169" t="s">
        <v>17</v>
      </c>
      <c r="B100" s="467" t="s">
        <v>13</v>
      </c>
      <c r="C100" s="782"/>
      <c r="D100" s="782"/>
      <c r="E100" s="783"/>
      <c r="F100" s="783"/>
      <c r="G100" s="52" t="s">
        <v>254</v>
      </c>
      <c r="H100" s="52" t="s">
        <v>254</v>
      </c>
      <c r="I100" s="483" t="s">
        <v>255</v>
      </c>
      <c r="J100" s="168">
        <v>1</v>
      </c>
      <c r="K100" s="193">
        <v>45231</v>
      </c>
      <c r="L100" s="193">
        <v>45747</v>
      </c>
      <c r="M100" s="165">
        <f t="shared" si="23"/>
        <v>73.714285714285708</v>
      </c>
      <c r="N100" s="194">
        <v>0</v>
      </c>
      <c r="O100" s="483" t="s">
        <v>3254</v>
      </c>
      <c r="P100" s="53">
        <f t="shared" si="13"/>
        <v>0</v>
      </c>
      <c r="Q100" s="166" t="str">
        <f>IF(ISNUMBER(P100),IF(P100=100%,"CUMPLIDA",IF(AND(ISNUMBER(L100),ISNUMBER(CGR!$P$4)), IF(L100&lt;CGR!$P$4,"INCUMPLIDA","PROCESO"), "VERIFICAR FECHA")),"SIN VALOR AVANCE")</f>
        <v>PROCESO</v>
      </c>
      <c r="R100" s="285" t="s">
        <v>254</v>
      </c>
      <c r="S100" s="286" t="s">
        <v>255</v>
      </c>
      <c r="T100" s="305">
        <v>1</v>
      </c>
      <c r="U100" s="383">
        <v>45231</v>
      </c>
      <c r="V100" s="384">
        <v>45747</v>
      </c>
      <c r="W100" s="165">
        <f t="shared" si="14"/>
        <v>73.714285714285708</v>
      </c>
      <c r="X100" s="393">
        <v>0</v>
      </c>
      <c r="Y100" s="286" t="s">
        <v>3254</v>
      </c>
      <c r="Z100" s="344">
        <f t="shared" si="15"/>
        <v>1</v>
      </c>
      <c r="AA100" s="344">
        <f t="shared" si="16"/>
        <v>1</v>
      </c>
      <c r="AB100" s="344">
        <f t="shared" si="17"/>
        <v>1</v>
      </c>
      <c r="AC100" s="344">
        <f t="shared" si="18"/>
        <v>1</v>
      </c>
      <c r="AD100" s="344">
        <f t="shared" si="19"/>
        <v>1</v>
      </c>
      <c r="AE100" s="344">
        <f t="shared" si="20"/>
        <v>1</v>
      </c>
      <c r="AF100" s="344">
        <f t="shared" si="21"/>
        <v>1</v>
      </c>
      <c r="AG100" s="344">
        <f t="shared" si="22"/>
        <v>1</v>
      </c>
    </row>
    <row r="101" spans="1:33" ht="165.75">
      <c r="A101" s="169" t="s">
        <v>17</v>
      </c>
      <c r="B101" s="467" t="s">
        <v>13</v>
      </c>
      <c r="C101" s="782"/>
      <c r="D101" s="782"/>
      <c r="E101" s="783"/>
      <c r="F101" s="783"/>
      <c r="G101" s="52" t="s">
        <v>1363</v>
      </c>
      <c r="H101" s="52" t="s">
        <v>258</v>
      </c>
      <c r="I101" s="483" t="s">
        <v>259</v>
      </c>
      <c r="J101" s="168">
        <v>3</v>
      </c>
      <c r="K101" s="193">
        <v>46113</v>
      </c>
      <c r="L101" s="193">
        <v>47118</v>
      </c>
      <c r="M101" s="165">
        <f t="shared" si="23"/>
        <v>143.57142857142858</v>
      </c>
      <c r="N101" s="194">
        <v>0</v>
      </c>
      <c r="O101" s="483" t="s">
        <v>3255</v>
      </c>
      <c r="P101" s="53">
        <f t="shared" si="13"/>
        <v>0</v>
      </c>
      <c r="Q101" s="166" t="str">
        <f>IF(ISNUMBER(P101),IF(P101=100%,"CUMPLIDA",IF(AND(ISNUMBER(L101),ISNUMBER(CGR!$P$4)), IF(L101&lt;CGR!$P$4,"INCUMPLIDA","PROCESO"), "VERIFICAR FECHA")),"SIN VALOR AVANCE")</f>
        <v>PROCESO</v>
      </c>
      <c r="R101" s="285" t="s">
        <v>258</v>
      </c>
      <c r="S101" s="286" t="s">
        <v>259</v>
      </c>
      <c r="T101" s="305">
        <v>3</v>
      </c>
      <c r="U101" s="383">
        <v>46113</v>
      </c>
      <c r="V101" s="383">
        <v>47118</v>
      </c>
      <c r="W101" s="165">
        <f t="shared" si="14"/>
        <v>143.57142857142858</v>
      </c>
      <c r="X101" s="393">
        <v>0</v>
      </c>
      <c r="Y101" s="286" t="s">
        <v>3255</v>
      </c>
      <c r="Z101" s="344">
        <f t="shared" si="15"/>
        <v>1</v>
      </c>
      <c r="AA101" s="344">
        <f t="shared" si="16"/>
        <v>1</v>
      </c>
      <c r="AB101" s="344">
        <f t="shared" si="17"/>
        <v>1</v>
      </c>
      <c r="AC101" s="344">
        <f t="shared" si="18"/>
        <v>1</v>
      </c>
      <c r="AD101" s="344">
        <f t="shared" si="19"/>
        <v>1</v>
      </c>
      <c r="AE101" s="344">
        <f t="shared" si="20"/>
        <v>1</v>
      </c>
      <c r="AF101" s="344">
        <f t="shared" si="21"/>
        <v>1</v>
      </c>
      <c r="AG101" s="344">
        <f t="shared" si="22"/>
        <v>1</v>
      </c>
    </row>
    <row r="102" spans="1:33" ht="180">
      <c r="A102" s="169" t="s">
        <v>17</v>
      </c>
      <c r="B102" s="467" t="s">
        <v>13</v>
      </c>
      <c r="C102" s="782"/>
      <c r="D102" s="782"/>
      <c r="E102" s="783"/>
      <c r="F102" s="783"/>
      <c r="G102" s="52" t="s">
        <v>1364</v>
      </c>
      <c r="H102" s="52" t="s">
        <v>261</v>
      </c>
      <c r="I102" s="483" t="s">
        <v>262</v>
      </c>
      <c r="J102" s="168">
        <v>1</v>
      </c>
      <c r="K102" s="193">
        <v>46113</v>
      </c>
      <c r="L102" s="193">
        <v>47118</v>
      </c>
      <c r="M102" s="165">
        <f t="shared" si="23"/>
        <v>143.57142857142858</v>
      </c>
      <c r="N102" s="194">
        <v>0</v>
      </c>
      <c r="O102" s="483" t="s">
        <v>3256</v>
      </c>
      <c r="P102" s="53">
        <f t="shared" si="13"/>
        <v>0</v>
      </c>
      <c r="Q102" s="166" t="str">
        <f>IF(ISNUMBER(P102),IF(P102=100%,"CUMPLIDA",IF(AND(ISNUMBER(L102),ISNUMBER(CGR!$P$4)), IF(L102&lt;CGR!$P$4,"INCUMPLIDA","PROCESO"), "VERIFICAR FECHA")),"SIN VALOR AVANCE")</f>
        <v>PROCESO</v>
      </c>
      <c r="R102" s="285" t="s">
        <v>261</v>
      </c>
      <c r="S102" s="286" t="s">
        <v>262</v>
      </c>
      <c r="T102" s="305">
        <v>1</v>
      </c>
      <c r="U102" s="383">
        <v>46113</v>
      </c>
      <c r="V102" s="383">
        <v>47118</v>
      </c>
      <c r="W102" s="165">
        <f t="shared" si="14"/>
        <v>143.57142857142858</v>
      </c>
      <c r="X102" s="393">
        <v>0</v>
      </c>
      <c r="Y102" s="286" t="s">
        <v>3256</v>
      </c>
      <c r="Z102" s="344">
        <f t="shared" si="15"/>
        <v>1</v>
      </c>
      <c r="AA102" s="344">
        <f t="shared" si="16"/>
        <v>1</v>
      </c>
      <c r="AB102" s="344">
        <f t="shared" si="17"/>
        <v>1</v>
      </c>
      <c r="AC102" s="344">
        <f t="shared" si="18"/>
        <v>1</v>
      </c>
      <c r="AD102" s="344">
        <f t="shared" si="19"/>
        <v>1</v>
      </c>
      <c r="AE102" s="344">
        <f t="shared" si="20"/>
        <v>1</v>
      </c>
      <c r="AF102" s="344">
        <f t="shared" si="21"/>
        <v>1</v>
      </c>
      <c r="AG102" s="344">
        <f t="shared" si="22"/>
        <v>1</v>
      </c>
    </row>
    <row r="103" spans="1:33" ht="409.5">
      <c r="A103" s="169" t="s">
        <v>17</v>
      </c>
      <c r="B103" s="467" t="s">
        <v>13</v>
      </c>
      <c r="C103" s="782"/>
      <c r="D103" s="782"/>
      <c r="E103" s="783"/>
      <c r="F103" s="783"/>
      <c r="G103" s="52" t="s">
        <v>1365</v>
      </c>
      <c r="H103" s="52" t="s">
        <v>264</v>
      </c>
      <c r="I103" s="483" t="s">
        <v>265</v>
      </c>
      <c r="J103" s="168">
        <v>2</v>
      </c>
      <c r="K103" s="193">
        <v>46113</v>
      </c>
      <c r="L103" s="193">
        <v>47118</v>
      </c>
      <c r="M103" s="165">
        <f t="shared" si="23"/>
        <v>143.57142857142858</v>
      </c>
      <c r="N103" s="194">
        <v>0</v>
      </c>
      <c r="O103" s="483" t="s">
        <v>3257</v>
      </c>
      <c r="P103" s="53">
        <f t="shared" si="13"/>
        <v>0</v>
      </c>
      <c r="Q103" s="166" t="str">
        <f>IF(ISNUMBER(P103),IF(P103=100%,"CUMPLIDA",IF(AND(ISNUMBER(L103),ISNUMBER(CGR!$P$4)), IF(L103&lt;CGR!$P$4,"INCUMPLIDA","PROCESO"), "VERIFICAR FECHA")),"SIN VALOR AVANCE")</f>
        <v>PROCESO</v>
      </c>
      <c r="R103" s="285" t="s">
        <v>264</v>
      </c>
      <c r="S103" s="286" t="s">
        <v>265</v>
      </c>
      <c r="T103" s="305">
        <v>2</v>
      </c>
      <c r="U103" s="383">
        <v>46113</v>
      </c>
      <c r="V103" s="383">
        <v>47118</v>
      </c>
      <c r="W103" s="165">
        <f t="shared" si="14"/>
        <v>143.57142857142858</v>
      </c>
      <c r="X103" s="393">
        <v>0</v>
      </c>
      <c r="Y103" s="286" t="s">
        <v>3257</v>
      </c>
      <c r="Z103" s="344">
        <f t="shared" si="15"/>
        <v>1</v>
      </c>
      <c r="AA103" s="344">
        <f t="shared" si="16"/>
        <v>1</v>
      </c>
      <c r="AB103" s="344">
        <f t="shared" si="17"/>
        <v>1</v>
      </c>
      <c r="AC103" s="344">
        <f t="shared" si="18"/>
        <v>1</v>
      </c>
      <c r="AD103" s="344">
        <f t="shared" si="19"/>
        <v>1</v>
      </c>
      <c r="AE103" s="344">
        <f t="shared" si="20"/>
        <v>1</v>
      </c>
      <c r="AF103" s="344">
        <f t="shared" si="21"/>
        <v>1</v>
      </c>
      <c r="AG103" s="344">
        <f t="shared" si="22"/>
        <v>1</v>
      </c>
    </row>
    <row r="104" spans="1:33" ht="210">
      <c r="A104" s="169" t="s">
        <v>17</v>
      </c>
      <c r="B104" s="467" t="s">
        <v>13</v>
      </c>
      <c r="C104" s="782"/>
      <c r="D104" s="782"/>
      <c r="E104" s="783"/>
      <c r="F104" s="783"/>
      <c r="G104" s="52" t="s">
        <v>3258</v>
      </c>
      <c r="H104" s="52" t="s">
        <v>3259</v>
      </c>
      <c r="I104" s="483" t="s">
        <v>773</v>
      </c>
      <c r="J104" s="164">
        <v>1</v>
      </c>
      <c r="K104" s="191">
        <v>42583</v>
      </c>
      <c r="L104" s="191">
        <v>42825</v>
      </c>
      <c r="M104" s="165">
        <f t="shared" si="23"/>
        <v>34.571428571428569</v>
      </c>
      <c r="N104" s="194">
        <v>1</v>
      </c>
      <c r="O104" s="483" t="s">
        <v>3260</v>
      </c>
      <c r="P104" s="53">
        <f t="shared" si="13"/>
        <v>1</v>
      </c>
      <c r="Q104" s="166" t="str">
        <f>IF(ISNUMBER(P104),IF(P104=100%,"CUMPLIDA",IF(AND(ISNUMBER(L104),ISNUMBER(CGR!$P$4)), IF(L104&lt;CGR!$P$4,"INCUMPLIDA","PROCESO"), "VERIFICAR FECHA")),"SIN VALOR AVANCE")</f>
        <v>CUMPLIDA</v>
      </c>
      <c r="R104" s="285" t="s">
        <v>3259</v>
      </c>
      <c r="S104" s="286" t="s">
        <v>773</v>
      </c>
      <c r="T104" s="367">
        <v>1</v>
      </c>
      <c r="U104" s="382">
        <v>42583</v>
      </c>
      <c r="V104" s="382">
        <v>42825</v>
      </c>
      <c r="W104" s="165">
        <f t="shared" si="14"/>
        <v>34.571428571428569</v>
      </c>
      <c r="X104" s="393">
        <v>1</v>
      </c>
      <c r="Y104" s="286" t="s">
        <v>3260</v>
      </c>
      <c r="Z104" s="344">
        <f t="shared" si="15"/>
        <v>1</v>
      </c>
      <c r="AA104" s="344">
        <f t="shared" si="16"/>
        <v>1</v>
      </c>
      <c r="AB104" s="344">
        <f t="shared" si="17"/>
        <v>1</v>
      </c>
      <c r="AC104" s="344">
        <f t="shared" si="18"/>
        <v>1</v>
      </c>
      <c r="AD104" s="344">
        <f t="shared" si="19"/>
        <v>1</v>
      </c>
      <c r="AE104" s="344">
        <f t="shared" si="20"/>
        <v>1</v>
      </c>
      <c r="AF104" s="344">
        <f t="shared" si="21"/>
        <v>1</v>
      </c>
      <c r="AG104" s="344">
        <f t="shared" si="22"/>
        <v>1</v>
      </c>
    </row>
    <row r="105" spans="1:33" ht="330">
      <c r="A105" s="169" t="s">
        <v>17</v>
      </c>
      <c r="B105" s="467" t="s">
        <v>13</v>
      </c>
      <c r="C105" s="782"/>
      <c r="D105" s="782"/>
      <c r="E105" s="783"/>
      <c r="F105" s="783"/>
      <c r="G105" s="52" t="s">
        <v>3261</v>
      </c>
      <c r="H105" s="52" t="s">
        <v>3262</v>
      </c>
      <c r="I105" s="483" t="s">
        <v>1159</v>
      </c>
      <c r="J105" s="164">
        <v>5</v>
      </c>
      <c r="K105" s="191">
        <v>42581</v>
      </c>
      <c r="L105" s="191">
        <v>42735</v>
      </c>
      <c r="M105" s="165">
        <f t="shared" si="23"/>
        <v>22</v>
      </c>
      <c r="N105" s="194">
        <v>5</v>
      </c>
      <c r="O105" s="483" t="s">
        <v>3263</v>
      </c>
      <c r="P105" s="53">
        <f t="shared" si="13"/>
        <v>1</v>
      </c>
      <c r="Q105" s="166" t="str">
        <f>IF(ISNUMBER(P105),IF(P105=100%,"CUMPLIDA",IF(AND(ISNUMBER(L105),ISNUMBER(CGR!$P$4)), IF(L105&lt;CGR!$P$4,"INCUMPLIDA","PROCESO"), "VERIFICAR FECHA")),"SIN VALOR AVANCE")</f>
        <v>CUMPLIDA</v>
      </c>
      <c r="R105" s="285" t="s">
        <v>3262</v>
      </c>
      <c r="S105" s="286" t="s">
        <v>1159</v>
      </c>
      <c r="T105" s="367">
        <v>5</v>
      </c>
      <c r="U105" s="382">
        <v>42581</v>
      </c>
      <c r="V105" s="382">
        <v>42735</v>
      </c>
      <c r="W105" s="165">
        <f t="shared" si="14"/>
        <v>22</v>
      </c>
      <c r="X105" s="393">
        <v>5</v>
      </c>
      <c r="Y105" s="286" t="s">
        <v>3263</v>
      </c>
      <c r="Z105" s="344">
        <f t="shared" si="15"/>
        <v>1</v>
      </c>
      <c r="AA105" s="344">
        <f t="shared" si="16"/>
        <v>1</v>
      </c>
      <c r="AB105" s="344">
        <f t="shared" si="17"/>
        <v>1</v>
      </c>
      <c r="AC105" s="344">
        <f t="shared" si="18"/>
        <v>1</v>
      </c>
      <c r="AD105" s="344">
        <f t="shared" si="19"/>
        <v>1</v>
      </c>
      <c r="AE105" s="344">
        <f t="shared" si="20"/>
        <v>1</v>
      </c>
      <c r="AF105" s="344">
        <f t="shared" si="21"/>
        <v>1</v>
      </c>
      <c r="AG105" s="344">
        <f t="shared" si="22"/>
        <v>1</v>
      </c>
    </row>
    <row r="106" spans="1:33" ht="75" customHeight="1">
      <c r="A106" s="169" t="s">
        <v>17</v>
      </c>
      <c r="B106" s="467" t="s">
        <v>13</v>
      </c>
      <c r="C106" s="785" t="s">
        <v>3264</v>
      </c>
      <c r="D106" s="785" t="s">
        <v>3265</v>
      </c>
      <c r="E106" s="786" t="s">
        <v>3266</v>
      </c>
      <c r="F106" s="783" t="s">
        <v>3267</v>
      </c>
      <c r="G106" s="787" t="s">
        <v>3268</v>
      </c>
      <c r="H106" s="173" t="s">
        <v>3269</v>
      </c>
      <c r="I106" s="483" t="s">
        <v>3270</v>
      </c>
      <c r="J106" s="164">
        <v>6</v>
      </c>
      <c r="K106" s="195">
        <v>45292</v>
      </c>
      <c r="L106" s="195">
        <v>45868</v>
      </c>
      <c r="M106" s="165">
        <f t="shared" si="23"/>
        <v>82.285714285714292</v>
      </c>
      <c r="N106" s="194">
        <v>4</v>
      </c>
      <c r="O106" s="483" t="s">
        <v>3271</v>
      </c>
      <c r="P106" s="53">
        <f t="shared" si="13"/>
        <v>0.66666666666666663</v>
      </c>
      <c r="Q106" s="166" t="str">
        <f>IF(ISNUMBER(P106),IF(P106=100%,"CUMPLIDA",IF(AND(ISNUMBER(L106),ISNUMBER(CGR!$P$4)), IF(L106&lt;CGR!$P$4,"INCUMPLIDA","PROCESO"), "VERIFICAR FECHA")),"SIN VALOR AVANCE")</f>
        <v>PROCESO</v>
      </c>
      <c r="R106" s="373" t="s">
        <v>3269</v>
      </c>
      <c r="S106" s="286" t="s">
        <v>3270</v>
      </c>
      <c r="T106" s="367">
        <v>6</v>
      </c>
      <c r="U106" s="389">
        <v>45292</v>
      </c>
      <c r="V106" s="390">
        <v>45868</v>
      </c>
      <c r="W106" s="165">
        <f t="shared" si="14"/>
        <v>82.285714285714292</v>
      </c>
      <c r="X106" s="393">
        <v>4</v>
      </c>
      <c r="Y106" s="286" t="s">
        <v>3271</v>
      </c>
      <c r="Z106" s="344">
        <f t="shared" si="15"/>
        <v>1</v>
      </c>
      <c r="AA106" s="344">
        <f t="shared" si="16"/>
        <v>1</v>
      </c>
      <c r="AB106" s="344">
        <f t="shared" si="17"/>
        <v>1</v>
      </c>
      <c r="AC106" s="344">
        <f t="shared" si="18"/>
        <v>1</v>
      </c>
      <c r="AD106" s="344">
        <f t="shared" si="19"/>
        <v>1</v>
      </c>
      <c r="AE106" s="344">
        <f t="shared" si="20"/>
        <v>1</v>
      </c>
      <c r="AF106" s="344">
        <f t="shared" si="21"/>
        <v>1</v>
      </c>
      <c r="AG106" s="344">
        <f t="shared" si="22"/>
        <v>1</v>
      </c>
    </row>
    <row r="107" spans="1:33" ht="409.5">
      <c r="A107" s="169" t="s">
        <v>17</v>
      </c>
      <c r="B107" s="467" t="s">
        <v>13</v>
      </c>
      <c r="C107" s="785"/>
      <c r="D107" s="785"/>
      <c r="E107" s="786"/>
      <c r="F107" s="783"/>
      <c r="G107" s="783"/>
      <c r="H107" s="173" t="s">
        <v>3272</v>
      </c>
      <c r="I107" s="483" t="s">
        <v>3273</v>
      </c>
      <c r="J107" s="164">
        <v>1</v>
      </c>
      <c r="K107" s="195">
        <v>45292</v>
      </c>
      <c r="L107" s="195">
        <v>45868</v>
      </c>
      <c r="M107" s="165">
        <f t="shared" si="23"/>
        <v>82.285714285714292</v>
      </c>
      <c r="N107" s="194">
        <v>0</v>
      </c>
      <c r="O107" s="483" t="s">
        <v>3271</v>
      </c>
      <c r="P107" s="53">
        <f t="shared" si="13"/>
        <v>0</v>
      </c>
      <c r="Q107" s="166" t="str">
        <f>IF(ISNUMBER(P107),IF(P107=100%,"CUMPLIDA",IF(AND(ISNUMBER(L107),ISNUMBER(CGR!$P$4)), IF(L107&lt;CGR!$P$4,"INCUMPLIDA","PROCESO"), "VERIFICAR FECHA")),"SIN VALOR AVANCE")</f>
        <v>PROCESO</v>
      </c>
      <c r="R107" s="373" t="s">
        <v>3272</v>
      </c>
      <c r="S107" s="286" t="s">
        <v>3273</v>
      </c>
      <c r="T107" s="367">
        <v>1</v>
      </c>
      <c r="U107" s="389">
        <v>45292</v>
      </c>
      <c r="V107" s="390">
        <v>45868</v>
      </c>
      <c r="W107" s="165">
        <f t="shared" si="14"/>
        <v>82.285714285714292</v>
      </c>
      <c r="X107" s="393">
        <v>0</v>
      </c>
      <c r="Y107" s="286" t="s">
        <v>3271</v>
      </c>
      <c r="Z107" s="344">
        <f t="shared" si="15"/>
        <v>1</v>
      </c>
      <c r="AA107" s="344">
        <f t="shared" si="16"/>
        <v>1</v>
      </c>
      <c r="AB107" s="344">
        <f t="shared" si="17"/>
        <v>1</v>
      </c>
      <c r="AC107" s="344">
        <f t="shared" si="18"/>
        <v>1</v>
      </c>
      <c r="AD107" s="344">
        <f t="shared" si="19"/>
        <v>1</v>
      </c>
      <c r="AE107" s="344">
        <f t="shared" si="20"/>
        <v>1</v>
      </c>
      <c r="AF107" s="344">
        <f t="shared" si="21"/>
        <v>1</v>
      </c>
      <c r="AG107" s="344">
        <f t="shared" si="22"/>
        <v>1</v>
      </c>
    </row>
    <row r="108" spans="1:33" ht="409.5">
      <c r="A108" s="169" t="s">
        <v>17</v>
      </c>
      <c r="B108" s="467" t="s">
        <v>13</v>
      </c>
      <c r="C108" s="785"/>
      <c r="D108" s="782"/>
      <c r="E108" s="783"/>
      <c r="F108" s="783"/>
      <c r="G108" s="173" t="s">
        <v>3274</v>
      </c>
      <c r="H108" s="52" t="s">
        <v>3275</v>
      </c>
      <c r="I108" s="483" t="s">
        <v>3276</v>
      </c>
      <c r="J108" s="164">
        <v>1</v>
      </c>
      <c r="K108" s="195">
        <v>45306</v>
      </c>
      <c r="L108" s="195">
        <v>45565</v>
      </c>
      <c r="M108" s="165">
        <f t="shared" si="23"/>
        <v>37</v>
      </c>
      <c r="N108" s="194">
        <v>1</v>
      </c>
      <c r="O108" s="483" t="s">
        <v>3277</v>
      </c>
      <c r="P108" s="53">
        <f t="shared" si="13"/>
        <v>1</v>
      </c>
      <c r="Q108" s="166" t="str">
        <f>IF(ISNUMBER(P108),IF(P108=100%,"CUMPLIDA",IF(AND(ISNUMBER(L108),ISNUMBER(CGR!$P$4)), IF(L108&lt;CGR!$P$4,"INCUMPLIDA","PROCESO"), "VERIFICAR FECHA")),"SIN VALOR AVANCE")</f>
        <v>CUMPLIDA</v>
      </c>
      <c r="R108" s="285" t="s">
        <v>3275</v>
      </c>
      <c r="S108" s="286" t="s">
        <v>3276</v>
      </c>
      <c r="T108" s="367">
        <v>1</v>
      </c>
      <c r="U108" s="389">
        <v>45306</v>
      </c>
      <c r="V108" s="389">
        <v>45565</v>
      </c>
      <c r="W108" s="165">
        <f t="shared" si="14"/>
        <v>37</v>
      </c>
      <c r="X108" s="393">
        <v>1</v>
      </c>
      <c r="Y108" s="286" t="s">
        <v>3277</v>
      </c>
      <c r="Z108" s="344">
        <f t="shared" si="15"/>
        <v>1</v>
      </c>
      <c r="AA108" s="344">
        <f t="shared" si="16"/>
        <v>1</v>
      </c>
      <c r="AB108" s="344">
        <f t="shared" si="17"/>
        <v>1</v>
      </c>
      <c r="AC108" s="344">
        <f t="shared" si="18"/>
        <v>1</v>
      </c>
      <c r="AD108" s="344">
        <f t="shared" si="19"/>
        <v>1</v>
      </c>
      <c r="AE108" s="344">
        <f t="shared" si="20"/>
        <v>1</v>
      </c>
      <c r="AF108" s="344">
        <f t="shared" si="21"/>
        <v>1</v>
      </c>
      <c r="AG108" s="344">
        <f t="shared" si="22"/>
        <v>1</v>
      </c>
    </row>
    <row r="109" spans="1:33" ht="210.75" customHeight="1">
      <c r="A109" s="174" t="s">
        <v>12</v>
      </c>
      <c r="B109" s="467" t="s">
        <v>13</v>
      </c>
      <c r="C109" s="782" t="s">
        <v>3278</v>
      </c>
      <c r="D109" s="782" t="s">
        <v>3279</v>
      </c>
      <c r="E109" s="783" t="s">
        <v>3280</v>
      </c>
      <c r="F109" s="783" t="s">
        <v>3281</v>
      </c>
      <c r="G109" s="52" t="s">
        <v>3282</v>
      </c>
      <c r="H109" s="52" t="s">
        <v>2931</v>
      </c>
      <c r="I109" s="483" t="s">
        <v>3283</v>
      </c>
      <c r="J109" s="468">
        <v>1</v>
      </c>
      <c r="K109" s="191">
        <v>44136</v>
      </c>
      <c r="L109" s="191">
        <v>44865</v>
      </c>
      <c r="M109" s="165">
        <f t="shared" si="23"/>
        <v>104.14285714285714</v>
      </c>
      <c r="N109" s="469">
        <v>1</v>
      </c>
      <c r="O109" s="483" t="s">
        <v>3284</v>
      </c>
      <c r="P109" s="53">
        <f t="shared" si="13"/>
        <v>1</v>
      </c>
      <c r="Q109" s="166" t="str">
        <f>IF(ISNUMBER(P109),IF(P109=100%,"CUMPLIDA",IF(AND(ISNUMBER(L109),ISNUMBER(CGR!$P$4)), IF(L109&lt;CGR!$P$4,"INCUMPLIDA","PROCESO"), "VERIFICAR FECHA")),"SIN VALOR AVANCE")</f>
        <v>CUMPLIDA</v>
      </c>
      <c r="R109" s="403" t="s">
        <v>2931</v>
      </c>
      <c r="S109" s="287" t="s">
        <v>3283</v>
      </c>
      <c r="T109" s="308">
        <v>1</v>
      </c>
      <c r="U109" s="382">
        <v>44136</v>
      </c>
      <c r="V109" s="382">
        <v>44865</v>
      </c>
      <c r="W109" s="165">
        <f t="shared" si="14"/>
        <v>104.14285714285714</v>
      </c>
      <c r="X109" s="392">
        <v>1</v>
      </c>
      <c r="Y109" s="287" t="s">
        <v>3284</v>
      </c>
      <c r="Z109" s="344">
        <f t="shared" ref="Z109:Z139" si="24">IF(H109=R109,1,0)</f>
        <v>1</v>
      </c>
      <c r="AA109" s="344">
        <f t="shared" ref="AA109:AA139" si="25">IF(I109=S109,1,0)</f>
        <v>1</v>
      </c>
      <c r="AB109" s="344">
        <f t="shared" ref="AB109:AB139" si="26">IF(J109=T109,1,0)</f>
        <v>1</v>
      </c>
      <c r="AC109" s="344">
        <f t="shared" ref="AC109:AC139" si="27">IF(K109=U109,1,0)</f>
        <v>1</v>
      </c>
      <c r="AD109" s="344">
        <f t="shared" ref="AD109:AD139" si="28">IF(L109=V109,1,0)</f>
        <v>1</v>
      </c>
      <c r="AE109" s="344">
        <f t="shared" ref="AE109:AE139" si="29">IF(M109=W109,1,0)</f>
        <v>1</v>
      </c>
      <c r="AF109" s="344">
        <f t="shared" ref="AF109:AF139" si="30">IF(N109=X109,1,0)</f>
        <v>1</v>
      </c>
      <c r="AG109" s="344">
        <f t="shared" ref="AG109:AG139" si="31">IF(O109=Y109,1,0)</f>
        <v>1</v>
      </c>
    </row>
    <row r="110" spans="1:33" ht="225">
      <c r="A110" s="174" t="s">
        <v>12</v>
      </c>
      <c r="B110" s="467" t="s">
        <v>13</v>
      </c>
      <c r="C110" s="782"/>
      <c r="D110" s="782"/>
      <c r="E110" s="783"/>
      <c r="F110" s="783"/>
      <c r="G110" s="52" t="s">
        <v>3285</v>
      </c>
      <c r="H110" s="52" t="s">
        <v>2931</v>
      </c>
      <c r="I110" s="483" t="s">
        <v>3283</v>
      </c>
      <c r="J110" s="468">
        <v>1</v>
      </c>
      <c r="K110" s="191">
        <v>44866</v>
      </c>
      <c r="L110" s="470">
        <v>46022</v>
      </c>
      <c r="M110" s="165">
        <f t="shared" si="23"/>
        <v>165.14285714285714</v>
      </c>
      <c r="N110" s="469">
        <v>0.59230000000000005</v>
      </c>
      <c r="O110" s="483" t="s">
        <v>3286</v>
      </c>
      <c r="P110" s="53">
        <f t="shared" si="13"/>
        <v>0.59230000000000005</v>
      </c>
      <c r="Q110" s="166" t="str">
        <f>IF(ISNUMBER(P110),IF(P110=100%,"CUMPLIDA",IF(AND(ISNUMBER(L110),ISNUMBER(CGR!$P$4)), IF(L110&lt;CGR!$P$4,"INCUMPLIDA","PROCESO"), "VERIFICAR FECHA")),"SIN VALOR AVANCE")</f>
        <v>PROCESO</v>
      </c>
      <c r="R110" s="403" t="s">
        <v>2931</v>
      </c>
      <c r="S110" s="287" t="s">
        <v>3283</v>
      </c>
      <c r="T110" s="308">
        <v>1</v>
      </c>
      <c r="U110" s="382">
        <v>44866</v>
      </c>
      <c r="V110" s="404">
        <v>46022</v>
      </c>
      <c r="W110" s="165">
        <f t="shared" si="14"/>
        <v>165.14285714285714</v>
      </c>
      <c r="X110" s="392">
        <v>0.59230000000000005</v>
      </c>
      <c r="Y110" s="287" t="s">
        <v>3286</v>
      </c>
      <c r="Z110" s="344">
        <f t="shared" si="24"/>
        <v>1</v>
      </c>
      <c r="AA110" s="344">
        <f t="shared" si="25"/>
        <v>1</v>
      </c>
      <c r="AB110" s="344">
        <f t="shared" si="26"/>
        <v>1</v>
      </c>
      <c r="AC110" s="344">
        <f t="shared" si="27"/>
        <v>1</v>
      </c>
      <c r="AD110" s="344">
        <f t="shared" si="28"/>
        <v>1</v>
      </c>
      <c r="AE110" s="344">
        <f t="shared" si="29"/>
        <v>1</v>
      </c>
      <c r="AF110" s="344">
        <f t="shared" si="30"/>
        <v>1</v>
      </c>
      <c r="AG110" s="344">
        <f t="shared" si="31"/>
        <v>1</v>
      </c>
    </row>
    <row r="111" spans="1:33" ht="225.75">
      <c r="A111" s="174" t="s">
        <v>12</v>
      </c>
      <c r="B111" s="467" t="s">
        <v>13</v>
      </c>
      <c r="C111" s="167" t="s">
        <v>3287</v>
      </c>
      <c r="D111" s="167" t="s">
        <v>3279</v>
      </c>
      <c r="E111" s="52" t="s">
        <v>3288</v>
      </c>
      <c r="F111" s="52" t="s">
        <v>3289</v>
      </c>
      <c r="G111" s="52" t="s">
        <v>3290</v>
      </c>
      <c r="H111" s="52" t="s">
        <v>2931</v>
      </c>
      <c r="I111" s="483" t="s">
        <v>3283</v>
      </c>
      <c r="J111" s="468">
        <v>1</v>
      </c>
      <c r="K111" s="191">
        <v>44928</v>
      </c>
      <c r="L111" s="470">
        <v>46022</v>
      </c>
      <c r="M111" s="165">
        <f t="shared" si="23"/>
        <v>156.28571428571428</v>
      </c>
      <c r="N111" s="469">
        <v>0.97650000000000003</v>
      </c>
      <c r="O111" s="483" t="s">
        <v>3291</v>
      </c>
      <c r="P111" s="53">
        <f t="shared" si="13"/>
        <v>0.97650000000000003</v>
      </c>
      <c r="Q111" s="166" t="str">
        <f>IF(ISNUMBER(P111),IF(P111=100%,"CUMPLIDA",IF(AND(ISNUMBER(L111),ISNUMBER(CGR!$P$4)), IF(L111&lt;CGR!$P$4,"INCUMPLIDA","PROCESO"), "VERIFICAR FECHA")),"SIN VALOR AVANCE")</f>
        <v>PROCESO</v>
      </c>
      <c r="R111" s="403" t="s">
        <v>2931</v>
      </c>
      <c r="S111" s="287" t="s">
        <v>3283</v>
      </c>
      <c r="T111" s="308">
        <v>1</v>
      </c>
      <c r="U111" s="382">
        <v>44928</v>
      </c>
      <c r="V111" s="404">
        <v>46022</v>
      </c>
      <c r="W111" s="165">
        <f t="shared" si="14"/>
        <v>156.28571428571428</v>
      </c>
      <c r="X111" s="392">
        <v>0.97650000000000003</v>
      </c>
      <c r="Y111" s="287" t="s">
        <v>3291</v>
      </c>
      <c r="Z111" s="344">
        <f t="shared" si="24"/>
        <v>1</v>
      </c>
      <c r="AA111" s="344">
        <f t="shared" si="25"/>
        <v>1</v>
      </c>
      <c r="AB111" s="344">
        <f t="shared" si="26"/>
        <v>1</v>
      </c>
      <c r="AC111" s="344">
        <f t="shared" si="27"/>
        <v>1</v>
      </c>
      <c r="AD111" s="344">
        <f t="shared" si="28"/>
        <v>1</v>
      </c>
      <c r="AE111" s="344">
        <f t="shared" si="29"/>
        <v>1</v>
      </c>
      <c r="AF111" s="344">
        <f t="shared" si="30"/>
        <v>1</v>
      </c>
      <c r="AG111" s="344">
        <f t="shared" si="31"/>
        <v>1</v>
      </c>
    </row>
    <row r="112" spans="1:33" ht="285.75">
      <c r="A112" s="174" t="s">
        <v>12</v>
      </c>
      <c r="B112" s="467" t="s">
        <v>13</v>
      </c>
      <c r="C112" s="167" t="s">
        <v>3292</v>
      </c>
      <c r="D112" s="167" t="s">
        <v>3293</v>
      </c>
      <c r="E112" s="52" t="s">
        <v>3294</v>
      </c>
      <c r="F112" s="52" t="s">
        <v>3295</v>
      </c>
      <c r="G112" s="52" t="s">
        <v>3296</v>
      </c>
      <c r="H112" s="494" t="s">
        <v>2931</v>
      </c>
      <c r="I112" s="483" t="s">
        <v>3283</v>
      </c>
      <c r="J112" s="468">
        <v>1</v>
      </c>
      <c r="K112" s="191">
        <v>44928</v>
      </c>
      <c r="L112" s="470">
        <v>46022</v>
      </c>
      <c r="M112" s="165">
        <f t="shared" si="23"/>
        <v>156.28571428571428</v>
      </c>
      <c r="N112" s="469">
        <v>0.97650000000000003</v>
      </c>
      <c r="O112" s="483" t="s">
        <v>3297</v>
      </c>
      <c r="P112" s="53">
        <f t="shared" si="13"/>
        <v>0.97650000000000003</v>
      </c>
      <c r="Q112" s="166" t="str">
        <f>IF(ISNUMBER(P112),IF(P112=100%,"CUMPLIDA",IF(AND(ISNUMBER(L112),ISNUMBER(CGR!$P$4)), IF(L112&lt;CGR!$P$4,"INCUMPLIDA","PROCESO"), "VERIFICAR FECHA")),"SIN VALOR AVANCE")</f>
        <v>PROCESO</v>
      </c>
      <c r="R112" s="405" t="s">
        <v>2931</v>
      </c>
      <c r="S112" s="287" t="s">
        <v>3283</v>
      </c>
      <c r="T112" s="308">
        <v>1</v>
      </c>
      <c r="U112" s="382">
        <v>44928</v>
      </c>
      <c r="V112" s="404">
        <v>46022</v>
      </c>
      <c r="W112" s="165">
        <f t="shared" si="14"/>
        <v>156.28571428571428</v>
      </c>
      <c r="X112" s="392">
        <v>0.97650000000000003</v>
      </c>
      <c r="Y112" s="287" t="s">
        <v>3297</v>
      </c>
      <c r="Z112" s="344">
        <f t="shared" si="24"/>
        <v>1</v>
      </c>
      <c r="AA112" s="344">
        <f t="shared" si="25"/>
        <v>1</v>
      </c>
      <c r="AB112" s="344">
        <f t="shared" si="26"/>
        <v>1</v>
      </c>
      <c r="AC112" s="344">
        <f t="shared" si="27"/>
        <v>1</v>
      </c>
      <c r="AD112" s="344">
        <f t="shared" si="28"/>
        <v>1</v>
      </c>
      <c r="AE112" s="344">
        <f t="shared" si="29"/>
        <v>1</v>
      </c>
      <c r="AF112" s="344">
        <f t="shared" si="30"/>
        <v>1</v>
      </c>
      <c r="AG112" s="344">
        <f t="shared" si="31"/>
        <v>1</v>
      </c>
    </row>
    <row r="113" spans="1:33" ht="240">
      <c r="A113" s="174" t="s">
        <v>12</v>
      </c>
      <c r="B113" s="467" t="s">
        <v>13</v>
      </c>
      <c r="C113" s="167" t="s">
        <v>3298</v>
      </c>
      <c r="D113" s="167" t="s">
        <v>3299</v>
      </c>
      <c r="E113" s="52" t="s">
        <v>3300</v>
      </c>
      <c r="F113" s="52" t="s">
        <v>3301</v>
      </c>
      <c r="G113" s="52" t="s">
        <v>3302</v>
      </c>
      <c r="H113" s="52" t="s">
        <v>3303</v>
      </c>
      <c r="I113" s="483" t="s">
        <v>3304</v>
      </c>
      <c r="J113" s="468">
        <v>1</v>
      </c>
      <c r="K113" s="191">
        <v>44928</v>
      </c>
      <c r="L113" s="470">
        <v>46022</v>
      </c>
      <c r="M113" s="165">
        <f t="shared" si="23"/>
        <v>156.28571428571428</v>
      </c>
      <c r="N113" s="469">
        <v>0.6482</v>
      </c>
      <c r="O113" s="483" t="s">
        <v>3305</v>
      </c>
      <c r="P113" s="53">
        <f t="shared" si="13"/>
        <v>0.6482</v>
      </c>
      <c r="Q113" s="166" t="str">
        <f>IF(ISNUMBER(P113),IF(P113=100%,"CUMPLIDA",IF(AND(ISNUMBER(L113),ISNUMBER(CGR!$P$4)), IF(L113&lt;CGR!$P$4,"INCUMPLIDA","PROCESO"), "VERIFICAR FECHA")),"SIN VALOR AVANCE")</f>
        <v>PROCESO</v>
      </c>
      <c r="R113" s="403" t="s">
        <v>3303</v>
      </c>
      <c r="S113" s="287" t="s">
        <v>3304</v>
      </c>
      <c r="T113" s="308">
        <v>1</v>
      </c>
      <c r="U113" s="382">
        <v>44928</v>
      </c>
      <c r="V113" s="404">
        <v>46022</v>
      </c>
      <c r="W113" s="165">
        <f t="shared" si="14"/>
        <v>156.28571428571428</v>
      </c>
      <c r="X113" s="392">
        <v>0.6482</v>
      </c>
      <c r="Y113" s="287" t="s">
        <v>3305</v>
      </c>
      <c r="Z113" s="344">
        <f t="shared" si="24"/>
        <v>1</v>
      </c>
      <c r="AA113" s="344">
        <f t="shared" si="25"/>
        <v>1</v>
      </c>
      <c r="AB113" s="344">
        <f t="shared" si="26"/>
        <v>1</v>
      </c>
      <c r="AC113" s="344">
        <f t="shared" si="27"/>
        <v>1</v>
      </c>
      <c r="AD113" s="344">
        <f t="shared" si="28"/>
        <v>1</v>
      </c>
      <c r="AE113" s="344">
        <f t="shared" si="29"/>
        <v>1</v>
      </c>
      <c r="AF113" s="344">
        <f t="shared" si="30"/>
        <v>1</v>
      </c>
      <c r="AG113" s="344">
        <f t="shared" si="31"/>
        <v>1</v>
      </c>
    </row>
    <row r="114" spans="1:33" ht="225">
      <c r="A114" s="174" t="s">
        <v>12</v>
      </c>
      <c r="B114" s="467" t="s">
        <v>13</v>
      </c>
      <c r="C114" s="471" t="s">
        <v>3306</v>
      </c>
      <c r="D114" s="471" t="s">
        <v>3307</v>
      </c>
      <c r="E114" s="472" t="s">
        <v>3308</v>
      </c>
      <c r="F114" s="473" t="s">
        <v>3309</v>
      </c>
      <c r="G114" s="52" t="s">
        <v>3310</v>
      </c>
      <c r="H114" s="494" t="s">
        <v>3303</v>
      </c>
      <c r="I114" s="521" t="s">
        <v>3311</v>
      </c>
      <c r="J114" s="468">
        <v>1</v>
      </c>
      <c r="K114" s="191">
        <v>44928</v>
      </c>
      <c r="L114" s="470">
        <v>46022</v>
      </c>
      <c r="M114" s="165">
        <f t="shared" si="23"/>
        <v>156.28571428571428</v>
      </c>
      <c r="N114" s="469">
        <v>0.99</v>
      </c>
      <c r="O114" s="540" t="s">
        <v>3312</v>
      </c>
      <c r="P114" s="53">
        <f t="shared" si="13"/>
        <v>0.99</v>
      </c>
      <c r="Q114" s="166" t="str">
        <f>IF(ISNUMBER(P114),IF(P114=100%,"CUMPLIDA",IF(AND(ISNUMBER(L114),ISNUMBER(CGR!$P$4)), IF(L114&lt;CGR!$P$4,"INCUMPLIDA","PROCESO"), "VERIFICAR FECHA")),"SIN VALOR AVANCE")</f>
        <v>PROCESO</v>
      </c>
      <c r="R114" s="405" t="s">
        <v>3303</v>
      </c>
      <c r="S114" s="406" t="s">
        <v>3311</v>
      </c>
      <c r="T114" s="308">
        <v>1</v>
      </c>
      <c r="U114" s="382">
        <v>44928</v>
      </c>
      <c r="V114" s="404">
        <v>46022</v>
      </c>
      <c r="W114" s="165">
        <f t="shared" si="14"/>
        <v>156.28571428571428</v>
      </c>
      <c r="X114" s="392">
        <v>0.99</v>
      </c>
      <c r="Y114" s="431" t="s">
        <v>3312</v>
      </c>
      <c r="Z114" s="344">
        <f t="shared" si="24"/>
        <v>1</v>
      </c>
      <c r="AA114" s="344">
        <f t="shared" si="25"/>
        <v>1</v>
      </c>
      <c r="AB114" s="344">
        <f t="shared" si="26"/>
        <v>1</v>
      </c>
      <c r="AC114" s="344">
        <f t="shared" si="27"/>
        <v>1</v>
      </c>
      <c r="AD114" s="344">
        <f t="shared" si="28"/>
        <v>1</v>
      </c>
      <c r="AE114" s="344">
        <f t="shared" si="29"/>
        <v>1</v>
      </c>
      <c r="AF114" s="344">
        <f t="shared" si="30"/>
        <v>1</v>
      </c>
      <c r="AG114" s="344">
        <f t="shared" si="31"/>
        <v>1</v>
      </c>
    </row>
    <row r="115" spans="1:33" ht="120" customHeight="1">
      <c r="A115" s="493" t="s">
        <v>12</v>
      </c>
      <c r="B115" s="474" t="s">
        <v>13</v>
      </c>
      <c r="C115" s="799" t="s">
        <v>3313</v>
      </c>
      <c r="D115" s="799" t="s">
        <v>3314</v>
      </c>
      <c r="E115" s="802" t="s">
        <v>3315</v>
      </c>
      <c r="F115" s="805" t="s">
        <v>3316</v>
      </c>
      <c r="G115" s="805" t="s">
        <v>3317</v>
      </c>
      <c r="H115" s="52" t="s">
        <v>3318</v>
      </c>
      <c r="I115" s="522" t="s">
        <v>3319</v>
      </c>
      <c r="J115" s="475">
        <v>1</v>
      </c>
      <c r="K115" s="476">
        <v>42064</v>
      </c>
      <c r="L115" s="476">
        <v>42277</v>
      </c>
      <c r="M115" s="165">
        <f t="shared" si="23"/>
        <v>30.428571428571427</v>
      </c>
      <c r="N115" s="475">
        <v>1</v>
      </c>
      <c r="O115" s="544" t="s">
        <v>3320</v>
      </c>
      <c r="P115" s="53">
        <f>N115/J115</f>
        <v>1</v>
      </c>
      <c r="Q115" s="166" t="str">
        <f>IF(ISNUMBER(P115),IF(P115=100%,"CUMPLIDA",IF(AND(ISNUMBER(L115),ISNUMBER(CGR!$P$4)), IF(L115&lt;CGR!$P$4,"INCUMPLIDA","PROCESO"), "VERIFICAR FECHA")),"SIN VALOR AVANCE")</f>
        <v>CUMPLIDA</v>
      </c>
      <c r="R115" s="407" t="s">
        <v>3318</v>
      </c>
      <c r="S115" s="408" t="s">
        <v>3319</v>
      </c>
      <c r="T115" s="409" t="s">
        <v>4253</v>
      </c>
      <c r="U115" s="410">
        <v>42064</v>
      </c>
      <c r="V115" s="410">
        <v>42277</v>
      </c>
      <c r="W115" s="165">
        <f t="shared" si="14"/>
        <v>30.428571428571427</v>
      </c>
      <c r="X115" s="428" t="s">
        <v>4253</v>
      </c>
      <c r="Y115" s="432" t="s">
        <v>3320</v>
      </c>
      <c r="Z115" s="344">
        <f t="shared" si="24"/>
        <v>1</v>
      </c>
      <c r="AA115" s="344">
        <f t="shared" si="25"/>
        <v>1</v>
      </c>
      <c r="AB115" s="344">
        <f t="shared" si="26"/>
        <v>0</v>
      </c>
      <c r="AC115" s="344">
        <f t="shared" si="27"/>
        <v>1</v>
      </c>
      <c r="AD115" s="344">
        <f t="shared" si="28"/>
        <v>1</v>
      </c>
      <c r="AE115" s="344">
        <f t="shared" si="29"/>
        <v>1</v>
      </c>
      <c r="AF115" s="344">
        <f t="shared" si="30"/>
        <v>0</v>
      </c>
      <c r="AG115" s="344">
        <f t="shared" si="31"/>
        <v>1</v>
      </c>
    </row>
    <row r="116" spans="1:33" ht="240">
      <c r="A116" s="493" t="s">
        <v>12</v>
      </c>
      <c r="B116" s="474" t="s">
        <v>13</v>
      </c>
      <c r="C116" s="800"/>
      <c r="D116" s="800"/>
      <c r="E116" s="803"/>
      <c r="F116" s="806"/>
      <c r="G116" s="807"/>
      <c r="H116" s="495" t="s">
        <v>3321</v>
      </c>
      <c r="I116" s="523" t="s">
        <v>3322</v>
      </c>
      <c r="J116" s="475">
        <v>1</v>
      </c>
      <c r="K116" s="477">
        <v>42064</v>
      </c>
      <c r="L116" s="477">
        <v>42308</v>
      </c>
      <c r="M116" s="165">
        <f t="shared" si="23"/>
        <v>34.857142857142854</v>
      </c>
      <c r="N116" s="475">
        <v>1</v>
      </c>
      <c r="O116" s="545" t="s">
        <v>3323</v>
      </c>
      <c r="P116" s="53">
        <f t="shared" si="13"/>
        <v>1</v>
      </c>
      <c r="Q116" s="166" t="str">
        <f>IF(ISNUMBER(P116),IF(P116=100%,"CUMPLIDA",IF(AND(ISNUMBER(L116),ISNUMBER(CGR!$P$4)), IF(L116&lt;CGR!$P$4,"INCUMPLIDA","PROCESO"), "VERIFICAR FECHA")),"SIN VALOR AVANCE")</f>
        <v>CUMPLIDA</v>
      </c>
      <c r="R116" s="411" t="s">
        <v>3321</v>
      </c>
      <c r="S116" s="412" t="s">
        <v>3322</v>
      </c>
      <c r="T116" s="413" t="s">
        <v>4253</v>
      </c>
      <c r="U116" s="414">
        <v>42064</v>
      </c>
      <c r="V116" s="414">
        <v>42308</v>
      </c>
      <c r="W116" s="165">
        <f t="shared" si="14"/>
        <v>34.857142857142854</v>
      </c>
      <c r="X116" s="429" t="s">
        <v>4253</v>
      </c>
      <c r="Y116" s="433" t="s">
        <v>3323</v>
      </c>
      <c r="Z116" s="344">
        <f t="shared" si="24"/>
        <v>1</v>
      </c>
      <c r="AA116" s="344">
        <f t="shared" si="25"/>
        <v>1</v>
      </c>
      <c r="AB116" s="344">
        <f t="shared" si="26"/>
        <v>0</v>
      </c>
      <c r="AC116" s="344">
        <f t="shared" si="27"/>
        <v>1</v>
      </c>
      <c r="AD116" s="344">
        <f t="shared" si="28"/>
        <v>1</v>
      </c>
      <c r="AE116" s="344">
        <f t="shared" si="29"/>
        <v>1</v>
      </c>
      <c r="AF116" s="344">
        <f t="shared" si="30"/>
        <v>0</v>
      </c>
      <c r="AG116" s="344">
        <f t="shared" si="31"/>
        <v>1</v>
      </c>
    </row>
    <row r="117" spans="1:33" ht="285.75">
      <c r="A117" s="493" t="s">
        <v>12</v>
      </c>
      <c r="B117" s="474" t="s">
        <v>13</v>
      </c>
      <c r="C117" s="800"/>
      <c r="D117" s="800"/>
      <c r="E117" s="803"/>
      <c r="F117" s="806"/>
      <c r="G117" s="808" t="s">
        <v>3324</v>
      </c>
      <c r="H117" s="496" t="s">
        <v>3325</v>
      </c>
      <c r="I117" s="524" t="s">
        <v>3326</v>
      </c>
      <c r="J117" s="478">
        <v>2874988645</v>
      </c>
      <c r="K117" s="470">
        <v>45839</v>
      </c>
      <c r="L117" s="470">
        <v>46204</v>
      </c>
      <c r="M117" s="165">
        <f t="shared" si="23"/>
        <v>52.142857142857146</v>
      </c>
      <c r="N117" s="479">
        <v>0</v>
      </c>
      <c r="O117" s="541" t="s">
        <v>3327</v>
      </c>
      <c r="P117" s="53">
        <f t="shared" si="13"/>
        <v>0</v>
      </c>
      <c r="Q117" s="166" t="str">
        <f>IF(ISNUMBER(P117),IF(P117=100%,"CUMPLIDA",IF(AND(ISNUMBER(L117),ISNUMBER(CGR!$P$4)), IF(L117&lt;CGR!$P$4,"INCUMPLIDA","PROCESO"), "VERIFICAR FECHA")),"SIN VALOR AVANCE")</f>
        <v>PROCESO</v>
      </c>
      <c r="R117" s="415" t="s">
        <v>3325</v>
      </c>
      <c r="S117" s="416" t="s">
        <v>3326</v>
      </c>
      <c r="T117" s="417">
        <v>2874988645</v>
      </c>
      <c r="U117" s="404">
        <v>45839</v>
      </c>
      <c r="V117" s="404">
        <v>46204</v>
      </c>
      <c r="W117" s="165">
        <f t="shared" si="14"/>
        <v>52.142857142857146</v>
      </c>
      <c r="X117" s="430">
        <v>0</v>
      </c>
      <c r="Y117" s="293" t="s">
        <v>3327</v>
      </c>
      <c r="Z117" s="344">
        <f t="shared" si="24"/>
        <v>1</v>
      </c>
      <c r="AA117" s="344">
        <f t="shared" si="25"/>
        <v>1</v>
      </c>
      <c r="AB117" s="344">
        <f t="shared" si="26"/>
        <v>1</v>
      </c>
      <c r="AC117" s="344">
        <f t="shared" si="27"/>
        <v>1</v>
      </c>
      <c r="AD117" s="344">
        <f t="shared" si="28"/>
        <v>1</v>
      </c>
      <c r="AE117" s="344">
        <f t="shared" si="29"/>
        <v>1</v>
      </c>
      <c r="AF117" s="344">
        <f t="shared" si="30"/>
        <v>1</v>
      </c>
      <c r="AG117" s="344">
        <f t="shared" si="31"/>
        <v>1</v>
      </c>
    </row>
    <row r="118" spans="1:33" ht="300.75">
      <c r="A118" s="493" t="s">
        <v>12</v>
      </c>
      <c r="B118" s="474" t="s">
        <v>13</v>
      </c>
      <c r="C118" s="800"/>
      <c r="D118" s="800"/>
      <c r="E118" s="803"/>
      <c r="F118" s="806"/>
      <c r="G118" s="809"/>
      <c r="H118" s="496" t="s">
        <v>3328</v>
      </c>
      <c r="I118" s="525" t="s">
        <v>3329</v>
      </c>
      <c r="J118" s="478">
        <v>2874988645</v>
      </c>
      <c r="K118" s="470">
        <v>45839</v>
      </c>
      <c r="L118" s="470">
        <v>46204</v>
      </c>
      <c r="M118" s="165">
        <f t="shared" si="23"/>
        <v>52.142857142857146</v>
      </c>
      <c r="N118" s="479">
        <v>0</v>
      </c>
      <c r="O118" s="541" t="s">
        <v>3330</v>
      </c>
      <c r="P118" s="53">
        <f t="shared" si="13"/>
        <v>0</v>
      </c>
      <c r="Q118" s="166" t="str">
        <f>IF(ISNUMBER(P118),IF(P118=100%,"CUMPLIDA",IF(AND(ISNUMBER(L118),ISNUMBER(CGR!$P$4)), IF(L118&lt;CGR!$P$4,"INCUMPLIDA","PROCESO"), "VERIFICAR FECHA")),"SIN VALOR AVANCE")</f>
        <v>PROCESO</v>
      </c>
      <c r="R118" s="415" t="s">
        <v>3328</v>
      </c>
      <c r="S118" s="418" t="s">
        <v>3329</v>
      </c>
      <c r="T118" s="417">
        <v>2874988645</v>
      </c>
      <c r="U118" s="404">
        <v>45839</v>
      </c>
      <c r="V118" s="404">
        <v>46204</v>
      </c>
      <c r="W118" s="165">
        <f t="shared" si="14"/>
        <v>52.142857142857146</v>
      </c>
      <c r="X118" s="430">
        <v>0</v>
      </c>
      <c r="Y118" s="292" t="s">
        <v>3330</v>
      </c>
      <c r="Z118" s="344">
        <f t="shared" si="24"/>
        <v>1</v>
      </c>
      <c r="AA118" s="344">
        <f t="shared" si="25"/>
        <v>1</v>
      </c>
      <c r="AB118" s="344">
        <f t="shared" si="26"/>
        <v>1</v>
      </c>
      <c r="AC118" s="344">
        <f t="shared" si="27"/>
        <v>1</v>
      </c>
      <c r="AD118" s="344">
        <f t="shared" si="28"/>
        <v>1</v>
      </c>
      <c r="AE118" s="344">
        <f t="shared" si="29"/>
        <v>1</v>
      </c>
      <c r="AF118" s="344">
        <f t="shared" si="30"/>
        <v>1</v>
      </c>
      <c r="AG118" s="344">
        <f t="shared" si="31"/>
        <v>1</v>
      </c>
    </row>
    <row r="119" spans="1:33" ht="225">
      <c r="A119" s="493" t="s">
        <v>12</v>
      </c>
      <c r="B119" s="474" t="s">
        <v>13</v>
      </c>
      <c r="C119" s="801"/>
      <c r="D119" s="801"/>
      <c r="E119" s="804"/>
      <c r="F119" s="807"/>
      <c r="G119" s="52" t="s">
        <v>3331</v>
      </c>
      <c r="H119" s="497" t="s">
        <v>3332</v>
      </c>
      <c r="I119" s="522" t="s">
        <v>186</v>
      </c>
      <c r="J119" s="475">
        <v>1</v>
      </c>
      <c r="K119" s="476">
        <v>43952</v>
      </c>
      <c r="L119" s="476">
        <v>44196</v>
      </c>
      <c r="M119" s="165">
        <f t="shared" si="23"/>
        <v>34.857142857142854</v>
      </c>
      <c r="N119" s="475">
        <v>1</v>
      </c>
      <c r="O119" s="544" t="s">
        <v>3333</v>
      </c>
      <c r="P119" s="53">
        <f t="shared" si="13"/>
        <v>1</v>
      </c>
      <c r="Q119" s="166" t="str">
        <f>IF(ISNUMBER(P119),IF(P119=100%,"CUMPLIDA",IF(AND(ISNUMBER(L119),ISNUMBER(CGR!$P$4)), IF(L119&lt;CGR!$P$4,"INCUMPLIDA","PROCESO"), "VERIFICAR FECHA")),"SIN VALOR AVANCE")</f>
        <v>CUMPLIDA</v>
      </c>
      <c r="R119" s="419" t="s">
        <v>3332</v>
      </c>
      <c r="S119" s="419" t="s">
        <v>186</v>
      </c>
      <c r="T119" s="409" t="s">
        <v>4253</v>
      </c>
      <c r="U119" s="410">
        <v>43952</v>
      </c>
      <c r="V119" s="410">
        <v>44196</v>
      </c>
      <c r="W119" s="165">
        <f t="shared" si="14"/>
        <v>34.857142857142854</v>
      </c>
      <c r="X119" s="428" t="s">
        <v>4253</v>
      </c>
      <c r="Y119" s="432" t="s">
        <v>3333</v>
      </c>
      <c r="Z119" s="344">
        <f t="shared" si="24"/>
        <v>1</v>
      </c>
      <c r="AA119" s="344">
        <f t="shared" si="25"/>
        <v>1</v>
      </c>
      <c r="AB119" s="344">
        <f t="shared" si="26"/>
        <v>0</v>
      </c>
      <c r="AC119" s="344">
        <f t="shared" si="27"/>
        <v>1</v>
      </c>
      <c r="AD119" s="344">
        <f t="shared" si="28"/>
        <v>1</v>
      </c>
      <c r="AE119" s="344">
        <f t="shared" si="29"/>
        <v>1</v>
      </c>
      <c r="AF119" s="344">
        <f t="shared" si="30"/>
        <v>0</v>
      </c>
      <c r="AG119" s="344">
        <f t="shared" si="31"/>
        <v>1</v>
      </c>
    </row>
    <row r="120" spans="1:33" ht="165.75" customHeight="1">
      <c r="A120" s="174" t="s">
        <v>12</v>
      </c>
      <c r="B120" s="467" t="s">
        <v>13</v>
      </c>
      <c r="C120" s="782" t="s">
        <v>3334</v>
      </c>
      <c r="D120" s="782" t="s">
        <v>3335</v>
      </c>
      <c r="E120" s="783" t="s">
        <v>3336</v>
      </c>
      <c r="F120" s="783" t="s">
        <v>3337</v>
      </c>
      <c r="G120" s="52" t="s">
        <v>3338</v>
      </c>
      <c r="H120" s="52" t="s">
        <v>3339</v>
      </c>
      <c r="I120" s="483" t="s">
        <v>3340</v>
      </c>
      <c r="J120" s="164">
        <v>1</v>
      </c>
      <c r="K120" s="191">
        <v>44172</v>
      </c>
      <c r="L120" s="191">
        <v>44211</v>
      </c>
      <c r="M120" s="165">
        <f t="shared" si="23"/>
        <v>5.5714285714285712</v>
      </c>
      <c r="N120" s="194">
        <v>1</v>
      </c>
      <c r="O120" s="483" t="s">
        <v>3341</v>
      </c>
      <c r="P120" s="53">
        <f t="shared" si="13"/>
        <v>1</v>
      </c>
      <c r="Q120" s="166" t="str">
        <f>IF(ISNUMBER(P120),IF(P120=100%,"CUMPLIDA",IF(AND(ISNUMBER(L120),ISNUMBER(CGR!$P$4)), IF(L120&lt;CGR!$P$4,"INCUMPLIDA","PROCESO"), "VERIFICAR FECHA")),"SIN VALOR AVANCE")</f>
        <v>CUMPLIDA</v>
      </c>
      <c r="R120" s="403" t="s">
        <v>3339</v>
      </c>
      <c r="S120" s="287" t="s">
        <v>3340</v>
      </c>
      <c r="T120" s="367">
        <v>1</v>
      </c>
      <c r="U120" s="382">
        <v>44172</v>
      </c>
      <c r="V120" s="382">
        <v>44211</v>
      </c>
      <c r="W120" s="165">
        <f t="shared" si="14"/>
        <v>5.5714285714285712</v>
      </c>
      <c r="X120" s="393">
        <v>1</v>
      </c>
      <c r="Y120" s="287" t="s">
        <v>3341</v>
      </c>
      <c r="Z120" s="344">
        <f t="shared" si="24"/>
        <v>1</v>
      </c>
      <c r="AA120" s="344">
        <f t="shared" si="25"/>
        <v>1</v>
      </c>
      <c r="AB120" s="344">
        <f t="shared" si="26"/>
        <v>1</v>
      </c>
      <c r="AC120" s="344">
        <f t="shared" si="27"/>
        <v>1</v>
      </c>
      <c r="AD120" s="344">
        <f t="shared" si="28"/>
        <v>1</v>
      </c>
      <c r="AE120" s="344">
        <f t="shared" si="29"/>
        <v>1</v>
      </c>
      <c r="AF120" s="344">
        <f t="shared" si="30"/>
        <v>1</v>
      </c>
      <c r="AG120" s="344">
        <f t="shared" si="31"/>
        <v>1</v>
      </c>
    </row>
    <row r="121" spans="1:33" ht="210">
      <c r="A121" s="174" t="s">
        <v>12</v>
      </c>
      <c r="B121" s="467" t="s">
        <v>13</v>
      </c>
      <c r="C121" s="782"/>
      <c r="D121" s="782"/>
      <c r="E121" s="783"/>
      <c r="F121" s="783"/>
      <c r="G121" s="783" t="s">
        <v>3342</v>
      </c>
      <c r="H121" s="52" t="s">
        <v>3343</v>
      </c>
      <c r="I121" s="526" t="s">
        <v>3326</v>
      </c>
      <c r="J121" s="468">
        <v>1</v>
      </c>
      <c r="K121" s="191">
        <v>44928</v>
      </c>
      <c r="L121" s="191">
        <v>46022</v>
      </c>
      <c r="M121" s="165">
        <f t="shared" si="23"/>
        <v>156.28571428571428</v>
      </c>
      <c r="N121" s="469">
        <v>1</v>
      </c>
      <c r="O121" s="483" t="s">
        <v>3344</v>
      </c>
      <c r="P121" s="53">
        <f t="shared" si="13"/>
        <v>1</v>
      </c>
      <c r="Q121" s="166" t="str">
        <f>IF(ISNUMBER(P121),IF(P121=100%,"CUMPLIDA",IF(AND(ISNUMBER(L121),ISNUMBER(CGR!$P$4)), IF(L121&lt;CGR!$P$4,"INCUMPLIDA","PROCESO"), "VERIFICAR FECHA")),"SIN VALOR AVANCE")</f>
        <v>CUMPLIDA</v>
      </c>
      <c r="R121" s="403" t="s">
        <v>3343</v>
      </c>
      <c r="S121" s="420" t="s">
        <v>3326</v>
      </c>
      <c r="T121" s="308">
        <v>1</v>
      </c>
      <c r="U121" s="382">
        <v>44928</v>
      </c>
      <c r="V121" s="382">
        <v>46022</v>
      </c>
      <c r="W121" s="165">
        <f t="shared" si="14"/>
        <v>156.28571428571428</v>
      </c>
      <c r="X121" s="392">
        <v>1</v>
      </c>
      <c r="Y121" s="287" t="s">
        <v>3344</v>
      </c>
      <c r="Z121" s="344">
        <f t="shared" si="24"/>
        <v>1</v>
      </c>
      <c r="AA121" s="344">
        <f t="shared" si="25"/>
        <v>1</v>
      </c>
      <c r="AB121" s="344">
        <f t="shared" si="26"/>
        <v>1</v>
      </c>
      <c r="AC121" s="344">
        <f t="shared" si="27"/>
        <v>1</v>
      </c>
      <c r="AD121" s="344">
        <f t="shared" si="28"/>
        <v>1</v>
      </c>
      <c r="AE121" s="344">
        <f t="shared" si="29"/>
        <v>1</v>
      </c>
      <c r="AF121" s="344">
        <f t="shared" si="30"/>
        <v>1</v>
      </c>
      <c r="AG121" s="344">
        <f t="shared" si="31"/>
        <v>1</v>
      </c>
    </row>
    <row r="122" spans="1:33" ht="225">
      <c r="A122" s="174" t="s">
        <v>12</v>
      </c>
      <c r="B122" s="467" t="s">
        <v>13</v>
      </c>
      <c r="C122" s="782"/>
      <c r="D122" s="782"/>
      <c r="E122" s="783"/>
      <c r="F122" s="783"/>
      <c r="G122" s="783"/>
      <c r="H122" s="52" t="s">
        <v>3345</v>
      </c>
      <c r="I122" s="483" t="s">
        <v>3346</v>
      </c>
      <c r="J122" s="468">
        <v>1</v>
      </c>
      <c r="K122" s="191">
        <v>44928</v>
      </c>
      <c r="L122" s="191">
        <v>46022</v>
      </c>
      <c r="M122" s="165">
        <f t="shared" si="23"/>
        <v>156.28571428571428</v>
      </c>
      <c r="N122" s="469">
        <v>0.96850000000000003</v>
      </c>
      <c r="O122" s="483" t="s">
        <v>3347</v>
      </c>
      <c r="P122" s="53">
        <f t="shared" si="13"/>
        <v>0.96850000000000003</v>
      </c>
      <c r="Q122" s="166" t="str">
        <f>IF(ISNUMBER(P122),IF(P122=100%,"CUMPLIDA",IF(AND(ISNUMBER(L122),ISNUMBER(CGR!$P$4)), IF(L122&lt;CGR!$P$4,"INCUMPLIDA","PROCESO"), "VERIFICAR FECHA")),"SIN VALOR AVANCE")</f>
        <v>PROCESO</v>
      </c>
      <c r="R122" s="403" t="s">
        <v>3345</v>
      </c>
      <c r="S122" s="287" t="s">
        <v>3346</v>
      </c>
      <c r="T122" s="308">
        <v>1</v>
      </c>
      <c r="U122" s="382">
        <v>44928</v>
      </c>
      <c r="V122" s="382">
        <v>46022</v>
      </c>
      <c r="W122" s="165">
        <f t="shared" si="14"/>
        <v>156.28571428571428</v>
      </c>
      <c r="X122" s="392">
        <v>0.96850000000000003</v>
      </c>
      <c r="Y122" s="287" t="s">
        <v>3347</v>
      </c>
      <c r="Z122" s="344">
        <f t="shared" si="24"/>
        <v>1</v>
      </c>
      <c r="AA122" s="344">
        <f t="shared" si="25"/>
        <v>1</v>
      </c>
      <c r="AB122" s="344">
        <f t="shared" si="26"/>
        <v>1</v>
      </c>
      <c r="AC122" s="344">
        <f t="shared" si="27"/>
        <v>1</v>
      </c>
      <c r="AD122" s="344">
        <f t="shared" si="28"/>
        <v>1</v>
      </c>
      <c r="AE122" s="344">
        <f t="shared" si="29"/>
        <v>1</v>
      </c>
      <c r="AF122" s="344">
        <f t="shared" si="30"/>
        <v>1</v>
      </c>
      <c r="AG122" s="344">
        <f t="shared" si="31"/>
        <v>1</v>
      </c>
    </row>
    <row r="123" spans="1:33" ht="210">
      <c r="A123" s="174" t="s">
        <v>12</v>
      </c>
      <c r="B123" s="467" t="s">
        <v>13</v>
      </c>
      <c r="C123" s="782"/>
      <c r="D123" s="782"/>
      <c r="E123" s="783"/>
      <c r="F123" s="783"/>
      <c r="G123" s="783" t="s">
        <v>3348</v>
      </c>
      <c r="H123" s="52" t="s">
        <v>3343</v>
      </c>
      <c r="I123" s="483" t="s">
        <v>3349</v>
      </c>
      <c r="J123" s="468">
        <v>1</v>
      </c>
      <c r="K123" s="191">
        <v>44928</v>
      </c>
      <c r="L123" s="191">
        <v>45657</v>
      </c>
      <c r="M123" s="165">
        <f t="shared" si="23"/>
        <v>104.14285714285714</v>
      </c>
      <c r="N123" s="469">
        <v>1</v>
      </c>
      <c r="O123" s="483" t="s">
        <v>3350</v>
      </c>
      <c r="P123" s="53">
        <f t="shared" si="13"/>
        <v>1</v>
      </c>
      <c r="Q123" s="166" t="str">
        <f>IF(ISNUMBER(P123),IF(P123=100%,"CUMPLIDA",IF(AND(ISNUMBER(L123),ISNUMBER(CGR!$P$4)), IF(L123&lt;CGR!$P$4,"INCUMPLIDA","PROCESO"), "VERIFICAR FECHA")),"SIN VALOR AVANCE")</f>
        <v>CUMPLIDA</v>
      </c>
      <c r="R123" s="403" t="s">
        <v>3343</v>
      </c>
      <c r="S123" s="287" t="s">
        <v>3349</v>
      </c>
      <c r="T123" s="308">
        <v>1</v>
      </c>
      <c r="U123" s="382">
        <v>44928</v>
      </c>
      <c r="V123" s="382">
        <v>45657</v>
      </c>
      <c r="W123" s="165">
        <f t="shared" si="14"/>
        <v>104.14285714285714</v>
      </c>
      <c r="X123" s="392">
        <v>1</v>
      </c>
      <c r="Y123" s="287" t="s">
        <v>3350</v>
      </c>
      <c r="Z123" s="344">
        <f t="shared" si="24"/>
        <v>1</v>
      </c>
      <c r="AA123" s="344">
        <f t="shared" si="25"/>
        <v>1</v>
      </c>
      <c r="AB123" s="344">
        <f t="shared" si="26"/>
        <v>1</v>
      </c>
      <c r="AC123" s="344">
        <f t="shared" si="27"/>
        <v>1</v>
      </c>
      <c r="AD123" s="344">
        <f t="shared" si="28"/>
        <v>1</v>
      </c>
      <c r="AE123" s="344">
        <f t="shared" si="29"/>
        <v>1</v>
      </c>
      <c r="AF123" s="344">
        <f t="shared" si="30"/>
        <v>1</v>
      </c>
      <c r="AG123" s="344">
        <f t="shared" si="31"/>
        <v>1</v>
      </c>
    </row>
    <row r="124" spans="1:33" ht="225">
      <c r="A124" s="174" t="s">
        <v>12</v>
      </c>
      <c r="B124" s="467" t="s">
        <v>13</v>
      </c>
      <c r="C124" s="782"/>
      <c r="D124" s="782"/>
      <c r="E124" s="783"/>
      <c r="F124" s="783"/>
      <c r="G124" s="783"/>
      <c r="H124" s="52" t="s">
        <v>3345</v>
      </c>
      <c r="I124" s="483" t="s">
        <v>3346</v>
      </c>
      <c r="J124" s="468">
        <v>1</v>
      </c>
      <c r="K124" s="191">
        <v>44928</v>
      </c>
      <c r="L124" s="191">
        <v>46022</v>
      </c>
      <c r="M124" s="165">
        <f t="shared" si="23"/>
        <v>156.28571428571428</v>
      </c>
      <c r="N124" s="469">
        <v>1</v>
      </c>
      <c r="O124" s="483" t="s">
        <v>3351</v>
      </c>
      <c r="P124" s="53">
        <f t="shared" si="13"/>
        <v>1</v>
      </c>
      <c r="Q124" s="166" t="str">
        <f>IF(ISNUMBER(P124),IF(P124=100%,"CUMPLIDA",IF(AND(ISNUMBER(L124),ISNUMBER(CGR!$P$4)), IF(L124&lt;CGR!$P$4,"INCUMPLIDA","PROCESO"), "VERIFICAR FECHA")),"SIN VALOR AVANCE")</f>
        <v>CUMPLIDA</v>
      </c>
      <c r="R124" s="403" t="s">
        <v>3345</v>
      </c>
      <c r="S124" s="287" t="s">
        <v>3346</v>
      </c>
      <c r="T124" s="308">
        <v>1</v>
      </c>
      <c r="U124" s="382">
        <v>44928</v>
      </c>
      <c r="V124" s="382">
        <v>46022</v>
      </c>
      <c r="W124" s="165">
        <f t="shared" si="14"/>
        <v>156.28571428571428</v>
      </c>
      <c r="X124" s="392">
        <v>1</v>
      </c>
      <c r="Y124" s="287" t="s">
        <v>3351</v>
      </c>
      <c r="Z124" s="344">
        <f t="shared" si="24"/>
        <v>1</v>
      </c>
      <c r="AA124" s="344">
        <f t="shared" si="25"/>
        <v>1</v>
      </c>
      <c r="AB124" s="344">
        <f t="shared" si="26"/>
        <v>1</v>
      </c>
      <c r="AC124" s="344">
        <f t="shared" si="27"/>
        <v>1</v>
      </c>
      <c r="AD124" s="344">
        <f t="shared" si="28"/>
        <v>1</v>
      </c>
      <c r="AE124" s="344">
        <f t="shared" si="29"/>
        <v>1</v>
      </c>
      <c r="AF124" s="344">
        <f t="shared" si="30"/>
        <v>1</v>
      </c>
      <c r="AG124" s="344">
        <f t="shared" si="31"/>
        <v>1</v>
      </c>
    </row>
    <row r="125" spans="1:33" ht="409.5">
      <c r="A125" s="174" t="s">
        <v>12</v>
      </c>
      <c r="B125" s="467" t="s">
        <v>13</v>
      </c>
      <c r="C125" s="782"/>
      <c r="D125" s="782"/>
      <c r="E125" s="783"/>
      <c r="F125" s="783"/>
      <c r="G125" s="52" t="s">
        <v>3352</v>
      </c>
      <c r="H125" s="52" t="s">
        <v>3353</v>
      </c>
      <c r="I125" s="483" t="s">
        <v>3354</v>
      </c>
      <c r="J125" s="468">
        <v>1</v>
      </c>
      <c r="K125" s="191">
        <v>44928</v>
      </c>
      <c r="L125" s="470">
        <v>46022</v>
      </c>
      <c r="M125" s="165">
        <f t="shared" si="23"/>
        <v>156.28571428571428</v>
      </c>
      <c r="N125" s="469">
        <v>1.29E-2</v>
      </c>
      <c r="O125" s="483" t="s">
        <v>3355</v>
      </c>
      <c r="P125" s="53">
        <f t="shared" si="13"/>
        <v>1.29E-2</v>
      </c>
      <c r="Q125" s="166" t="str">
        <f>IF(ISNUMBER(P125),IF(P125=100%,"CUMPLIDA",IF(AND(ISNUMBER(L125),ISNUMBER(CGR!$P$4)), IF(L125&lt;CGR!$P$4,"INCUMPLIDA","PROCESO"), "VERIFICAR FECHA")),"SIN VALOR AVANCE")</f>
        <v>PROCESO</v>
      </c>
      <c r="R125" s="403" t="s">
        <v>3353</v>
      </c>
      <c r="S125" s="287" t="s">
        <v>3354</v>
      </c>
      <c r="T125" s="308">
        <v>1</v>
      </c>
      <c r="U125" s="382">
        <v>44928</v>
      </c>
      <c r="V125" s="404">
        <v>46022</v>
      </c>
      <c r="W125" s="165">
        <f t="shared" si="14"/>
        <v>156.28571428571428</v>
      </c>
      <c r="X125" s="392">
        <v>1.29E-2</v>
      </c>
      <c r="Y125" s="287" t="s">
        <v>3355</v>
      </c>
      <c r="Z125" s="344">
        <f t="shared" si="24"/>
        <v>1</v>
      </c>
      <c r="AA125" s="344">
        <f t="shared" si="25"/>
        <v>1</v>
      </c>
      <c r="AB125" s="344">
        <f t="shared" si="26"/>
        <v>1</v>
      </c>
      <c r="AC125" s="344">
        <f t="shared" si="27"/>
        <v>1</v>
      </c>
      <c r="AD125" s="344">
        <f t="shared" si="28"/>
        <v>1</v>
      </c>
      <c r="AE125" s="344">
        <f t="shared" si="29"/>
        <v>1</v>
      </c>
      <c r="AF125" s="344">
        <f t="shared" si="30"/>
        <v>1</v>
      </c>
      <c r="AG125" s="344">
        <f t="shared" si="31"/>
        <v>1</v>
      </c>
    </row>
    <row r="126" spans="1:33" ht="409.5">
      <c r="A126" s="174" t="s">
        <v>12</v>
      </c>
      <c r="B126" s="467" t="s">
        <v>13</v>
      </c>
      <c r="C126" s="782"/>
      <c r="D126" s="782"/>
      <c r="E126" s="783"/>
      <c r="F126" s="783"/>
      <c r="G126" s="783" t="s">
        <v>3356</v>
      </c>
      <c r="H126" s="52" t="s">
        <v>3357</v>
      </c>
      <c r="I126" s="483" t="s">
        <v>3358</v>
      </c>
      <c r="J126" s="468">
        <v>1</v>
      </c>
      <c r="K126" s="191">
        <v>44928</v>
      </c>
      <c r="L126" s="470">
        <v>46022</v>
      </c>
      <c r="M126" s="165">
        <f t="shared" si="23"/>
        <v>156.28571428571428</v>
      </c>
      <c r="N126" s="469">
        <v>0.1573</v>
      </c>
      <c r="O126" s="483" t="s">
        <v>3359</v>
      </c>
      <c r="P126" s="53">
        <f t="shared" si="13"/>
        <v>0.1573</v>
      </c>
      <c r="Q126" s="166" t="str">
        <f>IF(ISNUMBER(P126),IF(P126=100%,"CUMPLIDA",IF(AND(ISNUMBER(L126),ISNUMBER(CGR!$P$4)), IF(L126&lt;CGR!$P$4,"INCUMPLIDA","PROCESO"), "VERIFICAR FECHA")),"SIN VALOR AVANCE")</f>
        <v>PROCESO</v>
      </c>
      <c r="R126" s="403" t="s">
        <v>3357</v>
      </c>
      <c r="S126" s="287" t="s">
        <v>3358</v>
      </c>
      <c r="T126" s="308">
        <v>1</v>
      </c>
      <c r="U126" s="382">
        <v>44928</v>
      </c>
      <c r="V126" s="404">
        <v>46022</v>
      </c>
      <c r="W126" s="165">
        <f t="shared" si="14"/>
        <v>156.28571428571428</v>
      </c>
      <c r="X126" s="392">
        <v>0.1573</v>
      </c>
      <c r="Y126" s="287" t="s">
        <v>3359</v>
      </c>
      <c r="Z126" s="344">
        <f t="shared" si="24"/>
        <v>1</v>
      </c>
      <c r="AA126" s="344">
        <f t="shared" si="25"/>
        <v>1</v>
      </c>
      <c r="AB126" s="344">
        <f t="shared" si="26"/>
        <v>1</v>
      </c>
      <c r="AC126" s="344">
        <f t="shared" si="27"/>
        <v>1</v>
      </c>
      <c r="AD126" s="344">
        <f t="shared" si="28"/>
        <v>1</v>
      </c>
      <c r="AE126" s="344">
        <f t="shared" si="29"/>
        <v>1</v>
      </c>
      <c r="AF126" s="344">
        <f t="shared" si="30"/>
        <v>1</v>
      </c>
      <c r="AG126" s="344">
        <f t="shared" si="31"/>
        <v>1</v>
      </c>
    </row>
    <row r="127" spans="1:33" ht="390">
      <c r="A127" s="174" t="s">
        <v>12</v>
      </c>
      <c r="B127" s="467" t="s">
        <v>13</v>
      </c>
      <c r="C127" s="782"/>
      <c r="D127" s="782"/>
      <c r="E127" s="783"/>
      <c r="F127" s="783"/>
      <c r="G127" s="783"/>
      <c r="H127" s="52" t="s">
        <v>3360</v>
      </c>
      <c r="I127" s="483" t="s">
        <v>3361</v>
      </c>
      <c r="J127" s="164">
        <v>3</v>
      </c>
      <c r="K127" s="191">
        <v>44197</v>
      </c>
      <c r="L127" s="191">
        <v>44651</v>
      </c>
      <c r="M127" s="165">
        <f t="shared" si="23"/>
        <v>64.857142857142861</v>
      </c>
      <c r="N127" s="194">
        <v>3</v>
      </c>
      <c r="O127" s="483" t="s">
        <v>3362</v>
      </c>
      <c r="P127" s="53">
        <f t="shared" si="13"/>
        <v>1</v>
      </c>
      <c r="Q127" s="166" t="str">
        <f>IF(ISNUMBER(P127),IF(P127=100%,"CUMPLIDA",IF(AND(ISNUMBER(L127),ISNUMBER(CGR!$P$4)), IF(L127&lt;CGR!$P$4,"INCUMPLIDA","PROCESO"), "VERIFICAR FECHA")),"SIN VALOR AVANCE")</f>
        <v>CUMPLIDA</v>
      </c>
      <c r="R127" s="403" t="s">
        <v>3360</v>
      </c>
      <c r="S127" s="287" t="s">
        <v>3361</v>
      </c>
      <c r="T127" s="367">
        <v>3</v>
      </c>
      <c r="U127" s="382">
        <v>44197</v>
      </c>
      <c r="V127" s="382">
        <v>44651</v>
      </c>
      <c r="W127" s="165">
        <f t="shared" si="14"/>
        <v>64.857142857142861</v>
      </c>
      <c r="X127" s="393">
        <v>3</v>
      </c>
      <c r="Y127" s="287" t="s">
        <v>3362</v>
      </c>
      <c r="Z127" s="344">
        <f t="shared" si="24"/>
        <v>1</v>
      </c>
      <c r="AA127" s="344">
        <f t="shared" si="25"/>
        <v>1</v>
      </c>
      <c r="AB127" s="344">
        <f t="shared" si="26"/>
        <v>1</v>
      </c>
      <c r="AC127" s="344">
        <f t="shared" si="27"/>
        <v>1</v>
      </c>
      <c r="AD127" s="344">
        <f t="shared" si="28"/>
        <v>1</v>
      </c>
      <c r="AE127" s="344">
        <f t="shared" si="29"/>
        <v>1</v>
      </c>
      <c r="AF127" s="344">
        <f t="shared" si="30"/>
        <v>1</v>
      </c>
      <c r="AG127" s="344">
        <f t="shared" si="31"/>
        <v>1</v>
      </c>
    </row>
    <row r="128" spans="1:33" ht="135" customHeight="1">
      <c r="A128" s="174" t="s">
        <v>12</v>
      </c>
      <c r="B128" s="467" t="s">
        <v>13</v>
      </c>
      <c r="C128" s="782" t="s">
        <v>3363</v>
      </c>
      <c r="D128" s="782" t="s">
        <v>3364</v>
      </c>
      <c r="E128" s="783" t="s">
        <v>3365</v>
      </c>
      <c r="F128" s="783" t="s">
        <v>3366</v>
      </c>
      <c r="G128" s="52" t="s">
        <v>3367</v>
      </c>
      <c r="H128" s="52" t="s">
        <v>3368</v>
      </c>
      <c r="I128" s="483" t="s">
        <v>3369</v>
      </c>
      <c r="J128" s="168">
        <v>1</v>
      </c>
      <c r="K128" s="191">
        <v>45108</v>
      </c>
      <c r="L128" s="191">
        <v>45170</v>
      </c>
      <c r="M128" s="165">
        <f t="shared" si="23"/>
        <v>8.8571428571428577</v>
      </c>
      <c r="N128" s="194">
        <v>1</v>
      </c>
      <c r="O128" s="483" t="s">
        <v>3370</v>
      </c>
      <c r="P128" s="53">
        <f t="shared" si="13"/>
        <v>1</v>
      </c>
      <c r="Q128" s="166" t="str">
        <f>IF(ISNUMBER(P128),IF(P128=100%,"CUMPLIDA",IF(AND(ISNUMBER(L128),ISNUMBER(CGR!$P$4)), IF(L128&lt;CGR!$P$4,"INCUMPLIDA","PROCESO"), "VERIFICAR FECHA")),"SIN VALOR AVANCE")</f>
        <v>CUMPLIDA</v>
      </c>
      <c r="R128" s="403" t="s">
        <v>3368</v>
      </c>
      <c r="S128" s="287" t="s">
        <v>3369</v>
      </c>
      <c r="T128" s="305">
        <v>1</v>
      </c>
      <c r="U128" s="382">
        <v>45108</v>
      </c>
      <c r="V128" s="382">
        <v>45170</v>
      </c>
      <c r="W128" s="165">
        <f t="shared" si="14"/>
        <v>8.8571428571428577</v>
      </c>
      <c r="X128" s="393">
        <v>1</v>
      </c>
      <c r="Y128" s="287" t="s">
        <v>3370</v>
      </c>
      <c r="Z128" s="344">
        <f t="shared" si="24"/>
        <v>1</v>
      </c>
      <c r="AA128" s="344">
        <f t="shared" si="25"/>
        <v>1</v>
      </c>
      <c r="AB128" s="344">
        <f t="shared" si="26"/>
        <v>1</v>
      </c>
      <c r="AC128" s="344">
        <f t="shared" si="27"/>
        <v>1</v>
      </c>
      <c r="AD128" s="344">
        <f t="shared" si="28"/>
        <v>1</v>
      </c>
      <c r="AE128" s="344">
        <f t="shared" si="29"/>
        <v>1</v>
      </c>
      <c r="AF128" s="344">
        <f t="shared" si="30"/>
        <v>1</v>
      </c>
      <c r="AG128" s="344">
        <f t="shared" si="31"/>
        <v>1</v>
      </c>
    </row>
    <row r="129" spans="1:33" ht="90.75" customHeight="1">
      <c r="A129" s="174" t="s">
        <v>12</v>
      </c>
      <c r="B129" s="467" t="s">
        <v>13</v>
      </c>
      <c r="C129" s="782"/>
      <c r="D129" s="782"/>
      <c r="E129" s="783"/>
      <c r="F129" s="783" t="s">
        <v>3366</v>
      </c>
      <c r="G129" s="52" t="s">
        <v>3371</v>
      </c>
      <c r="H129" s="52" t="s">
        <v>3372</v>
      </c>
      <c r="I129" s="483" t="s">
        <v>3373</v>
      </c>
      <c r="J129" s="168">
        <v>12</v>
      </c>
      <c r="K129" s="191">
        <v>45154</v>
      </c>
      <c r="L129" s="191">
        <v>45869</v>
      </c>
      <c r="M129" s="165">
        <f t="shared" si="23"/>
        <v>102.14285714285714</v>
      </c>
      <c r="N129" s="194">
        <v>8</v>
      </c>
      <c r="O129" s="483" t="s">
        <v>3370</v>
      </c>
      <c r="P129" s="53">
        <f t="shared" si="13"/>
        <v>0.66666666666666663</v>
      </c>
      <c r="Q129" s="166" t="str">
        <f>IF(ISNUMBER(P129),IF(P129=100%,"CUMPLIDA",IF(AND(ISNUMBER(L129),ISNUMBER(CGR!$P$4)), IF(L129&lt;CGR!$P$4,"INCUMPLIDA","PROCESO"), "VERIFICAR FECHA")),"SIN VALOR AVANCE")</f>
        <v>PROCESO</v>
      </c>
      <c r="R129" s="403" t="s">
        <v>3372</v>
      </c>
      <c r="S129" s="287" t="s">
        <v>3373</v>
      </c>
      <c r="T129" s="305">
        <v>12</v>
      </c>
      <c r="U129" s="382">
        <v>45154</v>
      </c>
      <c r="V129" s="382">
        <v>45869</v>
      </c>
      <c r="W129" s="165">
        <f t="shared" si="14"/>
        <v>102.14285714285714</v>
      </c>
      <c r="X129" s="393">
        <v>8</v>
      </c>
      <c r="Y129" s="287" t="s">
        <v>3370</v>
      </c>
      <c r="Z129" s="344">
        <f t="shared" si="24"/>
        <v>1</v>
      </c>
      <c r="AA129" s="344">
        <f t="shared" si="25"/>
        <v>1</v>
      </c>
      <c r="AB129" s="344">
        <f t="shared" si="26"/>
        <v>1</v>
      </c>
      <c r="AC129" s="344">
        <f t="shared" si="27"/>
        <v>1</v>
      </c>
      <c r="AD129" s="344">
        <f t="shared" si="28"/>
        <v>1</v>
      </c>
      <c r="AE129" s="344">
        <f t="shared" si="29"/>
        <v>1</v>
      </c>
      <c r="AF129" s="344">
        <f t="shared" si="30"/>
        <v>1</v>
      </c>
      <c r="AG129" s="344">
        <f t="shared" si="31"/>
        <v>1</v>
      </c>
    </row>
    <row r="130" spans="1:33" ht="105" customHeight="1">
      <c r="A130" s="174" t="s">
        <v>12</v>
      </c>
      <c r="B130" s="467" t="s">
        <v>13</v>
      </c>
      <c r="C130" s="782"/>
      <c r="D130" s="782"/>
      <c r="E130" s="783"/>
      <c r="F130" s="783" t="s">
        <v>3366</v>
      </c>
      <c r="G130" s="52" t="s">
        <v>3374</v>
      </c>
      <c r="H130" s="52" t="s">
        <v>3375</v>
      </c>
      <c r="I130" s="483" t="s">
        <v>3376</v>
      </c>
      <c r="J130" s="168">
        <v>4</v>
      </c>
      <c r="K130" s="191">
        <v>45108</v>
      </c>
      <c r="L130" s="191">
        <v>45473</v>
      </c>
      <c r="M130" s="165">
        <f t="shared" si="23"/>
        <v>52.142857142857146</v>
      </c>
      <c r="N130" s="194">
        <v>4</v>
      </c>
      <c r="O130" s="483" t="s">
        <v>3370</v>
      </c>
      <c r="P130" s="53">
        <f t="shared" si="13"/>
        <v>1</v>
      </c>
      <c r="Q130" s="166" t="str">
        <f>IF(ISNUMBER(P130),IF(P130=100%,"CUMPLIDA",IF(AND(ISNUMBER(L130),ISNUMBER(CGR!$P$4)), IF(L130&lt;CGR!$P$4,"INCUMPLIDA","PROCESO"), "VERIFICAR FECHA")),"SIN VALOR AVANCE")</f>
        <v>CUMPLIDA</v>
      </c>
      <c r="R130" s="403" t="s">
        <v>3375</v>
      </c>
      <c r="S130" s="287" t="s">
        <v>3376</v>
      </c>
      <c r="T130" s="305">
        <v>4</v>
      </c>
      <c r="U130" s="382">
        <v>45108</v>
      </c>
      <c r="V130" s="382">
        <v>45473</v>
      </c>
      <c r="W130" s="165">
        <f t="shared" si="14"/>
        <v>52.142857142857146</v>
      </c>
      <c r="X130" s="393">
        <v>4</v>
      </c>
      <c r="Y130" s="287" t="s">
        <v>3370</v>
      </c>
      <c r="Z130" s="344">
        <f t="shared" si="24"/>
        <v>1</v>
      </c>
      <c r="AA130" s="344">
        <f t="shared" si="25"/>
        <v>1</v>
      </c>
      <c r="AB130" s="344">
        <f t="shared" si="26"/>
        <v>1</v>
      </c>
      <c r="AC130" s="344">
        <f t="shared" si="27"/>
        <v>1</v>
      </c>
      <c r="AD130" s="344">
        <f t="shared" si="28"/>
        <v>1</v>
      </c>
      <c r="AE130" s="344">
        <f t="shared" si="29"/>
        <v>1</v>
      </c>
      <c r="AF130" s="344">
        <f t="shared" si="30"/>
        <v>1</v>
      </c>
      <c r="AG130" s="344">
        <f t="shared" si="31"/>
        <v>1</v>
      </c>
    </row>
    <row r="131" spans="1:33" ht="165.75" customHeight="1">
      <c r="A131" s="174" t="s">
        <v>12</v>
      </c>
      <c r="B131" s="467" t="s">
        <v>13</v>
      </c>
      <c r="C131" s="782" t="s">
        <v>3363</v>
      </c>
      <c r="D131" s="782" t="s">
        <v>3377</v>
      </c>
      <c r="E131" s="783" t="s">
        <v>3378</v>
      </c>
      <c r="F131" s="783" t="s">
        <v>3379</v>
      </c>
      <c r="G131" s="783" t="s">
        <v>3380</v>
      </c>
      <c r="H131" s="52" t="s">
        <v>3381</v>
      </c>
      <c r="I131" s="483" t="s">
        <v>3382</v>
      </c>
      <c r="J131" s="168">
        <v>2</v>
      </c>
      <c r="K131" s="191">
        <v>45092</v>
      </c>
      <c r="L131" s="191">
        <v>45838</v>
      </c>
      <c r="M131" s="165">
        <f t="shared" si="23"/>
        <v>106.57142857142857</v>
      </c>
      <c r="N131" s="194">
        <v>0.6</v>
      </c>
      <c r="O131" s="483" t="s">
        <v>3383</v>
      </c>
      <c r="P131" s="53">
        <f t="shared" si="13"/>
        <v>0.3</v>
      </c>
      <c r="Q131" s="166" t="str">
        <f>IF(ISNUMBER(P131),IF(P131=100%,"CUMPLIDA",IF(AND(ISNUMBER(L131),ISNUMBER(CGR!$P$4)), IF(L131&lt;CGR!$P$4,"INCUMPLIDA","PROCESO"), "VERIFICAR FECHA")),"SIN VALOR AVANCE")</f>
        <v>PROCESO</v>
      </c>
      <c r="R131" s="403" t="s">
        <v>3381</v>
      </c>
      <c r="S131" s="287" t="s">
        <v>3382</v>
      </c>
      <c r="T131" s="305">
        <v>2</v>
      </c>
      <c r="U131" s="382">
        <v>45092</v>
      </c>
      <c r="V131" s="382">
        <v>45838</v>
      </c>
      <c r="W131" s="165">
        <f t="shared" si="14"/>
        <v>106.57142857142857</v>
      </c>
      <c r="X131" s="393">
        <v>0.6</v>
      </c>
      <c r="Y131" s="287" t="s">
        <v>3383</v>
      </c>
      <c r="Z131" s="344">
        <f t="shared" si="24"/>
        <v>1</v>
      </c>
      <c r="AA131" s="344">
        <f t="shared" si="25"/>
        <v>1</v>
      </c>
      <c r="AB131" s="344">
        <f t="shared" si="26"/>
        <v>1</v>
      </c>
      <c r="AC131" s="344">
        <f t="shared" si="27"/>
        <v>1</v>
      </c>
      <c r="AD131" s="344">
        <f t="shared" si="28"/>
        <v>1</v>
      </c>
      <c r="AE131" s="344">
        <f t="shared" si="29"/>
        <v>1</v>
      </c>
      <c r="AF131" s="344">
        <f t="shared" si="30"/>
        <v>1</v>
      </c>
      <c r="AG131" s="344">
        <f t="shared" si="31"/>
        <v>1</v>
      </c>
    </row>
    <row r="132" spans="1:33" ht="165.75" customHeight="1">
      <c r="A132" s="174" t="s">
        <v>12</v>
      </c>
      <c r="B132" s="467" t="s">
        <v>13</v>
      </c>
      <c r="C132" s="782"/>
      <c r="D132" s="782"/>
      <c r="E132" s="783"/>
      <c r="F132" s="783" t="s">
        <v>3379</v>
      </c>
      <c r="G132" s="783" t="s">
        <v>3380</v>
      </c>
      <c r="H132" s="52" t="s">
        <v>3384</v>
      </c>
      <c r="I132" s="483" t="s">
        <v>2945</v>
      </c>
      <c r="J132" s="168">
        <v>1</v>
      </c>
      <c r="K132" s="191">
        <v>45123</v>
      </c>
      <c r="L132" s="191">
        <v>45838</v>
      </c>
      <c r="M132" s="165">
        <f t="shared" si="23"/>
        <v>102.14285714285714</v>
      </c>
      <c r="N132" s="194">
        <v>0.4</v>
      </c>
      <c r="O132" s="483" t="s">
        <v>3383</v>
      </c>
      <c r="P132" s="53">
        <f t="shared" si="13"/>
        <v>0.4</v>
      </c>
      <c r="Q132" s="166" t="str">
        <f>IF(ISNUMBER(P132),IF(P132=100%,"CUMPLIDA",IF(AND(ISNUMBER(L132),ISNUMBER(CGR!$P$4)), IF(L132&lt;CGR!$P$4,"INCUMPLIDA","PROCESO"), "VERIFICAR FECHA")),"SIN VALOR AVANCE")</f>
        <v>PROCESO</v>
      </c>
      <c r="R132" s="403" t="s">
        <v>3384</v>
      </c>
      <c r="S132" s="287" t="s">
        <v>2945</v>
      </c>
      <c r="T132" s="305">
        <v>1</v>
      </c>
      <c r="U132" s="382">
        <v>45123</v>
      </c>
      <c r="V132" s="382">
        <v>45838</v>
      </c>
      <c r="W132" s="165">
        <f t="shared" si="14"/>
        <v>102.14285714285714</v>
      </c>
      <c r="X132" s="393">
        <v>0.4</v>
      </c>
      <c r="Y132" s="287" t="s">
        <v>3383</v>
      </c>
      <c r="Z132" s="344">
        <f t="shared" si="24"/>
        <v>1</v>
      </c>
      <c r="AA132" s="344">
        <f t="shared" si="25"/>
        <v>1</v>
      </c>
      <c r="AB132" s="344">
        <f t="shared" si="26"/>
        <v>1</v>
      </c>
      <c r="AC132" s="344">
        <f t="shared" si="27"/>
        <v>1</v>
      </c>
      <c r="AD132" s="344">
        <f t="shared" si="28"/>
        <v>1</v>
      </c>
      <c r="AE132" s="344">
        <f t="shared" si="29"/>
        <v>1</v>
      </c>
      <c r="AF132" s="344">
        <f t="shared" si="30"/>
        <v>1</v>
      </c>
      <c r="AG132" s="344">
        <f t="shared" si="31"/>
        <v>1</v>
      </c>
    </row>
    <row r="133" spans="1:33" ht="360">
      <c r="A133" s="174" t="s">
        <v>12</v>
      </c>
      <c r="B133" s="467" t="s">
        <v>13</v>
      </c>
      <c r="C133" s="782" t="s">
        <v>3363</v>
      </c>
      <c r="D133" s="782" t="s">
        <v>3385</v>
      </c>
      <c r="E133" s="783" t="s">
        <v>3386</v>
      </c>
      <c r="F133" s="783" t="s">
        <v>3387</v>
      </c>
      <c r="G133" s="783" t="s">
        <v>3388</v>
      </c>
      <c r="H133" s="52" t="s">
        <v>3389</v>
      </c>
      <c r="I133" s="483" t="s">
        <v>3390</v>
      </c>
      <c r="J133" s="168">
        <v>1</v>
      </c>
      <c r="K133" s="191">
        <v>45122</v>
      </c>
      <c r="L133" s="191">
        <v>45275</v>
      </c>
      <c r="M133" s="165">
        <f t="shared" si="23"/>
        <v>21.857142857142858</v>
      </c>
      <c r="N133" s="194">
        <v>1</v>
      </c>
      <c r="O133" s="483" t="s">
        <v>3383</v>
      </c>
      <c r="P133" s="53">
        <f t="shared" si="13"/>
        <v>1</v>
      </c>
      <c r="Q133" s="166" t="str">
        <f>IF(ISNUMBER(P133),IF(P133=100%,"CUMPLIDA",IF(AND(ISNUMBER(L133),ISNUMBER(CGR!$P$4)), IF(L133&lt;CGR!$P$4,"INCUMPLIDA","PROCESO"), "VERIFICAR FECHA")),"SIN VALOR AVANCE")</f>
        <v>CUMPLIDA</v>
      </c>
      <c r="R133" s="403" t="s">
        <v>3389</v>
      </c>
      <c r="S133" s="287" t="s">
        <v>3390</v>
      </c>
      <c r="T133" s="305">
        <v>1</v>
      </c>
      <c r="U133" s="382">
        <v>45122</v>
      </c>
      <c r="V133" s="382">
        <v>45275</v>
      </c>
      <c r="W133" s="165">
        <f t="shared" si="14"/>
        <v>21.857142857142858</v>
      </c>
      <c r="X133" s="393">
        <v>1</v>
      </c>
      <c r="Y133" s="287" t="s">
        <v>3383</v>
      </c>
      <c r="Z133" s="344">
        <f t="shared" si="24"/>
        <v>1</v>
      </c>
      <c r="AA133" s="344">
        <f t="shared" si="25"/>
        <v>1</v>
      </c>
      <c r="AB133" s="344">
        <f t="shared" si="26"/>
        <v>1</v>
      </c>
      <c r="AC133" s="344">
        <f t="shared" si="27"/>
        <v>1</v>
      </c>
      <c r="AD133" s="344">
        <f t="shared" si="28"/>
        <v>1</v>
      </c>
      <c r="AE133" s="344">
        <f t="shared" si="29"/>
        <v>1</v>
      </c>
      <c r="AF133" s="344">
        <f t="shared" si="30"/>
        <v>1</v>
      </c>
      <c r="AG133" s="344">
        <f t="shared" si="31"/>
        <v>1</v>
      </c>
    </row>
    <row r="134" spans="1:33" ht="315">
      <c r="A134" s="174" t="s">
        <v>12</v>
      </c>
      <c r="B134" s="467" t="s">
        <v>13</v>
      </c>
      <c r="C134" s="782"/>
      <c r="D134" s="782"/>
      <c r="E134" s="783"/>
      <c r="F134" s="783" t="s">
        <v>3387</v>
      </c>
      <c r="G134" s="783" t="s">
        <v>3388</v>
      </c>
      <c r="H134" s="52" t="s">
        <v>3391</v>
      </c>
      <c r="I134" s="483" t="s">
        <v>3392</v>
      </c>
      <c r="J134" s="168">
        <v>2</v>
      </c>
      <c r="K134" s="191">
        <v>45139</v>
      </c>
      <c r="L134" s="191">
        <v>45838</v>
      </c>
      <c r="M134" s="165">
        <f t="shared" si="23"/>
        <v>99.857142857142861</v>
      </c>
      <c r="N134" s="194">
        <v>1</v>
      </c>
      <c r="O134" s="483" t="s">
        <v>3383</v>
      </c>
      <c r="P134" s="53">
        <f t="shared" si="13"/>
        <v>0.5</v>
      </c>
      <c r="Q134" s="166" t="str">
        <f>IF(ISNUMBER(P134),IF(P134=100%,"CUMPLIDA",IF(AND(ISNUMBER(L134),ISNUMBER(CGR!$P$4)), IF(L134&lt;CGR!$P$4,"INCUMPLIDA","PROCESO"), "VERIFICAR FECHA")),"SIN VALOR AVANCE")</f>
        <v>PROCESO</v>
      </c>
      <c r="R134" s="403" t="s">
        <v>3391</v>
      </c>
      <c r="S134" s="287" t="s">
        <v>3392</v>
      </c>
      <c r="T134" s="305">
        <v>2</v>
      </c>
      <c r="U134" s="382">
        <v>45139</v>
      </c>
      <c r="V134" s="382">
        <v>45838</v>
      </c>
      <c r="W134" s="165">
        <f t="shared" si="14"/>
        <v>99.857142857142861</v>
      </c>
      <c r="X134" s="393">
        <v>1</v>
      </c>
      <c r="Y134" s="287" t="s">
        <v>3383</v>
      </c>
      <c r="Z134" s="344">
        <f t="shared" si="24"/>
        <v>1</v>
      </c>
      <c r="AA134" s="344">
        <f t="shared" si="25"/>
        <v>1</v>
      </c>
      <c r="AB134" s="344">
        <f t="shared" si="26"/>
        <v>1</v>
      </c>
      <c r="AC134" s="344">
        <f t="shared" si="27"/>
        <v>1</v>
      </c>
      <c r="AD134" s="344">
        <f t="shared" si="28"/>
        <v>1</v>
      </c>
      <c r="AE134" s="344">
        <f t="shared" si="29"/>
        <v>1</v>
      </c>
      <c r="AF134" s="344">
        <f t="shared" si="30"/>
        <v>1</v>
      </c>
      <c r="AG134" s="344">
        <f t="shared" si="31"/>
        <v>1</v>
      </c>
    </row>
    <row r="135" spans="1:33" ht="105.75" customHeight="1">
      <c r="A135" s="174" t="s">
        <v>12</v>
      </c>
      <c r="B135" s="467" t="s">
        <v>13</v>
      </c>
      <c r="C135" s="782" t="s">
        <v>3363</v>
      </c>
      <c r="D135" s="782" t="s">
        <v>3393</v>
      </c>
      <c r="E135" s="783" t="s">
        <v>3394</v>
      </c>
      <c r="F135" s="783" t="s">
        <v>3395</v>
      </c>
      <c r="G135" s="52" t="s">
        <v>3396</v>
      </c>
      <c r="H135" s="52" t="s">
        <v>3397</v>
      </c>
      <c r="I135" s="483" t="s">
        <v>3398</v>
      </c>
      <c r="J135" s="168">
        <v>1</v>
      </c>
      <c r="K135" s="191">
        <v>45108</v>
      </c>
      <c r="L135" s="191">
        <v>45291</v>
      </c>
      <c r="M135" s="165">
        <f t="shared" si="23"/>
        <v>26.142857142857142</v>
      </c>
      <c r="N135" s="194">
        <v>1</v>
      </c>
      <c r="O135" s="483" t="s">
        <v>3399</v>
      </c>
      <c r="P135" s="53">
        <f t="shared" si="13"/>
        <v>1</v>
      </c>
      <c r="Q135" s="166" t="str">
        <f>IF(ISNUMBER(P135),IF(P135=100%,"CUMPLIDA",IF(AND(ISNUMBER(L135),ISNUMBER(CGR!$P$4)), IF(L135&lt;CGR!$P$4,"INCUMPLIDA","PROCESO"), "VERIFICAR FECHA")),"SIN VALOR AVANCE")</f>
        <v>CUMPLIDA</v>
      </c>
      <c r="R135" s="403" t="s">
        <v>3397</v>
      </c>
      <c r="S135" s="287" t="s">
        <v>3398</v>
      </c>
      <c r="T135" s="305">
        <v>1</v>
      </c>
      <c r="U135" s="382">
        <v>45108</v>
      </c>
      <c r="V135" s="382">
        <v>45291</v>
      </c>
      <c r="W135" s="165">
        <f t="shared" si="14"/>
        <v>26.142857142857142</v>
      </c>
      <c r="X135" s="393">
        <v>1</v>
      </c>
      <c r="Y135" s="287" t="s">
        <v>3399</v>
      </c>
      <c r="Z135" s="344">
        <f t="shared" si="24"/>
        <v>1</v>
      </c>
      <c r="AA135" s="344">
        <f t="shared" si="25"/>
        <v>1</v>
      </c>
      <c r="AB135" s="344">
        <f t="shared" si="26"/>
        <v>1</v>
      </c>
      <c r="AC135" s="344">
        <f t="shared" si="27"/>
        <v>1</v>
      </c>
      <c r="AD135" s="344">
        <f t="shared" si="28"/>
        <v>1</v>
      </c>
      <c r="AE135" s="344">
        <f t="shared" si="29"/>
        <v>1</v>
      </c>
      <c r="AF135" s="344">
        <f t="shared" si="30"/>
        <v>1</v>
      </c>
      <c r="AG135" s="344">
        <f t="shared" si="31"/>
        <v>1</v>
      </c>
    </row>
    <row r="136" spans="1:33" ht="150.75" customHeight="1">
      <c r="A136" s="174" t="s">
        <v>12</v>
      </c>
      <c r="B136" s="467" t="s">
        <v>13</v>
      </c>
      <c r="C136" s="782"/>
      <c r="D136" s="782"/>
      <c r="E136" s="783"/>
      <c r="F136" s="783" t="s">
        <v>3395</v>
      </c>
      <c r="G136" s="783" t="s">
        <v>3400</v>
      </c>
      <c r="H136" s="52" t="s">
        <v>3401</v>
      </c>
      <c r="I136" s="483" t="s">
        <v>3402</v>
      </c>
      <c r="J136" s="168">
        <v>2</v>
      </c>
      <c r="K136" s="191">
        <v>45566</v>
      </c>
      <c r="L136" s="191">
        <v>45930</v>
      </c>
      <c r="M136" s="165">
        <f t="shared" si="23"/>
        <v>52</v>
      </c>
      <c r="N136" s="194">
        <v>0</v>
      </c>
      <c r="O136" s="483" t="s">
        <v>3403</v>
      </c>
      <c r="P136" s="53">
        <f t="shared" si="13"/>
        <v>0</v>
      </c>
      <c r="Q136" s="166" t="str">
        <f>IF(ISNUMBER(P136),IF(P136=100%,"CUMPLIDA",IF(AND(ISNUMBER(L136),ISNUMBER(CGR!$P$4)), IF(L136&lt;CGR!$P$4,"INCUMPLIDA","PROCESO"), "VERIFICAR FECHA")),"SIN VALOR AVANCE")</f>
        <v>PROCESO</v>
      </c>
      <c r="R136" s="403" t="s">
        <v>3401</v>
      </c>
      <c r="S136" s="287" t="s">
        <v>3402</v>
      </c>
      <c r="T136" s="305">
        <v>2</v>
      </c>
      <c r="U136" s="382">
        <v>45566</v>
      </c>
      <c r="V136" s="382">
        <v>45930</v>
      </c>
      <c r="W136" s="165">
        <f t="shared" si="14"/>
        <v>52</v>
      </c>
      <c r="X136" s="393">
        <v>0</v>
      </c>
      <c r="Y136" s="287" t="s">
        <v>3403</v>
      </c>
      <c r="Z136" s="344">
        <f t="shared" si="24"/>
        <v>1</v>
      </c>
      <c r="AA136" s="344">
        <f t="shared" si="25"/>
        <v>1</v>
      </c>
      <c r="AB136" s="344">
        <f t="shared" si="26"/>
        <v>1</v>
      </c>
      <c r="AC136" s="344">
        <f t="shared" si="27"/>
        <v>1</v>
      </c>
      <c r="AD136" s="344">
        <f t="shared" si="28"/>
        <v>1</v>
      </c>
      <c r="AE136" s="344">
        <f t="shared" si="29"/>
        <v>1</v>
      </c>
      <c r="AF136" s="344">
        <f t="shared" si="30"/>
        <v>1</v>
      </c>
      <c r="AG136" s="344">
        <f t="shared" si="31"/>
        <v>1</v>
      </c>
    </row>
    <row r="137" spans="1:33" ht="150.75" customHeight="1">
      <c r="A137" s="174" t="s">
        <v>12</v>
      </c>
      <c r="B137" s="467" t="s">
        <v>13</v>
      </c>
      <c r="C137" s="782"/>
      <c r="D137" s="782"/>
      <c r="E137" s="783"/>
      <c r="F137" s="783" t="s">
        <v>3395</v>
      </c>
      <c r="G137" s="783"/>
      <c r="H137" s="52" t="s">
        <v>3404</v>
      </c>
      <c r="I137" s="483" t="s">
        <v>1159</v>
      </c>
      <c r="J137" s="168">
        <v>2</v>
      </c>
      <c r="K137" s="191">
        <v>45566</v>
      </c>
      <c r="L137" s="191">
        <v>45930</v>
      </c>
      <c r="M137" s="165">
        <f t="shared" si="23"/>
        <v>52</v>
      </c>
      <c r="N137" s="194">
        <v>0</v>
      </c>
      <c r="O137" s="483" t="s">
        <v>3403</v>
      </c>
      <c r="P137" s="53">
        <f t="shared" si="13"/>
        <v>0</v>
      </c>
      <c r="Q137" s="166" t="str">
        <f>IF(ISNUMBER(P137),IF(P137=100%,"CUMPLIDA",IF(AND(ISNUMBER(L137),ISNUMBER(CGR!$P$4)), IF(L137&lt;CGR!$P$4,"INCUMPLIDA","PROCESO"), "VERIFICAR FECHA")),"SIN VALOR AVANCE")</f>
        <v>PROCESO</v>
      </c>
      <c r="R137" s="403" t="s">
        <v>3404</v>
      </c>
      <c r="S137" s="287" t="s">
        <v>1159</v>
      </c>
      <c r="T137" s="305">
        <v>2</v>
      </c>
      <c r="U137" s="382">
        <v>45566</v>
      </c>
      <c r="V137" s="382">
        <v>45930</v>
      </c>
      <c r="W137" s="165">
        <f t="shared" si="14"/>
        <v>52</v>
      </c>
      <c r="X137" s="393">
        <v>0</v>
      </c>
      <c r="Y137" s="287" t="s">
        <v>3403</v>
      </c>
      <c r="Z137" s="344">
        <f t="shared" si="24"/>
        <v>1</v>
      </c>
      <c r="AA137" s="344">
        <f t="shared" si="25"/>
        <v>1</v>
      </c>
      <c r="AB137" s="344">
        <f t="shared" si="26"/>
        <v>1</v>
      </c>
      <c r="AC137" s="344">
        <f t="shared" si="27"/>
        <v>1</v>
      </c>
      <c r="AD137" s="344">
        <f t="shared" si="28"/>
        <v>1</v>
      </c>
      <c r="AE137" s="344">
        <f t="shared" si="29"/>
        <v>1</v>
      </c>
      <c r="AF137" s="344">
        <f t="shared" si="30"/>
        <v>1</v>
      </c>
      <c r="AG137" s="344">
        <f t="shared" si="31"/>
        <v>1</v>
      </c>
    </row>
    <row r="138" spans="1:33" ht="120.75" customHeight="1">
      <c r="A138" s="174" t="s">
        <v>12</v>
      </c>
      <c r="B138" s="467" t="s">
        <v>13</v>
      </c>
      <c r="C138" s="785" t="s">
        <v>3264</v>
      </c>
      <c r="D138" s="785" t="s">
        <v>3405</v>
      </c>
      <c r="E138" s="786" t="s">
        <v>3406</v>
      </c>
      <c r="F138" s="783" t="s">
        <v>3407</v>
      </c>
      <c r="G138" s="787" t="s">
        <v>3408</v>
      </c>
      <c r="H138" s="173" t="s">
        <v>3409</v>
      </c>
      <c r="I138" s="483" t="s">
        <v>3410</v>
      </c>
      <c r="J138" s="168">
        <v>789</v>
      </c>
      <c r="K138" s="195">
        <v>45278</v>
      </c>
      <c r="L138" s="195">
        <v>45657</v>
      </c>
      <c r="M138" s="165">
        <f t="shared" si="23"/>
        <v>54.142857142857146</v>
      </c>
      <c r="N138" s="194">
        <v>789</v>
      </c>
      <c r="O138" s="483" t="s">
        <v>3411</v>
      </c>
      <c r="P138" s="53">
        <f t="shared" si="13"/>
        <v>1</v>
      </c>
      <c r="Q138" s="166" t="str">
        <f>IF(ISNUMBER(P138),IF(P138=100%,"CUMPLIDA",IF(AND(ISNUMBER(L138),ISNUMBER(CGR!$P$4)), IF(L138&lt;CGR!$P$4,"INCUMPLIDA","PROCESO"), "VERIFICAR FECHA")),"SIN VALOR AVANCE")</f>
        <v>CUMPLIDA</v>
      </c>
      <c r="R138" s="421" t="s">
        <v>3409</v>
      </c>
      <c r="S138" s="287" t="s">
        <v>3410</v>
      </c>
      <c r="T138" s="305">
        <v>789</v>
      </c>
      <c r="U138" s="389">
        <v>45278</v>
      </c>
      <c r="V138" s="389">
        <v>45657</v>
      </c>
      <c r="W138" s="165">
        <f t="shared" si="14"/>
        <v>54.142857142857146</v>
      </c>
      <c r="X138" s="393">
        <v>789</v>
      </c>
      <c r="Y138" s="287" t="s">
        <v>3411</v>
      </c>
      <c r="Z138" s="344">
        <f t="shared" si="24"/>
        <v>1</v>
      </c>
      <c r="AA138" s="344">
        <f t="shared" si="25"/>
        <v>1</v>
      </c>
      <c r="AB138" s="344">
        <f t="shared" si="26"/>
        <v>1</v>
      </c>
      <c r="AC138" s="344">
        <f t="shared" si="27"/>
        <v>1</v>
      </c>
      <c r="AD138" s="344">
        <f t="shared" si="28"/>
        <v>1</v>
      </c>
      <c r="AE138" s="344">
        <f t="shared" si="29"/>
        <v>1</v>
      </c>
      <c r="AF138" s="344">
        <f t="shared" si="30"/>
        <v>1</v>
      </c>
      <c r="AG138" s="344">
        <f t="shared" si="31"/>
        <v>1</v>
      </c>
    </row>
    <row r="139" spans="1:33" ht="120.75">
      <c r="A139" s="174" t="s">
        <v>12</v>
      </c>
      <c r="B139" s="467" t="s">
        <v>13</v>
      </c>
      <c r="C139" s="785"/>
      <c r="D139" s="785"/>
      <c r="E139" s="783"/>
      <c r="F139" s="783"/>
      <c r="G139" s="787"/>
      <c r="H139" s="173" t="s">
        <v>3412</v>
      </c>
      <c r="I139" s="483" t="s">
        <v>3413</v>
      </c>
      <c r="J139" s="164">
        <v>1</v>
      </c>
      <c r="K139" s="195">
        <v>45278</v>
      </c>
      <c r="L139" s="195">
        <v>45657</v>
      </c>
      <c r="M139" s="165">
        <f t="shared" si="23"/>
        <v>54.142857142857146</v>
      </c>
      <c r="N139" s="194">
        <v>1</v>
      </c>
      <c r="O139" s="483" t="s">
        <v>3411</v>
      </c>
      <c r="P139" s="53">
        <f t="shared" ref="P139:P203" si="32">N139/J139</f>
        <v>1</v>
      </c>
      <c r="Q139" s="166" t="str">
        <f>IF(ISNUMBER(P139),IF(P139=100%,"CUMPLIDA",IF(AND(ISNUMBER(L139),ISNUMBER(CGR!$P$4)), IF(L139&lt;CGR!$P$4,"INCUMPLIDA","PROCESO"), "VERIFICAR FECHA")),"SIN VALOR AVANCE")</f>
        <v>CUMPLIDA</v>
      </c>
      <c r="R139" s="421" t="s">
        <v>3412</v>
      </c>
      <c r="S139" s="287" t="s">
        <v>3413</v>
      </c>
      <c r="T139" s="367">
        <v>1</v>
      </c>
      <c r="U139" s="389">
        <v>45278</v>
      </c>
      <c r="V139" s="389">
        <v>45657</v>
      </c>
      <c r="W139" s="165">
        <f t="shared" ref="W139:W202" si="33">(V139-U139)/7</f>
        <v>54.142857142857146</v>
      </c>
      <c r="X139" s="393">
        <v>1</v>
      </c>
      <c r="Y139" s="287" t="s">
        <v>3411</v>
      </c>
      <c r="Z139" s="344">
        <f t="shared" si="24"/>
        <v>1</v>
      </c>
      <c r="AA139" s="344">
        <f t="shared" si="25"/>
        <v>1</v>
      </c>
      <c r="AB139" s="344">
        <f t="shared" si="26"/>
        <v>1</v>
      </c>
      <c r="AC139" s="344">
        <f t="shared" si="27"/>
        <v>1</v>
      </c>
      <c r="AD139" s="344">
        <f t="shared" si="28"/>
        <v>1</v>
      </c>
      <c r="AE139" s="344">
        <f t="shared" si="29"/>
        <v>1</v>
      </c>
      <c r="AF139" s="344">
        <f t="shared" si="30"/>
        <v>1</v>
      </c>
      <c r="AG139" s="344">
        <f t="shared" si="31"/>
        <v>1</v>
      </c>
    </row>
    <row r="140" spans="1:33" ht="195">
      <c r="A140" s="174" t="s">
        <v>12</v>
      </c>
      <c r="B140" s="467" t="s">
        <v>13</v>
      </c>
      <c r="C140" s="785"/>
      <c r="D140" s="785"/>
      <c r="E140" s="783"/>
      <c r="F140" s="783"/>
      <c r="G140" s="787" t="s">
        <v>3414</v>
      </c>
      <c r="H140" s="173" t="s">
        <v>3415</v>
      </c>
      <c r="I140" s="483" t="s">
        <v>3416</v>
      </c>
      <c r="J140" s="164">
        <v>1</v>
      </c>
      <c r="K140" s="195">
        <v>45278</v>
      </c>
      <c r="L140" s="191">
        <v>45838</v>
      </c>
      <c r="M140" s="165">
        <f t="shared" si="23"/>
        <v>80</v>
      </c>
      <c r="N140" s="194">
        <v>1</v>
      </c>
      <c r="O140" s="483" t="s">
        <v>3411</v>
      </c>
      <c r="P140" s="53">
        <f t="shared" si="32"/>
        <v>1</v>
      </c>
      <c r="Q140" s="166" t="str">
        <f>IF(ISNUMBER(P140),IF(P140=100%,"CUMPLIDA",IF(AND(ISNUMBER(L140),ISNUMBER(CGR!$P$4)), IF(L140&lt;CGR!$P$4,"INCUMPLIDA","PROCESO"), "VERIFICAR FECHA")),"SIN VALOR AVANCE")</f>
        <v>CUMPLIDA</v>
      </c>
      <c r="R140" s="421" t="s">
        <v>3415</v>
      </c>
      <c r="S140" s="287" t="s">
        <v>3416</v>
      </c>
      <c r="T140" s="367">
        <v>1</v>
      </c>
      <c r="U140" s="389">
        <v>45278</v>
      </c>
      <c r="V140" s="382">
        <v>45838</v>
      </c>
      <c r="W140" s="165">
        <f t="shared" si="33"/>
        <v>80</v>
      </c>
      <c r="X140" s="393">
        <v>1</v>
      </c>
      <c r="Y140" s="287" t="s">
        <v>3411</v>
      </c>
      <c r="Z140" s="344">
        <f t="shared" ref="Z140:Z203" si="34">IF(H140=R140,1,0)</f>
        <v>1</v>
      </c>
      <c r="AA140" s="344">
        <f t="shared" ref="AA140:AA203" si="35">IF(I140=S140,1,0)</f>
        <v>1</v>
      </c>
      <c r="AB140" s="344">
        <f t="shared" ref="AB140:AB203" si="36">IF(J140=T140,1,0)</f>
        <v>1</v>
      </c>
      <c r="AC140" s="344">
        <f t="shared" ref="AC140:AC203" si="37">IF(K140=U140,1,0)</f>
        <v>1</v>
      </c>
      <c r="AD140" s="344">
        <f t="shared" ref="AD140:AD203" si="38">IF(L140=V140,1,0)</f>
        <v>1</v>
      </c>
      <c r="AE140" s="344">
        <f t="shared" ref="AE140:AE203" si="39">IF(M140=W140,1,0)</f>
        <v>1</v>
      </c>
      <c r="AF140" s="344">
        <f t="shared" ref="AF140:AF203" si="40">IF(N140=X140,1,0)</f>
        <v>1</v>
      </c>
      <c r="AG140" s="344">
        <f t="shared" ref="AG140:AG203" si="41">IF(O140=Y140,1,0)</f>
        <v>1</v>
      </c>
    </row>
    <row r="141" spans="1:33" ht="135">
      <c r="A141" s="174" t="s">
        <v>12</v>
      </c>
      <c r="B141" s="467" t="s">
        <v>13</v>
      </c>
      <c r="C141" s="785"/>
      <c r="D141" s="785"/>
      <c r="E141" s="783"/>
      <c r="F141" s="783"/>
      <c r="G141" s="787"/>
      <c r="H141" s="173" t="s">
        <v>3417</v>
      </c>
      <c r="I141" s="483" t="s">
        <v>3418</v>
      </c>
      <c r="J141" s="164">
        <v>1</v>
      </c>
      <c r="K141" s="195">
        <v>45278</v>
      </c>
      <c r="L141" s="191">
        <v>45838</v>
      </c>
      <c r="M141" s="165">
        <f t="shared" si="23"/>
        <v>80</v>
      </c>
      <c r="N141" s="194">
        <v>0</v>
      </c>
      <c r="O141" s="483" t="s">
        <v>3411</v>
      </c>
      <c r="P141" s="53">
        <f t="shared" si="32"/>
        <v>0</v>
      </c>
      <c r="Q141" s="166" t="str">
        <f>IF(ISNUMBER(P141),IF(P141=100%,"CUMPLIDA",IF(AND(ISNUMBER(L141),ISNUMBER(CGR!$P$4)), IF(L141&lt;CGR!$P$4,"INCUMPLIDA","PROCESO"), "VERIFICAR FECHA")),"SIN VALOR AVANCE")</f>
        <v>PROCESO</v>
      </c>
      <c r="R141" s="421" t="s">
        <v>3417</v>
      </c>
      <c r="S141" s="287" t="s">
        <v>3418</v>
      </c>
      <c r="T141" s="367">
        <v>1</v>
      </c>
      <c r="U141" s="389">
        <v>45278</v>
      </c>
      <c r="V141" s="382">
        <v>45838</v>
      </c>
      <c r="W141" s="165">
        <f t="shared" si="33"/>
        <v>80</v>
      </c>
      <c r="X141" s="393">
        <v>0</v>
      </c>
      <c r="Y141" s="287" t="s">
        <v>3411</v>
      </c>
      <c r="Z141" s="344">
        <f t="shared" si="34"/>
        <v>1</v>
      </c>
      <c r="AA141" s="344">
        <f t="shared" si="35"/>
        <v>1</v>
      </c>
      <c r="AB141" s="344">
        <f t="shared" si="36"/>
        <v>1</v>
      </c>
      <c r="AC141" s="344">
        <f t="shared" si="37"/>
        <v>1</v>
      </c>
      <c r="AD141" s="344">
        <f t="shared" si="38"/>
        <v>1</v>
      </c>
      <c r="AE141" s="344">
        <f t="shared" si="39"/>
        <v>1</v>
      </c>
      <c r="AF141" s="344">
        <f t="shared" si="40"/>
        <v>1</v>
      </c>
      <c r="AG141" s="344">
        <f t="shared" si="41"/>
        <v>1</v>
      </c>
    </row>
    <row r="142" spans="1:33" ht="120.75">
      <c r="A142" s="174" t="s">
        <v>12</v>
      </c>
      <c r="B142" s="467" t="s">
        <v>13</v>
      </c>
      <c r="C142" s="785"/>
      <c r="D142" s="785"/>
      <c r="E142" s="783"/>
      <c r="F142" s="783"/>
      <c r="G142" s="173" t="s">
        <v>3419</v>
      </c>
      <c r="H142" s="173" t="s">
        <v>3420</v>
      </c>
      <c r="I142" s="483" t="s">
        <v>836</v>
      </c>
      <c r="J142" s="164">
        <v>1</v>
      </c>
      <c r="K142" s="195">
        <v>45306</v>
      </c>
      <c r="L142" s="195">
        <v>45412</v>
      </c>
      <c r="M142" s="165">
        <f t="shared" si="23"/>
        <v>15.142857142857142</v>
      </c>
      <c r="N142" s="194">
        <v>1</v>
      </c>
      <c r="O142" s="483" t="s">
        <v>3411</v>
      </c>
      <c r="P142" s="53">
        <f t="shared" si="32"/>
        <v>1</v>
      </c>
      <c r="Q142" s="166" t="str">
        <f>IF(ISNUMBER(P142),IF(P142=100%,"CUMPLIDA",IF(AND(ISNUMBER(L142),ISNUMBER(CGR!$P$4)), IF(L142&lt;CGR!$P$4,"INCUMPLIDA","PROCESO"), "VERIFICAR FECHA")),"SIN VALOR AVANCE")</f>
        <v>CUMPLIDA</v>
      </c>
      <c r="R142" s="421" t="s">
        <v>3420</v>
      </c>
      <c r="S142" s="287" t="s">
        <v>836</v>
      </c>
      <c r="T142" s="367">
        <v>1</v>
      </c>
      <c r="U142" s="389">
        <v>45306</v>
      </c>
      <c r="V142" s="389">
        <v>45412</v>
      </c>
      <c r="W142" s="165">
        <f t="shared" si="33"/>
        <v>15.142857142857142</v>
      </c>
      <c r="X142" s="393">
        <v>1</v>
      </c>
      <c r="Y142" s="287" t="s">
        <v>3411</v>
      </c>
      <c r="Z142" s="344">
        <f t="shared" si="34"/>
        <v>1</v>
      </c>
      <c r="AA142" s="344">
        <f t="shared" si="35"/>
        <v>1</v>
      </c>
      <c r="AB142" s="344">
        <f t="shared" si="36"/>
        <v>1</v>
      </c>
      <c r="AC142" s="344">
        <f t="shared" si="37"/>
        <v>1</v>
      </c>
      <c r="AD142" s="344">
        <f t="shared" si="38"/>
        <v>1</v>
      </c>
      <c r="AE142" s="344">
        <f t="shared" si="39"/>
        <v>1</v>
      </c>
      <c r="AF142" s="344">
        <f t="shared" si="40"/>
        <v>1</v>
      </c>
      <c r="AG142" s="344">
        <f t="shared" si="41"/>
        <v>1</v>
      </c>
    </row>
    <row r="143" spans="1:33" ht="286.5">
      <c r="A143" s="174" t="s">
        <v>12</v>
      </c>
      <c r="B143" s="467" t="s">
        <v>13</v>
      </c>
      <c r="C143" s="115" t="s">
        <v>3264</v>
      </c>
      <c r="D143" s="115" t="s">
        <v>3421</v>
      </c>
      <c r="E143" s="490" t="s">
        <v>3422</v>
      </c>
      <c r="F143" s="52" t="s">
        <v>3423</v>
      </c>
      <c r="G143" s="498" t="s">
        <v>3424</v>
      </c>
      <c r="H143" s="496" t="s">
        <v>3425</v>
      </c>
      <c r="I143" s="525" t="s">
        <v>3329</v>
      </c>
      <c r="J143" s="480">
        <v>7188141254.1300001</v>
      </c>
      <c r="K143" s="470">
        <v>45839</v>
      </c>
      <c r="L143" s="470">
        <v>46387</v>
      </c>
      <c r="M143" s="165">
        <f t="shared" si="23"/>
        <v>78.285714285714292</v>
      </c>
      <c r="N143" s="480">
        <v>0</v>
      </c>
      <c r="O143" s="483" t="s">
        <v>3426</v>
      </c>
      <c r="P143" s="53">
        <f t="shared" si="32"/>
        <v>0</v>
      </c>
      <c r="Q143" s="166" t="str">
        <f>IF(ISNUMBER(P143),IF(P143=100%,"CUMPLIDA",IF(AND(ISNUMBER(L143),ISNUMBER(CGR!$P$4)), IF(L143&lt;CGR!$P$4,"INCUMPLIDA","PROCESO"), "VERIFICAR FECHA")),"SIN VALOR AVANCE")</f>
        <v>PROCESO</v>
      </c>
      <c r="R143" s="415" t="s">
        <v>3425</v>
      </c>
      <c r="S143" s="418" t="s">
        <v>3329</v>
      </c>
      <c r="T143" s="417">
        <v>7188141254.1300001</v>
      </c>
      <c r="U143" s="404">
        <v>45839</v>
      </c>
      <c r="V143" s="404">
        <v>46387</v>
      </c>
      <c r="W143" s="165">
        <f t="shared" si="33"/>
        <v>78.285714285714292</v>
      </c>
      <c r="X143" s="430">
        <v>0</v>
      </c>
      <c r="Y143" s="354" t="s">
        <v>3426</v>
      </c>
      <c r="Z143" s="344">
        <f t="shared" si="34"/>
        <v>1</v>
      </c>
      <c r="AA143" s="344">
        <f t="shared" si="35"/>
        <v>1</v>
      </c>
      <c r="AB143" s="344">
        <f t="shared" si="36"/>
        <v>1</v>
      </c>
      <c r="AC143" s="344">
        <f t="shared" si="37"/>
        <v>1</v>
      </c>
      <c r="AD143" s="344">
        <f t="shared" si="38"/>
        <v>1</v>
      </c>
      <c r="AE143" s="344">
        <f t="shared" si="39"/>
        <v>1</v>
      </c>
      <c r="AF143" s="344">
        <f t="shared" si="40"/>
        <v>1</v>
      </c>
      <c r="AG143" s="344">
        <f t="shared" si="41"/>
        <v>1</v>
      </c>
    </row>
    <row r="144" spans="1:33" ht="165" customHeight="1">
      <c r="A144" s="493" t="s">
        <v>12</v>
      </c>
      <c r="B144" s="474" t="s">
        <v>13</v>
      </c>
      <c r="C144" s="824" t="s">
        <v>3264</v>
      </c>
      <c r="D144" s="824" t="s">
        <v>3427</v>
      </c>
      <c r="E144" s="802" t="s">
        <v>3428</v>
      </c>
      <c r="F144" s="805" t="s">
        <v>3429</v>
      </c>
      <c r="G144" s="810" t="s">
        <v>3430</v>
      </c>
      <c r="H144" s="499" t="s">
        <v>3431</v>
      </c>
      <c r="I144" s="527" t="s">
        <v>3432</v>
      </c>
      <c r="J144" s="481">
        <v>1</v>
      </c>
      <c r="K144" s="482">
        <v>45809</v>
      </c>
      <c r="L144" s="482">
        <v>46387</v>
      </c>
      <c r="M144" s="165">
        <f t="shared" si="23"/>
        <v>82.571428571428569</v>
      </c>
      <c r="N144" s="481">
        <v>0</v>
      </c>
      <c r="O144" s="483" t="s">
        <v>3433</v>
      </c>
      <c r="P144" s="53">
        <f t="shared" si="32"/>
        <v>0</v>
      </c>
      <c r="Q144" s="166" t="str">
        <f>IF(ISNUMBER(P144),IF(P144=100%,"CUMPLIDA",IF(AND(ISNUMBER(L144),ISNUMBER(CGR!$P$4)), IF(L144&lt;CGR!$P$4,"INCUMPLIDA","PROCESO"), "VERIFICAR FECHA")),"SIN VALOR AVANCE")</f>
        <v>PROCESO</v>
      </c>
      <c r="R144" s="422" t="s">
        <v>3431</v>
      </c>
      <c r="S144" s="423" t="s">
        <v>3432</v>
      </c>
      <c r="T144" s="424">
        <v>1</v>
      </c>
      <c r="U144" s="425">
        <v>45809</v>
      </c>
      <c r="V144" s="425">
        <v>46387</v>
      </c>
      <c r="W144" s="165">
        <f t="shared" si="33"/>
        <v>82.571428571428569</v>
      </c>
      <c r="X144" s="430">
        <v>0</v>
      </c>
      <c r="Y144" s="407" t="s">
        <v>3433</v>
      </c>
      <c r="Z144" s="344">
        <f t="shared" si="34"/>
        <v>1</v>
      </c>
      <c r="AA144" s="344">
        <f t="shared" si="35"/>
        <v>1</v>
      </c>
      <c r="AB144" s="344">
        <f t="shared" si="36"/>
        <v>1</v>
      </c>
      <c r="AC144" s="344">
        <f t="shared" si="37"/>
        <v>1</v>
      </c>
      <c r="AD144" s="344">
        <f t="shared" si="38"/>
        <v>1</v>
      </c>
      <c r="AE144" s="344">
        <f t="shared" si="39"/>
        <v>1</v>
      </c>
      <c r="AF144" s="344">
        <f t="shared" si="40"/>
        <v>1</v>
      </c>
      <c r="AG144" s="344">
        <f t="shared" si="41"/>
        <v>1</v>
      </c>
    </row>
    <row r="145" spans="1:33" ht="135">
      <c r="A145" s="493" t="s">
        <v>12</v>
      </c>
      <c r="B145" s="474" t="s">
        <v>13</v>
      </c>
      <c r="C145" s="825"/>
      <c r="D145" s="825"/>
      <c r="E145" s="807"/>
      <c r="F145" s="807"/>
      <c r="G145" s="809"/>
      <c r="H145" s="499" t="s">
        <v>3434</v>
      </c>
      <c r="I145" s="527" t="s">
        <v>3435</v>
      </c>
      <c r="J145" s="480">
        <v>399648949</v>
      </c>
      <c r="K145" s="482">
        <v>45809</v>
      </c>
      <c r="L145" s="482">
        <v>46174</v>
      </c>
      <c r="M145" s="165">
        <f t="shared" si="23"/>
        <v>52.142857142857146</v>
      </c>
      <c r="N145" s="480">
        <v>0</v>
      </c>
      <c r="O145" s="483" t="s">
        <v>3436</v>
      </c>
      <c r="P145" s="53">
        <f t="shared" si="32"/>
        <v>0</v>
      </c>
      <c r="Q145" s="166" t="str">
        <f>IF(ISNUMBER(P145),IF(P145=100%,"CUMPLIDA",IF(AND(ISNUMBER(L145),ISNUMBER(CGR!$P$4)), IF(L145&lt;CGR!$P$4,"INCUMPLIDA","PROCESO"), "VERIFICAR FECHA")),"SIN VALOR AVANCE")</f>
        <v>PROCESO</v>
      </c>
      <c r="R145" s="422" t="s">
        <v>3434</v>
      </c>
      <c r="S145" s="423" t="s">
        <v>3435</v>
      </c>
      <c r="T145" s="417">
        <v>399648949</v>
      </c>
      <c r="U145" s="425">
        <v>45809</v>
      </c>
      <c r="V145" s="425">
        <v>46174</v>
      </c>
      <c r="W145" s="165">
        <f t="shared" si="33"/>
        <v>52.142857142857146</v>
      </c>
      <c r="X145" s="430">
        <v>0</v>
      </c>
      <c r="Y145" s="287" t="s">
        <v>3436</v>
      </c>
      <c r="Z145" s="344">
        <f t="shared" si="34"/>
        <v>1</v>
      </c>
      <c r="AA145" s="344">
        <f t="shared" si="35"/>
        <v>1</v>
      </c>
      <c r="AB145" s="344">
        <f t="shared" si="36"/>
        <v>1</v>
      </c>
      <c r="AC145" s="344">
        <f t="shared" si="37"/>
        <v>1</v>
      </c>
      <c r="AD145" s="344">
        <f t="shared" si="38"/>
        <v>1</v>
      </c>
      <c r="AE145" s="344">
        <f t="shared" si="39"/>
        <v>1</v>
      </c>
      <c r="AF145" s="344">
        <f t="shared" si="40"/>
        <v>1</v>
      </c>
      <c r="AG145" s="344">
        <f t="shared" si="41"/>
        <v>1</v>
      </c>
    </row>
    <row r="146" spans="1:33" ht="195" customHeight="1">
      <c r="A146" s="174" t="s">
        <v>12</v>
      </c>
      <c r="B146" s="467" t="s">
        <v>13</v>
      </c>
      <c r="C146" s="785" t="s">
        <v>3264</v>
      </c>
      <c r="D146" s="785" t="s">
        <v>3427</v>
      </c>
      <c r="E146" s="826" t="s">
        <v>3437</v>
      </c>
      <c r="F146" s="783" t="s">
        <v>3438</v>
      </c>
      <c r="G146" s="808" t="s">
        <v>3439</v>
      </c>
      <c r="H146" s="496" t="s">
        <v>3325</v>
      </c>
      <c r="I146" s="524" t="s">
        <v>3326</v>
      </c>
      <c r="J146" s="480">
        <v>20021334751</v>
      </c>
      <c r="K146" s="482">
        <v>45809</v>
      </c>
      <c r="L146" s="482">
        <v>46539</v>
      </c>
      <c r="M146" s="165">
        <f t="shared" si="23"/>
        <v>104.28571428571429</v>
      </c>
      <c r="N146" s="480">
        <v>0</v>
      </c>
      <c r="O146" s="483" t="s">
        <v>3436</v>
      </c>
      <c r="P146" s="53">
        <f t="shared" si="32"/>
        <v>0</v>
      </c>
      <c r="Q146" s="166" t="str">
        <f>IF(ISNUMBER(P146),IF(P146=100%,"CUMPLIDA",IF(AND(ISNUMBER(L146),ISNUMBER(CGR!$P$4)), IF(L146&lt;CGR!$P$4,"INCUMPLIDA","PROCESO"), "VERIFICAR FECHA")),"SIN VALOR AVANCE")</f>
        <v>PROCESO</v>
      </c>
      <c r="R146" s="415" t="s">
        <v>3325</v>
      </c>
      <c r="S146" s="416" t="s">
        <v>3326</v>
      </c>
      <c r="T146" s="426">
        <v>20021334751</v>
      </c>
      <c r="U146" s="425">
        <v>45809</v>
      </c>
      <c r="V146" s="425">
        <v>46539</v>
      </c>
      <c r="W146" s="165">
        <f t="shared" si="33"/>
        <v>104.28571428571429</v>
      </c>
      <c r="X146" s="430">
        <v>0</v>
      </c>
      <c r="Y146" s="287" t="s">
        <v>3436</v>
      </c>
      <c r="Z146" s="344">
        <f t="shared" si="34"/>
        <v>1</v>
      </c>
      <c r="AA146" s="344">
        <f t="shared" si="35"/>
        <v>1</v>
      </c>
      <c r="AB146" s="344">
        <f t="shared" si="36"/>
        <v>1</v>
      </c>
      <c r="AC146" s="344">
        <f t="shared" si="37"/>
        <v>1</v>
      </c>
      <c r="AD146" s="344">
        <f t="shared" si="38"/>
        <v>1</v>
      </c>
      <c r="AE146" s="344">
        <f t="shared" si="39"/>
        <v>1</v>
      </c>
      <c r="AF146" s="344">
        <f t="shared" si="40"/>
        <v>1</v>
      </c>
      <c r="AG146" s="344">
        <f t="shared" si="41"/>
        <v>1</v>
      </c>
    </row>
    <row r="147" spans="1:33" ht="255">
      <c r="A147" s="174" t="s">
        <v>12</v>
      </c>
      <c r="B147" s="467" t="s">
        <v>13</v>
      </c>
      <c r="C147" s="785"/>
      <c r="D147" s="785"/>
      <c r="E147" s="783"/>
      <c r="F147" s="783"/>
      <c r="G147" s="808"/>
      <c r="H147" s="496" t="s">
        <v>3328</v>
      </c>
      <c r="I147" s="525" t="s">
        <v>3329</v>
      </c>
      <c r="J147" s="480">
        <v>20021334751</v>
      </c>
      <c r="K147" s="482">
        <v>45809</v>
      </c>
      <c r="L147" s="482">
        <v>46539</v>
      </c>
      <c r="M147" s="165">
        <f t="shared" si="23"/>
        <v>104.28571428571429</v>
      </c>
      <c r="N147" s="480">
        <v>0</v>
      </c>
      <c r="O147" s="483" t="s">
        <v>3436</v>
      </c>
      <c r="P147" s="53">
        <f t="shared" si="32"/>
        <v>0</v>
      </c>
      <c r="Q147" s="166" t="str">
        <f>IF(ISNUMBER(P147),IF(P147=100%,"CUMPLIDA",IF(AND(ISNUMBER(L147),ISNUMBER(CGR!$P$4)), IF(L147&lt;CGR!$P$4,"INCUMPLIDA","PROCESO"), "VERIFICAR FECHA")),"SIN VALOR AVANCE")</f>
        <v>PROCESO</v>
      </c>
      <c r="R147" s="415" t="s">
        <v>3328</v>
      </c>
      <c r="S147" s="418" t="s">
        <v>3329</v>
      </c>
      <c r="T147" s="426">
        <v>20021334751</v>
      </c>
      <c r="U147" s="425">
        <v>45809</v>
      </c>
      <c r="V147" s="425">
        <v>46539</v>
      </c>
      <c r="W147" s="165">
        <f t="shared" si="33"/>
        <v>104.28571428571429</v>
      </c>
      <c r="X147" s="430">
        <v>0</v>
      </c>
      <c r="Y147" s="287" t="s">
        <v>3436</v>
      </c>
      <c r="Z147" s="344">
        <f t="shared" si="34"/>
        <v>1</v>
      </c>
      <c r="AA147" s="344">
        <f t="shared" si="35"/>
        <v>1</v>
      </c>
      <c r="AB147" s="344">
        <f t="shared" si="36"/>
        <v>1</v>
      </c>
      <c r="AC147" s="344">
        <f t="shared" si="37"/>
        <v>1</v>
      </c>
      <c r="AD147" s="344">
        <f t="shared" si="38"/>
        <v>1</v>
      </c>
      <c r="AE147" s="344">
        <f t="shared" si="39"/>
        <v>1</v>
      </c>
      <c r="AF147" s="344">
        <f t="shared" si="40"/>
        <v>1</v>
      </c>
      <c r="AG147" s="344">
        <f t="shared" si="41"/>
        <v>1</v>
      </c>
    </row>
    <row r="148" spans="1:33" ht="150.75" customHeight="1">
      <c r="A148" s="174" t="s">
        <v>12</v>
      </c>
      <c r="B148" s="115" t="s">
        <v>13</v>
      </c>
      <c r="C148" s="785" t="s">
        <v>3440</v>
      </c>
      <c r="D148" s="785" t="s">
        <v>3441</v>
      </c>
      <c r="E148" s="783" t="s">
        <v>3442</v>
      </c>
      <c r="F148" s="783" t="s">
        <v>3443</v>
      </c>
      <c r="G148" s="173" t="s">
        <v>3444</v>
      </c>
      <c r="H148" s="173" t="s">
        <v>3445</v>
      </c>
      <c r="I148" s="483" t="s">
        <v>1159</v>
      </c>
      <c r="J148" s="168">
        <v>4</v>
      </c>
      <c r="K148" s="195">
        <v>45475</v>
      </c>
      <c r="L148" s="195">
        <v>45835</v>
      </c>
      <c r="M148" s="165">
        <f t="shared" ref="M148:M211" si="42">(L148-K148)/7</f>
        <v>51.428571428571431</v>
      </c>
      <c r="N148" s="194">
        <v>2</v>
      </c>
      <c r="O148" s="483" t="s">
        <v>3446</v>
      </c>
      <c r="P148" s="53">
        <f t="shared" si="32"/>
        <v>0.5</v>
      </c>
      <c r="Q148" s="166" t="str">
        <f>IF(ISNUMBER(P148),IF(P148=100%,"CUMPLIDA",IF(AND(ISNUMBER(L148),ISNUMBER(CGR!$P$4)), IF(L148&lt;CGR!$P$4,"INCUMPLIDA","PROCESO"), "VERIFICAR FECHA")),"SIN VALOR AVANCE")</f>
        <v>PROCESO</v>
      </c>
      <c r="R148" s="421" t="s">
        <v>3445</v>
      </c>
      <c r="S148" s="287" t="s">
        <v>1159</v>
      </c>
      <c r="T148" s="305">
        <v>4</v>
      </c>
      <c r="U148" s="389">
        <v>45475</v>
      </c>
      <c r="V148" s="389">
        <v>45835</v>
      </c>
      <c r="W148" s="165">
        <f t="shared" si="33"/>
        <v>51.428571428571431</v>
      </c>
      <c r="X148" s="393">
        <v>2</v>
      </c>
      <c r="Y148" s="287" t="s">
        <v>3446</v>
      </c>
      <c r="Z148" s="344">
        <f t="shared" si="34"/>
        <v>1</v>
      </c>
      <c r="AA148" s="344">
        <f t="shared" si="35"/>
        <v>1</v>
      </c>
      <c r="AB148" s="344">
        <f t="shared" si="36"/>
        <v>1</v>
      </c>
      <c r="AC148" s="344">
        <f t="shared" si="37"/>
        <v>1</v>
      </c>
      <c r="AD148" s="344">
        <f t="shared" si="38"/>
        <v>1</v>
      </c>
      <c r="AE148" s="344">
        <f t="shared" si="39"/>
        <v>1</v>
      </c>
      <c r="AF148" s="344">
        <f t="shared" si="40"/>
        <v>1</v>
      </c>
      <c r="AG148" s="344">
        <f t="shared" si="41"/>
        <v>1</v>
      </c>
    </row>
    <row r="149" spans="1:33" ht="255">
      <c r="A149" s="174" t="s">
        <v>12</v>
      </c>
      <c r="B149" s="115" t="s">
        <v>13</v>
      </c>
      <c r="C149" s="785"/>
      <c r="D149" s="785"/>
      <c r="E149" s="783"/>
      <c r="F149" s="783"/>
      <c r="G149" s="173" t="s">
        <v>3447</v>
      </c>
      <c r="H149" s="173" t="s">
        <v>3448</v>
      </c>
      <c r="I149" s="528" t="s">
        <v>3449</v>
      </c>
      <c r="J149" s="168">
        <v>1</v>
      </c>
      <c r="K149" s="195">
        <v>45475</v>
      </c>
      <c r="L149" s="195">
        <v>45835</v>
      </c>
      <c r="M149" s="165">
        <f t="shared" si="42"/>
        <v>51.428571428571431</v>
      </c>
      <c r="N149" s="194">
        <v>1</v>
      </c>
      <c r="O149" s="483" t="s">
        <v>3446</v>
      </c>
      <c r="P149" s="53">
        <f t="shared" si="32"/>
        <v>1</v>
      </c>
      <c r="Q149" s="166" t="str">
        <f>IF(ISNUMBER(P149),IF(P149=100%,"CUMPLIDA",IF(AND(ISNUMBER(L149),ISNUMBER(CGR!$P$4)), IF(L149&lt;CGR!$P$4,"INCUMPLIDA","PROCESO"), "VERIFICAR FECHA")),"SIN VALOR AVANCE")</f>
        <v>CUMPLIDA</v>
      </c>
      <c r="R149" s="421" t="s">
        <v>3448</v>
      </c>
      <c r="S149" s="427" t="s">
        <v>3449</v>
      </c>
      <c r="T149" s="305">
        <v>1</v>
      </c>
      <c r="U149" s="389">
        <v>45475</v>
      </c>
      <c r="V149" s="389">
        <v>45835</v>
      </c>
      <c r="W149" s="165">
        <f t="shared" si="33"/>
        <v>51.428571428571431</v>
      </c>
      <c r="X149" s="393">
        <v>1</v>
      </c>
      <c r="Y149" s="287" t="s">
        <v>3446</v>
      </c>
      <c r="Z149" s="344">
        <f t="shared" si="34"/>
        <v>1</v>
      </c>
      <c r="AA149" s="344">
        <f t="shared" si="35"/>
        <v>1</v>
      </c>
      <c r="AB149" s="344">
        <f t="shared" si="36"/>
        <v>1</v>
      </c>
      <c r="AC149" s="344">
        <f t="shared" si="37"/>
        <v>1</v>
      </c>
      <c r="AD149" s="344">
        <f t="shared" si="38"/>
        <v>1</v>
      </c>
      <c r="AE149" s="344">
        <f t="shared" si="39"/>
        <v>1</v>
      </c>
      <c r="AF149" s="344">
        <f t="shared" si="40"/>
        <v>1</v>
      </c>
      <c r="AG149" s="344">
        <f t="shared" si="41"/>
        <v>1</v>
      </c>
    </row>
    <row r="150" spans="1:33" ht="150.75">
      <c r="A150" s="174" t="s">
        <v>12</v>
      </c>
      <c r="B150" s="115" t="s">
        <v>13</v>
      </c>
      <c r="C150" s="785"/>
      <c r="D150" s="785"/>
      <c r="E150" s="783"/>
      <c r="F150" s="783"/>
      <c r="G150" s="52" t="s">
        <v>3450</v>
      </c>
      <c r="H150" s="52" t="s">
        <v>3451</v>
      </c>
      <c r="I150" s="528" t="s">
        <v>3449</v>
      </c>
      <c r="J150" s="168">
        <v>1</v>
      </c>
      <c r="K150" s="195">
        <v>45475</v>
      </c>
      <c r="L150" s="195">
        <v>45835</v>
      </c>
      <c r="M150" s="165">
        <f t="shared" si="42"/>
        <v>51.428571428571431</v>
      </c>
      <c r="N150" s="194">
        <v>1</v>
      </c>
      <c r="O150" s="483" t="s">
        <v>3446</v>
      </c>
      <c r="P150" s="53">
        <f t="shared" si="32"/>
        <v>1</v>
      </c>
      <c r="Q150" s="166" t="str">
        <f>IF(ISNUMBER(P150),IF(P150=100%,"CUMPLIDA",IF(AND(ISNUMBER(L150),ISNUMBER(CGR!$P$4)), IF(L150&lt;CGR!$P$4,"INCUMPLIDA","PROCESO"), "VERIFICAR FECHA")),"SIN VALOR AVANCE")</f>
        <v>CUMPLIDA</v>
      </c>
      <c r="R150" s="403" t="s">
        <v>3451</v>
      </c>
      <c r="S150" s="427" t="s">
        <v>3449</v>
      </c>
      <c r="T150" s="305">
        <v>1</v>
      </c>
      <c r="U150" s="389">
        <v>45475</v>
      </c>
      <c r="V150" s="389">
        <v>45835</v>
      </c>
      <c r="W150" s="165">
        <f t="shared" si="33"/>
        <v>51.428571428571431</v>
      </c>
      <c r="X150" s="393">
        <v>1</v>
      </c>
      <c r="Y150" s="287" t="s">
        <v>3446</v>
      </c>
      <c r="Z150" s="344">
        <f t="shared" si="34"/>
        <v>1</v>
      </c>
      <c r="AA150" s="344">
        <f t="shared" si="35"/>
        <v>1</v>
      </c>
      <c r="AB150" s="344">
        <f t="shared" si="36"/>
        <v>1</v>
      </c>
      <c r="AC150" s="344">
        <f t="shared" si="37"/>
        <v>1</v>
      </c>
      <c r="AD150" s="344">
        <f t="shared" si="38"/>
        <v>1</v>
      </c>
      <c r="AE150" s="344">
        <f t="shared" si="39"/>
        <v>1</v>
      </c>
      <c r="AF150" s="344">
        <f t="shared" si="40"/>
        <v>1</v>
      </c>
      <c r="AG150" s="344">
        <f t="shared" si="41"/>
        <v>1</v>
      </c>
    </row>
    <row r="151" spans="1:33" ht="150.75" customHeight="1">
      <c r="A151" s="174" t="s">
        <v>12</v>
      </c>
      <c r="B151" s="115" t="s">
        <v>13</v>
      </c>
      <c r="C151" s="785" t="s">
        <v>3440</v>
      </c>
      <c r="D151" s="785" t="s">
        <v>3441</v>
      </c>
      <c r="E151" s="783" t="s">
        <v>3452</v>
      </c>
      <c r="F151" s="783" t="s">
        <v>3453</v>
      </c>
      <c r="G151" s="173" t="s">
        <v>3444</v>
      </c>
      <c r="H151" s="173" t="s">
        <v>3445</v>
      </c>
      <c r="I151" s="483" t="s">
        <v>1159</v>
      </c>
      <c r="J151" s="168">
        <v>4</v>
      </c>
      <c r="K151" s="195">
        <v>45475</v>
      </c>
      <c r="L151" s="195">
        <v>45835</v>
      </c>
      <c r="M151" s="165">
        <f t="shared" si="42"/>
        <v>51.428571428571431</v>
      </c>
      <c r="N151" s="194">
        <v>2</v>
      </c>
      <c r="O151" s="483" t="s">
        <v>3454</v>
      </c>
      <c r="P151" s="53">
        <f t="shared" si="32"/>
        <v>0.5</v>
      </c>
      <c r="Q151" s="166" t="str">
        <f>IF(ISNUMBER(P151),IF(P151=100%,"CUMPLIDA",IF(AND(ISNUMBER(L151),ISNUMBER(CGR!$P$4)), IF(L151&lt;CGR!$P$4,"INCUMPLIDA","PROCESO"), "VERIFICAR FECHA")),"SIN VALOR AVANCE")</f>
        <v>PROCESO</v>
      </c>
      <c r="R151" s="421" t="s">
        <v>3445</v>
      </c>
      <c r="S151" s="287" t="s">
        <v>1159</v>
      </c>
      <c r="T151" s="305">
        <v>4</v>
      </c>
      <c r="U151" s="389">
        <v>45475</v>
      </c>
      <c r="V151" s="389">
        <v>45835</v>
      </c>
      <c r="W151" s="165">
        <f t="shared" si="33"/>
        <v>51.428571428571431</v>
      </c>
      <c r="X151" s="393">
        <v>2</v>
      </c>
      <c r="Y151" s="287" t="s">
        <v>3454</v>
      </c>
      <c r="Z151" s="344">
        <f t="shared" si="34"/>
        <v>1</v>
      </c>
      <c r="AA151" s="344">
        <f t="shared" si="35"/>
        <v>1</v>
      </c>
      <c r="AB151" s="344">
        <f t="shared" si="36"/>
        <v>1</v>
      </c>
      <c r="AC151" s="344">
        <f t="shared" si="37"/>
        <v>1</v>
      </c>
      <c r="AD151" s="344">
        <f t="shared" si="38"/>
        <v>1</v>
      </c>
      <c r="AE151" s="344">
        <f t="shared" si="39"/>
        <v>1</v>
      </c>
      <c r="AF151" s="344">
        <f t="shared" si="40"/>
        <v>1</v>
      </c>
      <c r="AG151" s="344">
        <f t="shared" si="41"/>
        <v>1</v>
      </c>
    </row>
    <row r="152" spans="1:33" ht="255">
      <c r="A152" s="174" t="s">
        <v>12</v>
      </c>
      <c r="B152" s="115" t="s">
        <v>13</v>
      </c>
      <c r="C152" s="785"/>
      <c r="D152" s="785"/>
      <c r="E152" s="783"/>
      <c r="F152" s="783"/>
      <c r="G152" s="173" t="s">
        <v>3447</v>
      </c>
      <c r="H152" s="173" t="s">
        <v>3448</v>
      </c>
      <c r="I152" s="528" t="s">
        <v>3449</v>
      </c>
      <c r="J152" s="168">
        <v>1</v>
      </c>
      <c r="K152" s="195">
        <v>45475</v>
      </c>
      <c r="L152" s="195">
        <v>45835</v>
      </c>
      <c r="M152" s="165">
        <f t="shared" si="42"/>
        <v>51.428571428571431</v>
      </c>
      <c r="N152" s="194">
        <v>0</v>
      </c>
      <c r="O152" s="483" t="s">
        <v>3454</v>
      </c>
      <c r="P152" s="53">
        <f t="shared" si="32"/>
        <v>0</v>
      </c>
      <c r="Q152" s="166" t="str">
        <f>IF(ISNUMBER(P152),IF(P152=100%,"CUMPLIDA",IF(AND(ISNUMBER(L152),ISNUMBER(CGR!$P$4)), IF(L152&lt;CGR!$P$4,"INCUMPLIDA","PROCESO"), "VERIFICAR FECHA")),"SIN VALOR AVANCE")</f>
        <v>PROCESO</v>
      </c>
      <c r="R152" s="421" t="s">
        <v>3448</v>
      </c>
      <c r="S152" s="427" t="s">
        <v>3449</v>
      </c>
      <c r="T152" s="305">
        <v>1</v>
      </c>
      <c r="U152" s="389">
        <v>45475</v>
      </c>
      <c r="V152" s="389">
        <v>45835</v>
      </c>
      <c r="W152" s="165">
        <f t="shared" si="33"/>
        <v>51.428571428571431</v>
      </c>
      <c r="X152" s="393">
        <v>0</v>
      </c>
      <c r="Y152" s="287" t="s">
        <v>3454</v>
      </c>
      <c r="Z152" s="344">
        <f t="shared" si="34"/>
        <v>1</v>
      </c>
      <c r="AA152" s="344">
        <f t="shared" si="35"/>
        <v>1</v>
      </c>
      <c r="AB152" s="344">
        <f t="shared" si="36"/>
        <v>1</v>
      </c>
      <c r="AC152" s="344">
        <f t="shared" si="37"/>
        <v>1</v>
      </c>
      <c r="AD152" s="344">
        <f t="shared" si="38"/>
        <v>1</v>
      </c>
      <c r="AE152" s="344">
        <f t="shared" si="39"/>
        <v>1</v>
      </c>
      <c r="AF152" s="344">
        <f t="shared" si="40"/>
        <v>1</v>
      </c>
      <c r="AG152" s="344">
        <f t="shared" si="41"/>
        <v>1</v>
      </c>
    </row>
    <row r="153" spans="1:33" ht="150.75">
      <c r="A153" s="174" t="s">
        <v>12</v>
      </c>
      <c r="B153" s="115" t="s">
        <v>13</v>
      </c>
      <c r="C153" s="785"/>
      <c r="D153" s="785"/>
      <c r="E153" s="783"/>
      <c r="F153" s="783"/>
      <c r="G153" s="52" t="s">
        <v>3450</v>
      </c>
      <c r="H153" s="52" t="s">
        <v>3451</v>
      </c>
      <c r="I153" s="528" t="s">
        <v>3449</v>
      </c>
      <c r="J153" s="168">
        <v>1</v>
      </c>
      <c r="K153" s="195">
        <v>45475</v>
      </c>
      <c r="L153" s="195">
        <v>45835</v>
      </c>
      <c r="M153" s="165">
        <f t="shared" si="42"/>
        <v>51.428571428571431</v>
      </c>
      <c r="N153" s="194">
        <v>0</v>
      </c>
      <c r="O153" s="483" t="s">
        <v>3454</v>
      </c>
      <c r="P153" s="53">
        <f t="shared" si="32"/>
        <v>0</v>
      </c>
      <c r="Q153" s="166" t="str">
        <f>IF(ISNUMBER(P153),IF(P153=100%,"CUMPLIDA",IF(AND(ISNUMBER(L153),ISNUMBER(CGR!$P$4)), IF(L153&lt;CGR!$P$4,"INCUMPLIDA","PROCESO"), "VERIFICAR FECHA")),"SIN VALOR AVANCE")</f>
        <v>PROCESO</v>
      </c>
      <c r="R153" s="403" t="s">
        <v>3451</v>
      </c>
      <c r="S153" s="427" t="s">
        <v>3449</v>
      </c>
      <c r="T153" s="305">
        <v>1</v>
      </c>
      <c r="U153" s="389">
        <v>45475</v>
      </c>
      <c r="V153" s="389">
        <v>45835</v>
      </c>
      <c r="W153" s="165">
        <f t="shared" si="33"/>
        <v>51.428571428571431</v>
      </c>
      <c r="X153" s="393">
        <v>0</v>
      </c>
      <c r="Y153" s="287" t="s">
        <v>3454</v>
      </c>
      <c r="Z153" s="344">
        <f t="shared" si="34"/>
        <v>1</v>
      </c>
      <c r="AA153" s="344">
        <f t="shared" si="35"/>
        <v>1</v>
      </c>
      <c r="AB153" s="344">
        <f t="shared" si="36"/>
        <v>1</v>
      </c>
      <c r="AC153" s="344">
        <f t="shared" si="37"/>
        <v>1</v>
      </c>
      <c r="AD153" s="344">
        <f t="shared" si="38"/>
        <v>1</v>
      </c>
      <c r="AE153" s="344">
        <f t="shared" si="39"/>
        <v>1</v>
      </c>
      <c r="AF153" s="344">
        <f t="shared" si="40"/>
        <v>1</v>
      </c>
      <c r="AG153" s="344">
        <f t="shared" si="41"/>
        <v>1</v>
      </c>
    </row>
    <row r="154" spans="1:33" ht="165.75" customHeight="1">
      <c r="A154" s="174" t="s">
        <v>12</v>
      </c>
      <c r="B154" s="115" t="s">
        <v>13</v>
      </c>
      <c r="C154" s="785" t="s">
        <v>3440</v>
      </c>
      <c r="D154" s="785" t="s">
        <v>3455</v>
      </c>
      <c r="E154" s="783" t="s">
        <v>3456</v>
      </c>
      <c r="F154" s="783" t="s">
        <v>3453</v>
      </c>
      <c r="G154" s="173" t="s">
        <v>3444</v>
      </c>
      <c r="H154" s="173" t="s">
        <v>3445</v>
      </c>
      <c r="I154" s="483" t="s">
        <v>1159</v>
      </c>
      <c r="J154" s="168">
        <v>4</v>
      </c>
      <c r="K154" s="195">
        <v>45475</v>
      </c>
      <c r="L154" s="195">
        <v>45835</v>
      </c>
      <c r="M154" s="165">
        <f t="shared" si="42"/>
        <v>51.428571428571431</v>
      </c>
      <c r="N154" s="194">
        <v>2</v>
      </c>
      <c r="O154" s="483" t="s">
        <v>3457</v>
      </c>
      <c r="P154" s="53">
        <f t="shared" si="32"/>
        <v>0.5</v>
      </c>
      <c r="Q154" s="166" t="str">
        <f>IF(ISNUMBER(P154),IF(P154=100%,"CUMPLIDA",IF(AND(ISNUMBER(L154),ISNUMBER(CGR!$P$4)), IF(L154&lt;CGR!$P$4,"INCUMPLIDA","PROCESO"), "VERIFICAR FECHA")),"SIN VALOR AVANCE")</f>
        <v>PROCESO</v>
      </c>
      <c r="R154" s="421" t="s">
        <v>3445</v>
      </c>
      <c r="S154" s="287" t="s">
        <v>1159</v>
      </c>
      <c r="T154" s="305">
        <v>4</v>
      </c>
      <c r="U154" s="389">
        <v>45475</v>
      </c>
      <c r="V154" s="389">
        <v>45835</v>
      </c>
      <c r="W154" s="165">
        <f t="shared" si="33"/>
        <v>51.428571428571431</v>
      </c>
      <c r="X154" s="393">
        <v>2</v>
      </c>
      <c r="Y154" s="287" t="s">
        <v>3457</v>
      </c>
      <c r="Z154" s="344">
        <f t="shared" si="34"/>
        <v>1</v>
      </c>
      <c r="AA154" s="344">
        <f t="shared" si="35"/>
        <v>1</v>
      </c>
      <c r="AB154" s="344">
        <f t="shared" si="36"/>
        <v>1</v>
      </c>
      <c r="AC154" s="344">
        <f t="shared" si="37"/>
        <v>1</v>
      </c>
      <c r="AD154" s="344">
        <f t="shared" si="38"/>
        <v>1</v>
      </c>
      <c r="AE154" s="344">
        <f t="shared" si="39"/>
        <v>1</v>
      </c>
      <c r="AF154" s="344">
        <f t="shared" si="40"/>
        <v>1</v>
      </c>
      <c r="AG154" s="344">
        <f t="shared" si="41"/>
        <v>1</v>
      </c>
    </row>
    <row r="155" spans="1:33" ht="255">
      <c r="A155" s="174" t="s">
        <v>12</v>
      </c>
      <c r="B155" s="115" t="s">
        <v>13</v>
      </c>
      <c r="C155" s="785"/>
      <c r="D155" s="785"/>
      <c r="E155" s="783"/>
      <c r="F155" s="783"/>
      <c r="G155" s="173" t="s">
        <v>3447</v>
      </c>
      <c r="H155" s="173" t="s">
        <v>3448</v>
      </c>
      <c r="I155" s="528" t="s">
        <v>3449</v>
      </c>
      <c r="J155" s="168">
        <v>1</v>
      </c>
      <c r="K155" s="195">
        <v>45475</v>
      </c>
      <c r="L155" s="195">
        <v>45835</v>
      </c>
      <c r="M155" s="165">
        <f t="shared" si="42"/>
        <v>51.428571428571431</v>
      </c>
      <c r="N155" s="194">
        <v>1</v>
      </c>
      <c r="O155" s="483" t="s">
        <v>3457</v>
      </c>
      <c r="P155" s="53">
        <f t="shared" si="32"/>
        <v>1</v>
      </c>
      <c r="Q155" s="166" t="str">
        <f>IF(ISNUMBER(P155),IF(P155=100%,"CUMPLIDA",IF(AND(ISNUMBER(L155),ISNUMBER(CGR!$P$4)), IF(L155&lt;CGR!$P$4,"INCUMPLIDA","PROCESO"), "VERIFICAR FECHA")),"SIN VALOR AVANCE")</f>
        <v>CUMPLIDA</v>
      </c>
      <c r="R155" s="421" t="s">
        <v>3448</v>
      </c>
      <c r="S155" s="427" t="s">
        <v>3449</v>
      </c>
      <c r="T155" s="305">
        <v>1</v>
      </c>
      <c r="U155" s="389">
        <v>45475</v>
      </c>
      <c r="V155" s="389">
        <v>45835</v>
      </c>
      <c r="W155" s="165">
        <f t="shared" si="33"/>
        <v>51.428571428571431</v>
      </c>
      <c r="X155" s="393">
        <v>1</v>
      </c>
      <c r="Y155" s="287" t="s">
        <v>3457</v>
      </c>
      <c r="Z155" s="344">
        <f t="shared" si="34"/>
        <v>1</v>
      </c>
      <c r="AA155" s="344">
        <f t="shared" si="35"/>
        <v>1</v>
      </c>
      <c r="AB155" s="344">
        <f t="shared" si="36"/>
        <v>1</v>
      </c>
      <c r="AC155" s="344">
        <f t="shared" si="37"/>
        <v>1</v>
      </c>
      <c r="AD155" s="344">
        <f t="shared" si="38"/>
        <v>1</v>
      </c>
      <c r="AE155" s="344">
        <f t="shared" si="39"/>
        <v>1</v>
      </c>
      <c r="AF155" s="344">
        <f t="shared" si="40"/>
        <v>1</v>
      </c>
      <c r="AG155" s="344">
        <f t="shared" si="41"/>
        <v>1</v>
      </c>
    </row>
    <row r="156" spans="1:33" ht="165.75">
      <c r="A156" s="174" t="s">
        <v>12</v>
      </c>
      <c r="B156" s="115" t="s">
        <v>13</v>
      </c>
      <c r="C156" s="785"/>
      <c r="D156" s="785"/>
      <c r="E156" s="783"/>
      <c r="F156" s="783"/>
      <c r="G156" s="52" t="s">
        <v>3450</v>
      </c>
      <c r="H156" s="52" t="s">
        <v>3451</v>
      </c>
      <c r="I156" s="528" t="s">
        <v>3449</v>
      </c>
      <c r="J156" s="168">
        <v>1</v>
      </c>
      <c r="K156" s="195">
        <v>45475</v>
      </c>
      <c r="L156" s="195">
        <v>45835</v>
      </c>
      <c r="M156" s="165">
        <f t="shared" si="42"/>
        <v>51.428571428571431</v>
      </c>
      <c r="N156" s="194">
        <v>1</v>
      </c>
      <c r="O156" s="483" t="s">
        <v>3457</v>
      </c>
      <c r="P156" s="53">
        <f t="shared" si="32"/>
        <v>1</v>
      </c>
      <c r="Q156" s="166" t="str">
        <f>IF(ISNUMBER(P156),IF(P156=100%,"CUMPLIDA",IF(AND(ISNUMBER(L156),ISNUMBER(CGR!$P$4)), IF(L156&lt;CGR!$P$4,"INCUMPLIDA","PROCESO"), "VERIFICAR FECHA")),"SIN VALOR AVANCE")</f>
        <v>CUMPLIDA</v>
      </c>
      <c r="R156" s="403" t="s">
        <v>3451</v>
      </c>
      <c r="S156" s="427" t="s">
        <v>3449</v>
      </c>
      <c r="T156" s="305">
        <v>1</v>
      </c>
      <c r="U156" s="389">
        <v>45475</v>
      </c>
      <c r="V156" s="389">
        <v>45835</v>
      </c>
      <c r="W156" s="165">
        <f t="shared" si="33"/>
        <v>51.428571428571431</v>
      </c>
      <c r="X156" s="393">
        <v>1</v>
      </c>
      <c r="Y156" s="287" t="s">
        <v>3457</v>
      </c>
      <c r="Z156" s="344">
        <f t="shared" si="34"/>
        <v>1</v>
      </c>
      <c r="AA156" s="344">
        <f t="shared" si="35"/>
        <v>1</v>
      </c>
      <c r="AB156" s="344">
        <f t="shared" si="36"/>
        <v>1</v>
      </c>
      <c r="AC156" s="344">
        <f t="shared" si="37"/>
        <v>1</v>
      </c>
      <c r="AD156" s="344">
        <f t="shared" si="38"/>
        <v>1</v>
      </c>
      <c r="AE156" s="344">
        <f t="shared" si="39"/>
        <v>1</v>
      </c>
      <c r="AF156" s="344">
        <f t="shared" si="40"/>
        <v>1</v>
      </c>
      <c r="AG156" s="344">
        <f t="shared" si="41"/>
        <v>1</v>
      </c>
    </row>
    <row r="157" spans="1:33" ht="225.75">
      <c r="A157" s="169" t="s">
        <v>20</v>
      </c>
      <c r="B157" s="467" t="s">
        <v>13</v>
      </c>
      <c r="C157" s="782" t="s">
        <v>3458</v>
      </c>
      <c r="D157" s="782" t="s">
        <v>3102</v>
      </c>
      <c r="E157" s="783" t="s">
        <v>3459</v>
      </c>
      <c r="F157" s="783" t="s">
        <v>3460</v>
      </c>
      <c r="G157" s="52" t="s">
        <v>3170</v>
      </c>
      <c r="H157" s="52" t="s">
        <v>3124</v>
      </c>
      <c r="I157" s="483" t="s">
        <v>1512</v>
      </c>
      <c r="J157" s="164">
        <v>1</v>
      </c>
      <c r="K157" s="191">
        <v>45231</v>
      </c>
      <c r="L157" s="191">
        <v>45504</v>
      </c>
      <c r="M157" s="165">
        <f t="shared" si="42"/>
        <v>39</v>
      </c>
      <c r="N157" s="194">
        <v>1</v>
      </c>
      <c r="O157" s="483" t="s">
        <v>3461</v>
      </c>
      <c r="P157" s="53">
        <f t="shared" si="32"/>
        <v>1</v>
      </c>
      <c r="Q157" s="166" t="str">
        <f>IF(ISNUMBER(P157),IF(P157=100%,"CUMPLIDA",IF(AND(ISNUMBER(L157),ISNUMBER(CGR!$P$4)), IF(L157&lt;CGR!$P$4,"INCUMPLIDA","PROCESO"), "VERIFICAR FECHA")),"SIN VALOR AVANCE")</f>
        <v>CUMPLIDA</v>
      </c>
      <c r="R157" s="52" t="s">
        <v>3124</v>
      </c>
      <c r="S157" s="163" t="s">
        <v>1512</v>
      </c>
      <c r="T157" s="164">
        <v>1</v>
      </c>
      <c r="U157" s="191">
        <v>45231</v>
      </c>
      <c r="V157" s="191">
        <v>45504</v>
      </c>
      <c r="W157" s="165">
        <f t="shared" si="33"/>
        <v>39</v>
      </c>
      <c r="X157" s="194">
        <v>1</v>
      </c>
      <c r="Y157" s="163" t="s">
        <v>3461</v>
      </c>
      <c r="Z157" s="344">
        <f t="shared" si="34"/>
        <v>1</v>
      </c>
      <c r="AA157" s="344">
        <f t="shared" si="35"/>
        <v>1</v>
      </c>
      <c r="AB157" s="344">
        <f t="shared" si="36"/>
        <v>1</v>
      </c>
      <c r="AC157" s="344">
        <f t="shared" si="37"/>
        <v>1</v>
      </c>
      <c r="AD157" s="344">
        <f t="shared" si="38"/>
        <v>1</v>
      </c>
      <c r="AE157" s="344">
        <f t="shared" si="39"/>
        <v>1</v>
      </c>
      <c r="AF157" s="344">
        <f t="shared" si="40"/>
        <v>1</v>
      </c>
      <c r="AG157" s="344">
        <f t="shared" si="41"/>
        <v>1</v>
      </c>
    </row>
    <row r="158" spans="1:33" ht="195.75">
      <c r="A158" s="169" t="s">
        <v>20</v>
      </c>
      <c r="B158" s="467" t="s">
        <v>13</v>
      </c>
      <c r="C158" s="782"/>
      <c r="D158" s="782"/>
      <c r="E158" s="783"/>
      <c r="F158" s="783"/>
      <c r="G158" s="171" t="s">
        <v>3462</v>
      </c>
      <c r="H158" s="171" t="s">
        <v>2890</v>
      </c>
      <c r="I158" s="515" t="s">
        <v>2891</v>
      </c>
      <c r="J158" s="164">
        <v>1</v>
      </c>
      <c r="K158" s="191">
        <v>45231</v>
      </c>
      <c r="L158" s="191">
        <v>45504</v>
      </c>
      <c r="M158" s="165">
        <f t="shared" si="42"/>
        <v>39</v>
      </c>
      <c r="N158" s="194">
        <v>1</v>
      </c>
      <c r="O158" s="483" t="s">
        <v>3463</v>
      </c>
      <c r="P158" s="53">
        <f t="shared" si="32"/>
        <v>1</v>
      </c>
      <c r="Q158" s="166" t="str">
        <f>IF(ISNUMBER(P158),IF(P158=100%,"CUMPLIDA",IF(AND(ISNUMBER(L158),ISNUMBER(CGR!$P$4)), IF(L158&lt;CGR!$P$4,"INCUMPLIDA","PROCESO"), "VERIFICAR FECHA")),"SIN VALOR AVANCE")</f>
        <v>CUMPLIDA</v>
      </c>
      <c r="R158" s="171" t="s">
        <v>2890</v>
      </c>
      <c r="S158" s="172" t="s">
        <v>2891</v>
      </c>
      <c r="T158" s="164">
        <v>1</v>
      </c>
      <c r="U158" s="191">
        <v>45231</v>
      </c>
      <c r="V158" s="191">
        <v>45504</v>
      </c>
      <c r="W158" s="165">
        <f t="shared" si="33"/>
        <v>39</v>
      </c>
      <c r="X158" s="194">
        <v>1</v>
      </c>
      <c r="Y158" s="163" t="s">
        <v>3463</v>
      </c>
      <c r="Z158" s="344">
        <f t="shared" si="34"/>
        <v>1</v>
      </c>
      <c r="AA158" s="344">
        <f t="shared" si="35"/>
        <v>1</v>
      </c>
      <c r="AB158" s="344">
        <f t="shared" si="36"/>
        <v>1</v>
      </c>
      <c r="AC158" s="344">
        <f t="shared" si="37"/>
        <v>1</v>
      </c>
      <c r="AD158" s="344">
        <f t="shared" si="38"/>
        <v>1</v>
      </c>
      <c r="AE158" s="344">
        <f t="shared" si="39"/>
        <v>1</v>
      </c>
      <c r="AF158" s="344">
        <f t="shared" si="40"/>
        <v>1</v>
      </c>
      <c r="AG158" s="344">
        <f t="shared" si="41"/>
        <v>1</v>
      </c>
    </row>
    <row r="159" spans="1:33" ht="90.75">
      <c r="A159" s="169" t="s">
        <v>20</v>
      </c>
      <c r="B159" s="467" t="s">
        <v>13</v>
      </c>
      <c r="C159" s="782"/>
      <c r="D159" s="782"/>
      <c r="E159" s="783"/>
      <c r="F159" s="783"/>
      <c r="G159" s="52" t="s">
        <v>2438</v>
      </c>
      <c r="H159" s="52" t="s">
        <v>1614</v>
      </c>
      <c r="I159" s="483" t="s">
        <v>238</v>
      </c>
      <c r="J159" s="168">
        <v>1</v>
      </c>
      <c r="K159" s="193">
        <v>45352</v>
      </c>
      <c r="L159" s="193">
        <v>45747</v>
      </c>
      <c r="M159" s="165">
        <f t="shared" si="42"/>
        <v>56.428571428571431</v>
      </c>
      <c r="N159" s="194">
        <v>0</v>
      </c>
      <c r="O159" s="483" t="s">
        <v>3464</v>
      </c>
      <c r="P159" s="53">
        <f t="shared" si="32"/>
        <v>0</v>
      </c>
      <c r="Q159" s="166" t="str">
        <f>IF(ISNUMBER(P159),IF(P159=100%,"CUMPLIDA",IF(AND(ISNUMBER(L159),ISNUMBER(CGR!$P$4)), IF(L159&lt;CGR!$P$4,"INCUMPLIDA","PROCESO"), "VERIFICAR FECHA")),"SIN VALOR AVANCE")</f>
        <v>PROCESO</v>
      </c>
      <c r="R159" s="52" t="s">
        <v>1614</v>
      </c>
      <c r="S159" s="163" t="s">
        <v>238</v>
      </c>
      <c r="T159" s="168">
        <v>1</v>
      </c>
      <c r="U159" s="193">
        <v>45352</v>
      </c>
      <c r="V159" s="193">
        <v>45747</v>
      </c>
      <c r="W159" s="165">
        <f t="shared" si="33"/>
        <v>56.428571428571431</v>
      </c>
      <c r="X159" s="194">
        <v>0</v>
      </c>
      <c r="Y159" s="163" t="s">
        <v>3464</v>
      </c>
      <c r="Z159" s="344">
        <f t="shared" si="34"/>
        <v>1</v>
      </c>
      <c r="AA159" s="344">
        <f t="shared" si="35"/>
        <v>1</v>
      </c>
      <c r="AB159" s="344">
        <f t="shared" si="36"/>
        <v>1</v>
      </c>
      <c r="AC159" s="344">
        <f t="shared" si="37"/>
        <v>1</v>
      </c>
      <c r="AD159" s="344">
        <f t="shared" si="38"/>
        <v>1</v>
      </c>
      <c r="AE159" s="344">
        <f t="shared" si="39"/>
        <v>1</v>
      </c>
      <c r="AF159" s="344">
        <f t="shared" si="40"/>
        <v>1</v>
      </c>
      <c r="AG159" s="344">
        <f t="shared" si="41"/>
        <v>1</v>
      </c>
    </row>
    <row r="160" spans="1:33" ht="90.75">
      <c r="A160" s="169" t="s">
        <v>20</v>
      </c>
      <c r="B160" s="467" t="s">
        <v>13</v>
      </c>
      <c r="C160" s="782"/>
      <c r="D160" s="782"/>
      <c r="E160" s="783"/>
      <c r="F160" s="783"/>
      <c r="G160" s="52" t="s">
        <v>241</v>
      </c>
      <c r="H160" s="52" t="s">
        <v>241</v>
      </c>
      <c r="I160" s="483" t="s">
        <v>242</v>
      </c>
      <c r="J160" s="168">
        <v>1</v>
      </c>
      <c r="K160" s="193">
        <v>45352</v>
      </c>
      <c r="L160" s="193">
        <v>45747</v>
      </c>
      <c r="M160" s="165">
        <f t="shared" si="42"/>
        <v>56.428571428571431</v>
      </c>
      <c r="N160" s="194">
        <v>0.77</v>
      </c>
      <c r="O160" s="483" t="s">
        <v>3465</v>
      </c>
      <c r="P160" s="53">
        <f t="shared" si="32"/>
        <v>0.77</v>
      </c>
      <c r="Q160" s="166" t="str">
        <f>IF(ISNUMBER(P160),IF(P160=100%,"CUMPLIDA",IF(AND(ISNUMBER(L160),ISNUMBER(CGR!$P$4)), IF(L160&lt;CGR!$P$4,"INCUMPLIDA","PROCESO"), "VERIFICAR FECHA")),"SIN VALOR AVANCE")</f>
        <v>PROCESO</v>
      </c>
      <c r="R160" s="52" t="s">
        <v>241</v>
      </c>
      <c r="S160" s="163" t="s">
        <v>242</v>
      </c>
      <c r="T160" s="168">
        <v>1</v>
      </c>
      <c r="U160" s="193">
        <v>45352</v>
      </c>
      <c r="V160" s="193">
        <v>45747</v>
      </c>
      <c r="W160" s="165">
        <f t="shared" si="33"/>
        <v>56.428571428571431</v>
      </c>
      <c r="X160" s="194">
        <v>0.77</v>
      </c>
      <c r="Y160" s="163" t="s">
        <v>3465</v>
      </c>
      <c r="Z160" s="344">
        <f t="shared" si="34"/>
        <v>1</v>
      </c>
      <c r="AA160" s="344">
        <f t="shared" si="35"/>
        <v>1</v>
      </c>
      <c r="AB160" s="344">
        <f t="shared" si="36"/>
        <v>1</v>
      </c>
      <c r="AC160" s="344">
        <f t="shared" si="37"/>
        <v>1</v>
      </c>
      <c r="AD160" s="344">
        <f t="shared" si="38"/>
        <v>1</v>
      </c>
      <c r="AE160" s="344">
        <f t="shared" si="39"/>
        <v>1</v>
      </c>
      <c r="AF160" s="344">
        <f t="shared" si="40"/>
        <v>1</v>
      </c>
      <c r="AG160" s="344">
        <f t="shared" si="41"/>
        <v>1</v>
      </c>
    </row>
    <row r="161" spans="1:33" ht="135">
      <c r="A161" s="169" t="s">
        <v>20</v>
      </c>
      <c r="B161" s="467" t="s">
        <v>13</v>
      </c>
      <c r="C161" s="782"/>
      <c r="D161" s="782"/>
      <c r="E161" s="783"/>
      <c r="F161" s="783"/>
      <c r="G161" s="52" t="s">
        <v>248</v>
      </c>
      <c r="H161" s="52" t="s">
        <v>248</v>
      </c>
      <c r="I161" s="483" t="s">
        <v>249</v>
      </c>
      <c r="J161" s="168">
        <v>1</v>
      </c>
      <c r="K161" s="193">
        <v>45352</v>
      </c>
      <c r="L161" s="193">
        <v>45747</v>
      </c>
      <c r="M161" s="165">
        <f t="shared" si="42"/>
        <v>56.428571428571431</v>
      </c>
      <c r="N161" s="194">
        <v>0</v>
      </c>
      <c r="O161" s="483" t="s">
        <v>3464</v>
      </c>
      <c r="P161" s="53">
        <f t="shared" si="32"/>
        <v>0</v>
      </c>
      <c r="Q161" s="166" t="str">
        <f>IF(ISNUMBER(P161),IF(P161=100%,"CUMPLIDA",IF(AND(ISNUMBER(L161),ISNUMBER(CGR!$P$4)), IF(L161&lt;CGR!$P$4,"INCUMPLIDA","PROCESO"), "VERIFICAR FECHA")),"SIN VALOR AVANCE")</f>
        <v>PROCESO</v>
      </c>
      <c r="R161" s="52" t="s">
        <v>248</v>
      </c>
      <c r="S161" s="163" t="s">
        <v>249</v>
      </c>
      <c r="T161" s="168">
        <v>1</v>
      </c>
      <c r="U161" s="193">
        <v>45352</v>
      </c>
      <c r="V161" s="193">
        <v>45747</v>
      </c>
      <c r="W161" s="165">
        <f t="shared" si="33"/>
        <v>56.428571428571431</v>
      </c>
      <c r="X161" s="194">
        <v>0</v>
      </c>
      <c r="Y161" s="163" t="s">
        <v>3464</v>
      </c>
      <c r="Z161" s="344">
        <f t="shared" si="34"/>
        <v>1</v>
      </c>
      <c r="AA161" s="344">
        <f t="shared" si="35"/>
        <v>1</v>
      </c>
      <c r="AB161" s="344">
        <f t="shared" si="36"/>
        <v>1</v>
      </c>
      <c r="AC161" s="344">
        <f t="shared" si="37"/>
        <v>1</v>
      </c>
      <c r="AD161" s="344">
        <f t="shared" si="38"/>
        <v>1</v>
      </c>
      <c r="AE161" s="344">
        <f t="shared" si="39"/>
        <v>1</v>
      </c>
      <c r="AF161" s="344">
        <f t="shared" si="40"/>
        <v>1</v>
      </c>
      <c r="AG161" s="344">
        <f t="shared" si="41"/>
        <v>1</v>
      </c>
    </row>
    <row r="162" spans="1:33" ht="135" customHeight="1">
      <c r="A162" s="169" t="s">
        <v>20</v>
      </c>
      <c r="B162" s="467" t="s">
        <v>13</v>
      </c>
      <c r="C162" s="782"/>
      <c r="D162" s="782"/>
      <c r="E162" s="783"/>
      <c r="F162" s="783"/>
      <c r="G162" s="52" t="s">
        <v>3466</v>
      </c>
      <c r="H162" s="52" t="s">
        <v>3466</v>
      </c>
      <c r="I162" s="483" t="s">
        <v>252</v>
      </c>
      <c r="J162" s="168">
        <v>1</v>
      </c>
      <c r="K162" s="193">
        <v>45352</v>
      </c>
      <c r="L162" s="193">
        <v>45747</v>
      </c>
      <c r="M162" s="165">
        <f t="shared" si="42"/>
        <v>56.428571428571431</v>
      </c>
      <c r="N162" s="194">
        <v>0.77</v>
      </c>
      <c r="O162" s="483" t="s">
        <v>3467</v>
      </c>
      <c r="P162" s="53">
        <f t="shared" si="32"/>
        <v>0.77</v>
      </c>
      <c r="Q162" s="166" t="str">
        <f>IF(ISNUMBER(P162),IF(P162=100%,"CUMPLIDA",IF(AND(ISNUMBER(L162),ISNUMBER(CGR!$P$4)), IF(L162&lt;CGR!$P$4,"INCUMPLIDA","PROCESO"), "VERIFICAR FECHA")),"SIN VALOR AVANCE")</f>
        <v>PROCESO</v>
      </c>
      <c r="R162" s="52" t="s">
        <v>3466</v>
      </c>
      <c r="S162" s="163" t="s">
        <v>252</v>
      </c>
      <c r="T162" s="168">
        <v>1</v>
      </c>
      <c r="U162" s="193">
        <v>45352</v>
      </c>
      <c r="V162" s="193">
        <v>45747</v>
      </c>
      <c r="W162" s="165">
        <f t="shared" si="33"/>
        <v>56.428571428571431</v>
      </c>
      <c r="X162" s="194">
        <v>0.77</v>
      </c>
      <c r="Y162" s="163" t="s">
        <v>3467</v>
      </c>
      <c r="Z162" s="344">
        <f t="shared" si="34"/>
        <v>1</v>
      </c>
      <c r="AA162" s="344">
        <f t="shared" si="35"/>
        <v>1</v>
      </c>
      <c r="AB162" s="344">
        <f t="shared" si="36"/>
        <v>1</v>
      </c>
      <c r="AC162" s="344">
        <f t="shared" si="37"/>
        <v>1</v>
      </c>
      <c r="AD162" s="344">
        <f t="shared" si="38"/>
        <v>1</v>
      </c>
      <c r="AE162" s="344">
        <f t="shared" si="39"/>
        <v>1</v>
      </c>
      <c r="AF162" s="344">
        <f t="shared" si="40"/>
        <v>1</v>
      </c>
      <c r="AG162" s="344">
        <f t="shared" si="41"/>
        <v>1</v>
      </c>
    </row>
    <row r="163" spans="1:33" ht="165">
      <c r="A163" s="169" t="s">
        <v>20</v>
      </c>
      <c r="B163" s="467" t="s">
        <v>13</v>
      </c>
      <c r="C163" s="782"/>
      <c r="D163" s="782"/>
      <c r="E163" s="783"/>
      <c r="F163" s="783"/>
      <c r="G163" s="52" t="s">
        <v>3468</v>
      </c>
      <c r="H163" s="52" t="s">
        <v>3468</v>
      </c>
      <c r="I163" s="483" t="s">
        <v>2560</v>
      </c>
      <c r="J163" s="168">
        <v>1</v>
      </c>
      <c r="K163" s="193">
        <v>45352</v>
      </c>
      <c r="L163" s="193">
        <v>45747</v>
      </c>
      <c r="M163" s="165">
        <f t="shared" si="42"/>
        <v>56.428571428571431</v>
      </c>
      <c r="N163" s="194">
        <v>0.77</v>
      </c>
      <c r="O163" s="542" t="s">
        <v>3469</v>
      </c>
      <c r="P163" s="53">
        <f t="shared" si="32"/>
        <v>0.77</v>
      </c>
      <c r="Q163" s="166" t="str">
        <f>IF(ISNUMBER(P163),IF(P163=100%,"CUMPLIDA",IF(AND(ISNUMBER(L163),ISNUMBER(CGR!$P$4)), IF(L163&lt;CGR!$P$4,"INCUMPLIDA","PROCESO"), "VERIFICAR FECHA")),"SIN VALOR AVANCE")</f>
        <v>PROCESO</v>
      </c>
      <c r="R163" s="52" t="s">
        <v>3468</v>
      </c>
      <c r="S163" s="163" t="s">
        <v>2560</v>
      </c>
      <c r="T163" s="168">
        <v>1</v>
      </c>
      <c r="U163" s="193">
        <v>45352</v>
      </c>
      <c r="V163" s="193">
        <v>45747</v>
      </c>
      <c r="W163" s="165">
        <f t="shared" si="33"/>
        <v>56.428571428571431</v>
      </c>
      <c r="X163" s="194">
        <v>0.77</v>
      </c>
      <c r="Y163" s="176" t="s">
        <v>3469</v>
      </c>
      <c r="Z163" s="344">
        <f t="shared" si="34"/>
        <v>1</v>
      </c>
      <c r="AA163" s="344">
        <f t="shared" si="35"/>
        <v>1</v>
      </c>
      <c r="AB163" s="344">
        <f t="shared" si="36"/>
        <v>1</v>
      </c>
      <c r="AC163" s="344">
        <f t="shared" si="37"/>
        <v>1</v>
      </c>
      <c r="AD163" s="344">
        <f t="shared" si="38"/>
        <v>1</v>
      </c>
      <c r="AE163" s="344">
        <f t="shared" si="39"/>
        <v>1</v>
      </c>
      <c r="AF163" s="344">
        <f t="shared" si="40"/>
        <v>1</v>
      </c>
      <c r="AG163" s="344">
        <f t="shared" si="41"/>
        <v>1</v>
      </c>
    </row>
    <row r="164" spans="1:33" ht="165.75">
      <c r="A164" s="169" t="s">
        <v>20</v>
      </c>
      <c r="B164" s="467" t="s">
        <v>13</v>
      </c>
      <c r="C164" s="782"/>
      <c r="D164" s="782"/>
      <c r="E164" s="783"/>
      <c r="F164" s="783"/>
      <c r="G164" s="52" t="s">
        <v>1363</v>
      </c>
      <c r="H164" s="52" t="s">
        <v>258</v>
      </c>
      <c r="I164" s="483" t="s">
        <v>259</v>
      </c>
      <c r="J164" s="168">
        <v>2</v>
      </c>
      <c r="K164" s="193">
        <v>45748</v>
      </c>
      <c r="L164" s="193">
        <v>45930</v>
      </c>
      <c r="M164" s="165">
        <f t="shared" si="42"/>
        <v>26</v>
      </c>
      <c r="N164" s="194">
        <v>0</v>
      </c>
      <c r="O164" s="483" t="s">
        <v>3470</v>
      </c>
      <c r="P164" s="53">
        <f t="shared" si="32"/>
        <v>0</v>
      </c>
      <c r="Q164" s="166" t="str">
        <f>IF(ISNUMBER(P164),IF(P164=100%,"CUMPLIDA",IF(AND(ISNUMBER(L164),ISNUMBER(CGR!$P$4)), IF(L164&lt;CGR!$P$4,"INCUMPLIDA","PROCESO"), "VERIFICAR FECHA")),"SIN VALOR AVANCE")</f>
        <v>PROCESO</v>
      </c>
      <c r="R164" s="52" t="s">
        <v>258</v>
      </c>
      <c r="S164" s="163" t="s">
        <v>259</v>
      </c>
      <c r="T164" s="168">
        <v>2</v>
      </c>
      <c r="U164" s="193">
        <v>45748</v>
      </c>
      <c r="V164" s="193">
        <v>45930</v>
      </c>
      <c r="W164" s="165">
        <f t="shared" si="33"/>
        <v>26</v>
      </c>
      <c r="X164" s="194">
        <v>0</v>
      </c>
      <c r="Y164" s="163" t="s">
        <v>3470</v>
      </c>
      <c r="Z164" s="344">
        <f t="shared" si="34"/>
        <v>1</v>
      </c>
      <c r="AA164" s="344">
        <f t="shared" si="35"/>
        <v>1</v>
      </c>
      <c r="AB164" s="344">
        <f t="shared" si="36"/>
        <v>1</v>
      </c>
      <c r="AC164" s="344">
        <f t="shared" si="37"/>
        <v>1</v>
      </c>
      <c r="AD164" s="344">
        <f t="shared" si="38"/>
        <v>1</v>
      </c>
      <c r="AE164" s="344">
        <f t="shared" si="39"/>
        <v>1</v>
      </c>
      <c r="AF164" s="344">
        <f t="shared" si="40"/>
        <v>1</v>
      </c>
      <c r="AG164" s="344">
        <f t="shared" si="41"/>
        <v>1</v>
      </c>
    </row>
    <row r="165" spans="1:33" ht="180">
      <c r="A165" s="169" t="s">
        <v>20</v>
      </c>
      <c r="B165" s="467" t="s">
        <v>13</v>
      </c>
      <c r="C165" s="782"/>
      <c r="D165" s="782"/>
      <c r="E165" s="783"/>
      <c r="F165" s="783"/>
      <c r="G165" s="52" t="s">
        <v>1364</v>
      </c>
      <c r="H165" s="52" t="s">
        <v>261</v>
      </c>
      <c r="I165" s="483" t="s">
        <v>262</v>
      </c>
      <c r="J165" s="168">
        <v>1</v>
      </c>
      <c r="K165" s="193">
        <v>45748</v>
      </c>
      <c r="L165" s="193">
        <v>45930</v>
      </c>
      <c r="M165" s="165">
        <f t="shared" si="42"/>
        <v>26</v>
      </c>
      <c r="N165" s="194">
        <v>0</v>
      </c>
      <c r="O165" s="483" t="s">
        <v>3471</v>
      </c>
      <c r="P165" s="53">
        <f t="shared" si="32"/>
        <v>0</v>
      </c>
      <c r="Q165" s="166" t="str">
        <f>IF(ISNUMBER(P165),IF(P165=100%,"CUMPLIDA",IF(AND(ISNUMBER(L165),ISNUMBER(CGR!$P$4)), IF(L165&lt;CGR!$P$4,"INCUMPLIDA","PROCESO"), "VERIFICAR FECHA")),"SIN VALOR AVANCE")</f>
        <v>PROCESO</v>
      </c>
      <c r="R165" s="52" t="s">
        <v>261</v>
      </c>
      <c r="S165" s="163" t="s">
        <v>262</v>
      </c>
      <c r="T165" s="168">
        <v>1</v>
      </c>
      <c r="U165" s="193">
        <v>45748</v>
      </c>
      <c r="V165" s="193">
        <v>45930</v>
      </c>
      <c r="W165" s="165">
        <f t="shared" si="33"/>
        <v>26</v>
      </c>
      <c r="X165" s="194">
        <v>0</v>
      </c>
      <c r="Y165" s="169" t="s">
        <v>3471</v>
      </c>
      <c r="Z165" s="344">
        <f t="shared" si="34"/>
        <v>1</v>
      </c>
      <c r="AA165" s="344">
        <f t="shared" si="35"/>
        <v>1</v>
      </c>
      <c r="AB165" s="344">
        <f t="shared" si="36"/>
        <v>1</v>
      </c>
      <c r="AC165" s="344">
        <f t="shared" si="37"/>
        <v>1</v>
      </c>
      <c r="AD165" s="344">
        <f t="shared" si="38"/>
        <v>1</v>
      </c>
      <c r="AE165" s="344">
        <f t="shared" si="39"/>
        <v>1</v>
      </c>
      <c r="AF165" s="344">
        <f t="shared" si="40"/>
        <v>1</v>
      </c>
      <c r="AG165" s="344">
        <f t="shared" si="41"/>
        <v>1</v>
      </c>
    </row>
    <row r="166" spans="1:33" ht="409.5">
      <c r="A166" s="169" t="s">
        <v>20</v>
      </c>
      <c r="B166" s="467" t="s">
        <v>13</v>
      </c>
      <c r="C166" s="782"/>
      <c r="D166" s="782"/>
      <c r="E166" s="783"/>
      <c r="F166" s="783"/>
      <c r="G166" s="52" t="s">
        <v>1365</v>
      </c>
      <c r="H166" s="52" t="s">
        <v>264</v>
      </c>
      <c r="I166" s="483" t="s">
        <v>265</v>
      </c>
      <c r="J166" s="168">
        <v>2</v>
      </c>
      <c r="K166" s="193">
        <v>45748</v>
      </c>
      <c r="L166" s="193">
        <v>45930</v>
      </c>
      <c r="M166" s="165">
        <f t="shared" si="42"/>
        <v>26</v>
      </c>
      <c r="N166" s="194">
        <v>0</v>
      </c>
      <c r="O166" s="483" t="s">
        <v>3472</v>
      </c>
      <c r="P166" s="53">
        <f t="shared" si="32"/>
        <v>0</v>
      </c>
      <c r="Q166" s="166" t="str">
        <f>IF(ISNUMBER(P166),IF(P166=100%,"CUMPLIDA",IF(AND(ISNUMBER(L166),ISNUMBER(CGR!$P$4)), IF(L166&lt;CGR!$P$4,"INCUMPLIDA","PROCESO"), "VERIFICAR FECHA")),"SIN VALOR AVANCE")</f>
        <v>PROCESO</v>
      </c>
      <c r="R166" s="52" t="s">
        <v>264</v>
      </c>
      <c r="S166" s="163" t="s">
        <v>265</v>
      </c>
      <c r="T166" s="168">
        <v>2</v>
      </c>
      <c r="U166" s="193">
        <v>45748</v>
      </c>
      <c r="V166" s="193">
        <v>45930</v>
      </c>
      <c r="W166" s="165">
        <f t="shared" si="33"/>
        <v>26</v>
      </c>
      <c r="X166" s="194">
        <v>0</v>
      </c>
      <c r="Y166" s="163" t="s">
        <v>3472</v>
      </c>
      <c r="Z166" s="344">
        <f t="shared" si="34"/>
        <v>1</v>
      </c>
      <c r="AA166" s="344">
        <f t="shared" si="35"/>
        <v>1</v>
      </c>
      <c r="AB166" s="344">
        <f t="shared" si="36"/>
        <v>1</v>
      </c>
      <c r="AC166" s="344">
        <f t="shared" si="37"/>
        <v>1</v>
      </c>
      <c r="AD166" s="344">
        <f t="shared" si="38"/>
        <v>1</v>
      </c>
      <c r="AE166" s="344">
        <f t="shared" si="39"/>
        <v>1</v>
      </c>
      <c r="AF166" s="344">
        <f t="shared" si="40"/>
        <v>1</v>
      </c>
      <c r="AG166" s="344">
        <f t="shared" si="41"/>
        <v>1</v>
      </c>
    </row>
    <row r="167" spans="1:33" ht="135.75" customHeight="1">
      <c r="A167" s="169" t="s">
        <v>20</v>
      </c>
      <c r="B167" s="467" t="s">
        <v>13</v>
      </c>
      <c r="C167" s="782" t="s">
        <v>3473</v>
      </c>
      <c r="D167" s="782" t="s">
        <v>3474</v>
      </c>
      <c r="E167" s="783" t="s">
        <v>3475</v>
      </c>
      <c r="F167" s="783" t="s">
        <v>3476</v>
      </c>
      <c r="G167" s="783" t="s">
        <v>3477</v>
      </c>
      <c r="H167" s="52" t="s">
        <v>3478</v>
      </c>
      <c r="I167" s="483" t="s">
        <v>3479</v>
      </c>
      <c r="J167" s="164">
        <v>3</v>
      </c>
      <c r="K167" s="191">
        <v>43481</v>
      </c>
      <c r="L167" s="191">
        <v>43845</v>
      </c>
      <c r="M167" s="165">
        <f t="shared" si="42"/>
        <v>52</v>
      </c>
      <c r="N167" s="194">
        <v>3</v>
      </c>
      <c r="O167" s="483" t="s">
        <v>3480</v>
      </c>
      <c r="P167" s="53">
        <f t="shared" si="32"/>
        <v>1</v>
      </c>
      <c r="Q167" s="166" t="str">
        <f>IF(ISNUMBER(P167),IF(P167=100%,"CUMPLIDA",IF(AND(ISNUMBER(L167),ISNUMBER(CGR!$P$4)), IF(L167&lt;CGR!$P$4,"INCUMPLIDA","PROCESO"), "VERIFICAR FECHA")),"SIN VALOR AVANCE")</f>
        <v>CUMPLIDA</v>
      </c>
      <c r="R167" s="52" t="s">
        <v>3478</v>
      </c>
      <c r="S167" s="163" t="s">
        <v>3479</v>
      </c>
      <c r="T167" s="164">
        <v>3</v>
      </c>
      <c r="U167" s="191">
        <v>43481</v>
      </c>
      <c r="V167" s="191">
        <v>43845</v>
      </c>
      <c r="W167" s="165">
        <f t="shared" si="33"/>
        <v>52</v>
      </c>
      <c r="X167" s="194">
        <v>3</v>
      </c>
      <c r="Y167" s="163" t="s">
        <v>3480</v>
      </c>
      <c r="Z167" s="344">
        <f t="shared" si="34"/>
        <v>1</v>
      </c>
      <c r="AA167" s="344">
        <f t="shared" si="35"/>
        <v>1</v>
      </c>
      <c r="AB167" s="344">
        <f t="shared" si="36"/>
        <v>1</v>
      </c>
      <c r="AC167" s="344">
        <f t="shared" si="37"/>
        <v>1</v>
      </c>
      <c r="AD167" s="344">
        <f t="shared" si="38"/>
        <v>1</v>
      </c>
      <c r="AE167" s="344">
        <f t="shared" si="39"/>
        <v>1</v>
      </c>
      <c r="AF167" s="344">
        <f t="shared" si="40"/>
        <v>1</v>
      </c>
      <c r="AG167" s="344">
        <f t="shared" si="41"/>
        <v>1</v>
      </c>
    </row>
    <row r="168" spans="1:33" ht="390">
      <c r="A168" s="169" t="s">
        <v>20</v>
      </c>
      <c r="B168" s="467" t="s">
        <v>13</v>
      </c>
      <c r="C168" s="782"/>
      <c r="D168" s="782"/>
      <c r="E168" s="783"/>
      <c r="F168" s="783"/>
      <c r="G168" s="783"/>
      <c r="H168" s="52" t="s">
        <v>3481</v>
      </c>
      <c r="I168" s="483" t="s">
        <v>3482</v>
      </c>
      <c r="J168" s="164">
        <v>1</v>
      </c>
      <c r="K168" s="191">
        <v>43846</v>
      </c>
      <c r="L168" s="191">
        <v>44213</v>
      </c>
      <c r="M168" s="165">
        <f t="shared" si="42"/>
        <v>52.428571428571431</v>
      </c>
      <c r="N168" s="194">
        <v>1</v>
      </c>
      <c r="O168" s="483" t="s">
        <v>3480</v>
      </c>
      <c r="P168" s="53">
        <f t="shared" si="32"/>
        <v>1</v>
      </c>
      <c r="Q168" s="166" t="str">
        <f>IF(ISNUMBER(P168),IF(P168=100%,"CUMPLIDA",IF(AND(ISNUMBER(L168),ISNUMBER(CGR!$P$4)), IF(L168&lt;CGR!$P$4,"INCUMPLIDA","PROCESO"), "VERIFICAR FECHA")),"SIN VALOR AVANCE")</f>
        <v>CUMPLIDA</v>
      </c>
      <c r="R168" s="52" t="s">
        <v>3481</v>
      </c>
      <c r="S168" s="163" t="s">
        <v>3482</v>
      </c>
      <c r="T168" s="164">
        <v>1</v>
      </c>
      <c r="U168" s="191">
        <v>43846</v>
      </c>
      <c r="V168" s="191">
        <v>44213</v>
      </c>
      <c r="W168" s="165">
        <f t="shared" si="33"/>
        <v>52.428571428571431</v>
      </c>
      <c r="X168" s="194">
        <v>1</v>
      </c>
      <c r="Y168" s="163" t="s">
        <v>3480</v>
      </c>
      <c r="Z168" s="344">
        <f t="shared" si="34"/>
        <v>1</v>
      </c>
      <c r="AA168" s="344">
        <f t="shared" si="35"/>
        <v>1</v>
      </c>
      <c r="AB168" s="344">
        <f t="shared" si="36"/>
        <v>1</v>
      </c>
      <c r="AC168" s="344">
        <f t="shared" si="37"/>
        <v>1</v>
      </c>
      <c r="AD168" s="344">
        <f t="shared" si="38"/>
        <v>1</v>
      </c>
      <c r="AE168" s="344">
        <f t="shared" si="39"/>
        <v>1</v>
      </c>
      <c r="AF168" s="344">
        <f t="shared" si="40"/>
        <v>1</v>
      </c>
      <c r="AG168" s="344">
        <f t="shared" si="41"/>
        <v>1</v>
      </c>
    </row>
    <row r="169" spans="1:33" ht="409.5">
      <c r="A169" s="169" t="s">
        <v>20</v>
      </c>
      <c r="B169" s="467" t="s">
        <v>13</v>
      </c>
      <c r="C169" s="782"/>
      <c r="D169" s="782"/>
      <c r="E169" s="783"/>
      <c r="F169" s="783"/>
      <c r="G169" s="783"/>
      <c r="H169" s="52" t="s">
        <v>3483</v>
      </c>
      <c r="I169" s="483" t="s">
        <v>3484</v>
      </c>
      <c r="J169" s="164">
        <v>1</v>
      </c>
      <c r="K169" s="191">
        <v>44214</v>
      </c>
      <c r="L169" s="191">
        <v>44580</v>
      </c>
      <c r="M169" s="165">
        <f t="shared" si="42"/>
        <v>52.285714285714285</v>
      </c>
      <c r="N169" s="194">
        <v>1</v>
      </c>
      <c r="O169" s="483" t="s">
        <v>3485</v>
      </c>
      <c r="P169" s="53">
        <f t="shared" si="32"/>
        <v>1</v>
      </c>
      <c r="Q169" s="166" t="str">
        <f>IF(ISNUMBER(P169),IF(P169=100%,"CUMPLIDA",IF(AND(ISNUMBER(L169),ISNUMBER(CGR!$P$4)), IF(L169&lt;CGR!$P$4,"INCUMPLIDA","PROCESO"), "VERIFICAR FECHA")),"SIN VALOR AVANCE")</f>
        <v>CUMPLIDA</v>
      </c>
      <c r="R169" s="52" t="s">
        <v>3483</v>
      </c>
      <c r="S169" s="163" t="s">
        <v>3484</v>
      </c>
      <c r="T169" s="164">
        <v>1</v>
      </c>
      <c r="U169" s="191">
        <v>44214</v>
      </c>
      <c r="V169" s="191">
        <v>44580</v>
      </c>
      <c r="W169" s="165">
        <f t="shared" si="33"/>
        <v>52.285714285714285</v>
      </c>
      <c r="X169" s="194">
        <v>1</v>
      </c>
      <c r="Y169" s="163" t="s">
        <v>3485</v>
      </c>
      <c r="Z169" s="344">
        <f t="shared" si="34"/>
        <v>1</v>
      </c>
      <c r="AA169" s="344">
        <f t="shared" si="35"/>
        <v>1</v>
      </c>
      <c r="AB169" s="344">
        <f t="shared" si="36"/>
        <v>1</v>
      </c>
      <c r="AC169" s="344">
        <f t="shared" si="37"/>
        <v>1</v>
      </c>
      <c r="AD169" s="344">
        <f t="shared" si="38"/>
        <v>1</v>
      </c>
      <c r="AE169" s="344">
        <f t="shared" si="39"/>
        <v>1</v>
      </c>
      <c r="AF169" s="344">
        <f t="shared" si="40"/>
        <v>1</v>
      </c>
      <c r="AG169" s="344">
        <f t="shared" si="41"/>
        <v>1</v>
      </c>
    </row>
    <row r="170" spans="1:33" ht="240.75">
      <c r="A170" s="169" t="s">
        <v>20</v>
      </c>
      <c r="B170" s="467" t="s">
        <v>13</v>
      </c>
      <c r="C170" s="782"/>
      <c r="D170" s="782"/>
      <c r="E170" s="783"/>
      <c r="F170" s="783"/>
      <c r="G170" s="52" t="s">
        <v>3486</v>
      </c>
      <c r="H170" s="52" t="s">
        <v>3173</v>
      </c>
      <c r="I170" s="483" t="s">
        <v>238</v>
      </c>
      <c r="J170" s="164">
        <v>1</v>
      </c>
      <c r="K170" s="191">
        <v>43770</v>
      </c>
      <c r="L170" s="191">
        <v>44134</v>
      </c>
      <c r="M170" s="165">
        <f t="shared" si="42"/>
        <v>52</v>
      </c>
      <c r="N170" s="194">
        <v>1</v>
      </c>
      <c r="O170" s="483" t="s">
        <v>3487</v>
      </c>
      <c r="P170" s="53">
        <f t="shared" si="32"/>
        <v>1</v>
      </c>
      <c r="Q170" s="166" t="str">
        <f>IF(ISNUMBER(P170),IF(P170=100%,"CUMPLIDA",IF(AND(ISNUMBER(L170),ISNUMBER(CGR!$P$4)), IF(L170&lt;CGR!$P$4,"INCUMPLIDA","PROCESO"), "VERIFICAR FECHA")),"SIN VALOR AVANCE")</f>
        <v>CUMPLIDA</v>
      </c>
      <c r="R170" s="52" t="s">
        <v>3173</v>
      </c>
      <c r="S170" s="163" t="s">
        <v>238</v>
      </c>
      <c r="T170" s="164">
        <v>1</v>
      </c>
      <c r="U170" s="191">
        <v>43770</v>
      </c>
      <c r="V170" s="191">
        <v>44134</v>
      </c>
      <c r="W170" s="165">
        <f t="shared" si="33"/>
        <v>52</v>
      </c>
      <c r="X170" s="194">
        <v>1</v>
      </c>
      <c r="Y170" s="163" t="s">
        <v>3487</v>
      </c>
      <c r="Z170" s="344">
        <f t="shared" si="34"/>
        <v>1</v>
      </c>
      <c r="AA170" s="344">
        <f t="shared" si="35"/>
        <v>1</v>
      </c>
      <c r="AB170" s="344">
        <f t="shared" si="36"/>
        <v>1</v>
      </c>
      <c r="AC170" s="344">
        <f t="shared" si="37"/>
        <v>1</v>
      </c>
      <c r="AD170" s="344">
        <f t="shared" si="38"/>
        <v>1</v>
      </c>
      <c r="AE170" s="344">
        <f t="shared" si="39"/>
        <v>1</v>
      </c>
      <c r="AF170" s="344">
        <f t="shared" si="40"/>
        <v>1</v>
      </c>
      <c r="AG170" s="344">
        <f t="shared" si="41"/>
        <v>1</v>
      </c>
    </row>
    <row r="171" spans="1:33" ht="270.75">
      <c r="A171" s="169" t="s">
        <v>20</v>
      </c>
      <c r="B171" s="467" t="s">
        <v>13</v>
      </c>
      <c r="C171" s="782"/>
      <c r="D171" s="782"/>
      <c r="E171" s="783"/>
      <c r="F171" s="783"/>
      <c r="G171" s="171" t="s">
        <v>3488</v>
      </c>
      <c r="H171" s="52" t="s">
        <v>3489</v>
      </c>
      <c r="I171" s="483" t="s">
        <v>156</v>
      </c>
      <c r="J171" s="168">
        <v>1</v>
      </c>
      <c r="K171" s="193">
        <v>45931</v>
      </c>
      <c r="L171" s="193">
        <v>45991</v>
      </c>
      <c r="M171" s="165">
        <f t="shared" si="42"/>
        <v>8.5714285714285712</v>
      </c>
      <c r="N171" s="194">
        <v>0</v>
      </c>
      <c r="O171" s="483" t="s">
        <v>3490</v>
      </c>
      <c r="P171" s="53">
        <f t="shared" si="32"/>
        <v>0</v>
      </c>
      <c r="Q171" s="166" t="str">
        <f>IF(ISNUMBER(P171),IF(P171=100%,"CUMPLIDA",IF(AND(ISNUMBER(L171),ISNUMBER(CGR!$P$4)), IF(L171&lt;CGR!$P$4,"INCUMPLIDA","PROCESO"), "VERIFICAR FECHA")),"SIN VALOR AVANCE")</f>
        <v>PROCESO</v>
      </c>
      <c r="R171" s="52" t="s">
        <v>3489</v>
      </c>
      <c r="S171" s="163" t="s">
        <v>156</v>
      </c>
      <c r="T171" s="168">
        <v>1</v>
      </c>
      <c r="U171" s="193">
        <v>45931</v>
      </c>
      <c r="V171" s="193">
        <v>45991</v>
      </c>
      <c r="W171" s="165">
        <f t="shared" si="33"/>
        <v>8.5714285714285712</v>
      </c>
      <c r="X171" s="194">
        <v>0</v>
      </c>
      <c r="Y171" s="163" t="s">
        <v>3490</v>
      </c>
      <c r="Z171" s="344">
        <f t="shared" si="34"/>
        <v>1</v>
      </c>
      <c r="AA171" s="344">
        <f t="shared" si="35"/>
        <v>1</v>
      </c>
      <c r="AB171" s="344">
        <f t="shared" si="36"/>
        <v>1</v>
      </c>
      <c r="AC171" s="344">
        <f t="shared" si="37"/>
        <v>1</v>
      </c>
      <c r="AD171" s="344">
        <f t="shared" si="38"/>
        <v>1</v>
      </c>
      <c r="AE171" s="344">
        <f t="shared" si="39"/>
        <v>1</v>
      </c>
      <c r="AF171" s="344">
        <f t="shared" si="40"/>
        <v>1</v>
      </c>
      <c r="AG171" s="344">
        <f t="shared" si="41"/>
        <v>1</v>
      </c>
    </row>
    <row r="172" spans="1:33" ht="270.75">
      <c r="A172" s="169" t="s">
        <v>20</v>
      </c>
      <c r="B172" s="467" t="s">
        <v>13</v>
      </c>
      <c r="C172" s="782"/>
      <c r="D172" s="782"/>
      <c r="E172" s="783"/>
      <c r="F172" s="783"/>
      <c r="G172" s="788" t="s">
        <v>3491</v>
      </c>
      <c r="H172" s="52" t="s">
        <v>3466</v>
      </c>
      <c r="I172" s="483" t="s">
        <v>1420</v>
      </c>
      <c r="J172" s="168">
        <v>1</v>
      </c>
      <c r="K172" s="193">
        <v>45992</v>
      </c>
      <c r="L172" s="193">
        <v>46081</v>
      </c>
      <c r="M172" s="165">
        <f t="shared" si="42"/>
        <v>12.714285714285714</v>
      </c>
      <c r="N172" s="194">
        <v>0</v>
      </c>
      <c r="O172" s="483" t="s">
        <v>3492</v>
      </c>
      <c r="P172" s="53">
        <f t="shared" si="32"/>
        <v>0</v>
      </c>
      <c r="Q172" s="166" t="str">
        <f>IF(ISNUMBER(P172),IF(P172=100%,"CUMPLIDA",IF(AND(ISNUMBER(L172),ISNUMBER(CGR!$P$4)), IF(L172&lt;CGR!$P$4,"INCUMPLIDA","PROCESO"), "VERIFICAR FECHA")),"SIN VALOR AVANCE")</f>
        <v>PROCESO</v>
      </c>
      <c r="R172" s="52" t="s">
        <v>3466</v>
      </c>
      <c r="S172" s="163" t="s">
        <v>1420</v>
      </c>
      <c r="T172" s="168">
        <v>1</v>
      </c>
      <c r="U172" s="193">
        <v>45992</v>
      </c>
      <c r="V172" s="193">
        <v>46081</v>
      </c>
      <c r="W172" s="165">
        <f t="shared" si="33"/>
        <v>12.714285714285714</v>
      </c>
      <c r="X172" s="194">
        <v>0</v>
      </c>
      <c r="Y172" s="163" t="s">
        <v>3492</v>
      </c>
      <c r="Z172" s="344">
        <f t="shared" si="34"/>
        <v>1</v>
      </c>
      <c r="AA172" s="344">
        <f t="shared" si="35"/>
        <v>1</v>
      </c>
      <c r="AB172" s="344">
        <f t="shared" si="36"/>
        <v>1</v>
      </c>
      <c r="AC172" s="344">
        <f t="shared" si="37"/>
        <v>1</v>
      </c>
      <c r="AD172" s="344">
        <f t="shared" si="38"/>
        <v>1</v>
      </c>
      <c r="AE172" s="344">
        <f t="shared" si="39"/>
        <v>1</v>
      </c>
      <c r="AF172" s="344">
        <f t="shared" si="40"/>
        <v>1</v>
      </c>
      <c r="AG172" s="344">
        <f t="shared" si="41"/>
        <v>1</v>
      </c>
    </row>
    <row r="173" spans="1:33" ht="270.75">
      <c r="A173" s="169" t="s">
        <v>20</v>
      </c>
      <c r="B173" s="467" t="s">
        <v>13</v>
      </c>
      <c r="C173" s="782"/>
      <c r="D173" s="782"/>
      <c r="E173" s="783"/>
      <c r="F173" s="783"/>
      <c r="G173" s="788"/>
      <c r="H173" s="52" t="s">
        <v>1363</v>
      </c>
      <c r="I173" s="483" t="s">
        <v>259</v>
      </c>
      <c r="J173" s="168">
        <v>5</v>
      </c>
      <c r="K173" s="193">
        <v>46113</v>
      </c>
      <c r="L173" s="193">
        <v>46568</v>
      </c>
      <c r="M173" s="165">
        <f t="shared" si="42"/>
        <v>65</v>
      </c>
      <c r="N173" s="194">
        <v>0</v>
      </c>
      <c r="O173" s="483" t="s">
        <v>3490</v>
      </c>
      <c r="P173" s="53">
        <f t="shared" si="32"/>
        <v>0</v>
      </c>
      <c r="Q173" s="166" t="str">
        <f>IF(ISNUMBER(P173),IF(P173=100%,"CUMPLIDA",IF(AND(ISNUMBER(L173),ISNUMBER(CGR!$P$4)), IF(L173&lt;CGR!$P$4,"INCUMPLIDA","PROCESO"), "VERIFICAR FECHA")),"SIN VALOR AVANCE")</f>
        <v>PROCESO</v>
      </c>
      <c r="R173" s="52" t="s">
        <v>1363</v>
      </c>
      <c r="S173" s="163" t="s">
        <v>259</v>
      </c>
      <c r="T173" s="168">
        <v>5</v>
      </c>
      <c r="U173" s="193">
        <v>46113</v>
      </c>
      <c r="V173" s="193">
        <v>46568</v>
      </c>
      <c r="W173" s="165">
        <f t="shared" si="33"/>
        <v>65</v>
      </c>
      <c r="X173" s="194">
        <v>0</v>
      </c>
      <c r="Y173" s="163" t="s">
        <v>3490</v>
      </c>
      <c r="Z173" s="344">
        <f t="shared" si="34"/>
        <v>1</v>
      </c>
      <c r="AA173" s="344">
        <f t="shared" si="35"/>
        <v>1</v>
      </c>
      <c r="AB173" s="344">
        <f t="shared" si="36"/>
        <v>1</v>
      </c>
      <c r="AC173" s="344">
        <f t="shared" si="37"/>
        <v>1</v>
      </c>
      <c r="AD173" s="344">
        <f t="shared" si="38"/>
        <v>1</v>
      </c>
      <c r="AE173" s="344">
        <f t="shared" si="39"/>
        <v>1</v>
      </c>
      <c r="AF173" s="344">
        <f t="shared" si="40"/>
        <v>1</v>
      </c>
      <c r="AG173" s="344">
        <f t="shared" si="41"/>
        <v>1</v>
      </c>
    </row>
    <row r="174" spans="1:33" ht="409.5">
      <c r="A174" s="169" t="s">
        <v>20</v>
      </c>
      <c r="B174" s="467" t="s">
        <v>13</v>
      </c>
      <c r="C174" s="782"/>
      <c r="D174" s="782"/>
      <c r="E174" s="783"/>
      <c r="F174" s="783"/>
      <c r="G174" s="171" t="s">
        <v>3493</v>
      </c>
      <c r="H174" s="52" t="s">
        <v>3089</v>
      </c>
      <c r="I174" s="483" t="s">
        <v>3494</v>
      </c>
      <c r="J174" s="168">
        <v>3</v>
      </c>
      <c r="K174" s="193">
        <v>46296</v>
      </c>
      <c r="L174" s="193">
        <v>46568</v>
      </c>
      <c r="M174" s="165">
        <f t="shared" si="42"/>
        <v>38.857142857142854</v>
      </c>
      <c r="N174" s="194">
        <v>0</v>
      </c>
      <c r="O174" s="542" t="s">
        <v>3495</v>
      </c>
      <c r="P174" s="53">
        <f t="shared" si="32"/>
        <v>0</v>
      </c>
      <c r="Q174" s="166" t="str">
        <f>IF(ISNUMBER(P174),IF(P174=100%,"CUMPLIDA",IF(AND(ISNUMBER(L174),ISNUMBER(CGR!$P$4)), IF(L174&lt;CGR!$P$4,"INCUMPLIDA","PROCESO"), "VERIFICAR FECHA")),"SIN VALOR AVANCE")</f>
        <v>PROCESO</v>
      </c>
      <c r="R174" s="52" t="s">
        <v>3089</v>
      </c>
      <c r="S174" s="163" t="s">
        <v>3494</v>
      </c>
      <c r="T174" s="168">
        <v>3</v>
      </c>
      <c r="U174" s="193">
        <v>46296</v>
      </c>
      <c r="V174" s="193">
        <v>46568</v>
      </c>
      <c r="W174" s="165">
        <f t="shared" si="33"/>
        <v>38.857142857142854</v>
      </c>
      <c r="X174" s="194">
        <v>0</v>
      </c>
      <c r="Y174" s="177" t="s">
        <v>3495</v>
      </c>
      <c r="Z174" s="344">
        <f t="shared" si="34"/>
        <v>1</v>
      </c>
      <c r="AA174" s="344">
        <f t="shared" si="35"/>
        <v>1</v>
      </c>
      <c r="AB174" s="344">
        <f t="shared" si="36"/>
        <v>1</v>
      </c>
      <c r="AC174" s="344">
        <f t="shared" si="37"/>
        <v>1</v>
      </c>
      <c r="AD174" s="344">
        <f t="shared" si="38"/>
        <v>1</v>
      </c>
      <c r="AE174" s="344">
        <f t="shared" si="39"/>
        <v>1</v>
      </c>
      <c r="AF174" s="344">
        <f t="shared" si="40"/>
        <v>1</v>
      </c>
      <c r="AG174" s="344">
        <f t="shared" si="41"/>
        <v>1</v>
      </c>
    </row>
    <row r="175" spans="1:33" ht="409.5">
      <c r="A175" s="169" t="s">
        <v>20</v>
      </c>
      <c r="B175" s="467" t="s">
        <v>13</v>
      </c>
      <c r="C175" s="782"/>
      <c r="D175" s="782"/>
      <c r="E175" s="783"/>
      <c r="F175" s="783"/>
      <c r="G175" s="783" t="s">
        <v>3496</v>
      </c>
      <c r="H175" s="52" t="s">
        <v>3497</v>
      </c>
      <c r="I175" s="516" t="s">
        <v>3498</v>
      </c>
      <c r="J175" s="164">
        <v>3</v>
      </c>
      <c r="K175" s="191">
        <v>43726</v>
      </c>
      <c r="L175" s="191">
        <v>44042</v>
      </c>
      <c r="M175" s="165">
        <f t="shared" si="42"/>
        <v>45.142857142857146</v>
      </c>
      <c r="N175" s="192">
        <v>3</v>
      </c>
      <c r="O175" s="483" t="s">
        <v>3499</v>
      </c>
      <c r="P175" s="53">
        <f t="shared" si="32"/>
        <v>1</v>
      </c>
      <c r="Q175" s="166" t="str">
        <f>IF(ISNUMBER(P175),IF(P175=100%,"CUMPLIDA",IF(AND(ISNUMBER(L175),ISNUMBER(CGR!$P$4)), IF(L175&lt;CGR!$P$4,"INCUMPLIDA","PROCESO"), "VERIFICAR FECHA")),"SIN VALOR AVANCE")</f>
        <v>CUMPLIDA</v>
      </c>
      <c r="R175" s="52" t="s">
        <v>3497</v>
      </c>
      <c r="S175" s="175" t="s">
        <v>3498</v>
      </c>
      <c r="T175" s="164">
        <v>3</v>
      </c>
      <c r="U175" s="191">
        <v>43726</v>
      </c>
      <c r="V175" s="191">
        <v>44042</v>
      </c>
      <c r="W175" s="165">
        <f t="shared" si="33"/>
        <v>45.142857142857146</v>
      </c>
      <c r="X175" s="192">
        <v>3</v>
      </c>
      <c r="Y175" s="163" t="s">
        <v>3499</v>
      </c>
      <c r="Z175" s="344">
        <f t="shared" si="34"/>
        <v>1</v>
      </c>
      <c r="AA175" s="344">
        <f t="shared" si="35"/>
        <v>1</v>
      </c>
      <c r="AB175" s="344">
        <f t="shared" si="36"/>
        <v>1</v>
      </c>
      <c r="AC175" s="344">
        <f t="shared" si="37"/>
        <v>1</v>
      </c>
      <c r="AD175" s="344">
        <f t="shared" si="38"/>
        <v>1</v>
      </c>
      <c r="AE175" s="344">
        <f t="shared" si="39"/>
        <v>1</v>
      </c>
      <c r="AF175" s="344">
        <f t="shared" si="40"/>
        <v>1</v>
      </c>
      <c r="AG175" s="344">
        <f t="shared" si="41"/>
        <v>1</v>
      </c>
    </row>
    <row r="176" spans="1:33" ht="409.5">
      <c r="A176" s="169" t="s">
        <v>20</v>
      </c>
      <c r="B176" s="467" t="s">
        <v>13</v>
      </c>
      <c r="C176" s="782"/>
      <c r="D176" s="782"/>
      <c r="E176" s="783"/>
      <c r="F176" s="783"/>
      <c r="G176" s="783"/>
      <c r="H176" s="52" t="s">
        <v>3500</v>
      </c>
      <c r="I176" s="483" t="s">
        <v>3501</v>
      </c>
      <c r="J176" s="164">
        <v>3</v>
      </c>
      <c r="K176" s="191">
        <v>44044</v>
      </c>
      <c r="L176" s="191">
        <v>44134</v>
      </c>
      <c r="M176" s="165">
        <f t="shared" si="42"/>
        <v>12.857142857142858</v>
      </c>
      <c r="N176" s="192">
        <v>3</v>
      </c>
      <c r="O176" s="483" t="s">
        <v>3499</v>
      </c>
      <c r="P176" s="53">
        <f t="shared" si="32"/>
        <v>1</v>
      </c>
      <c r="Q176" s="166" t="str">
        <f>IF(ISNUMBER(P176),IF(P176=100%,"CUMPLIDA",IF(AND(ISNUMBER(L176),ISNUMBER(CGR!$P$4)), IF(L176&lt;CGR!$P$4,"INCUMPLIDA","PROCESO"), "VERIFICAR FECHA")),"SIN VALOR AVANCE")</f>
        <v>CUMPLIDA</v>
      </c>
      <c r="R176" s="52" t="s">
        <v>3500</v>
      </c>
      <c r="S176" s="163" t="s">
        <v>3501</v>
      </c>
      <c r="T176" s="164">
        <v>3</v>
      </c>
      <c r="U176" s="191">
        <v>44044</v>
      </c>
      <c r="V176" s="191">
        <v>44134</v>
      </c>
      <c r="W176" s="165">
        <f t="shared" si="33"/>
        <v>12.857142857142858</v>
      </c>
      <c r="X176" s="192">
        <v>3</v>
      </c>
      <c r="Y176" s="163" t="s">
        <v>3499</v>
      </c>
      <c r="Z176" s="344">
        <f t="shared" si="34"/>
        <v>1</v>
      </c>
      <c r="AA176" s="344">
        <f t="shared" si="35"/>
        <v>1</v>
      </c>
      <c r="AB176" s="344">
        <f t="shared" si="36"/>
        <v>1</v>
      </c>
      <c r="AC176" s="344">
        <f t="shared" si="37"/>
        <v>1</v>
      </c>
      <c r="AD176" s="344">
        <f t="shared" si="38"/>
        <v>1</v>
      </c>
      <c r="AE176" s="344">
        <f t="shared" si="39"/>
        <v>1</v>
      </c>
      <c r="AF176" s="344">
        <f t="shared" si="40"/>
        <v>1</v>
      </c>
      <c r="AG176" s="344">
        <f t="shared" si="41"/>
        <v>1</v>
      </c>
    </row>
    <row r="177" spans="1:33" ht="409.5">
      <c r="A177" s="169" t="s">
        <v>20</v>
      </c>
      <c r="B177" s="467" t="s">
        <v>13</v>
      </c>
      <c r="C177" s="782" t="s">
        <v>3502</v>
      </c>
      <c r="D177" s="782" t="s">
        <v>3503</v>
      </c>
      <c r="E177" s="783" t="s">
        <v>3504</v>
      </c>
      <c r="F177" s="783" t="s">
        <v>3505</v>
      </c>
      <c r="G177" s="52" t="s">
        <v>3506</v>
      </c>
      <c r="H177" s="52" t="s">
        <v>3507</v>
      </c>
      <c r="I177" s="483" t="s">
        <v>3508</v>
      </c>
      <c r="J177" s="164">
        <v>24</v>
      </c>
      <c r="K177" s="191">
        <v>42278</v>
      </c>
      <c r="L177" s="191">
        <v>42490</v>
      </c>
      <c r="M177" s="165">
        <f t="shared" si="42"/>
        <v>30.285714285714285</v>
      </c>
      <c r="N177" s="192">
        <v>24</v>
      </c>
      <c r="O177" s="483" t="s">
        <v>3509</v>
      </c>
      <c r="P177" s="53">
        <f t="shared" si="32"/>
        <v>1</v>
      </c>
      <c r="Q177" s="166" t="str">
        <f>IF(ISNUMBER(P177),IF(P177=100%,"CUMPLIDA",IF(AND(ISNUMBER(L177),ISNUMBER(CGR!$P$4)), IF(L177&lt;CGR!$P$4,"INCUMPLIDA","PROCESO"), "VERIFICAR FECHA")),"SIN VALOR AVANCE")</f>
        <v>CUMPLIDA</v>
      </c>
      <c r="R177" s="52" t="s">
        <v>3507</v>
      </c>
      <c r="S177" s="163" t="s">
        <v>3508</v>
      </c>
      <c r="T177" s="164">
        <v>24</v>
      </c>
      <c r="U177" s="191">
        <v>42278</v>
      </c>
      <c r="V177" s="191">
        <v>42490</v>
      </c>
      <c r="W177" s="165">
        <f t="shared" si="33"/>
        <v>30.285714285714285</v>
      </c>
      <c r="X177" s="192">
        <v>24</v>
      </c>
      <c r="Y177" s="163" t="s">
        <v>3509</v>
      </c>
      <c r="Z177" s="344">
        <f t="shared" si="34"/>
        <v>1</v>
      </c>
      <c r="AA177" s="344">
        <f t="shared" si="35"/>
        <v>1</v>
      </c>
      <c r="AB177" s="344">
        <f t="shared" si="36"/>
        <v>1</v>
      </c>
      <c r="AC177" s="344">
        <f t="shared" si="37"/>
        <v>1</v>
      </c>
      <c r="AD177" s="344">
        <f t="shared" si="38"/>
        <v>1</v>
      </c>
      <c r="AE177" s="344">
        <f t="shared" si="39"/>
        <v>1</v>
      </c>
      <c r="AF177" s="344">
        <f t="shared" si="40"/>
        <v>1</v>
      </c>
      <c r="AG177" s="344">
        <f t="shared" si="41"/>
        <v>1</v>
      </c>
    </row>
    <row r="178" spans="1:33" ht="409.5">
      <c r="A178" s="169" t="s">
        <v>20</v>
      </c>
      <c r="B178" s="467" t="s">
        <v>13</v>
      </c>
      <c r="C178" s="782"/>
      <c r="D178" s="782"/>
      <c r="E178" s="783"/>
      <c r="F178" s="783"/>
      <c r="G178" s="783" t="s">
        <v>3510</v>
      </c>
      <c r="H178" s="52" t="s">
        <v>3511</v>
      </c>
      <c r="I178" s="483" t="s">
        <v>3512</v>
      </c>
      <c r="J178" s="164">
        <v>19</v>
      </c>
      <c r="K178" s="191">
        <v>42492</v>
      </c>
      <c r="L178" s="191">
        <v>42735</v>
      </c>
      <c r="M178" s="165">
        <f t="shared" si="42"/>
        <v>34.714285714285715</v>
      </c>
      <c r="N178" s="192">
        <v>19</v>
      </c>
      <c r="O178" s="483" t="s">
        <v>3513</v>
      </c>
      <c r="P178" s="53">
        <f t="shared" si="32"/>
        <v>1</v>
      </c>
      <c r="Q178" s="166" t="str">
        <f>IF(ISNUMBER(P178),IF(P178=100%,"CUMPLIDA",IF(AND(ISNUMBER(L178),ISNUMBER(CGR!$P$4)), IF(L178&lt;CGR!$P$4,"INCUMPLIDA","PROCESO"), "VERIFICAR FECHA")),"SIN VALOR AVANCE")</f>
        <v>CUMPLIDA</v>
      </c>
      <c r="R178" s="52" t="s">
        <v>3511</v>
      </c>
      <c r="S178" s="163" t="s">
        <v>3512</v>
      </c>
      <c r="T178" s="164">
        <v>19</v>
      </c>
      <c r="U178" s="191">
        <v>42492</v>
      </c>
      <c r="V178" s="191">
        <v>42735</v>
      </c>
      <c r="W178" s="165">
        <f t="shared" si="33"/>
        <v>34.714285714285715</v>
      </c>
      <c r="X178" s="192">
        <v>19</v>
      </c>
      <c r="Y178" s="163" t="s">
        <v>3513</v>
      </c>
      <c r="Z178" s="344">
        <f t="shared" si="34"/>
        <v>1</v>
      </c>
      <c r="AA178" s="344">
        <f t="shared" si="35"/>
        <v>1</v>
      </c>
      <c r="AB178" s="344">
        <f t="shared" si="36"/>
        <v>1</v>
      </c>
      <c r="AC178" s="344">
        <f t="shared" si="37"/>
        <v>1</v>
      </c>
      <c r="AD178" s="344">
        <f t="shared" si="38"/>
        <v>1</v>
      </c>
      <c r="AE178" s="344">
        <f t="shared" si="39"/>
        <v>1</v>
      </c>
      <c r="AF178" s="344">
        <f t="shared" si="40"/>
        <v>1</v>
      </c>
      <c r="AG178" s="344">
        <f t="shared" si="41"/>
        <v>1</v>
      </c>
    </row>
    <row r="179" spans="1:33" ht="409.5">
      <c r="A179" s="169" t="s">
        <v>20</v>
      </c>
      <c r="B179" s="467" t="s">
        <v>13</v>
      </c>
      <c r="C179" s="782"/>
      <c r="D179" s="782"/>
      <c r="E179" s="783"/>
      <c r="F179" s="783"/>
      <c r="G179" s="783"/>
      <c r="H179" s="52" t="s">
        <v>3514</v>
      </c>
      <c r="I179" s="516" t="s">
        <v>3515</v>
      </c>
      <c r="J179" s="164">
        <v>14</v>
      </c>
      <c r="K179" s="191">
        <v>42917</v>
      </c>
      <c r="L179" s="191">
        <v>43281</v>
      </c>
      <c r="M179" s="165">
        <f t="shared" si="42"/>
        <v>52</v>
      </c>
      <c r="N179" s="192">
        <v>14</v>
      </c>
      <c r="O179" s="483" t="s">
        <v>3480</v>
      </c>
      <c r="P179" s="53">
        <f t="shared" si="32"/>
        <v>1</v>
      </c>
      <c r="Q179" s="166" t="str">
        <f>IF(ISNUMBER(P179),IF(P179=100%,"CUMPLIDA",IF(AND(ISNUMBER(L179),ISNUMBER(CGR!$P$4)), IF(L179&lt;CGR!$P$4,"INCUMPLIDA","PROCESO"), "VERIFICAR FECHA")),"SIN VALOR AVANCE")</f>
        <v>CUMPLIDA</v>
      </c>
      <c r="R179" s="52" t="s">
        <v>3514</v>
      </c>
      <c r="S179" s="175" t="s">
        <v>3515</v>
      </c>
      <c r="T179" s="164">
        <v>14</v>
      </c>
      <c r="U179" s="191">
        <v>42917</v>
      </c>
      <c r="V179" s="191">
        <v>43281</v>
      </c>
      <c r="W179" s="165">
        <f t="shared" si="33"/>
        <v>52</v>
      </c>
      <c r="X179" s="192">
        <v>14</v>
      </c>
      <c r="Y179" s="163" t="s">
        <v>3480</v>
      </c>
      <c r="Z179" s="344">
        <f t="shared" si="34"/>
        <v>1</v>
      </c>
      <c r="AA179" s="344">
        <f t="shared" si="35"/>
        <v>1</v>
      </c>
      <c r="AB179" s="344">
        <f t="shared" si="36"/>
        <v>1</v>
      </c>
      <c r="AC179" s="344">
        <f t="shared" si="37"/>
        <v>1</v>
      </c>
      <c r="AD179" s="344">
        <f t="shared" si="38"/>
        <v>1</v>
      </c>
      <c r="AE179" s="344">
        <f t="shared" si="39"/>
        <v>1</v>
      </c>
      <c r="AF179" s="344">
        <f t="shared" si="40"/>
        <v>1</v>
      </c>
      <c r="AG179" s="344">
        <f t="shared" si="41"/>
        <v>1</v>
      </c>
    </row>
    <row r="180" spans="1:33" ht="409.5">
      <c r="A180" s="169" t="s">
        <v>20</v>
      </c>
      <c r="B180" s="467" t="s">
        <v>13</v>
      </c>
      <c r="C180" s="782"/>
      <c r="D180" s="782"/>
      <c r="E180" s="783"/>
      <c r="F180" s="783"/>
      <c r="G180" s="783"/>
      <c r="H180" s="52" t="s">
        <v>3516</v>
      </c>
      <c r="I180" s="483" t="s">
        <v>3517</v>
      </c>
      <c r="J180" s="164">
        <v>4</v>
      </c>
      <c r="K180" s="191">
        <v>42919</v>
      </c>
      <c r="L180" s="191">
        <v>42947</v>
      </c>
      <c r="M180" s="165">
        <f t="shared" si="42"/>
        <v>4</v>
      </c>
      <c r="N180" s="192">
        <v>4</v>
      </c>
      <c r="O180" s="483" t="s">
        <v>3480</v>
      </c>
      <c r="P180" s="53">
        <f t="shared" si="32"/>
        <v>1</v>
      </c>
      <c r="Q180" s="166" t="str">
        <f>IF(ISNUMBER(P180),IF(P180=100%,"CUMPLIDA",IF(AND(ISNUMBER(L180),ISNUMBER(CGR!$P$4)), IF(L180&lt;CGR!$P$4,"INCUMPLIDA","PROCESO"), "VERIFICAR FECHA")),"SIN VALOR AVANCE")</f>
        <v>CUMPLIDA</v>
      </c>
      <c r="R180" s="52" t="s">
        <v>3516</v>
      </c>
      <c r="S180" s="163" t="s">
        <v>3517</v>
      </c>
      <c r="T180" s="164">
        <v>4</v>
      </c>
      <c r="U180" s="191">
        <v>42919</v>
      </c>
      <c r="V180" s="191">
        <v>42947</v>
      </c>
      <c r="W180" s="165">
        <f t="shared" si="33"/>
        <v>4</v>
      </c>
      <c r="X180" s="192">
        <v>4</v>
      </c>
      <c r="Y180" s="163" t="s">
        <v>3480</v>
      </c>
      <c r="Z180" s="344">
        <f t="shared" si="34"/>
        <v>1</v>
      </c>
      <c r="AA180" s="344">
        <f t="shared" si="35"/>
        <v>1</v>
      </c>
      <c r="AB180" s="344">
        <f t="shared" si="36"/>
        <v>1</v>
      </c>
      <c r="AC180" s="344">
        <f t="shared" si="37"/>
        <v>1</v>
      </c>
      <c r="AD180" s="344">
        <f t="shared" si="38"/>
        <v>1</v>
      </c>
      <c r="AE180" s="344">
        <f t="shared" si="39"/>
        <v>1</v>
      </c>
      <c r="AF180" s="344">
        <f t="shared" si="40"/>
        <v>1</v>
      </c>
      <c r="AG180" s="344">
        <f t="shared" si="41"/>
        <v>1</v>
      </c>
    </row>
    <row r="181" spans="1:33" ht="165.75" customHeight="1">
      <c r="A181" s="169" t="s">
        <v>20</v>
      </c>
      <c r="B181" s="467" t="s">
        <v>13</v>
      </c>
      <c r="C181" s="782"/>
      <c r="D181" s="782"/>
      <c r="E181" s="783"/>
      <c r="F181" s="783"/>
      <c r="G181" s="783" t="s">
        <v>3518</v>
      </c>
      <c r="H181" s="52" t="s">
        <v>3519</v>
      </c>
      <c r="I181" s="483" t="s">
        <v>3520</v>
      </c>
      <c r="J181" s="164">
        <v>3</v>
      </c>
      <c r="K181" s="191">
        <v>43481</v>
      </c>
      <c r="L181" s="191">
        <v>43845</v>
      </c>
      <c r="M181" s="165">
        <f t="shared" si="42"/>
        <v>52</v>
      </c>
      <c r="N181" s="192">
        <v>3</v>
      </c>
      <c r="O181" s="483" t="s">
        <v>3521</v>
      </c>
      <c r="P181" s="53">
        <f t="shared" si="32"/>
        <v>1</v>
      </c>
      <c r="Q181" s="166" t="str">
        <f>IF(ISNUMBER(P181),IF(P181=100%,"CUMPLIDA",IF(AND(ISNUMBER(L181),ISNUMBER(CGR!$P$4)), IF(L181&lt;CGR!$P$4,"INCUMPLIDA","PROCESO"), "VERIFICAR FECHA")),"SIN VALOR AVANCE")</f>
        <v>CUMPLIDA</v>
      </c>
      <c r="R181" s="52" t="s">
        <v>3519</v>
      </c>
      <c r="S181" s="163" t="s">
        <v>3520</v>
      </c>
      <c r="T181" s="164">
        <v>3</v>
      </c>
      <c r="U181" s="191">
        <v>43481</v>
      </c>
      <c r="V181" s="191">
        <v>43845</v>
      </c>
      <c r="W181" s="165">
        <f t="shared" si="33"/>
        <v>52</v>
      </c>
      <c r="X181" s="192">
        <v>3</v>
      </c>
      <c r="Y181" s="163" t="s">
        <v>3521</v>
      </c>
      <c r="Z181" s="344">
        <f t="shared" si="34"/>
        <v>1</v>
      </c>
      <c r="AA181" s="344">
        <f t="shared" si="35"/>
        <v>1</v>
      </c>
      <c r="AB181" s="344">
        <f t="shared" si="36"/>
        <v>1</v>
      </c>
      <c r="AC181" s="344">
        <f t="shared" si="37"/>
        <v>1</v>
      </c>
      <c r="AD181" s="344">
        <f t="shared" si="38"/>
        <v>1</v>
      </c>
      <c r="AE181" s="344">
        <f t="shared" si="39"/>
        <v>1</v>
      </c>
      <c r="AF181" s="344">
        <f t="shared" si="40"/>
        <v>1</v>
      </c>
      <c r="AG181" s="344">
        <f t="shared" si="41"/>
        <v>1</v>
      </c>
    </row>
    <row r="182" spans="1:33" ht="390">
      <c r="A182" s="169" t="s">
        <v>20</v>
      </c>
      <c r="B182" s="467" t="s">
        <v>13</v>
      </c>
      <c r="C182" s="782"/>
      <c r="D182" s="782"/>
      <c r="E182" s="783"/>
      <c r="F182" s="783"/>
      <c r="G182" s="783"/>
      <c r="H182" s="52" t="s">
        <v>3522</v>
      </c>
      <c r="I182" s="483" t="s">
        <v>3482</v>
      </c>
      <c r="J182" s="164">
        <v>1</v>
      </c>
      <c r="K182" s="191">
        <v>43846</v>
      </c>
      <c r="L182" s="191">
        <v>44213</v>
      </c>
      <c r="M182" s="165">
        <f t="shared" si="42"/>
        <v>52.428571428571431</v>
      </c>
      <c r="N182" s="192">
        <v>1</v>
      </c>
      <c r="O182" s="483" t="s">
        <v>3523</v>
      </c>
      <c r="P182" s="53">
        <f t="shared" si="32"/>
        <v>1</v>
      </c>
      <c r="Q182" s="166" t="str">
        <f>IF(ISNUMBER(P182),IF(P182=100%,"CUMPLIDA",IF(AND(ISNUMBER(L182),ISNUMBER(CGR!$P$4)), IF(L182&lt;CGR!$P$4,"INCUMPLIDA","PROCESO"), "VERIFICAR FECHA")),"SIN VALOR AVANCE")</f>
        <v>CUMPLIDA</v>
      </c>
      <c r="R182" s="52" t="s">
        <v>3522</v>
      </c>
      <c r="S182" s="163" t="s">
        <v>3482</v>
      </c>
      <c r="T182" s="164">
        <v>1</v>
      </c>
      <c r="U182" s="191">
        <v>43846</v>
      </c>
      <c r="V182" s="191">
        <v>44213</v>
      </c>
      <c r="W182" s="165">
        <f t="shared" si="33"/>
        <v>52.428571428571431</v>
      </c>
      <c r="X182" s="192">
        <v>1</v>
      </c>
      <c r="Y182" s="163" t="s">
        <v>3523</v>
      </c>
      <c r="Z182" s="344">
        <f t="shared" si="34"/>
        <v>1</v>
      </c>
      <c r="AA182" s="344">
        <f t="shared" si="35"/>
        <v>1</v>
      </c>
      <c r="AB182" s="344">
        <f t="shared" si="36"/>
        <v>1</v>
      </c>
      <c r="AC182" s="344">
        <f t="shared" si="37"/>
        <v>1</v>
      </c>
      <c r="AD182" s="344">
        <f t="shared" si="38"/>
        <v>1</v>
      </c>
      <c r="AE182" s="344">
        <f t="shared" si="39"/>
        <v>1</v>
      </c>
      <c r="AF182" s="344">
        <f t="shared" si="40"/>
        <v>1</v>
      </c>
      <c r="AG182" s="344">
        <f t="shared" si="41"/>
        <v>1</v>
      </c>
    </row>
    <row r="183" spans="1:33" ht="409.5">
      <c r="A183" s="169" t="s">
        <v>20</v>
      </c>
      <c r="B183" s="467" t="s">
        <v>13</v>
      </c>
      <c r="C183" s="782"/>
      <c r="D183" s="782"/>
      <c r="E183" s="783"/>
      <c r="F183" s="783"/>
      <c r="G183" s="783"/>
      <c r="H183" s="52" t="s">
        <v>3524</v>
      </c>
      <c r="I183" s="483" t="s">
        <v>3484</v>
      </c>
      <c r="J183" s="164">
        <v>2</v>
      </c>
      <c r="K183" s="191">
        <v>44214</v>
      </c>
      <c r="L183" s="191">
        <v>44580</v>
      </c>
      <c r="M183" s="165">
        <f t="shared" si="42"/>
        <v>52.285714285714285</v>
      </c>
      <c r="N183" s="192">
        <v>2</v>
      </c>
      <c r="O183" s="483" t="s">
        <v>3525</v>
      </c>
      <c r="P183" s="53">
        <f t="shared" si="32"/>
        <v>1</v>
      </c>
      <c r="Q183" s="166" t="str">
        <f>IF(ISNUMBER(P183),IF(P183=100%,"CUMPLIDA",IF(AND(ISNUMBER(L183),ISNUMBER(CGR!$P$4)), IF(L183&lt;CGR!$P$4,"INCUMPLIDA","PROCESO"), "VERIFICAR FECHA")),"SIN VALOR AVANCE")</f>
        <v>CUMPLIDA</v>
      </c>
      <c r="R183" s="52" t="s">
        <v>3524</v>
      </c>
      <c r="S183" s="163" t="s">
        <v>3484</v>
      </c>
      <c r="T183" s="164">
        <v>2</v>
      </c>
      <c r="U183" s="191">
        <v>44214</v>
      </c>
      <c r="V183" s="191">
        <v>44580</v>
      </c>
      <c r="W183" s="165">
        <f t="shared" si="33"/>
        <v>52.285714285714285</v>
      </c>
      <c r="X183" s="192">
        <v>2</v>
      </c>
      <c r="Y183" s="163" t="s">
        <v>3525</v>
      </c>
      <c r="Z183" s="344">
        <f t="shared" si="34"/>
        <v>1</v>
      </c>
      <c r="AA183" s="344">
        <f t="shared" si="35"/>
        <v>1</v>
      </c>
      <c r="AB183" s="344">
        <f t="shared" si="36"/>
        <v>1</v>
      </c>
      <c r="AC183" s="344">
        <f t="shared" si="37"/>
        <v>1</v>
      </c>
      <c r="AD183" s="344">
        <f t="shared" si="38"/>
        <v>1</v>
      </c>
      <c r="AE183" s="344">
        <f t="shared" si="39"/>
        <v>1</v>
      </c>
      <c r="AF183" s="344">
        <f t="shared" si="40"/>
        <v>1</v>
      </c>
      <c r="AG183" s="344">
        <f t="shared" si="41"/>
        <v>1</v>
      </c>
    </row>
    <row r="184" spans="1:33" ht="135" customHeight="1">
      <c r="A184" s="169" t="s">
        <v>20</v>
      </c>
      <c r="B184" s="467" t="s">
        <v>13</v>
      </c>
      <c r="C184" s="782"/>
      <c r="D184" s="782"/>
      <c r="E184" s="783"/>
      <c r="F184" s="783"/>
      <c r="G184" s="783"/>
      <c r="H184" s="52" t="s">
        <v>3526</v>
      </c>
      <c r="I184" s="483" t="s">
        <v>3520</v>
      </c>
      <c r="J184" s="164">
        <v>3</v>
      </c>
      <c r="K184" s="191">
        <v>43922</v>
      </c>
      <c r="L184" s="191">
        <v>44042</v>
      </c>
      <c r="M184" s="165">
        <f t="shared" si="42"/>
        <v>17.142857142857142</v>
      </c>
      <c r="N184" s="192">
        <v>3</v>
      </c>
      <c r="O184" s="483" t="s">
        <v>3527</v>
      </c>
      <c r="P184" s="53">
        <f t="shared" si="32"/>
        <v>1</v>
      </c>
      <c r="Q184" s="166" t="str">
        <f>IF(ISNUMBER(P184),IF(P184=100%,"CUMPLIDA",IF(AND(ISNUMBER(L184),ISNUMBER(CGR!$P$4)), IF(L184&lt;CGR!$P$4,"INCUMPLIDA","PROCESO"), "VERIFICAR FECHA")),"SIN VALOR AVANCE")</f>
        <v>CUMPLIDA</v>
      </c>
      <c r="R184" s="52" t="s">
        <v>3526</v>
      </c>
      <c r="S184" s="163" t="s">
        <v>3520</v>
      </c>
      <c r="T184" s="164">
        <v>3</v>
      </c>
      <c r="U184" s="191">
        <v>43922</v>
      </c>
      <c r="V184" s="191">
        <v>44042</v>
      </c>
      <c r="W184" s="165">
        <f t="shared" si="33"/>
        <v>17.142857142857142</v>
      </c>
      <c r="X184" s="192">
        <v>3</v>
      </c>
      <c r="Y184" s="163" t="s">
        <v>3527</v>
      </c>
      <c r="Z184" s="344">
        <f t="shared" si="34"/>
        <v>1</v>
      </c>
      <c r="AA184" s="344">
        <f t="shared" si="35"/>
        <v>1</v>
      </c>
      <c r="AB184" s="344">
        <f t="shared" si="36"/>
        <v>1</v>
      </c>
      <c r="AC184" s="344">
        <f t="shared" si="37"/>
        <v>1</v>
      </c>
      <c r="AD184" s="344">
        <f t="shared" si="38"/>
        <v>1</v>
      </c>
      <c r="AE184" s="344">
        <f t="shared" si="39"/>
        <v>1</v>
      </c>
      <c r="AF184" s="344">
        <f t="shared" si="40"/>
        <v>1</v>
      </c>
      <c r="AG184" s="344">
        <f t="shared" si="41"/>
        <v>1</v>
      </c>
    </row>
    <row r="185" spans="1:33" ht="405">
      <c r="A185" s="169" t="s">
        <v>20</v>
      </c>
      <c r="B185" s="467" t="s">
        <v>13</v>
      </c>
      <c r="C185" s="782"/>
      <c r="D185" s="782"/>
      <c r="E185" s="783"/>
      <c r="F185" s="783"/>
      <c r="G185" s="783"/>
      <c r="H185" s="52" t="s">
        <v>3528</v>
      </c>
      <c r="I185" s="483" t="s">
        <v>3482</v>
      </c>
      <c r="J185" s="164">
        <v>1</v>
      </c>
      <c r="K185" s="191">
        <v>44044</v>
      </c>
      <c r="L185" s="191">
        <v>44213</v>
      </c>
      <c r="M185" s="165">
        <f t="shared" si="42"/>
        <v>24.142857142857142</v>
      </c>
      <c r="N185" s="192">
        <v>1</v>
      </c>
      <c r="O185" s="483" t="s">
        <v>3527</v>
      </c>
      <c r="P185" s="53">
        <f t="shared" si="32"/>
        <v>1</v>
      </c>
      <c r="Q185" s="166" t="str">
        <f>IF(ISNUMBER(P185),IF(P185=100%,"CUMPLIDA",IF(AND(ISNUMBER(L185),ISNUMBER(CGR!$P$4)), IF(L185&lt;CGR!$P$4,"INCUMPLIDA","PROCESO"), "VERIFICAR FECHA")),"SIN VALOR AVANCE")</f>
        <v>CUMPLIDA</v>
      </c>
      <c r="R185" s="52" t="s">
        <v>3528</v>
      </c>
      <c r="S185" s="163" t="s">
        <v>3482</v>
      </c>
      <c r="T185" s="164">
        <v>1</v>
      </c>
      <c r="U185" s="191">
        <v>44044</v>
      </c>
      <c r="V185" s="191">
        <v>44213</v>
      </c>
      <c r="W185" s="165">
        <f t="shared" si="33"/>
        <v>24.142857142857142</v>
      </c>
      <c r="X185" s="192">
        <v>1</v>
      </c>
      <c r="Y185" s="163" t="s">
        <v>3527</v>
      </c>
      <c r="Z185" s="344">
        <f t="shared" si="34"/>
        <v>1</v>
      </c>
      <c r="AA185" s="344">
        <f t="shared" si="35"/>
        <v>1</v>
      </c>
      <c r="AB185" s="344">
        <f t="shared" si="36"/>
        <v>1</v>
      </c>
      <c r="AC185" s="344">
        <f t="shared" si="37"/>
        <v>1</v>
      </c>
      <c r="AD185" s="344">
        <f t="shared" si="38"/>
        <v>1</v>
      </c>
      <c r="AE185" s="344">
        <f t="shared" si="39"/>
        <v>1</v>
      </c>
      <c r="AF185" s="344">
        <f t="shared" si="40"/>
        <v>1</v>
      </c>
      <c r="AG185" s="344">
        <f t="shared" si="41"/>
        <v>1</v>
      </c>
    </row>
    <row r="186" spans="1:33" ht="409.5">
      <c r="A186" s="169" t="s">
        <v>20</v>
      </c>
      <c r="B186" s="467" t="s">
        <v>13</v>
      </c>
      <c r="C186" s="782"/>
      <c r="D186" s="782"/>
      <c r="E186" s="783"/>
      <c r="F186" s="783"/>
      <c r="G186" s="783"/>
      <c r="H186" s="52" t="s">
        <v>3529</v>
      </c>
      <c r="I186" s="483" t="s">
        <v>3484</v>
      </c>
      <c r="J186" s="164">
        <v>2</v>
      </c>
      <c r="K186" s="191">
        <v>44214</v>
      </c>
      <c r="L186" s="191">
        <v>44580</v>
      </c>
      <c r="M186" s="165">
        <f t="shared" si="42"/>
        <v>52.285714285714285</v>
      </c>
      <c r="N186" s="192">
        <v>2</v>
      </c>
      <c r="O186" s="483" t="s">
        <v>3527</v>
      </c>
      <c r="P186" s="53">
        <f t="shared" si="32"/>
        <v>1</v>
      </c>
      <c r="Q186" s="166" t="str">
        <f>IF(ISNUMBER(P186),IF(P186=100%,"CUMPLIDA",IF(AND(ISNUMBER(L186),ISNUMBER(CGR!$P$4)), IF(L186&lt;CGR!$P$4,"INCUMPLIDA","PROCESO"), "VERIFICAR FECHA")),"SIN VALOR AVANCE")</f>
        <v>CUMPLIDA</v>
      </c>
      <c r="R186" s="52" t="s">
        <v>3529</v>
      </c>
      <c r="S186" s="163" t="s">
        <v>3484</v>
      </c>
      <c r="T186" s="164">
        <v>2</v>
      </c>
      <c r="U186" s="191">
        <v>44214</v>
      </c>
      <c r="V186" s="191">
        <v>44580</v>
      </c>
      <c r="W186" s="165">
        <f t="shared" si="33"/>
        <v>52.285714285714285</v>
      </c>
      <c r="X186" s="192">
        <v>2</v>
      </c>
      <c r="Y186" s="163" t="s">
        <v>3527</v>
      </c>
      <c r="Z186" s="344">
        <f t="shared" si="34"/>
        <v>1</v>
      </c>
      <c r="AA186" s="344">
        <f t="shared" si="35"/>
        <v>1</v>
      </c>
      <c r="AB186" s="344">
        <f t="shared" si="36"/>
        <v>1</v>
      </c>
      <c r="AC186" s="344">
        <f t="shared" si="37"/>
        <v>1</v>
      </c>
      <c r="AD186" s="344">
        <f t="shared" si="38"/>
        <v>1</v>
      </c>
      <c r="AE186" s="344">
        <f t="shared" si="39"/>
        <v>1</v>
      </c>
      <c r="AF186" s="344">
        <f t="shared" si="40"/>
        <v>1</v>
      </c>
      <c r="AG186" s="344">
        <f t="shared" si="41"/>
        <v>1</v>
      </c>
    </row>
    <row r="187" spans="1:33" ht="165.75" customHeight="1">
      <c r="A187" s="169" t="s">
        <v>20</v>
      </c>
      <c r="B187" s="467" t="s">
        <v>13</v>
      </c>
      <c r="C187" s="782"/>
      <c r="D187" s="782"/>
      <c r="E187" s="783"/>
      <c r="F187" s="783"/>
      <c r="G187" s="783" t="s">
        <v>3530</v>
      </c>
      <c r="H187" s="52" t="s">
        <v>3531</v>
      </c>
      <c r="I187" s="516" t="s">
        <v>3498</v>
      </c>
      <c r="J187" s="164">
        <v>3</v>
      </c>
      <c r="K187" s="191">
        <v>43361</v>
      </c>
      <c r="L187" s="191">
        <v>43708</v>
      </c>
      <c r="M187" s="165">
        <f t="shared" si="42"/>
        <v>49.571428571428569</v>
      </c>
      <c r="N187" s="192">
        <v>3</v>
      </c>
      <c r="O187" s="483" t="s">
        <v>3532</v>
      </c>
      <c r="P187" s="53">
        <f t="shared" si="32"/>
        <v>1</v>
      </c>
      <c r="Q187" s="166" t="str">
        <f>IF(ISNUMBER(P187),IF(P187=100%,"CUMPLIDA",IF(AND(ISNUMBER(L187),ISNUMBER(CGR!$P$4)), IF(L187&lt;CGR!$P$4,"INCUMPLIDA","PROCESO"), "VERIFICAR FECHA")),"SIN VALOR AVANCE")</f>
        <v>CUMPLIDA</v>
      </c>
      <c r="R187" s="52" t="s">
        <v>3531</v>
      </c>
      <c r="S187" s="175" t="s">
        <v>3498</v>
      </c>
      <c r="T187" s="164">
        <v>3</v>
      </c>
      <c r="U187" s="191">
        <v>43361</v>
      </c>
      <c r="V187" s="191">
        <v>43708</v>
      </c>
      <c r="W187" s="165">
        <f t="shared" si="33"/>
        <v>49.571428571428569</v>
      </c>
      <c r="X187" s="192">
        <v>3</v>
      </c>
      <c r="Y187" s="163" t="s">
        <v>3532</v>
      </c>
      <c r="Z187" s="344">
        <f t="shared" si="34"/>
        <v>1</v>
      </c>
      <c r="AA187" s="344">
        <f t="shared" si="35"/>
        <v>1</v>
      </c>
      <c r="AB187" s="344">
        <f t="shared" si="36"/>
        <v>1</v>
      </c>
      <c r="AC187" s="344">
        <f t="shared" si="37"/>
        <v>1</v>
      </c>
      <c r="AD187" s="344">
        <f t="shared" si="38"/>
        <v>1</v>
      </c>
      <c r="AE187" s="344">
        <f t="shared" si="39"/>
        <v>1</v>
      </c>
      <c r="AF187" s="344">
        <f t="shared" si="40"/>
        <v>1</v>
      </c>
      <c r="AG187" s="344">
        <f t="shared" si="41"/>
        <v>1</v>
      </c>
    </row>
    <row r="188" spans="1:33" ht="409.5">
      <c r="A188" s="169" t="s">
        <v>20</v>
      </c>
      <c r="B188" s="467" t="s">
        <v>13</v>
      </c>
      <c r="C188" s="782"/>
      <c r="D188" s="782"/>
      <c r="E188" s="783"/>
      <c r="F188" s="783"/>
      <c r="G188" s="783"/>
      <c r="H188" s="52" t="s">
        <v>3531</v>
      </c>
      <c r="I188" s="483" t="s">
        <v>3533</v>
      </c>
      <c r="J188" s="164">
        <v>3</v>
      </c>
      <c r="K188" s="191">
        <v>43709</v>
      </c>
      <c r="L188" s="191">
        <v>43830</v>
      </c>
      <c r="M188" s="165">
        <f t="shared" si="42"/>
        <v>17.285714285714285</v>
      </c>
      <c r="N188" s="192">
        <v>3</v>
      </c>
      <c r="O188" s="483" t="s">
        <v>3532</v>
      </c>
      <c r="P188" s="53">
        <f t="shared" si="32"/>
        <v>1</v>
      </c>
      <c r="Q188" s="166" t="str">
        <f>IF(ISNUMBER(P188),IF(P188=100%,"CUMPLIDA",IF(AND(ISNUMBER(L188),ISNUMBER(CGR!$P$4)), IF(L188&lt;CGR!$P$4,"INCUMPLIDA","PROCESO"), "VERIFICAR FECHA")),"SIN VALOR AVANCE")</f>
        <v>CUMPLIDA</v>
      </c>
      <c r="R188" s="52" t="s">
        <v>3531</v>
      </c>
      <c r="S188" s="163" t="s">
        <v>3533</v>
      </c>
      <c r="T188" s="164">
        <v>3</v>
      </c>
      <c r="U188" s="191">
        <v>43709</v>
      </c>
      <c r="V188" s="191">
        <v>43830</v>
      </c>
      <c r="W188" s="165">
        <f t="shared" si="33"/>
        <v>17.285714285714285</v>
      </c>
      <c r="X188" s="192">
        <v>3</v>
      </c>
      <c r="Y188" s="163" t="s">
        <v>3532</v>
      </c>
      <c r="Z188" s="344">
        <f t="shared" si="34"/>
        <v>1</v>
      </c>
      <c r="AA188" s="344">
        <f t="shared" si="35"/>
        <v>1</v>
      </c>
      <c r="AB188" s="344">
        <f t="shared" si="36"/>
        <v>1</v>
      </c>
      <c r="AC188" s="344">
        <f t="shared" si="37"/>
        <v>1</v>
      </c>
      <c r="AD188" s="344">
        <f t="shared" si="38"/>
        <v>1</v>
      </c>
      <c r="AE188" s="344">
        <f t="shared" si="39"/>
        <v>1</v>
      </c>
      <c r="AF188" s="344">
        <f t="shared" si="40"/>
        <v>1</v>
      </c>
      <c r="AG188" s="344">
        <f t="shared" si="41"/>
        <v>1</v>
      </c>
    </row>
    <row r="189" spans="1:33" ht="255">
      <c r="A189" s="169" t="s">
        <v>20</v>
      </c>
      <c r="B189" s="467" t="s">
        <v>13</v>
      </c>
      <c r="C189" s="782"/>
      <c r="D189" s="782"/>
      <c r="E189" s="783"/>
      <c r="F189" s="783"/>
      <c r="G189" s="783"/>
      <c r="H189" s="52" t="s">
        <v>3486</v>
      </c>
      <c r="I189" s="483" t="s">
        <v>238</v>
      </c>
      <c r="J189" s="164">
        <v>1</v>
      </c>
      <c r="K189" s="191">
        <v>43770</v>
      </c>
      <c r="L189" s="191">
        <v>44134</v>
      </c>
      <c r="M189" s="165">
        <f t="shared" si="42"/>
        <v>52</v>
      </c>
      <c r="N189" s="192">
        <v>1</v>
      </c>
      <c r="O189" s="483" t="s">
        <v>3534</v>
      </c>
      <c r="P189" s="53">
        <f t="shared" si="32"/>
        <v>1</v>
      </c>
      <c r="Q189" s="166" t="str">
        <f>IF(ISNUMBER(P189),IF(P189=100%,"CUMPLIDA",IF(AND(ISNUMBER(L189),ISNUMBER(CGR!$P$4)), IF(L189&lt;CGR!$P$4,"INCUMPLIDA","PROCESO"), "VERIFICAR FECHA")),"SIN VALOR AVANCE")</f>
        <v>CUMPLIDA</v>
      </c>
      <c r="R189" s="52" t="s">
        <v>3486</v>
      </c>
      <c r="S189" s="163" t="s">
        <v>238</v>
      </c>
      <c r="T189" s="164">
        <v>1</v>
      </c>
      <c r="U189" s="191">
        <v>43770</v>
      </c>
      <c r="V189" s="191">
        <v>44134</v>
      </c>
      <c r="W189" s="165">
        <f t="shared" si="33"/>
        <v>52</v>
      </c>
      <c r="X189" s="192">
        <v>1</v>
      </c>
      <c r="Y189" s="163" t="s">
        <v>3534</v>
      </c>
      <c r="Z189" s="344">
        <f t="shared" si="34"/>
        <v>1</v>
      </c>
      <c r="AA189" s="344">
        <f t="shared" si="35"/>
        <v>1</v>
      </c>
      <c r="AB189" s="344">
        <f t="shared" si="36"/>
        <v>1</v>
      </c>
      <c r="AC189" s="344">
        <f t="shared" si="37"/>
        <v>1</v>
      </c>
      <c r="AD189" s="344">
        <f t="shared" si="38"/>
        <v>1</v>
      </c>
      <c r="AE189" s="344">
        <f t="shared" si="39"/>
        <v>1</v>
      </c>
      <c r="AF189" s="344">
        <f t="shared" si="40"/>
        <v>1</v>
      </c>
      <c r="AG189" s="344">
        <f t="shared" si="41"/>
        <v>1</v>
      </c>
    </row>
    <row r="190" spans="1:33" ht="255.75">
      <c r="A190" s="169" t="s">
        <v>20</v>
      </c>
      <c r="B190" s="467" t="s">
        <v>13</v>
      </c>
      <c r="C190" s="782"/>
      <c r="D190" s="782"/>
      <c r="E190" s="783"/>
      <c r="F190" s="783"/>
      <c r="G190" s="783"/>
      <c r="H190" s="52" t="s">
        <v>3489</v>
      </c>
      <c r="I190" s="483" t="s">
        <v>156</v>
      </c>
      <c r="J190" s="168">
        <v>1</v>
      </c>
      <c r="K190" s="193">
        <v>45931</v>
      </c>
      <c r="L190" s="193">
        <v>45991</v>
      </c>
      <c r="M190" s="165">
        <f t="shared" si="42"/>
        <v>8.5714285714285712</v>
      </c>
      <c r="N190" s="192">
        <v>0</v>
      </c>
      <c r="O190" s="483" t="s">
        <v>3535</v>
      </c>
      <c r="P190" s="53">
        <f t="shared" si="32"/>
        <v>0</v>
      </c>
      <c r="Q190" s="166" t="str">
        <f>IF(ISNUMBER(P190),IF(P190=100%,"CUMPLIDA",IF(AND(ISNUMBER(L190),ISNUMBER(CGR!$P$4)), IF(L190&lt;CGR!$P$4,"INCUMPLIDA","PROCESO"), "VERIFICAR FECHA")),"SIN VALOR AVANCE")</f>
        <v>PROCESO</v>
      </c>
      <c r="R190" s="52" t="s">
        <v>3489</v>
      </c>
      <c r="S190" s="163" t="s">
        <v>156</v>
      </c>
      <c r="T190" s="168">
        <v>1</v>
      </c>
      <c r="U190" s="193">
        <v>45931</v>
      </c>
      <c r="V190" s="193">
        <v>45991</v>
      </c>
      <c r="W190" s="165">
        <f t="shared" si="33"/>
        <v>8.5714285714285712</v>
      </c>
      <c r="X190" s="192">
        <v>0</v>
      </c>
      <c r="Y190" s="163" t="s">
        <v>3535</v>
      </c>
      <c r="Z190" s="344">
        <f t="shared" si="34"/>
        <v>1</v>
      </c>
      <c r="AA190" s="344">
        <f t="shared" si="35"/>
        <v>1</v>
      </c>
      <c r="AB190" s="344">
        <f t="shared" si="36"/>
        <v>1</v>
      </c>
      <c r="AC190" s="344">
        <f t="shared" si="37"/>
        <v>1</v>
      </c>
      <c r="AD190" s="344">
        <f t="shared" si="38"/>
        <v>1</v>
      </c>
      <c r="AE190" s="344">
        <f t="shared" si="39"/>
        <v>1</v>
      </c>
      <c r="AF190" s="344">
        <f t="shared" si="40"/>
        <v>1</v>
      </c>
      <c r="AG190" s="344">
        <f t="shared" si="41"/>
        <v>1</v>
      </c>
    </row>
    <row r="191" spans="1:33" ht="300.75">
      <c r="A191" s="169" t="s">
        <v>20</v>
      </c>
      <c r="B191" s="467" t="s">
        <v>13</v>
      </c>
      <c r="C191" s="782"/>
      <c r="D191" s="782"/>
      <c r="E191" s="783"/>
      <c r="F191" s="783"/>
      <c r="G191" s="783"/>
      <c r="H191" s="52" t="s">
        <v>3466</v>
      </c>
      <c r="I191" s="483" t="s">
        <v>3536</v>
      </c>
      <c r="J191" s="168">
        <v>1</v>
      </c>
      <c r="K191" s="193">
        <v>45992</v>
      </c>
      <c r="L191" s="193">
        <v>46081</v>
      </c>
      <c r="M191" s="165">
        <f t="shared" si="42"/>
        <v>12.714285714285714</v>
      </c>
      <c r="N191" s="192">
        <v>0</v>
      </c>
      <c r="O191" s="483" t="s">
        <v>3537</v>
      </c>
      <c r="P191" s="53">
        <f t="shared" si="32"/>
        <v>0</v>
      </c>
      <c r="Q191" s="166" t="str">
        <f>IF(ISNUMBER(P191),IF(P191=100%,"CUMPLIDA",IF(AND(ISNUMBER(L191),ISNUMBER(CGR!$P$4)), IF(L191&lt;CGR!$P$4,"INCUMPLIDA","PROCESO"), "VERIFICAR FECHA")),"SIN VALOR AVANCE")</f>
        <v>PROCESO</v>
      </c>
      <c r="R191" s="52" t="s">
        <v>3466</v>
      </c>
      <c r="S191" s="163" t="s">
        <v>3536</v>
      </c>
      <c r="T191" s="168">
        <v>1</v>
      </c>
      <c r="U191" s="193">
        <v>45992</v>
      </c>
      <c r="V191" s="193">
        <v>46081</v>
      </c>
      <c r="W191" s="165">
        <f t="shared" si="33"/>
        <v>12.714285714285714</v>
      </c>
      <c r="X191" s="192">
        <v>0</v>
      </c>
      <c r="Y191" s="163" t="s">
        <v>3537</v>
      </c>
      <c r="Z191" s="344">
        <f t="shared" si="34"/>
        <v>1</v>
      </c>
      <c r="AA191" s="344">
        <f t="shared" si="35"/>
        <v>1</v>
      </c>
      <c r="AB191" s="344">
        <f t="shared" si="36"/>
        <v>1</v>
      </c>
      <c r="AC191" s="344">
        <f t="shared" si="37"/>
        <v>1</v>
      </c>
      <c r="AD191" s="344">
        <f t="shared" si="38"/>
        <v>1</v>
      </c>
      <c r="AE191" s="344">
        <f t="shared" si="39"/>
        <v>1</v>
      </c>
      <c r="AF191" s="344">
        <f t="shared" si="40"/>
        <v>1</v>
      </c>
      <c r="AG191" s="344">
        <f t="shared" si="41"/>
        <v>1</v>
      </c>
    </row>
    <row r="192" spans="1:33" ht="300.75">
      <c r="A192" s="169" t="s">
        <v>20</v>
      </c>
      <c r="B192" s="467" t="s">
        <v>13</v>
      </c>
      <c r="C192" s="782"/>
      <c r="D192" s="782"/>
      <c r="E192" s="783"/>
      <c r="F192" s="783"/>
      <c r="G192" s="783"/>
      <c r="H192" s="52" t="s">
        <v>1363</v>
      </c>
      <c r="I192" s="483" t="s">
        <v>259</v>
      </c>
      <c r="J192" s="168">
        <v>5</v>
      </c>
      <c r="K192" s="193">
        <v>46113</v>
      </c>
      <c r="L192" s="193">
        <v>46568</v>
      </c>
      <c r="M192" s="165">
        <f t="shared" si="42"/>
        <v>65</v>
      </c>
      <c r="N192" s="192">
        <v>0</v>
      </c>
      <c r="O192" s="483" t="s">
        <v>3537</v>
      </c>
      <c r="P192" s="53">
        <f t="shared" si="32"/>
        <v>0</v>
      </c>
      <c r="Q192" s="166" t="str">
        <f>IF(ISNUMBER(P192),IF(P192=100%,"CUMPLIDA",IF(AND(ISNUMBER(L192),ISNUMBER(CGR!$P$4)), IF(L192&lt;CGR!$P$4,"INCUMPLIDA","PROCESO"), "VERIFICAR FECHA")),"SIN VALOR AVANCE")</f>
        <v>PROCESO</v>
      </c>
      <c r="R192" s="52" t="s">
        <v>1363</v>
      </c>
      <c r="S192" s="163" t="s">
        <v>259</v>
      </c>
      <c r="T192" s="168">
        <v>5</v>
      </c>
      <c r="U192" s="193">
        <v>46113</v>
      </c>
      <c r="V192" s="193">
        <v>46568</v>
      </c>
      <c r="W192" s="165">
        <f t="shared" si="33"/>
        <v>65</v>
      </c>
      <c r="X192" s="192">
        <v>0</v>
      </c>
      <c r="Y192" s="163" t="s">
        <v>3537</v>
      </c>
      <c r="Z192" s="344">
        <f t="shared" si="34"/>
        <v>1</v>
      </c>
      <c r="AA192" s="344">
        <f t="shared" si="35"/>
        <v>1</v>
      </c>
      <c r="AB192" s="344">
        <f t="shared" si="36"/>
        <v>1</v>
      </c>
      <c r="AC192" s="344">
        <f t="shared" si="37"/>
        <v>1</v>
      </c>
      <c r="AD192" s="344">
        <f t="shared" si="38"/>
        <v>1</v>
      </c>
      <c r="AE192" s="344">
        <f t="shared" si="39"/>
        <v>1</v>
      </c>
      <c r="AF192" s="344">
        <f t="shared" si="40"/>
        <v>1</v>
      </c>
      <c r="AG192" s="344">
        <f t="shared" si="41"/>
        <v>1</v>
      </c>
    </row>
    <row r="193" spans="1:33" ht="409.5">
      <c r="A193" s="169" t="s">
        <v>20</v>
      </c>
      <c r="B193" s="467" t="s">
        <v>13</v>
      </c>
      <c r="C193" s="782"/>
      <c r="D193" s="782"/>
      <c r="E193" s="783"/>
      <c r="F193" s="783"/>
      <c r="G193" s="783"/>
      <c r="H193" s="52" t="s">
        <v>3089</v>
      </c>
      <c r="I193" s="483" t="s">
        <v>166</v>
      </c>
      <c r="J193" s="168">
        <v>3</v>
      </c>
      <c r="K193" s="193">
        <v>46296</v>
      </c>
      <c r="L193" s="193">
        <v>46568</v>
      </c>
      <c r="M193" s="165">
        <f t="shared" si="42"/>
        <v>38.857142857142854</v>
      </c>
      <c r="N193" s="192">
        <v>0</v>
      </c>
      <c r="O193" s="483" t="s">
        <v>3537</v>
      </c>
      <c r="P193" s="53">
        <f t="shared" si="32"/>
        <v>0</v>
      </c>
      <c r="Q193" s="166" t="str">
        <f>IF(ISNUMBER(P193),IF(P193=100%,"CUMPLIDA",IF(AND(ISNUMBER(L193),ISNUMBER(CGR!$P$4)), IF(L193&lt;CGR!$P$4,"INCUMPLIDA","PROCESO"), "VERIFICAR FECHA")),"SIN VALOR AVANCE")</f>
        <v>PROCESO</v>
      </c>
      <c r="R193" s="52" t="s">
        <v>3089</v>
      </c>
      <c r="S193" s="163" t="s">
        <v>166</v>
      </c>
      <c r="T193" s="168">
        <v>3</v>
      </c>
      <c r="U193" s="193">
        <v>46296</v>
      </c>
      <c r="V193" s="193">
        <v>46568</v>
      </c>
      <c r="W193" s="165">
        <f t="shared" si="33"/>
        <v>38.857142857142854</v>
      </c>
      <c r="X193" s="192">
        <v>0</v>
      </c>
      <c r="Y193" s="163" t="s">
        <v>3537</v>
      </c>
      <c r="Z193" s="344">
        <f t="shared" si="34"/>
        <v>1</v>
      </c>
      <c r="AA193" s="344">
        <f t="shared" si="35"/>
        <v>1</v>
      </c>
      <c r="AB193" s="344">
        <f t="shared" si="36"/>
        <v>1</v>
      </c>
      <c r="AC193" s="344">
        <f t="shared" si="37"/>
        <v>1</v>
      </c>
      <c r="AD193" s="344">
        <f t="shared" si="38"/>
        <v>1</v>
      </c>
      <c r="AE193" s="344">
        <f t="shared" si="39"/>
        <v>1</v>
      </c>
      <c r="AF193" s="344">
        <f t="shared" si="40"/>
        <v>1</v>
      </c>
      <c r="AG193" s="344">
        <f t="shared" si="41"/>
        <v>1</v>
      </c>
    </row>
    <row r="194" spans="1:33" ht="375" customHeight="1">
      <c r="A194" s="169" t="s">
        <v>20</v>
      </c>
      <c r="B194" s="467" t="s">
        <v>13</v>
      </c>
      <c r="C194" s="782"/>
      <c r="D194" s="782"/>
      <c r="E194" s="783"/>
      <c r="F194" s="783"/>
      <c r="G194" s="783"/>
      <c r="H194" s="783" t="s">
        <v>3538</v>
      </c>
      <c r="I194" s="516" t="s">
        <v>3539</v>
      </c>
      <c r="J194" s="164">
        <v>3</v>
      </c>
      <c r="K194" s="191">
        <v>43726</v>
      </c>
      <c r="L194" s="191">
        <v>44042</v>
      </c>
      <c r="M194" s="165">
        <f t="shared" si="42"/>
        <v>45.142857142857146</v>
      </c>
      <c r="N194" s="192">
        <v>3</v>
      </c>
      <c r="O194" s="483" t="s">
        <v>3521</v>
      </c>
      <c r="P194" s="53">
        <f t="shared" si="32"/>
        <v>1</v>
      </c>
      <c r="Q194" s="166" t="str">
        <f>IF(ISNUMBER(P194),IF(P194=100%,"CUMPLIDA",IF(AND(ISNUMBER(L194),ISNUMBER(CGR!$P$4)), IF(L194&lt;CGR!$P$4,"INCUMPLIDA","PROCESO"), "VERIFICAR FECHA")),"SIN VALOR AVANCE")</f>
        <v>CUMPLIDA</v>
      </c>
      <c r="R194" s="783" t="s">
        <v>3538</v>
      </c>
      <c r="S194" s="175" t="s">
        <v>3539</v>
      </c>
      <c r="T194" s="164">
        <v>3</v>
      </c>
      <c r="U194" s="191">
        <v>43726</v>
      </c>
      <c r="V194" s="191">
        <v>44042</v>
      </c>
      <c r="W194" s="165">
        <f t="shared" si="33"/>
        <v>45.142857142857146</v>
      </c>
      <c r="X194" s="192">
        <v>3</v>
      </c>
      <c r="Y194" s="163" t="s">
        <v>3521</v>
      </c>
      <c r="Z194" s="344">
        <f t="shared" si="34"/>
        <v>1</v>
      </c>
      <c r="AA194" s="344">
        <f t="shared" si="35"/>
        <v>1</v>
      </c>
      <c r="AB194" s="344">
        <f t="shared" si="36"/>
        <v>1</v>
      </c>
      <c r="AC194" s="344">
        <f t="shared" si="37"/>
        <v>1</v>
      </c>
      <c r="AD194" s="344">
        <f t="shared" si="38"/>
        <v>1</v>
      </c>
      <c r="AE194" s="344">
        <f t="shared" si="39"/>
        <v>1</v>
      </c>
      <c r="AF194" s="344">
        <f t="shared" si="40"/>
        <v>1</v>
      </c>
      <c r="AG194" s="344">
        <f t="shared" si="41"/>
        <v>1</v>
      </c>
    </row>
    <row r="195" spans="1:33" ht="409.5">
      <c r="A195" s="169" t="s">
        <v>20</v>
      </c>
      <c r="B195" s="467" t="s">
        <v>13</v>
      </c>
      <c r="C195" s="782"/>
      <c r="D195" s="782"/>
      <c r="E195" s="783"/>
      <c r="F195" s="783"/>
      <c r="G195" s="783"/>
      <c r="H195" s="783"/>
      <c r="I195" s="483" t="s">
        <v>3540</v>
      </c>
      <c r="J195" s="164">
        <v>3</v>
      </c>
      <c r="K195" s="191">
        <v>44044</v>
      </c>
      <c r="L195" s="191">
        <v>44134</v>
      </c>
      <c r="M195" s="165">
        <f t="shared" si="42"/>
        <v>12.857142857142858</v>
      </c>
      <c r="N195" s="192">
        <v>3</v>
      </c>
      <c r="O195" s="483" t="s">
        <v>3541</v>
      </c>
      <c r="P195" s="53">
        <f t="shared" si="32"/>
        <v>1</v>
      </c>
      <c r="Q195" s="166" t="str">
        <f>IF(ISNUMBER(P195),IF(P195=100%,"CUMPLIDA",IF(AND(ISNUMBER(L195),ISNUMBER(CGR!$P$4)), IF(L195&lt;CGR!$P$4,"INCUMPLIDA","PROCESO"), "VERIFICAR FECHA")),"SIN VALOR AVANCE")</f>
        <v>CUMPLIDA</v>
      </c>
      <c r="R195" s="783"/>
      <c r="S195" s="163" t="s">
        <v>3540</v>
      </c>
      <c r="T195" s="164">
        <v>3</v>
      </c>
      <c r="U195" s="191">
        <v>44044</v>
      </c>
      <c r="V195" s="191">
        <v>44134</v>
      </c>
      <c r="W195" s="165">
        <f t="shared" si="33"/>
        <v>12.857142857142858</v>
      </c>
      <c r="X195" s="192">
        <v>3</v>
      </c>
      <c r="Y195" s="163" t="s">
        <v>3541</v>
      </c>
      <c r="Z195" s="344">
        <f t="shared" si="34"/>
        <v>1</v>
      </c>
      <c r="AA195" s="344">
        <f t="shared" si="35"/>
        <v>1</v>
      </c>
      <c r="AB195" s="344">
        <f t="shared" si="36"/>
        <v>1</v>
      </c>
      <c r="AC195" s="344">
        <f t="shared" si="37"/>
        <v>1</v>
      </c>
      <c r="AD195" s="344">
        <f t="shared" si="38"/>
        <v>1</v>
      </c>
      <c r="AE195" s="344">
        <f t="shared" si="39"/>
        <v>1</v>
      </c>
      <c r="AF195" s="344">
        <f t="shared" si="40"/>
        <v>1</v>
      </c>
      <c r="AG195" s="344">
        <f t="shared" si="41"/>
        <v>1</v>
      </c>
    </row>
    <row r="196" spans="1:33" ht="409.5">
      <c r="A196" s="169" t="s">
        <v>20</v>
      </c>
      <c r="B196" s="467" t="s">
        <v>13</v>
      </c>
      <c r="C196" s="782"/>
      <c r="D196" s="782"/>
      <c r="E196" s="783"/>
      <c r="F196" s="783"/>
      <c r="G196" s="783"/>
      <c r="H196" s="52" t="s">
        <v>3542</v>
      </c>
      <c r="I196" s="516" t="s">
        <v>3539</v>
      </c>
      <c r="J196" s="164">
        <v>3</v>
      </c>
      <c r="K196" s="191">
        <v>43983</v>
      </c>
      <c r="L196" s="191">
        <v>44346</v>
      </c>
      <c r="M196" s="165">
        <f t="shared" si="42"/>
        <v>51.857142857142854</v>
      </c>
      <c r="N196" s="192">
        <v>3</v>
      </c>
      <c r="O196" s="483" t="s">
        <v>3543</v>
      </c>
      <c r="P196" s="53">
        <f t="shared" si="32"/>
        <v>1</v>
      </c>
      <c r="Q196" s="166" t="str">
        <f>IF(ISNUMBER(P196),IF(P196=100%,"CUMPLIDA",IF(AND(ISNUMBER(L196),ISNUMBER(CGR!$P$4)), IF(L196&lt;CGR!$P$4,"INCUMPLIDA","PROCESO"), "VERIFICAR FECHA")),"SIN VALOR AVANCE")</f>
        <v>CUMPLIDA</v>
      </c>
      <c r="R196" s="52" t="s">
        <v>3542</v>
      </c>
      <c r="S196" s="175" t="s">
        <v>3539</v>
      </c>
      <c r="T196" s="164">
        <v>3</v>
      </c>
      <c r="U196" s="191">
        <v>43983</v>
      </c>
      <c r="V196" s="191">
        <v>44346</v>
      </c>
      <c r="W196" s="165">
        <f t="shared" si="33"/>
        <v>51.857142857142854</v>
      </c>
      <c r="X196" s="192">
        <v>3</v>
      </c>
      <c r="Y196" s="163" t="s">
        <v>3543</v>
      </c>
      <c r="Z196" s="344">
        <f t="shared" si="34"/>
        <v>1</v>
      </c>
      <c r="AA196" s="344">
        <f t="shared" si="35"/>
        <v>1</v>
      </c>
      <c r="AB196" s="344">
        <f t="shared" si="36"/>
        <v>1</v>
      </c>
      <c r="AC196" s="344">
        <f t="shared" si="37"/>
        <v>1</v>
      </c>
      <c r="AD196" s="344">
        <f t="shared" si="38"/>
        <v>1</v>
      </c>
      <c r="AE196" s="344">
        <f t="shared" si="39"/>
        <v>1</v>
      </c>
      <c r="AF196" s="344">
        <f t="shared" si="40"/>
        <v>1</v>
      </c>
      <c r="AG196" s="344">
        <f t="shared" si="41"/>
        <v>1</v>
      </c>
    </row>
    <row r="197" spans="1:33" ht="90.75">
      <c r="A197" s="169" t="s">
        <v>20</v>
      </c>
      <c r="B197" s="467" t="s">
        <v>13</v>
      </c>
      <c r="C197" s="782"/>
      <c r="D197" s="782"/>
      <c r="E197" s="783"/>
      <c r="F197" s="783"/>
      <c r="G197" s="52" t="s">
        <v>3544</v>
      </c>
      <c r="H197" s="52" t="s">
        <v>1614</v>
      </c>
      <c r="I197" s="483" t="s">
        <v>238</v>
      </c>
      <c r="J197" s="168">
        <v>1</v>
      </c>
      <c r="K197" s="193">
        <v>45323</v>
      </c>
      <c r="L197" s="193">
        <v>45747</v>
      </c>
      <c r="M197" s="165">
        <f t="shared" si="42"/>
        <v>60.571428571428569</v>
      </c>
      <c r="N197" s="192">
        <v>0</v>
      </c>
      <c r="O197" s="483" t="s">
        <v>3545</v>
      </c>
      <c r="P197" s="53">
        <f t="shared" si="32"/>
        <v>0</v>
      </c>
      <c r="Q197" s="166" t="str">
        <f>IF(ISNUMBER(P197),IF(P197=100%,"CUMPLIDA",IF(AND(ISNUMBER(L197),ISNUMBER(CGR!$P$4)), IF(L197&lt;CGR!$P$4,"INCUMPLIDA","PROCESO"), "VERIFICAR FECHA")),"SIN VALOR AVANCE")</f>
        <v>PROCESO</v>
      </c>
      <c r="R197" s="52" t="s">
        <v>1614</v>
      </c>
      <c r="S197" s="163" t="s">
        <v>238</v>
      </c>
      <c r="T197" s="168">
        <v>1</v>
      </c>
      <c r="U197" s="193">
        <v>45323</v>
      </c>
      <c r="V197" s="193">
        <v>45747</v>
      </c>
      <c r="W197" s="165">
        <f t="shared" si="33"/>
        <v>60.571428571428569</v>
      </c>
      <c r="X197" s="192">
        <v>0</v>
      </c>
      <c r="Y197" s="169" t="s">
        <v>3545</v>
      </c>
      <c r="Z197" s="344">
        <f t="shared" si="34"/>
        <v>1</v>
      </c>
      <c r="AA197" s="344">
        <f t="shared" si="35"/>
        <v>1</v>
      </c>
      <c r="AB197" s="344">
        <f t="shared" si="36"/>
        <v>1</v>
      </c>
      <c r="AC197" s="344">
        <f t="shared" si="37"/>
        <v>1</v>
      </c>
      <c r="AD197" s="344">
        <f t="shared" si="38"/>
        <v>1</v>
      </c>
      <c r="AE197" s="344">
        <f t="shared" si="39"/>
        <v>1</v>
      </c>
      <c r="AF197" s="344">
        <f t="shared" si="40"/>
        <v>1</v>
      </c>
      <c r="AG197" s="344">
        <f t="shared" si="41"/>
        <v>1</v>
      </c>
    </row>
    <row r="198" spans="1:33" ht="90.75">
      <c r="A198" s="169" t="s">
        <v>20</v>
      </c>
      <c r="B198" s="467" t="s">
        <v>13</v>
      </c>
      <c r="C198" s="782"/>
      <c r="D198" s="782"/>
      <c r="E198" s="783"/>
      <c r="F198" s="783"/>
      <c r="G198" s="52" t="s">
        <v>241</v>
      </c>
      <c r="H198" s="52" t="s">
        <v>241</v>
      </c>
      <c r="I198" s="483" t="s">
        <v>242</v>
      </c>
      <c r="J198" s="168">
        <v>1</v>
      </c>
      <c r="K198" s="193">
        <v>45323</v>
      </c>
      <c r="L198" s="193">
        <v>45747</v>
      </c>
      <c r="M198" s="165">
        <f t="shared" si="42"/>
        <v>60.571428571428569</v>
      </c>
      <c r="N198" s="192">
        <v>0</v>
      </c>
      <c r="O198" s="483" t="s">
        <v>3546</v>
      </c>
      <c r="P198" s="53">
        <f t="shared" si="32"/>
        <v>0</v>
      </c>
      <c r="Q198" s="166" t="str">
        <f>IF(ISNUMBER(P198),IF(P198=100%,"CUMPLIDA",IF(AND(ISNUMBER(L198),ISNUMBER(CGR!$P$4)), IF(L198&lt;CGR!$P$4,"INCUMPLIDA","PROCESO"), "VERIFICAR FECHA")),"SIN VALOR AVANCE")</f>
        <v>PROCESO</v>
      </c>
      <c r="R198" s="52" t="s">
        <v>241</v>
      </c>
      <c r="S198" s="163" t="s">
        <v>242</v>
      </c>
      <c r="T198" s="168">
        <v>1</v>
      </c>
      <c r="U198" s="193">
        <v>45323</v>
      </c>
      <c r="V198" s="193">
        <v>45747</v>
      </c>
      <c r="W198" s="165">
        <f t="shared" si="33"/>
        <v>60.571428571428569</v>
      </c>
      <c r="X198" s="192">
        <v>0</v>
      </c>
      <c r="Y198" s="169" t="s">
        <v>3546</v>
      </c>
      <c r="Z198" s="344">
        <f t="shared" si="34"/>
        <v>1</v>
      </c>
      <c r="AA198" s="344">
        <f t="shared" si="35"/>
        <v>1</v>
      </c>
      <c r="AB198" s="344">
        <f t="shared" si="36"/>
        <v>1</v>
      </c>
      <c r="AC198" s="344">
        <f t="shared" si="37"/>
        <v>1</v>
      </c>
      <c r="AD198" s="344">
        <f t="shared" si="38"/>
        <v>1</v>
      </c>
      <c r="AE198" s="344">
        <f t="shared" si="39"/>
        <v>1</v>
      </c>
      <c r="AF198" s="344">
        <f t="shared" si="40"/>
        <v>1</v>
      </c>
      <c r="AG198" s="344">
        <f t="shared" si="41"/>
        <v>1</v>
      </c>
    </row>
    <row r="199" spans="1:33" ht="150">
      <c r="A199" s="169" t="s">
        <v>20</v>
      </c>
      <c r="B199" s="467" t="s">
        <v>13</v>
      </c>
      <c r="C199" s="782"/>
      <c r="D199" s="782"/>
      <c r="E199" s="783"/>
      <c r="F199" s="783"/>
      <c r="G199" s="52" t="s">
        <v>1361</v>
      </c>
      <c r="H199" s="52" t="s">
        <v>245</v>
      </c>
      <c r="I199" s="483" t="s">
        <v>246</v>
      </c>
      <c r="J199" s="168">
        <v>1</v>
      </c>
      <c r="K199" s="193">
        <v>45231</v>
      </c>
      <c r="L199" s="193">
        <v>45747</v>
      </c>
      <c r="M199" s="165">
        <f t="shared" si="42"/>
        <v>73.714285714285708</v>
      </c>
      <c r="N199" s="192">
        <v>0</v>
      </c>
      <c r="O199" s="483" t="s">
        <v>3546</v>
      </c>
      <c r="P199" s="53">
        <f t="shared" si="32"/>
        <v>0</v>
      </c>
      <c r="Q199" s="166" t="str">
        <f>IF(ISNUMBER(P199),IF(P199=100%,"CUMPLIDA",IF(AND(ISNUMBER(L199),ISNUMBER(CGR!$P$4)), IF(L199&lt;CGR!$P$4,"INCUMPLIDA","PROCESO"), "VERIFICAR FECHA")),"SIN VALOR AVANCE")</f>
        <v>PROCESO</v>
      </c>
      <c r="R199" s="52" t="s">
        <v>245</v>
      </c>
      <c r="S199" s="163" t="s">
        <v>246</v>
      </c>
      <c r="T199" s="168">
        <v>1</v>
      </c>
      <c r="U199" s="193">
        <v>45231</v>
      </c>
      <c r="V199" s="193">
        <v>45747</v>
      </c>
      <c r="W199" s="165">
        <f t="shared" si="33"/>
        <v>73.714285714285708</v>
      </c>
      <c r="X199" s="192">
        <v>0</v>
      </c>
      <c r="Y199" s="169" t="s">
        <v>3546</v>
      </c>
      <c r="Z199" s="344">
        <f t="shared" si="34"/>
        <v>1</v>
      </c>
      <c r="AA199" s="344">
        <f t="shared" si="35"/>
        <v>1</v>
      </c>
      <c r="AB199" s="344">
        <f t="shared" si="36"/>
        <v>1</v>
      </c>
      <c r="AC199" s="344">
        <f t="shared" si="37"/>
        <v>1</v>
      </c>
      <c r="AD199" s="344">
        <f t="shared" si="38"/>
        <v>1</v>
      </c>
      <c r="AE199" s="344">
        <f t="shared" si="39"/>
        <v>1</v>
      </c>
      <c r="AF199" s="344">
        <f t="shared" si="40"/>
        <v>1</v>
      </c>
      <c r="AG199" s="344">
        <f t="shared" si="41"/>
        <v>1</v>
      </c>
    </row>
    <row r="200" spans="1:33" ht="135">
      <c r="A200" s="169" t="s">
        <v>20</v>
      </c>
      <c r="B200" s="467" t="s">
        <v>13</v>
      </c>
      <c r="C200" s="782"/>
      <c r="D200" s="782"/>
      <c r="E200" s="783"/>
      <c r="F200" s="783"/>
      <c r="G200" s="52" t="s">
        <v>248</v>
      </c>
      <c r="H200" s="52" t="s">
        <v>248</v>
      </c>
      <c r="I200" s="483" t="s">
        <v>249</v>
      </c>
      <c r="J200" s="168">
        <v>1</v>
      </c>
      <c r="K200" s="193">
        <v>45323</v>
      </c>
      <c r="L200" s="193">
        <v>45747</v>
      </c>
      <c r="M200" s="165">
        <f t="shared" si="42"/>
        <v>60.571428571428569</v>
      </c>
      <c r="N200" s="192">
        <v>0</v>
      </c>
      <c r="O200" s="483" t="s">
        <v>3545</v>
      </c>
      <c r="P200" s="53">
        <f t="shared" si="32"/>
        <v>0</v>
      </c>
      <c r="Q200" s="166" t="str">
        <f>IF(ISNUMBER(P200),IF(P200=100%,"CUMPLIDA",IF(AND(ISNUMBER(L200),ISNUMBER(CGR!$P$4)), IF(L200&lt;CGR!$P$4,"INCUMPLIDA","PROCESO"), "VERIFICAR FECHA")),"SIN VALOR AVANCE")</f>
        <v>PROCESO</v>
      </c>
      <c r="R200" s="52" t="s">
        <v>248</v>
      </c>
      <c r="S200" s="163" t="s">
        <v>249</v>
      </c>
      <c r="T200" s="168">
        <v>1</v>
      </c>
      <c r="U200" s="193">
        <v>45323</v>
      </c>
      <c r="V200" s="193">
        <v>45747</v>
      </c>
      <c r="W200" s="165">
        <f t="shared" si="33"/>
        <v>60.571428571428569</v>
      </c>
      <c r="X200" s="192">
        <v>0</v>
      </c>
      <c r="Y200" s="169" t="s">
        <v>3545</v>
      </c>
      <c r="Z200" s="344">
        <f t="shared" si="34"/>
        <v>1</v>
      </c>
      <c r="AA200" s="344">
        <f t="shared" si="35"/>
        <v>1</v>
      </c>
      <c r="AB200" s="344">
        <f t="shared" si="36"/>
        <v>1</v>
      </c>
      <c r="AC200" s="344">
        <f t="shared" si="37"/>
        <v>1</v>
      </c>
      <c r="AD200" s="344">
        <f t="shared" si="38"/>
        <v>1</v>
      </c>
      <c r="AE200" s="344">
        <f t="shared" si="39"/>
        <v>1</v>
      </c>
      <c r="AF200" s="344">
        <f t="shared" si="40"/>
        <v>1</v>
      </c>
      <c r="AG200" s="344">
        <f t="shared" si="41"/>
        <v>1</v>
      </c>
    </row>
    <row r="201" spans="1:33" ht="135" customHeight="1">
      <c r="A201" s="169" t="s">
        <v>20</v>
      </c>
      <c r="B201" s="467" t="s">
        <v>13</v>
      </c>
      <c r="C201" s="782"/>
      <c r="D201" s="782"/>
      <c r="E201" s="783"/>
      <c r="F201" s="783"/>
      <c r="G201" s="52" t="s">
        <v>3466</v>
      </c>
      <c r="H201" s="52" t="s">
        <v>3466</v>
      </c>
      <c r="I201" s="483" t="s">
        <v>252</v>
      </c>
      <c r="J201" s="168">
        <v>1</v>
      </c>
      <c r="K201" s="193">
        <v>45231</v>
      </c>
      <c r="L201" s="193">
        <v>45747</v>
      </c>
      <c r="M201" s="165">
        <f t="shared" si="42"/>
        <v>73.714285714285708</v>
      </c>
      <c r="N201" s="192">
        <v>0</v>
      </c>
      <c r="O201" s="483" t="s">
        <v>3546</v>
      </c>
      <c r="P201" s="53">
        <f t="shared" si="32"/>
        <v>0</v>
      </c>
      <c r="Q201" s="166" t="str">
        <f>IF(ISNUMBER(P201),IF(P201=100%,"CUMPLIDA",IF(AND(ISNUMBER(L201),ISNUMBER(CGR!$P$4)), IF(L201&lt;CGR!$P$4,"INCUMPLIDA","PROCESO"), "VERIFICAR FECHA")),"SIN VALOR AVANCE")</f>
        <v>PROCESO</v>
      </c>
      <c r="R201" s="52" t="s">
        <v>3466</v>
      </c>
      <c r="S201" s="163" t="s">
        <v>252</v>
      </c>
      <c r="T201" s="168">
        <v>1</v>
      </c>
      <c r="U201" s="193">
        <v>45231</v>
      </c>
      <c r="V201" s="193">
        <v>45747</v>
      </c>
      <c r="W201" s="165">
        <f t="shared" si="33"/>
        <v>73.714285714285708</v>
      </c>
      <c r="X201" s="192">
        <v>0</v>
      </c>
      <c r="Y201" s="169" t="s">
        <v>3546</v>
      </c>
      <c r="Z201" s="344">
        <f t="shared" si="34"/>
        <v>1</v>
      </c>
      <c r="AA201" s="344">
        <f t="shared" si="35"/>
        <v>1</v>
      </c>
      <c r="AB201" s="344">
        <f t="shared" si="36"/>
        <v>1</v>
      </c>
      <c r="AC201" s="344">
        <f t="shared" si="37"/>
        <v>1</v>
      </c>
      <c r="AD201" s="344">
        <f t="shared" si="38"/>
        <v>1</v>
      </c>
      <c r="AE201" s="344">
        <f t="shared" si="39"/>
        <v>1</v>
      </c>
      <c r="AF201" s="344">
        <f t="shared" si="40"/>
        <v>1</v>
      </c>
      <c r="AG201" s="344">
        <f t="shared" si="41"/>
        <v>1</v>
      </c>
    </row>
    <row r="202" spans="1:33" ht="165.75">
      <c r="A202" s="169" t="s">
        <v>20</v>
      </c>
      <c r="B202" s="467" t="s">
        <v>13</v>
      </c>
      <c r="C202" s="782"/>
      <c r="D202" s="782"/>
      <c r="E202" s="783"/>
      <c r="F202" s="783"/>
      <c r="G202" s="52" t="s">
        <v>3468</v>
      </c>
      <c r="H202" s="52" t="s">
        <v>3468</v>
      </c>
      <c r="I202" s="483" t="s">
        <v>2560</v>
      </c>
      <c r="J202" s="168">
        <v>1</v>
      </c>
      <c r="K202" s="193">
        <v>45231</v>
      </c>
      <c r="L202" s="193">
        <v>45808</v>
      </c>
      <c r="M202" s="165">
        <f t="shared" si="42"/>
        <v>82.428571428571431</v>
      </c>
      <c r="N202" s="192">
        <v>0</v>
      </c>
      <c r="O202" s="483" t="s">
        <v>3547</v>
      </c>
      <c r="P202" s="53">
        <f t="shared" si="32"/>
        <v>0</v>
      </c>
      <c r="Q202" s="166" t="str">
        <f>IF(ISNUMBER(P202),IF(P202=100%,"CUMPLIDA",IF(AND(ISNUMBER(L202),ISNUMBER(CGR!$P$4)), IF(L202&lt;CGR!$P$4,"INCUMPLIDA","PROCESO"), "VERIFICAR FECHA")),"SIN VALOR AVANCE")</f>
        <v>PROCESO</v>
      </c>
      <c r="R202" s="52" t="s">
        <v>3468</v>
      </c>
      <c r="S202" s="163" t="s">
        <v>2560</v>
      </c>
      <c r="T202" s="168">
        <v>1</v>
      </c>
      <c r="U202" s="193">
        <v>45231</v>
      </c>
      <c r="V202" s="193">
        <v>45808</v>
      </c>
      <c r="W202" s="165">
        <f t="shared" si="33"/>
        <v>82.428571428571431</v>
      </c>
      <c r="X202" s="192">
        <v>0</v>
      </c>
      <c r="Y202" s="169" t="s">
        <v>3547</v>
      </c>
      <c r="Z202" s="344">
        <f t="shared" si="34"/>
        <v>1</v>
      </c>
      <c r="AA202" s="344">
        <f t="shared" si="35"/>
        <v>1</v>
      </c>
      <c r="AB202" s="344">
        <f t="shared" si="36"/>
        <v>1</v>
      </c>
      <c r="AC202" s="344">
        <f t="shared" si="37"/>
        <v>1</v>
      </c>
      <c r="AD202" s="344">
        <f t="shared" si="38"/>
        <v>1</v>
      </c>
      <c r="AE202" s="344">
        <f t="shared" si="39"/>
        <v>1</v>
      </c>
      <c r="AF202" s="344">
        <f t="shared" si="40"/>
        <v>1</v>
      </c>
      <c r="AG202" s="344">
        <f t="shared" si="41"/>
        <v>1</v>
      </c>
    </row>
    <row r="203" spans="1:33" ht="120.75">
      <c r="A203" s="169" t="s">
        <v>20</v>
      </c>
      <c r="B203" s="467" t="s">
        <v>13</v>
      </c>
      <c r="C203" s="782"/>
      <c r="D203" s="782"/>
      <c r="E203" s="783"/>
      <c r="F203" s="783"/>
      <c r="G203" s="52" t="s">
        <v>1363</v>
      </c>
      <c r="H203" s="52" t="s">
        <v>258</v>
      </c>
      <c r="I203" s="483" t="s">
        <v>259</v>
      </c>
      <c r="J203" s="168">
        <v>12</v>
      </c>
      <c r="K203" s="193">
        <v>46024</v>
      </c>
      <c r="L203" s="193">
        <v>47118</v>
      </c>
      <c r="M203" s="165">
        <f t="shared" si="42"/>
        <v>156.28571428571428</v>
      </c>
      <c r="N203" s="192">
        <v>0</v>
      </c>
      <c r="O203" s="483" t="s">
        <v>3548</v>
      </c>
      <c r="P203" s="53">
        <f t="shared" si="32"/>
        <v>0</v>
      </c>
      <c r="Q203" s="166" t="str">
        <f>IF(ISNUMBER(P203),IF(P203=100%,"CUMPLIDA",IF(AND(ISNUMBER(L203),ISNUMBER(CGR!$P$4)), IF(L203&lt;CGR!$P$4,"INCUMPLIDA","PROCESO"), "VERIFICAR FECHA")),"SIN VALOR AVANCE")</f>
        <v>PROCESO</v>
      </c>
      <c r="R203" s="52" t="s">
        <v>258</v>
      </c>
      <c r="S203" s="163" t="s">
        <v>259</v>
      </c>
      <c r="T203" s="168">
        <v>12</v>
      </c>
      <c r="U203" s="193">
        <v>46024</v>
      </c>
      <c r="V203" s="193">
        <v>47118</v>
      </c>
      <c r="W203" s="165">
        <f t="shared" ref="W203:W266" si="43">(V203-U203)/7</f>
        <v>156.28571428571428</v>
      </c>
      <c r="X203" s="192">
        <v>0</v>
      </c>
      <c r="Y203" s="169" t="s">
        <v>3548</v>
      </c>
      <c r="Z203" s="344">
        <f t="shared" si="34"/>
        <v>1</v>
      </c>
      <c r="AA203" s="344">
        <f t="shared" si="35"/>
        <v>1</v>
      </c>
      <c r="AB203" s="344">
        <f t="shared" si="36"/>
        <v>1</v>
      </c>
      <c r="AC203" s="344">
        <f t="shared" si="37"/>
        <v>1</v>
      </c>
      <c r="AD203" s="344">
        <f t="shared" si="38"/>
        <v>1</v>
      </c>
      <c r="AE203" s="344">
        <f t="shared" si="39"/>
        <v>1</v>
      </c>
      <c r="AF203" s="344">
        <f t="shared" si="40"/>
        <v>1</v>
      </c>
      <c r="AG203" s="344">
        <f t="shared" si="41"/>
        <v>1</v>
      </c>
    </row>
    <row r="204" spans="1:33" ht="180">
      <c r="A204" s="169" t="s">
        <v>20</v>
      </c>
      <c r="B204" s="467" t="s">
        <v>13</v>
      </c>
      <c r="C204" s="782"/>
      <c r="D204" s="782"/>
      <c r="E204" s="783"/>
      <c r="F204" s="783"/>
      <c r="G204" s="52" t="s">
        <v>1364</v>
      </c>
      <c r="H204" s="52" t="s">
        <v>261</v>
      </c>
      <c r="I204" s="483" t="s">
        <v>262</v>
      </c>
      <c r="J204" s="168">
        <v>1</v>
      </c>
      <c r="K204" s="193">
        <v>46024</v>
      </c>
      <c r="L204" s="193">
        <v>47118</v>
      </c>
      <c r="M204" s="165">
        <f t="shared" si="42"/>
        <v>156.28571428571428</v>
      </c>
      <c r="N204" s="192">
        <v>0</v>
      </c>
      <c r="O204" s="483" t="s">
        <v>3545</v>
      </c>
      <c r="P204" s="53">
        <f t="shared" ref="P204:P267" si="44">N204/J204</f>
        <v>0</v>
      </c>
      <c r="Q204" s="166" t="str">
        <f>IF(ISNUMBER(P204),IF(P204=100%,"CUMPLIDA",IF(AND(ISNUMBER(L204),ISNUMBER(CGR!$P$4)), IF(L204&lt;CGR!$P$4,"INCUMPLIDA","PROCESO"), "VERIFICAR FECHA")),"SIN VALOR AVANCE")</f>
        <v>PROCESO</v>
      </c>
      <c r="R204" s="52" t="s">
        <v>261</v>
      </c>
      <c r="S204" s="163" t="s">
        <v>262</v>
      </c>
      <c r="T204" s="168">
        <v>1</v>
      </c>
      <c r="U204" s="193">
        <v>46024</v>
      </c>
      <c r="V204" s="193">
        <v>47118</v>
      </c>
      <c r="W204" s="165">
        <f t="shared" si="43"/>
        <v>156.28571428571428</v>
      </c>
      <c r="X204" s="192">
        <v>0</v>
      </c>
      <c r="Y204" s="169" t="s">
        <v>3545</v>
      </c>
      <c r="Z204" s="344">
        <f t="shared" ref="Z204:Z211" si="45">IF(H204=R204,1,0)</f>
        <v>1</v>
      </c>
      <c r="AA204" s="344">
        <f t="shared" ref="AA204:AA211" si="46">IF(I204=S204,1,0)</f>
        <v>1</v>
      </c>
      <c r="AB204" s="344">
        <f t="shared" ref="AB204:AB211" si="47">IF(J204=T204,1,0)</f>
        <v>1</v>
      </c>
      <c r="AC204" s="344">
        <f t="shared" ref="AC204:AC211" si="48">IF(K204=U204,1,0)</f>
        <v>1</v>
      </c>
      <c r="AD204" s="344">
        <f t="shared" ref="AD204:AD211" si="49">IF(L204=V204,1,0)</f>
        <v>1</v>
      </c>
      <c r="AE204" s="344">
        <f t="shared" ref="AE204:AE211" si="50">IF(M204=W204,1,0)</f>
        <v>1</v>
      </c>
      <c r="AF204" s="344">
        <f t="shared" ref="AF204:AF211" si="51">IF(N204=X204,1,0)</f>
        <v>1</v>
      </c>
      <c r="AG204" s="344">
        <f t="shared" ref="AG204:AG211" si="52">IF(O204=Y204,1,0)</f>
        <v>1</v>
      </c>
    </row>
    <row r="205" spans="1:33" ht="409.5">
      <c r="A205" s="169" t="s">
        <v>20</v>
      </c>
      <c r="B205" s="467" t="s">
        <v>13</v>
      </c>
      <c r="C205" s="782"/>
      <c r="D205" s="782"/>
      <c r="E205" s="783"/>
      <c r="F205" s="783"/>
      <c r="G205" s="52" t="s">
        <v>1365</v>
      </c>
      <c r="H205" s="52" t="s">
        <v>264</v>
      </c>
      <c r="I205" s="483" t="s">
        <v>265</v>
      </c>
      <c r="J205" s="168">
        <v>2</v>
      </c>
      <c r="K205" s="193">
        <v>46024</v>
      </c>
      <c r="L205" s="193">
        <v>47118</v>
      </c>
      <c r="M205" s="165">
        <f t="shared" si="42"/>
        <v>156.28571428571428</v>
      </c>
      <c r="N205" s="192">
        <v>0</v>
      </c>
      <c r="O205" s="483" t="s">
        <v>3549</v>
      </c>
      <c r="P205" s="53">
        <f t="shared" si="44"/>
        <v>0</v>
      </c>
      <c r="Q205" s="166" t="str">
        <f>IF(ISNUMBER(P205),IF(P205=100%,"CUMPLIDA",IF(AND(ISNUMBER(L205),ISNUMBER(CGR!$P$4)), IF(L205&lt;CGR!$P$4,"INCUMPLIDA","PROCESO"), "VERIFICAR FECHA")),"SIN VALOR AVANCE")</f>
        <v>PROCESO</v>
      </c>
      <c r="R205" s="52" t="s">
        <v>264</v>
      </c>
      <c r="S205" s="163" t="s">
        <v>265</v>
      </c>
      <c r="T205" s="168">
        <v>2</v>
      </c>
      <c r="U205" s="193">
        <v>46024</v>
      </c>
      <c r="V205" s="193">
        <v>47118</v>
      </c>
      <c r="W205" s="165">
        <f t="shared" si="43"/>
        <v>156.28571428571428</v>
      </c>
      <c r="X205" s="192">
        <v>0</v>
      </c>
      <c r="Y205" s="169" t="s">
        <v>3549</v>
      </c>
      <c r="Z205" s="344">
        <f t="shared" si="45"/>
        <v>1</v>
      </c>
      <c r="AA205" s="344">
        <f t="shared" si="46"/>
        <v>1</v>
      </c>
      <c r="AB205" s="344">
        <f t="shared" si="47"/>
        <v>1</v>
      </c>
      <c r="AC205" s="344">
        <f t="shared" si="48"/>
        <v>1</v>
      </c>
      <c r="AD205" s="344">
        <f t="shared" si="49"/>
        <v>1</v>
      </c>
      <c r="AE205" s="344">
        <f t="shared" si="50"/>
        <v>1</v>
      </c>
      <c r="AF205" s="344">
        <f t="shared" si="51"/>
        <v>1</v>
      </c>
      <c r="AG205" s="344">
        <f t="shared" si="52"/>
        <v>1</v>
      </c>
    </row>
    <row r="206" spans="1:33" ht="165.75" customHeight="1">
      <c r="A206" s="169" t="s">
        <v>20</v>
      </c>
      <c r="B206" s="467" t="s">
        <v>13</v>
      </c>
      <c r="C206" s="782"/>
      <c r="D206" s="782"/>
      <c r="E206" s="783"/>
      <c r="F206" s="783"/>
      <c r="G206" s="783" t="s">
        <v>3550</v>
      </c>
      <c r="H206" s="783" t="s">
        <v>3551</v>
      </c>
      <c r="I206" s="516" t="s">
        <v>3539</v>
      </c>
      <c r="J206" s="164">
        <v>3</v>
      </c>
      <c r="K206" s="191">
        <v>43983</v>
      </c>
      <c r="L206" s="191">
        <v>44346</v>
      </c>
      <c r="M206" s="165">
        <f t="shared" si="42"/>
        <v>51.857142857142854</v>
      </c>
      <c r="N206" s="192">
        <v>3</v>
      </c>
      <c r="O206" s="483" t="s">
        <v>3543</v>
      </c>
      <c r="P206" s="53">
        <f t="shared" si="44"/>
        <v>1</v>
      </c>
      <c r="Q206" s="166" t="str">
        <f>IF(ISNUMBER(P206),IF(P206=100%,"CUMPLIDA",IF(AND(ISNUMBER(L206),ISNUMBER(CGR!$P$4)), IF(L206&lt;CGR!$P$4,"INCUMPLIDA","PROCESO"), "VERIFICAR FECHA")),"SIN VALOR AVANCE")</f>
        <v>CUMPLIDA</v>
      </c>
      <c r="R206" s="783" t="s">
        <v>3551</v>
      </c>
      <c r="S206" s="175" t="s">
        <v>3539</v>
      </c>
      <c r="T206" s="164">
        <v>3</v>
      </c>
      <c r="U206" s="191">
        <v>43983</v>
      </c>
      <c r="V206" s="191">
        <v>44346</v>
      </c>
      <c r="W206" s="165">
        <f t="shared" si="43"/>
        <v>51.857142857142854</v>
      </c>
      <c r="X206" s="192">
        <v>3</v>
      </c>
      <c r="Y206" s="163" t="s">
        <v>3543</v>
      </c>
      <c r="Z206" s="344">
        <f t="shared" si="45"/>
        <v>1</v>
      </c>
      <c r="AA206" s="344">
        <f t="shared" si="46"/>
        <v>1</v>
      </c>
      <c r="AB206" s="344">
        <f t="shared" si="47"/>
        <v>1</v>
      </c>
      <c r="AC206" s="344">
        <f t="shared" si="48"/>
        <v>1</v>
      </c>
      <c r="AD206" s="344">
        <f t="shared" si="49"/>
        <v>1</v>
      </c>
      <c r="AE206" s="344">
        <f t="shared" si="50"/>
        <v>1</v>
      </c>
      <c r="AF206" s="344">
        <f t="shared" si="51"/>
        <v>1</v>
      </c>
      <c r="AG206" s="344">
        <f t="shared" si="52"/>
        <v>1</v>
      </c>
    </row>
    <row r="207" spans="1:33" ht="409.5">
      <c r="A207" s="169" t="s">
        <v>20</v>
      </c>
      <c r="B207" s="467" t="s">
        <v>13</v>
      </c>
      <c r="C207" s="782"/>
      <c r="D207" s="782"/>
      <c r="E207" s="783"/>
      <c r="F207" s="783"/>
      <c r="G207" s="783"/>
      <c r="H207" s="783"/>
      <c r="I207" s="483" t="s">
        <v>3540</v>
      </c>
      <c r="J207" s="164">
        <v>3</v>
      </c>
      <c r="K207" s="191">
        <v>44927</v>
      </c>
      <c r="L207" s="191">
        <v>45137</v>
      </c>
      <c r="M207" s="165">
        <f t="shared" si="42"/>
        <v>30</v>
      </c>
      <c r="N207" s="192">
        <v>3</v>
      </c>
      <c r="O207" s="483" t="s">
        <v>3552</v>
      </c>
      <c r="P207" s="53">
        <f t="shared" si="44"/>
        <v>1</v>
      </c>
      <c r="Q207" s="166" t="str">
        <f>IF(ISNUMBER(P207),IF(P207=100%,"CUMPLIDA",IF(AND(ISNUMBER(L207),ISNUMBER(CGR!$P$4)), IF(L207&lt;CGR!$P$4,"INCUMPLIDA","PROCESO"), "VERIFICAR FECHA")),"SIN VALOR AVANCE")</f>
        <v>CUMPLIDA</v>
      </c>
      <c r="R207" s="783"/>
      <c r="S207" s="163" t="s">
        <v>3540</v>
      </c>
      <c r="T207" s="164">
        <v>3</v>
      </c>
      <c r="U207" s="191">
        <v>44927</v>
      </c>
      <c r="V207" s="191">
        <v>45137</v>
      </c>
      <c r="W207" s="165">
        <f t="shared" si="43"/>
        <v>30</v>
      </c>
      <c r="X207" s="192">
        <v>3</v>
      </c>
      <c r="Y207" s="163" t="s">
        <v>3552</v>
      </c>
      <c r="Z207" s="344">
        <f t="shared" si="45"/>
        <v>1</v>
      </c>
      <c r="AA207" s="344">
        <f t="shared" si="46"/>
        <v>1</v>
      </c>
      <c r="AB207" s="344">
        <f t="shared" si="47"/>
        <v>1</v>
      </c>
      <c r="AC207" s="344">
        <f t="shared" si="48"/>
        <v>1</v>
      </c>
      <c r="AD207" s="344">
        <f t="shared" si="49"/>
        <v>1</v>
      </c>
      <c r="AE207" s="344">
        <f t="shared" si="50"/>
        <v>1</v>
      </c>
      <c r="AF207" s="344">
        <f t="shared" si="51"/>
        <v>1</v>
      </c>
      <c r="AG207" s="344">
        <f t="shared" si="52"/>
        <v>1</v>
      </c>
    </row>
    <row r="208" spans="1:33" ht="375" customHeight="1">
      <c r="A208" s="169" t="s">
        <v>20</v>
      </c>
      <c r="B208" s="467" t="s">
        <v>13</v>
      </c>
      <c r="C208" s="782"/>
      <c r="D208" s="782"/>
      <c r="E208" s="783"/>
      <c r="F208" s="783"/>
      <c r="G208" s="783"/>
      <c r="H208" s="783" t="s">
        <v>3553</v>
      </c>
      <c r="I208" s="516" t="s">
        <v>3539</v>
      </c>
      <c r="J208" s="164">
        <v>3</v>
      </c>
      <c r="K208" s="191">
        <v>43726</v>
      </c>
      <c r="L208" s="191">
        <v>44042</v>
      </c>
      <c r="M208" s="165">
        <f t="shared" si="42"/>
        <v>45.142857142857146</v>
      </c>
      <c r="N208" s="192">
        <v>3</v>
      </c>
      <c r="O208" s="483" t="s">
        <v>3554</v>
      </c>
      <c r="P208" s="53">
        <f t="shared" si="44"/>
        <v>1</v>
      </c>
      <c r="Q208" s="166" t="str">
        <f>IF(ISNUMBER(P208),IF(P208=100%,"CUMPLIDA",IF(AND(ISNUMBER(L208),ISNUMBER(CGR!$P$4)), IF(L208&lt;CGR!$P$4,"INCUMPLIDA","PROCESO"), "VERIFICAR FECHA")),"SIN VALOR AVANCE")</f>
        <v>CUMPLIDA</v>
      </c>
      <c r="R208" s="783" t="s">
        <v>3553</v>
      </c>
      <c r="S208" s="175" t="s">
        <v>3539</v>
      </c>
      <c r="T208" s="164">
        <v>3</v>
      </c>
      <c r="U208" s="191">
        <v>43726</v>
      </c>
      <c r="V208" s="191">
        <v>44042</v>
      </c>
      <c r="W208" s="165">
        <f t="shared" si="43"/>
        <v>45.142857142857146</v>
      </c>
      <c r="X208" s="192">
        <v>3</v>
      </c>
      <c r="Y208" s="163" t="s">
        <v>3554</v>
      </c>
      <c r="Z208" s="344">
        <f t="shared" si="45"/>
        <v>1</v>
      </c>
      <c r="AA208" s="344">
        <f t="shared" si="46"/>
        <v>1</v>
      </c>
      <c r="AB208" s="344">
        <f t="shared" si="47"/>
        <v>1</v>
      </c>
      <c r="AC208" s="344">
        <f t="shared" si="48"/>
        <v>1</v>
      </c>
      <c r="AD208" s="344">
        <f t="shared" si="49"/>
        <v>1</v>
      </c>
      <c r="AE208" s="344">
        <f t="shared" si="50"/>
        <v>1</v>
      </c>
      <c r="AF208" s="344">
        <f t="shared" si="51"/>
        <v>1</v>
      </c>
      <c r="AG208" s="344">
        <f t="shared" si="52"/>
        <v>1</v>
      </c>
    </row>
    <row r="209" spans="1:33" ht="409.5">
      <c r="A209" s="169" t="s">
        <v>20</v>
      </c>
      <c r="B209" s="467" t="s">
        <v>13</v>
      </c>
      <c r="C209" s="782"/>
      <c r="D209" s="782"/>
      <c r="E209" s="783"/>
      <c r="F209" s="783"/>
      <c r="G209" s="783"/>
      <c r="H209" s="783"/>
      <c r="I209" s="483" t="s">
        <v>3540</v>
      </c>
      <c r="J209" s="164">
        <v>3</v>
      </c>
      <c r="K209" s="191">
        <v>44044</v>
      </c>
      <c r="L209" s="191">
        <v>44196</v>
      </c>
      <c r="M209" s="165">
        <f t="shared" si="42"/>
        <v>21.714285714285715</v>
      </c>
      <c r="N209" s="192">
        <v>3</v>
      </c>
      <c r="O209" s="483" t="s">
        <v>3554</v>
      </c>
      <c r="P209" s="53">
        <f t="shared" si="44"/>
        <v>1</v>
      </c>
      <c r="Q209" s="166" t="str">
        <f>IF(ISNUMBER(P209),IF(P209=100%,"CUMPLIDA",IF(AND(ISNUMBER(L209),ISNUMBER(CGR!$P$4)), IF(L209&lt;CGR!$P$4,"INCUMPLIDA","PROCESO"), "VERIFICAR FECHA")),"SIN VALOR AVANCE")</f>
        <v>CUMPLIDA</v>
      </c>
      <c r="R209" s="783"/>
      <c r="S209" s="163" t="s">
        <v>3540</v>
      </c>
      <c r="T209" s="164">
        <v>3</v>
      </c>
      <c r="U209" s="191">
        <v>44044</v>
      </c>
      <c r="V209" s="191">
        <v>44196</v>
      </c>
      <c r="W209" s="165">
        <f t="shared" si="43"/>
        <v>21.714285714285715</v>
      </c>
      <c r="X209" s="192">
        <v>3</v>
      </c>
      <c r="Y209" s="163" t="s">
        <v>3554</v>
      </c>
      <c r="Z209" s="344">
        <f t="shared" si="45"/>
        <v>1</v>
      </c>
      <c r="AA209" s="344">
        <f t="shared" si="46"/>
        <v>1</v>
      </c>
      <c r="AB209" s="344">
        <f t="shared" si="47"/>
        <v>1</v>
      </c>
      <c r="AC209" s="344">
        <f t="shared" si="48"/>
        <v>1</v>
      </c>
      <c r="AD209" s="344">
        <f t="shared" si="49"/>
        <v>1</v>
      </c>
      <c r="AE209" s="344">
        <f t="shared" si="50"/>
        <v>1</v>
      </c>
      <c r="AF209" s="344">
        <f t="shared" si="51"/>
        <v>1</v>
      </c>
      <c r="AG209" s="344">
        <f t="shared" si="52"/>
        <v>1</v>
      </c>
    </row>
    <row r="210" spans="1:33" ht="270">
      <c r="A210" s="169" t="s">
        <v>20</v>
      </c>
      <c r="B210" s="467" t="s">
        <v>13</v>
      </c>
      <c r="C210" s="782"/>
      <c r="D210" s="782"/>
      <c r="E210" s="783"/>
      <c r="F210" s="783"/>
      <c r="G210" s="783"/>
      <c r="H210" s="52" t="s">
        <v>3555</v>
      </c>
      <c r="I210" s="483" t="s">
        <v>238</v>
      </c>
      <c r="J210" s="164">
        <v>1</v>
      </c>
      <c r="K210" s="191">
        <v>44013</v>
      </c>
      <c r="L210" s="191">
        <v>44196</v>
      </c>
      <c r="M210" s="165">
        <f t="shared" si="42"/>
        <v>26.142857142857142</v>
      </c>
      <c r="N210" s="192">
        <v>1</v>
      </c>
      <c r="O210" s="483" t="s">
        <v>3556</v>
      </c>
      <c r="P210" s="53">
        <f t="shared" si="44"/>
        <v>1</v>
      </c>
      <c r="Q210" s="166" t="str">
        <f>IF(ISNUMBER(P210),IF(P210=100%,"CUMPLIDA",IF(AND(ISNUMBER(L210),ISNUMBER(CGR!$P$4)), IF(L210&lt;CGR!$P$4,"INCUMPLIDA","PROCESO"), "VERIFICAR FECHA")),"SIN VALOR AVANCE")</f>
        <v>CUMPLIDA</v>
      </c>
      <c r="R210" s="52" t="s">
        <v>3555</v>
      </c>
      <c r="S210" s="163" t="s">
        <v>238</v>
      </c>
      <c r="T210" s="164">
        <v>1</v>
      </c>
      <c r="U210" s="191">
        <v>44013</v>
      </c>
      <c r="V210" s="191">
        <v>44196</v>
      </c>
      <c r="W210" s="165">
        <f t="shared" si="43"/>
        <v>26.142857142857142</v>
      </c>
      <c r="X210" s="192">
        <v>1</v>
      </c>
      <c r="Y210" s="163" t="s">
        <v>3556</v>
      </c>
      <c r="Z210" s="344">
        <f t="shared" si="45"/>
        <v>1</v>
      </c>
      <c r="AA210" s="344">
        <f t="shared" si="46"/>
        <v>1</v>
      </c>
      <c r="AB210" s="344">
        <f t="shared" si="47"/>
        <v>1</v>
      </c>
      <c r="AC210" s="344">
        <f t="shared" si="48"/>
        <v>1</v>
      </c>
      <c r="AD210" s="344">
        <f t="shared" si="49"/>
        <v>1</v>
      </c>
      <c r="AE210" s="344">
        <f t="shared" si="50"/>
        <v>1</v>
      </c>
      <c r="AF210" s="344">
        <f t="shared" si="51"/>
        <v>1</v>
      </c>
      <c r="AG210" s="344">
        <f t="shared" si="52"/>
        <v>1</v>
      </c>
    </row>
    <row r="211" spans="1:33" ht="255.75">
      <c r="A211" s="169" t="s">
        <v>20</v>
      </c>
      <c r="B211" s="467" t="s">
        <v>13</v>
      </c>
      <c r="C211" s="782"/>
      <c r="D211" s="782"/>
      <c r="E211" s="783"/>
      <c r="F211" s="783"/>
      <c r="G211" s="783"/>
      <c r="H211" s="52" t="s">
        <v>3489</v>
      </c>
      <c r="I211" s="483" t="s">
        <v>156</v>
      </c>
      <c r="J211" s="168">
        <v>1</v>
      </c>
      <c r="K211" s="193">
        <v>45931</v>
      </c>
      <c r="L211" s="193">
        <v>45991</v>
      </c>
      <c r="M211" s="165">
        <f t="shared" si="42"/>
        <v>8.5714285714285712</v>
      </c>
      <c r="N211" s="192">
        <v>0</v>
      </c>
      <c r="O211" s="483" t="s">
        <v>3535</v>
      </c>
      <c r="P211" s="53">
        <f t="shared" si="44"/>
        <v>0</v>
      </c>
      <c r="Q211" s="166" t="str">
        <f>IF(ISNUMBER(P211),IF(P211=100%,"CUMPLIDA",IF(AND(ISNUMBER(L211),ISNUMBER(CGR!$P$4)), IF(L211&lt;CGR!$P$4,"INCUMPLIDA","PROCESO"), "VERIFICAR FECHA")),"SIN VALOR AVANCE")</f>
        <v>PROCESO</v>
      </c>
      <c r="R211" s="52" t="s">
        <v>3489</v>
      </c>
      <c r="S211" s="163" t="s">
        <v>156</v>
      </c>
      <c r="T211" s="168">
        <v>1</v>
      </c>
      <c r="U211" s="193">
        <v>45931</v>
      </c>
      <c r="V211" s="193">
        <v>45991</v>
      </c>
      <c r="W211" s="165">
        <f t="shared" si="43"/>
        <v>8.5714285714285712</v>
      </c>
      <c r="X211" s="192">
        <v>0</v>
      </c>
      <c r="Y211" s="163" t="s">
        <v>3535</v>
      </c>
      <c r="Z211" s="344">
        <f t="shared" si="45"/>
        <v>1</v>
      </c>
      <c r="AA211" s="344">
        <f t="shared" si="46"/>
        <v>1</v>
      </c>
      <c r="AB211" s="344">
        <f t="shared" si="47"/>
        <v>1</v>
      </c>
      <c r="AC211" s="344">
        <f t="shared" si="48"/>
        <v>1</v>
      </c>
      <c r="AD211" s="344">
        <f t="shared" si="49"/>
        <v>1</v>
      </c>
      <c r="AE211" s="344">
        <f t="shared" si="50"/>
        <v>1</v>
      </c>
      <c r="AF211" s="344">
        <f t="shared" si="51"/>
        <v>1</v>
      </c>
      <c r="AG211" s="344">
        <f t="shared" si="52"/>
        <v>1</v>
      </c>
    </row>
    <row r="212" spans="1:33" ht="270.75">
      <c r="A212" s="169" t="s">
        <v>20</v>
      </c>
      <c r="B212" s="467" t="s">
        <v>13</v>
      </c>
      <c r="C212" s="782"/>
      <c r="D212" s="782"/>
      <c r="E212" s="783"/>
      <c r="F212" s="783"/>
      <c r="G212" s="783"/>
      <c r="H212" s="52" t="s">
        <v>3466</v>
      </c>
      <c r="I212" s="483" t="s">
        <v>1420</v>
      </c>
      <c r="J212" s="168">
        <v>1</v>
      </c>
      <c r="K212" s="193">
        <v>45992</v>
      </c>
      <c r="L212" s="193">
        <v>46081</v>
      </c>
      <c r="M212" s="165">
        <f t="shared" ref="M212:M275" si="53">(L212-K212)/7</f>
        <v>12.714285714285714</v>
      </c>
      <c r="N212" s="192">
        <v>0</v>
      </c>
      <c r="O212" s="483" t="s">
        <v>3490</v>
      </c>
      <c r="P212" s="53">
        <f t="shared" si="44"/>
        <v>0</v>
      </c>
      <c r="Q212" s="166" t="str">
        <f>IF(ISNUMBER(P212),IF(P212=100%,"CUMPLIDA",IF(AND(ISNUMBER(L212),ISNUMBER(CGR!$P$4)), IF(L212&lt;CGR!$P$4,"INCUMPLIDA","PROCESO"), "VERIFICAR FECHA")),"SIN VALOR AVANCE")</f>
        <v>PROCESO</v>
      </c>
      <c r="R212" s="52" t="s">
        <v>3466</v>
      </c>
      <c r="S212" s="163" t="s">
        <v>1420</v>
      </c>
      <c r="T212" s="168">
        <v>1</v>
      </c>
      <c r="U212" s="193">
        <v>45992</v>
      </c>
      <c r="V212" s="193">
        <v>46081</v>
      </c>
      <c r="W212" s="165">
        <f t="shared" si="43"/>
        <v>12.714285714285714</v>
      </c>
      <c r="X212" s="192">
        <v>0</v>
      </c>
      <c r="Y212" s="163" t="s">
        <v>3490</v>
      </c>
      <c r="Z212" s="344">
        <f t="shared" ref="Z212:Z275" si="54">IF(H212=R212,1,0)</f>
        <v>1</v>
      </c>
      <c r="AA212" s="344">
        <f t="shared" ref="AA212:AA275" si="55">IF(I212=S212,1,0)</f>
        <v>1</v>
      </c>
      <c r="AB212" s="344">
        <f t="shared" ref="AB212:AB275" si="56">IF(J212=T212,1,0)</f>
        <v>1</v>
      </c>
      <c r="AC212" s="344">
        <f t="shared" ref="AC212:AC275" si="57">IF(K212=U212,1,0)</f>
        <v>1</v>
      </c>
      <c r="AD212" s="344">
        <f t="shared" ref="AD212:AD275" si="58">IF(L212=V212,1,0)</f>
        <v>1</v>
      </c>
      <c r="AE212" s="344">
        <f t="shared" ref="AE212:AE275" si="59">IF(M212=W212,1,0)</f>
        <v>1</v>
      </c>
      <c r="AF212" s="344">
        <f t="shared" ref="AF212:AF275" si="60">IF(N212=X212,1,0)</f>
        <v>1</v>
      </c>
      <c r="AG212" s="344">
        <f t="shared" ref="AG212:AG275" si="61">IF(O212=Y212,1,0)</f>
        <v>1</v>
      </c>
    </row>
    <row r="213" spans="1:33" ht="270.75">
      <c r="A213" s="169" t="s">
        <v>20</v>
      </c>
      <c r="B213" s="467" t="s">
        <v>13</v>
      </c>
      <c r="C213" s="782"/>
      <c r="D213" s="782"/>
      <c r="E213" s="783"/>
      <c r="F213" s="783"/>
      <c r="G213" s="783"/>
      <c r="H213" s="52" t="s">
        <v>1363</v>
      </c>
      <c r="I213" s="483" t="s">
        <v>259</v>
      </c>
      <c r="J213" s="168">
        <v>5</v>
      </c>
      <c r="K213" s="193">
        <v>46113</v>
      </c>
      <c r="L213" s="193">
        <v>46568</v>
      </c>
      <c r="M213" s="165">
        <f t="shared" si="53"/>
        <v>65</v>
      </c>
      <c r="N213" s="192">
        <v>0</v>
      </c>
      <c r="O213" s="483" t="s">
        <v>3490</v>
      </c>
      <c r="P213" s="53">
        <f t="shared" si="44"/>
        <v>0</v>
      </c>
      <c r="Q213" s="166" t="str">
        <f>IF(ISNUMBER(P213),IF(P213=100%,"CUMPLIDA",IF(AND(ISNUMBER(L213),ISNUMBER(CGR!$P$4)), IF(L213&lt;CGR!$P$4,"INCUMPLIDA","PROCESO"), "VERIFICAR FECHA")),"SIN VALOR AVANCE")</f>
        <v>PROCESO</v>
      </c>
      <c r="R213" s="52" t="s">
        <v>1363</v>
      </c>
      <c r="S213" s="163" t="s">
        <v>259</v>
      </c>
      <c r="T213" s="168">
        <v>5</v>
      </c>
      <c r="U213" s="193">
        <v>46113</v>
      </c>
      <c r="V213" s="193">
        <v>46568</v>
      </c>
      <c r="W213" s="165">
        <f t="shared" si="43"/>
        <v>65</v>
      </c>
      <c r="X213" s="192">
        <v>0</v>
      </c>
      <c r="Y213" s="163" t="s">
        <v>3490</v>
      </c>
      <c r="Z213" s="344">
        <f t="shared" si="54"/>
        <v>1</v>
      </c>
      <c r="AA213" s="344">
        <f t="shared" si="55"/>
        <v>1</v>
      </c>
      <c r="AB213" s="344">
        <f t="shared" si="56"/>
        <v>1</v>
      </c>
      <c r="AC213" s="344">
        <f t="shared" si="57"/>
        <v>1</v>
      </c>
      <c r="AD213" s="344">
        <f t="shared" si="58"/>
        <v>1</v>
      </c>
      <c r="AE213" s="344">
        <f t="shared" si="59"/>
        <v>1</v>
      </c>
      <c r="AF213" s="344">
        <f t="shared" si="60"/>
        <v>1</v>
      </c>
      <c r="AG213" s="344">
        <f t="shared" si="61"/>
        <v>1</v>
      </c>
    </row>
    <row r="214" spans="1:33" ht="409.5">
      <c r="A214" s="169" t="s">
        <v>20</v>
      </c>
      <c r="B214" s="467" t="s">
        <v>13</v>
      </c>
      <c r="C214" s="782"/>
      <c r="D214" s="782"/>
      <c r="E214" s="783"/>
      <c r="F214" s="783"/>
      <c r="G214" s="783"/>
      <c r="H214" s="52" t="s">
        <v>3089</v>
      </c>
      <c r="I214" s="483" t="s">
        <v>166</v>
      </c>
      <c r="J214" s="168">
        <v>3</v>
      </c>
      <c r="K214" s="193">
        <v>46296</v>
      </c>
      <c r="L214" s="193">
        <v>46568</v>
      </c>
      <c r="M214" s="165">
        <f t="shared" si="53"/>
        <v>38.857142857142854</v>
      </c>
      <c r="N214" s="192">
        <v>0</v>
      </c>
      <c r="O214" s="483" t="s">
        <v>3490</v>
      </c>
      <c r="P214" s="53">
        <f t="shared" si="44"/>
        <v>0</v>
      </c>
      <c r="Q214" s="166" t="str">
        <f>IF(ISNUMBER(P214),IF(P214=100%,"CUMPLIDA",IF(AND(ISNUMBER(L214),ISNUMBER(CGR!$P$4)), IF(L214&lt;CGR!$P$4,"INCUMPLIDA","PROCESO"), "VERIFICAR FECHA")),"SIN VALOR AVANCE")</f>
        <v>PROCESO</v>
      </c>
      <c r="R214" s="52" t="s">
        <v>3089</v>
      </c>
      <c r="S214" s="163" t="s">
        <v>166</v>
      </c>
      <c r="T214" s="168">
        <v>3</v>
      </c>
      <c r="U214" s="193">
        <v>46296</v>
      </c>
      <c r="V214" s="193">
        <v>46568</v>
      </c>
      <c r="W214" s="165">
        <f t="shared" si="43"/>
        <v>38.857142857142854</v>
      </c>
      <c r="X214" s="192">
        <v>0</v>
      </c>
      <c r="Y214" s="163" t="s">
        <v>3490</v>
      </c>
      <c r="Z214" s="344">
        <f t="shared" si="54"/>
        <v>1</v>
      </c>
      <c r="AA214" s="344">
        <f t="shared" si="55"/>
        <v>1</v>
      </c>
      <c r="AB214" s="344">
        <f t="shared" si="56"/>
        <v>1</v>
      </c>
      <c r="AC214" s="344">
        <f t="shared" si="57"/>
        <v>1</v>
      </c>
      <c r="AD214" s="344">
        <f t="shared" si="58"/>
        <v>1</v>
      </c>
      <c r="AE214" s="344">
        <f t="shared" si="59"/>
        <v>1</v>
      </c>
      <c r="AF214" s="344">
        <f t="shared" si="60"/>
        <v>1</v>
      </c>
      <c r="AG214" s="344">
        <f t="shared" si="61"/>
        <v>1</v>
      </c>
    </row>
    <row r="215" spans="1:33" ht="120.75">
      <c r="A215" s="169" t="s">
        <v>20</v>
      </c>
      <c r="B215" s="467" t="s">
        <v>13</v>
      </c>
      <c r="C215" s="782"/>
      <c r="D215" s="782"/>
      <c r="E215" s="783"/>
      <c r="F215" s="783"/>
      <c r="G215" s="783"/>
      <c r="H215" s="52" t="s">
        <v>3557</v>
      </c>
      <c r="I215" s="483" t="s">
        <v>3508</v>
      </c>
      <c r="J215" s="164">
        <v>19</v>
      </c>
      <c r="K215" s="191">
        <v>42146</v>
      </c>
      <c r="L215" s="191">
        <v>42287</v>
      </c>
      <c r="M215" s="165">
        <f t="shared" si="53"/>
        <v>20.142857142857142</v>
      </c>
      <c r="N215" s="192">
        <v>19</v>
      </c>
      <c r="O215" s="483" t="s">
        <v>3558</v>
      </c>
      <c r="P215" s="53">
        <f t="shared" si="44"/>
        <v>1</v>
      </c>
      <c r="Q215" s="166" t="str">
        <f>IF(ISNUMBER(P215),IF(P215=100%,"CUMPLIDA",IF(AND(ISNUMBER(L215),ISNUMBER(CGR!$P$4)), IF(L215&lt;CGR!$P$4,"INCUMPLIDA","PROCESO"), "VERIFICAR FECHA")),"SIN VALOR AVANCE")</f>
        <v>CUMPLIDA</v>
      </c>
      <c r="R215" s="52" t="s">
        <v>3557</v>
      </c>
      <c r="S215" s="163" t="s">
        <v>3508</v>
      </c>
      <c r="T215" s="164">
        <v>19</v>
      </c>
      <c r="U215" s="191">
        <v>42146</v>
      </c>
      <c r="V215" s="191">
        <v>42287</v>
      </c>
      <c r="W215" s="165">
        <f t="shared" si="43"/>
        <v>20.142857142857142</v>
      </c>
      <c r="X215" s="192">
        <v>19</v>
      </c>
      <c r="Y215" s="163" t="s">
        <v>3558</v>
      </c>
      <c r="Z215" s="344">
        <f t="shared" si="54"/>
        <v>1</v>
      </c>
      <c r="AA215" s="344">
        <f t="shared" si="55"/>
        <v>1</v>
      </c>
      <c r="AB215" s="344">
        <f t="shared" si="56"/>
        <v>1</v>
      </c>
      <c r="AC215" s="344">
        <f t="shared" si="57"/>
        <v>1</v>
      </c>
      <c r="AD215" s="344">
        <f t="shared" si="58"/>
        <v>1</v>
      </c>
      <c r="AE215" s="344">
        <f t="shared" si="59"/>
        <v>1</v>
      </c>
      <c r="AF215" s="344">
        <f t="shared" si="60"/>
        <v>1</v>
      </c>
      <c r="AG215" s="344">
        <f t="shared" si="61"/>
        <v>1</v>
      </c>
    </row>
    <row r="216" spans="1:33" ht="409.5">
      <c r="A216" s="169" t="s">
        <v>20</v>
      </c>
      <c r="B216" s="467" t="s">
        <v>13</v>
      </c>
      <c r="C216" s="782" t="s">
        <v>3559</v>
      </c>
      <c r="D216" s="782" t="s">
        <v>3560</v>
      </c>
      <c r="E216" s="783" t="s">
        <v>3561</v>
      </c>
      <c r="F216" s="783" t="s">
        <v>3562</v>
      </c>
      <c r="G216" s="783" t="s">
        <v>3563</v>
      </c>
      <c r="H216" s="52" t="s">
        <v>3564</v>
      </c>
      <c r="I216" s="483" t="s">
        <v>3565</v>
      </c>
      <c r="J216" s="164">
        <v>1</v>
      </c>
      <c r="K216" s="191">
        <v>42522</v>
      </c>
      <c r="L216" s="191">
        <v>42735</v>
      </c>
      <c r="M216" s="165">
        <f t="shared" si="53"/>
        <v>30.428571428571427</v>
      </c>
      <c r="N216" s="192">
        <v>1</v>
      </c>
      <c r="O216" s="483" t="s">
        <v>3527</v>
      </c>
      <c r="P216" s="53">
        <f t="shared" si="44"/>
        <v>1</v>
      </c>
      <c r="Q216" s="166" t="str">
        <f>IF(ISNUMBER(P216),IF(P216=100%,"CUMPLIDA",IF(AND(ISNUMBER(L216),ISNUMBER(CGR!$P$4)), IF(L216&lt;CGR!$P$4,"INCUMPLIDA","PROCESO"), "VERIFICAR FECHA")),"SIN VALOR AVANCE")</f>
        <v>CUMPLIDA</v>
      </c>
      <c r="R216" s="52" t="s">
        <v>3564</v>
      </c>
      <c r="S216" s="163" t="s">
        <v>3565</v>
      </c>
      <c r="T216" s="164">
        <v>1</v>
      </c>
      <c r="U216" s="191">
        <v>42522</v>
      </c>
      <c r="V216" s="191">
        <v>42735</v>
      </c>
      <c r="W216" s="165">
        <f t="shared" si="43"/>
        <v>30.428571428571427</v>
      </c>
      <c r="X216" s="192">
        <v>1</v>
      </c>
      <c r="Y216" s="163" t="s">
        <v>3527</v>
      </c>
      <c r="Z216" s="344">
        <f t="shared" si="54"/>
        <v>1</v>
      </c>
      <c r="AA216" s="344">
        <f t="shared" si="55"/>
        <v>1</v>
      </c>
      <c r="AB216" s="344">
        <f t="shared" si="56"/>
        <v>1</v>
      </c>
      <c r="AC216" s="344">
        <f t="shared" si="57"/>
        <v>1</v>
      </c>
      <c r="AD216" s="344">
        <f t="shared" si="58"/>
        <v>1</v>
      </c>
      <c r="AE216" s="344">
        <f t="shared" si="59"/>
        <v>1</v>
      </c>
      <c r="AF216" s="344">
        <f t="shared" si="60"/>
        <v>1</v>
      </c>
      <c r="AG216" s="344">
        <f t="shared" si="61"/>
        <v>1</v>
      </c>
    </row>
    <row r="217" spans="1:33" ht="409.5">
      <c r="A217" s="169" t="s">
        <v>20</v>
      </c>
      <c r="B217" s="467" t="s">
        <v>13</v>
      </c>
      <c r="C217" s="782"/>
      <c r="D217" s="782"/>
      <c r="E217" s="783"/>
      <c r="F217" s="783"/>
      <c r="G217" s="783"/>
      <c r="H217" s="52" t="s">
        <v>3566</v>
      </c>
      <c r="I217" s="483" t="s">
        <v>3567</v>
      </c>
      <c r="J217" s="164">
        <v>2</v>
      </c>
      <c r="K217" s="191">
        <v>42737</v>
      </c>
      <c r="L217" s="191">
        <v>42947</v>
      </c>
      <c r="M217" s="165">
        <f t="shared" si="53"/>
        <v>30</v>
      </c>
      <c r="N217" s="192">
        <v>2</v>
      </c>
      <c r="O217" s="483" t="s">
        <v>3480</v>
      </c>
      <c r="P217" s="53">
        <f t="shared" si="44"/>
        <v>1</v>
      </c>
      <c r="Q217" s="166" t="str">
        <f>IF(ISNUMBER(P217),IF(P217=100%,"CUMPLIDA",IF(AND(ISNUMBER(L217),ISNUMBER(CGR!$P$4)), IF(L217&lt;CGR!$P$4,"INCUMPLIDA","PROCESO"), "VERIFICAR FECHA")),"SIN VALOR AVANCE")</f>
        <v>CUMPLIDA</v>
      </c>
      <c r="R217" s="52" t="s">
        <v>3566</v>
      </c>
      <c r="S217" s="163" t="s">
        <v>3567</v>
      </c>
      <c r="T217" s="164">
        <v>2</v>
      </c>
      <c r="U217" s="191">
        <v>42737</v>
      </c>
      <c r="V217" s="191">
        <v>42947</v>
      </c>
      <c r="W217" s="165">
        <f t="shared" si="43"/>
        <v>30</v>
      </c>
      <c r="X217" s="192">
        <v>2</v>
      </c>
      <c r="Y217" s="163" t="s">
        <v>3480</v>
      </c>
      <c r="Z217" s="344">
        <f t="shared" si="54"/>
        <v>1</v>
      </c>
      <c r="AA217" s="344">
        <f t="shared" si="55"/>
        <v>1</v>
      </c>
      <c r="AB217" s="344">
        <f t="shared" si="56"/>
        <v>1</v>
      </c>
      <c r="AC217" s="344">
        <f t="shared" si="57"/>
        <v>1</v>
      </c>
      <c r="AD217" s="344">
        <f t="shared" si="58"/>
        <v>1</v>
      </c>
      <c r="AE217" s="344">
        <f t="shared" si="59"/>
        <v>1</v>
      </c>
      <c r="AF217" s="344">
        <f t="shared" si="60"/>
        <v>1</v>
      </c>
      <c r="AG217" s="344">
        <f t="shared" si="61"/>
        <v>1</v>
      </c>
    </row>
    <row r="218" spans="1:33" ht="225" customHeight="1">
      <c r="A218" s="169" t="s">
        <v>20</v>
      </c>
      <c r="B218" s="467" t="s">
        <v>13</v>
      </c>
      <c r="C218" s="782"/>
      <c r="D218" s="782"/>
      <c r="E218" s="783"/>
      <c r="F218" s="783"/>
      <c r="G218" s="783"/>
      <c r="H218" s="52" t="s">
        <v>3568</v>
      </c>
      <c r="I218" s="483" t="s">
        <v>3569</v>
      </c>
      <c r="J218" s="164">
        <v>3</v>
      </c>
      <c r="K218" s="191">
        <v>42948</v>
      </c>
      <c r="L218" s="191">
        <v>43220</v>
      </c>
      <c r="M218" s="165">
        <f t="shared" si="53"/>
        <v>38.857142857142854</v>
      </c>
      <c r="N218" s="192">
        <v>3</v>
      </c>
      <c r="O218" s="483" t="s">
        <v>3570</v>
      </c>
      <c r="P218" s="53">
        <f t="shared" si="44"/>
        <v>1</v>
      </c>
      <c r="Q218" s="166" t="str">
        <f>IF(ISNUMBER(P218),IF(P218=100%,"CUMPLIDA",IF(AND(ISNUMBER(L218),ISNUMBER(CGR!$P$4)), IF(L218&lt;CGR!$P$4,"INCUMPLIDA","PROCESO"), "VERIFICAR FECHA")),"SIN VALOR AVANCE")</f>
        <v>CUMPLIDA</v>
      </c>
      <c r="R218" s="52" t="s">
        <v>3568</v>
      </c>
      <c r="S218" s="163" t="s">
        <v>3569</v>
      </c>
      <c r="T218" s="164">
        <v>3</v>
      </c>
      <c r="U218" s="191">
        <v>42948</v>
      </c>
      <c r="V218" s="191">
        <v>43220</v>
      </c>
      <c r="W218" s="165">
        <f t="shared" si="43"/>
        <v>38.857142857142854</v>
      </c>
      <c r="X218" s="192">
        <v>3</v>
      </c>
      <c r="Y218" s="163" t="s">
        <v>3570</v>
      </c>
      <c r="Z218" s="344">
        <f t="shared" si="54"/>
        <v>1</v>
      </c>
      <c r="AA218" s="344">
        <f t="shared" si="55"/>
        <v>1</v>
      </c>
      <c r="AB218" s="344">
        <f t="shared" si="56"/>
        <v>1</v>
      </c>
      <c r="AC218" s="344">
        <f t="shared" si="57"/>
        <v>1</v>
      </c>
      <c r="AD218" s="344">
        <f t="shared" si="58"/>
        <v>1</v>
      </c>
      <c r="AE218" s="344">
        <f t="shared" si="59"/>
        <v>1</v>
      </c>
      <c r="AF218" s="344">
        <f t="shared" si="60"/>
        <v>1</v>
      </c>
      <c r="AG218" s="344">
        <f t="shared" si="61"/>
        <v>1</v>
      </c>
    </row>
    <row r="219" spans="1:33" ht="225.75">
      <c r="A219" s="169" t="s">
        <v>20</v>
      </c>
      <c r="B219" s="467" t="s">
        <v>13</v>
      </c>
      <c r="C219" s="782"/>
      <c r="D219" s="782"/>
      <c r="E219" s="783"/>
      <c r="F219" s="783"/>
      <c r="G219" s="52" t="s">
        <v>3571</v>
      </c>
      <c r="H219" s="52" t="s">
        <v>3124</v>
      </c>
      <c r="I219" s="483" t="s">
        <v>1512</v>
      </c>
      <c r="J219" s="164">
        <v>1</v>
      </c>
      <c r="K219" s="191">
        <v>45231</v>
      </c>
      <c r="L219" s="191">
        <v>45504</v>
      </c>
      <c r="M219" s="165">
        <f t="shared" si="53"/>
        <v>39</v>
      </c>
      <c r="N219" s="192">
        <v>1</v>
      </c>
      <c r="O219" s="483" t="s">
        <v>3461</v>
      </c>
      <c r="P219" s="53">
        <f t="shared" si="44"/>
        <v>1</v>
      </c>
      <c r="Q219" s="166" t="str">
        <f>IF(ISNUMBER(P219),IF(P219=100%,"CUMPLIDA",IF(AND(ISNUMBER(L219),ISNUMBER(CGR!$P$4)), IF(L219&lt;CGR!$P$4,"INCUMPLIDA","PROCESO"), "VERIFICAR FECHA")),"SIN VALOR AVANCE")</f>
        <v>CUMPLIDA</v>
      </c>
      <c r="R219" s="52" t="s">
        <v>3124</v>
      </c>
      <c r="S219" s="163" t="s">
        <v>1512</v>
      </c>
      <c r="T219" s="164">
        <v>1</v>
      </c>
      <c r="U219" s="191">
        <v>45231</v>
      </c>
      <c r="V219" s="191">
        <v>45504</v>
      </c>
      <c r="W219" s="165">
        <f t="shared" si="43"/>
        <v>39</v>
      </c>
      <c r="X219" s="192">
        <v>1</v>
      </c>
      <c r="Y219" s="163" t="s">
        <v>3461</v>
      </c>
      <c r="Z219" s="344">
        <f t="shared" si="54"/>
        <v>1</v>
      </c>
      <c r="AA219" s="344">
        <f t="shared" si="55"/>
        <v>1</v>
      </c>
      <c r="AB219" s="344">
        <f t="shared" si="56"/>
        <v>1</v>
      </c>
      <c r="AC219" s="344">
        <f t="shared" si="57"/>
        <v>1</v>
      </c>
      <c r="AD219" s="344">
        <f t="shared" si="58"/>
        <v>1</v>
      </c>
      <c r="AE219" s="344">
        <f t="shared" si="59"/>
        <v>1</v>
      </c>
      <c r="AF219" s="344">
        <f t="shared" si="60"/>
        <v>1</v>
      </c>
      <c r="AG219" s="344">
        <f t="shared" si="61"/>
        <v>1</v>
      </c>
    </row>
    <row r="220" spans="1:33" ht="210.75">
      <c r="A220" s="169" t="s">
        <v>20</v>
      </c>
      <c r="B220" s="467" t="s">
        <v>13</v>
      </c>
      <c r="C220" s="782"/>
      <c r="D220" s="782"/>
      <c r="E220" s="783"/>
      <c r="F220" s="783"/>
      <c r="G220" s="52" t="s">
        <v>3572</v>
      </c>
      <c r="H220" s="171" t="s">
        <v>2890</v>
      </c>
      <c r="I220" s="515" t="s">
        <v>2891</v>
      </c>
      <c r="J220" s="164">
        <v>1</v>
      </c>
      <c r="K220" s="191">
        <v>45231</v>
      </c>
      <c r="L220" s="191">
        <v>45504</v>
      </c>
      <c r="M220" s="165">
        <f t="shared" si="53"/>
        <v>39</v>
      </c>
      <c r="N220" s="192">
        <v>1</v>
      </c>
      <c r="O220" s="483" t="s">
        <v>3573</v>
      </c>
      <c r="P220" s="53">
        <f t="shared" si="44"/>
        <v>1</v>
      </c>
      <c r="Q220" s="166" t="str">
        <f>IF(ISNUMBER(P220),IF(P220=100%,"CUMPLIDA",IF(AND(ISNUMBER(L220),ISNUMBER(CGR!$P$4)), IF(L220&lt;CGR!$P$4,"INCUMPLIDA","PROCESO"), "VERIFICAR FECHA")),"SIN VALOR AVANCE")</f>
        <v>CUMPLIDA</v>
      </c>
      <c r="R220" s="171" t="s">
        <v>2890</v>
      </c>
      <c r="S220" s="172" t="s">
        <v>2891</v>
      </c>
      <c r="T220" s="164">
        <v>1</v>
      </c>
      <c r="U220" s="191">
        <v>45231</v>
      </c>
      <c r="V220" s="191">
        <v>45504</v>
      </c>
      <c r="W220" s="165">
        <f t="shared" si="43"/>
        <v>39</v>
      </c>
      <c r="X220" s="192">
        <v>1</v>
      </c>
      <c r="Y220" s="163" t="s">
        <v>3573</v>
      </c>
      <c r="Z220" s="344">
        <f t="shared" si="54"/>
        <v>1</v>
      </c>
      <c r="AA220" s="344">
        <f t="shared" si="55"/>
        <v>1</v>
      </c>
      <c r="AB220" s="344">
        <f t="shared" si="56"/>
        <v>1</v>
      </c>
      <c r="AC220" s="344">
        <f t="shared" si="57"/>
        <v>1</v>
      </c>
      <c r="AD220" s="344">
        <f t="shared" si="58"/>
        <v>1</v>
      </c>
      <c r="AE220" s="344">
        <f t="shared" si="59"/>
        <v>1</v>
      </c>
      <c r="AF220" s="344">
        <f t="shared" si="60"/>
        <v>1</v>
      </c>
      <c r="AG220" s="344">
        <f t="shared" si="61"/>
        <v>1</v>
      </c>
    </row>
    <row r="221" spans="1:33" ht="90.75">
      <c r="A221" s="169" t="s">
        <v>20</v>
      </c>
      <c r="B221" s="467" t="s">
        <v>13</v>
      </c>
      <c r="C221" s="782"/>
      <c r="D221" s="782"/>
      <c r="E221" s="783"/>
      <c r="F221" s="783"/>
      <c r="G221" s="52" t="s">
        <v>2438</v>
      </c>
      <c r="H221" s="52" t="s">
        <v>1614</v>
      </c>
      <c r="I221" s="483" t="s">
        <v>238</v>
      </c>
      <c r="J221" s="168">
        <v>1</v>
      </c>
      <c r="K221" s="193">
        <v>45352</v>
      </c>
      <c r="L221" s="193">
        <v>45747</v>
      </c>
      <c r="M221" s="165">
        <f t="shared" si="53"/>
        <v>56.428571428571431</v>
      </c>
      <c r="N221" s="192">
        <v>0</v>
      </c>
      <c r="O221" s="483" t="s">
        <v>3574</v>
      </c>
      <c r="P221" s="53">
        <f t="shared" si="44"/>
        <v>0</v>
      </c>
      <c r="Q221" s="166" t="str">
        <f>IF(ISNUMBER(P221),IF(P221=100%,"CUMPLIDA",IF(AND(ISNUMBER(L221),ISNUMBER(CGR!$P$4)), IF(L221&lt;CGR!$P$4,"INCUMPLIDA","PROCESO"), "VERIFICAR FECHA")),"SIN VALOR AVANCE")</f>
        <v>PROCESO</v>
      </c>
      <c r="R221" s="167" t="s">
        <v>1614</v>
      </c>
      <c r="S221" s="163" t="s">
        <v>238</v>
      </c>
      <c r="T221" s="168">
        <v>1</v>
      </c>
      <c r="U221" s="193">
        <v>45352</v>
      </c>
      <c r="V221" s="193">
        <v>45747</v>
      </c>
      <c r="W221" s="165">
        <f t="shared" si="43"/>
        <v>56.428571428571431</v>
      </c>
      <c r="X221" s="192">
        <v>0</v>
      </c>
      <c r="Y221" s="163" t="s">
        <v>3574</v>
      </c>
      <c r="Z221" s="344">
        <f t="shared" si="54"/>
        <v>1</v>
      </c>
      <c r="AA221" s="344">
        <f t="shared" si="55"/>
        <v>1</v>
      </c>
      <c r="AB221" s="344">
        <f t="shared" si="56"/>
        <v>1</v>
      </c>
      <c r="AC221" s="344">
        <f t="shared" si="57"/>
        <v>1</v>
      </c>
      <c r="AD221" s="344">
        <f t="shared" si="58"/>
        <v>1</v>
      </c>
      <c r="AE221" s="344">
        <f t="shared" si="59"/>
        <v>1</v>
      </c>
      <c r="AF221" s="344">
        <f t="shared" si="60"/>
        <v>1</v>
      </c>
      <c r="AG221" s="344">
        <f t="shared" si="61"/>
        <v>1</v>
      </c>
    </row>
    <row r="222" spans="1:33" ht="120.75">
      <c r="A222" s="169" t="s">
        <v>20</v>
      </c>
      <c r="B222" s="467" t="s">
        <v>13</v>
      </c>
      <c r="C222" s="782"/>
      <c r="D222" s="782"/>
      <c r="E222" s="783"/>
      <c r="F222" s="783"/>
      <c r="G222" s="52" t="s">
        <v>241</v>
      </c>
      <c r="H222" s="52" t="s">
        <v>241</v>
      </c>
      <c r="I222" s="483" t="s">
        <v>242</v>
      </c>
      <c r="J222" s="168">
        <v>1</v>
      </c>
      <c r="K222" s="193">
        <v>45352</v>
      </c>
      <c r="L222" s="193">
        <v>45747</v>
      </c>
      <c r="M222" s="165">
        <f t="shared" si="53"/>
        <v>56.428571428571431</v>
      </c>
      <c r="N222" s="192">
        <v>0.77</v>
      </c>
      <c r="O222" s="483" t="s">
        <v>3575</v>
      </c>
      <c r="P222" s="53">
        <f t="shared" si="44"/>
        <v>0.77</v>
      </c>
      <c r="Q222" s="166" t="str">
        <f>IF(ISNUMBER(P222),IF(P222=100%,"CUMPLIDA",IF(AND(ISNUMBER(L222),ISNUMBER(CGR!$P$4)), IF(L222&lt;CGR!$P$4,"INCUMPLIDA","PROCESO"), "VERIFICAR FECHA")),"SIN VALOR AVANCE")</f>
        <v>PROCESO</v>
      </c>
      <c r="R222" s="167" t="s">
        <v>241</v>
      </c>
      <c r="S222" s="163" t="s">
        <v>242</v>
      </c>
      <c r="T222" s="168">
        <v>1</v>
      </c>
      <c r="U222" s="193">
        <v>45352</v>
      </c>
      <c r="V222" s="193">
        <v>45747</v>
      </c>
      <c r="W222" s="165">
        <f t="shared" si="43"/>
        <v>56.428571428571431</v>
      </c>
      <c r="X222" s="192">
        <v>0.77</v>
      </c>
      <c r="Y222" s="163" t="s">
        <v>3575</v>
      </c>
      <c r="Z222" s="344">
        <f t="shared" si="54"/>
        <v>1</v>
      </c>
      <c r="AA222" s="344">
        <f t="shared" si="55"/>
        <v>1</v>
      </c>
      <c r="AB222" s="344">
        <f t="shared" si="56"/>
        <v>1</v>
      </c>
      <c r="AC222" s="344">
        <f t="shared" si="57"/>
        <v>1</v>
      </c>
      <c r="AD222" s="344">
        <f t="shared" si="58"/>
        <v>1</v>
      </c>
      <c r="AE222" s="344">
        <f t="shared" si="59"/>
        <v>1</v>
      </c>
      <c r="AF222" s="344">
        <f t="shared" si="60"/>
        <v>1</v>
      </c>
      <c r="AG222" s="344">
        <f t="shared" si="61"/>
        <v>1</v>
      </c>
    </row>
    <row r="223" spans="1:33" ht="135">
      <c r="A223" s="169" t="s">
        <v>20</v>
      </c>
      <c r="B223" s="467" t="s">
        <v>13</v>
      </c>
      <c r="C223" s="782"/>
      <c r="D223" s="782"/>
      <c r="E223" s="783"/>
      <c r="F223" s="783"/>
      <c r="G223" s="52" t="s">
        <v>248</v>
      </c>
      <c r="H223" s="52" t="s">
        <v>248</v>
      </c>
      <c r="I223" s="483" t="s">
        <v>249</v>
      </c>
      <c r="J223" s="168">
        <v>1</v>
      </c>
      <c r="K223" s="193">
        <v>45352</v>
      </c>
      <c r="L223" s="193">
        <v>45747</v>
      </c>
      <c r="M223" s="165">
        <f t="shared" si="53"/>
        <v>56.428571428571431</v>
      </c>
      <c r="N223" s="192">
        <v>0</v>
      </c>
      <c r="O223" s="483" t="s">
        <v>3574</v>
      </c>
      <c r="P223" s="53">
        <f t="shared" si="44"/>
        <v>0</v>
      </c>
      <c r="Q223" s="166" t="str">
        <f>IF(ISNUMBER(P223),IF(P223=100%,"CUMPLIDA",IF(AND(ISNUMBER(L223),ISNUMBER(CGR!$P$4)), IF(L223&lt;CGR!$P$4,"INCUMPLIDA","PROCESO"), "VERIFICAR FECHA")),"SIN VALOR AVANCE")</f>
        <v>PROCESO</v>
      </c>
      <c r="R223" s="167" t="s">
        <v>248</v>
      </c>
      <c r="S223" s="163" t="s">
        <v>249</v>
      </c>
      <c r="T223" s="168">
        <v>1</v>
      </c>
      <c r="U223" s="193">
        <v>45352</v>
      </c>
      <c r="V223" s="193">
        <v>45747</v>
      </c>
      <c r="W223" s="165">
        <f t="shared" si="43"/>
        <v>56.428571428571431</v>
      </c>
      <c r="X223" s="192">
        <v>0</v>
      </c>
      <c r="Y223" s="163" t="s">
        <v>3574</v>
      </c>
      <c r="Z223" s="344">
        <f t="shared" si="54"/>
        <v>1</v>
      </c>
      <c r="AA223" s="344">
        <f t="shared" si="55"/>
        <v>1</v>
      </c>
      <c r="AB223" s="344">
        <f t="shared" si="56"/>
        <v>1</v>
      </c>
      <c r="AC223" s="344">
        <f t="shared" si="57"/>
        <v>1</v>
      </c>
      <c r="AD223" s="344">
        <f t="shared" si="58"/>
        <v>1</v>
      </c>
      <c r="AE223" s="344">
        <f t="shared" si="59"/>
        <v>1</v>
      </c>
      <c r="AF223" s="344">
        <f t="shared" si="60"/>
        <v>1</v>
      </c>
      <c r="AG223" s="344">
        <f t="shared" si="61"/>
        <v>1</v>
      </c>
    </row>
    <row r="224" spans="1:33" ht="135" customHeight="1">
      <c r="A224" s="169" t="s">
        <v>20</v>
      </c>
      <c r="B224" s="467" t="s">
        <v>13</v>
      </c>
      <c r="C224" s="782"/>
      <c r="D224" s="782"/>
      <c r="E224" s="783"/>
      <c r="F224" s="783"/>
      <c r="G224" s="52" t="s">
        <v>3466</v>
      </c>
      <c r="H224" s="52" t="s">
        <v>3466</v>
      </c>
      <c r="I224" s="483" t="s">
        <v>252</v>
      </c>
      <c r="J224" s="168">
        <v>1</v>
      </c>
      <c r="K224" s="193">
        <v>45352</v>
      </c>
      <c r="L224" s="193">
        <v>45747</v>
      </c>
      <c r="M224" s="165">
        <f t="shared" si="53"/>
        <v>56.428571428571431</v>
      </c>
      <c r="N224" s="192">
        <v>0.77</v>
      </c>
      <c r="O224" s="483" t="s">
        <v>3575</v>
      </c>
      <c r="P224" s="53">
        <f t="shared" si="44"/>
        <v>0.77</v>
      </c>
      <c r="Q224" s="166" t="str">
        <f>IF(ISNUMBER(P224),IF(P224=100%,"CUMPLIDA",IF(AND(ISNUMBER(L224),ISNUMBER(CGR!$P$4)), IF(L224&lt;CGR!$P$4,"INCUMPLIDA","PROCESO"), "VERIFICAR FECHA")),"SIN VALOR AVANCE")</f>
        <v>PROCESO</v>
      </c>
      <c r="R224" s="167" t="s">
        <v>3466</v>
      </c>
      <c r="S224" s="163" t="s">
        <v>252</v>
      </c>
      <c r="T224" s="168">
        <v>1</v>
      </c>
      <c r="U224" s="193">
        <v>45352</v>
      </c>
      <c r="V224" s="193">
        <v>45747</v>
      </c>
      <c r="W224" s="165">
        <f t="shared" si="43"/>
        <v>56.428571428571431</v>
      </c>
      <c r="X224" s="192">
        <v>0.77</v>
      </c>
      <c r="Y224" s="163" t="s">
        <v>3575</v>
      </c>
      <c r="Z224" s="344">
        <f t="shared" si="54"/>
        <v>1</v>
      </c>
      <c r="AA224" s="344">
        <f t="shared" si="55"/>
        <v>1</v>
      </c>
      <c r="AB224" s="344">
        <f t="shared" si="56"/>
        <v>1</v>
      </c>
      <c r="AC224" s="344">
        <f t="shared" si="57"/>
        <v>1</v>
      </c>
      <c r="AD224" s="344">
        <f t="shared" si="58"/>
        <v>1</v>
      </c>
      <c r="AE224" s="344">
        <f t="shared" si="59"/>
        <v>1</v>
      </c>
      <c r="AF224" s="344">
        <f t="shared" si="60"/>
        <v>1</v>
      </c>
      <c r="AG224" s="344">
        <f t="shared" si="61"/>
        <v>1</v>
      </c>
    </row>
    <row r="225" spans="1:33" ht="210.75">
      <c r="A225" s="169" t="s">
        <v>20</v>
      </c>
      <c r="B225" s="467" t="s">
        <v>13</v>
      </c>
      <c r="C225" s="782"/>
      <c r="D225" s="782"/>
      <c r="E225" s="783"/>
      <c r="F225" s="783"/>
      <c r="G225" s="52" t="s">
        <v>3468</v>
      </c>
      <c r="H225" s="52" t="s">
        <v>3468</v>
      </c>
      <c r="I225" s="483" t="s">
        <v>2560</v>
      </c>
      <c r="J225" s="168">
        <v>1</v>
      </c>
      <c r="K225" s="193">
        <v>45352</v>
      </c>
      <c r="L225" s="193">
        <v>45747</v>
      </c>
      <c r="M225" s="165">
        <f t="shared" si="53"/>
        <v>56.428571428571431</v>
      </c>
      <c r="N225" s="192">
        <v>0.77</v>
      </c>
      <c r="O225" s="483" t="s">
        <v>3576</v>
      </c>
      <c r="P225" s="53">
        <f t="shared" si="44"/>
        <v>0.77</v>
      </c>
      <c r="Q225" s="166" t="str">
        <f>IF(ISNUMBER(P225),IF(P225=100%,"CUMPLIDA",IF(AND(ISNUMBER(L225),ISNUMBER(CGR!$P$4)), IF(L225&lt;CGR!$P$4,"INCUMPLIDA","PROCESO"), "VERIFICAR FECHA")),"SIN VALOR AVANCE")</f>
        <v>PROCESO</v>
      </c>
      <c r="R225" s="167" t="s">
        <v>3468</v>
      </c>
      <c r="S225" s="163" t="s">
        <v>2560</v>
      </c>
      <c r="T225" s="168">
        <v>1</v>
      </c>
      <c r="U225" s="193">
        <v>45352</v>
      </c>
      <c r="V225" s="193">
        <v>45747</v>
      </c>
      <c r="W225" s="165">
        <f t="shared" si="43"/>
        <v>56.428571428571431</v>
      </c>
      <c r="X225" s="192">
        <v>0.77</v>
      </c>
      <c r="Y225" s="163" t="s">
        <v>3576</v>
      </c>
      <c r="Z225" s="344">
        <f t="shared" si="54"/>
        <v>1</v>
      </c>
      <c r="AA225" s="344">
        <f t="shared" si="55"/>
        <v>1</v>
      </c>
      <c r="AB225" s="344">
        <f t="shared" si="56"/>
        <v>1</v>
      </c>
      <c r="AC225" s="344">
        <f t="shared" si="57"/>
        <v>1</v>
      </c>
      <c r="AD225" s="344">
        <f t="shared" si="58"/>
        <v>1</v>
      </c>
      <c r="AE225" s="344">
        <f t="shared" si="59"/>
        <v>1</v>
      </c>
      <c r="AF225" s="344">
        <f t="shared" si="60"/>
        <v>1</v>
      </c>
      <c r="AG225" s="344">
        <f t="shared" si="61"/>
        <v>1</v>
      </c>
    </row>
    <row r="226" spans="1:33" ht="165.75">
      <c r="A226" s="169" t="s">
        <v>20</v>
      </c>
      <c r="B226" s="467" t="s">
        <v>13</v>
      </c>
      <c r="C226" s="782"/>
      <c r="D226" s="782"/>
      <c r="E226" s="783"/>
      <c r="F226" s="783"/>
      <c r="G226" s="52" t="s">
        <v>1363</v>
      </c>
      <c r="H226" s="52" t="s">
        <v>258</v>
      </c>
      <c r="I226" s="483" t="s">
        <v>259</v>
      </c>
      <c r="J226" s="168">
        <v>3</v>
      </c>
      <c r="K226" s="193">
        <v>45748</v>
      </c>
      <c r="L226" s="193">
        <v>45930</v>
      </c>
      <c r="M226" s="165">
        <f t="shared" si="53"/>
        <v>26</v>
      </c>
      <c r="N226" s="192">
        <v>0</v>
      </c>
      <c r="O226" s="483" t="s">
        <v>3470</v>
      </c>
      <c r="P226" s="53">
        <f t="shared" si="44"/>
        <v>0</v>
      </c>
      <c r="Q226" s="166" t="str">
        <f>IF(ISNUMBER(P226),IF(P226=100%,"CUMPLIDA",IF(AND(ISNUMBER(L226),ISNUMBER(CGR!$P$4)), IF(L226&lt;CGR!$P$4,"INCUMPLIDA","PROCESO"), "VERIFICAR FECHA")),"SIN VALOR AVANCE")</f>
        <v>PROCESO</v>
      </c>
      <c r="R226" s="167" t="s">
        <v>258</v>
      </c>
      <c r="S226" s="163" t="s">
        <v>259</v>
      </c>
      <c r="T226" s="168">
        <v>3</v>
      </c>
      <c r="U226" s="193">
        <v>45748</v>
      </c>
      <c r="V226" s="193">
        <v>45930</v>
      </c>
      <c r="W226" s="165">
        <f t="shared" si="43"/>
        <v>26</v>
      </c>
      <c r="X226" s="192">
        <v>0</v>
      </c>
      <c r="Y226" s="163" t="s">
        <v>3470</v>
      </c>
      <c r="Z226" s="344">
        <f t="shared" si="54"/>
        <v>1</v>
      </c>
      <c r="AA226" s="344">
        <f t="shared" si="55"/>
        <v>1</v>
      </c>
      <c r="AB226" s="344">
        <f t="shared" si="56"/>
        <v>1</v>
      </c>
      <c r="AC226" s="344">
        <f t="shared" si="57"/>
        <v>1</v>
      </c>
      <c r="AD226" s="344">
        <f t="shared" si="58"/>
        <v>1</v>
      </c>
      <c r="AE226" s="344">
        <f t="shared" si="59"/>
        <v>1</v>
      </c>
      <c r="AF226" s="344">
        <f t="shared" si="60"/>
        <v>1</v>
      </c>
      <c r="AG226" s="344">
        <f t="shared" si="61"/>
        <v>1</v>
      </c>
    </row>
    <row r="227" spans="1:33" ht="180">
      <c r="A227" s="169" t="s">
        <v>20</v>
      </c>
      <c r="B227" s="467" t="s">
        <v>13</v>
      </c>
      <c r="C227" s="782"/>
      <c r="D227" s="782"/>
      <c r="E227" s="783"/>
      <c r="F227" s="783"/>
      <c r="G227" s="52" t="s">
        <v>1364</v>
      </c>
      <c r="H227" s="52" t="s">
        <v>261</v>
      </c>
      <c r="I227" s="483" t="s">
        <v>262</v>
      </c>
      <c r="J227" s="168">
        <v>1</v>
      </c>
      <c r="K227" s="193">
        <v>45748</v>
      </c>
      <c r="L227" s="193">
        <v>45930</v>
      </c>
      <c r="M227" s="165">
        <f t="shared" si="53"/>
        <v>26</v>
      </c>
      <c r="N227" s="192">
        <v>0</v>
      </c>
      <c r="O227" s="483" t="s">
        <v>3574</v>
      </c>
      <c r="P227" s="53">
        <f t="shared" si="44"/>
        <v>0</v>
      </c>
      <c r="Q227" s="166" t="str">
        <f>IF(ISNUMBER(P227),IF(P227=100%,"CUMPLIDA",IF(AND(ISNUMBER(L227),ISNUMBER(CGR!$P$4)), IF(L227&lt;CGR!$P$4,"INCUMPLIDA","PROCESO"), "VERIFICAR FECHA")),"SIN VALOR AVANCE")</f>
        <v>PROCESO</v>
      </c>
      <c r="R227" s="167" t="s">
        <v>261</v>
      </c>
      <c r="S227" s="163" t="s">
        <v>262</v>
      </c>
      <c r="T227" s="168">
        <v>1</v>
      </c>
      <c r="U227" s="193">
        <v>45748</v>
      </c>
      <c r="V227" s="193">
        <v>45930</v>
      </c>
      <c r="W227" s="165">
        <f t="shared" si="43"/>
        <v>26</v>
      </c>
      <c r="X227" s="192">
        <v>0</v>
      </c>
      <c r="Y227" s="163" t="s">
        <v>3574</v>
      </c>
      <c r="Z227" s="344">
        <f t="shared" si="54"/>
        <v>1</v>
      </c>
      <c r="AA227" s="344">
        <f t="shared" si="55"/>
        <v>1</v>
      </c>
      <c r="AB227" s="344">
        <f t="shared" si="56"/>
        <v>1</v>
      </c>
      <c r="AC227" s="344">
        <f t="shared" si="57"/>
        <v>1</v>
      </c>
      <c r="AD227" s="344">
        <f t="shared" si="58"/>
        <v>1</v>
      </c>
      <c r="AE227" s="344">
        <f t="shared" si="59"/>
        <v>1</v>
      </c>
      <c r="AF227" s="344">
        <f t="shared" si="60"/>
        <v>1</v>
      </c>
      <c r="AG227" s="344">
        <f t="shared" si="61"/>
        <v>1</v>
      </c>
    </row>
    <row r="228" spans="1:33" ht="409.5">
      <c r="A228" s="169" t="s">
        <v>20</v>
      </c>
      <c r="B228" s="467" t="s">
        <v>13</v>
      </c>
      <c r="C228" s="782"/>
      <c r="D228" s="782"/>
      <c r="E228" s="783"/>
      <c r="F228" s="783"/>
      <c r="G228" s="52" t="s">
        <v>1365</v>
      </c>
      <c r="H228" s="52" t="s">
        <v>264</v>
      </c>
      <c r="I228" s="483" t="s">
        <v>265</v>
      </c>
      <c r="J228" s="168">
        <v>2</v>
      </c>
      <c r="K228" s="193">
        <v>45748</v>
      </c>
      <c r="L228" s="193">
        <v>45930</v>
      </c>
      <c r="M228" s="165">
        <f t="shared" si="53"/>
        <v>26</v>
      </c>
      <c r="N228" s="192">
        <v>0</v>
      </c>
      <c r="O228" s="483" t="s">
        <v>3577</v>
      </c>
      <c r="P228" s="53">
        <f t="shared" si="44"/>
        <v>0</v>
      </c>
      <c r="Q228" s="166" t="str">
        <f>IF(ISNUMBER(P228),IF(P228=100%,"CUMPLIDA",IF(AND(ISNUMBER(L228),ISNUMBER(CGR!$P$4)), IF(L228&lt;CGR!$P$4,"INCUMPLIDA","PROCESO"), "VERIFICAR FECHA")),"SIN VALOR AVANCE")</f>
        <v>PROCESO</v>
      </c>
      <c r="R228" s="167" t="s">
        <v>264</v>
      </c>
      <c r="S228" s="163" t="s">
        <v>265</v>
      </c>
      <c r="T228" s="168">
        <v>2</v>
      </c>
      <c r="U228" s="193">
        <v>45748</v>
      </c>
      <c r="V228" s="193">
        <v>45930</v>
      </c>
      <c r="W228" s="165">
        <f t="shared" si="43"/>
        <v>26</v>
      </c>
      <c r="X228" s="192">
        <v>0</v>
      </c>
      <c r="Y228" s="163" t="s">
        <v>3577</v>
      </c>
      <c r="Z228" s="344">
        <f t="shared" si="54"/>
        <v>1</v>
      </c>
      <c r="AA228" s="344">
        <f t="shared" si="55"/>
        <v>1</v>
      </c>
      <c r="AB228" s="344">
        <f t="shared" si="56"/>
        <v>1</v>
      </c>
      <c r="AC228" s="344">
        <f t="shared" si="57"/>
        <v>1</v>
      </c>
      <c r="AD228" s="344">
        <f t="shared" si="58"/>
        <v>1</v>
      </c>
      <c r="AE228" s="344">
        <f t="shared" si="59"/>
        <v>1</v>
      </c>
      <c r="AF228" s="344">
        <f t="shared" si="60"/>
        <v>1</v>
      </c>
      <c r="AG228" s="344">
        <f t="shared" si="61"/>
        <v>1</v>
      </c>
    </row>
    <row r="229" spans="1:33" ht="409.5">
      <c r="A229" s="169" t="s">
        <v>20</v>
      </c>
      <c r="B229" s="467" t="s">
        <v>13</v>
      </c>
      <c r="C229" s="782" t="s">
        <v>3578</v>
      </c>
      <c r="D229" s="782" t="s">
        <v>3102</v>
      </c>
      <c r="E229" s="783" t="s">
        <v>3579</v>
      </c>
      <c r="F229" s="783" t="s">
        <v>3580</v>
      </c>
      <c r="G229" s="783" t="s">
        <v>3563</v>
      </c>
      <c r="H229" s="52" t="s">
        <v>3564</v>
      </c>
      <c r="I229" s="483" t="s">
        <v>3565</v>
      </c>
      <c r="J229" s="164">
        <v>1</v>
      </c>
      <c r="K229" s="191">
        <v>42522</v>
      </c>
      <c r="L229" s="191">
        <v>42735</v>
      </c>
      <c r="M229" s="165">
        <f t="shared" si="53"/>
        <v>30.428571428571427</v>
      </c>
      <c r="N229" s="192">
        <v>1</v>
      </c>
      <c r="O229" s="483" t="s">
        <v>3581</v>
      </c>
      <c r="P229" s="53">
        <f t="shared" si="44"/>
        <v>1</v>
      </c>
      <c r="Q229" s="166" t="str">
        <f>IF(ISNUMBER(P229),IF(P229=100%,"CUMPLIDA",IF(AND(ISNUMBER(L229),ISNUMBER(CGR!$P$4)), IF(L229&lt;CGR!$P$4,"INCUMPLIDA","PROCESO"), "VERIFICAR FECHA")),"SIN VALOR AVANCE")</f>
        <v>CUMPLIDA</v>
      </c>
      <c r="R229" s="52" t="s">
        <v>3564</v>
      </c>
      <c r="S229" s="163" t="s">
        <v>3565</v>
      </c>
      <c r="T229" s="164">
        <v>1</v>
      </c>
      <c r="U229" s="191">
        <v>42522</v>
      </c>
      <c r="V229" s="191">
        <v>42735</v>
      </c>
      <c r="W229" s="165">
        <f t="shared" si="43"/>
        <v>30.428571428571427</v>
      </c>
      <c r="X229" s="192">
        <v>1</v>
      </c>
      <c r="Y229" s="163" t="s">
        <v>3581</v>
      </c>
      <c r="Z229" s="344">
        <f t="shared" si="54"/>
        <v>1</v>
      </c>
      <c r="AA229" s="344">
        <f t="shared" si="55"/>
        <v>1</v>
      </c>
      <c r="AB229" s="344">
        <f t="shared" si="56"/>
        <v>1</v>
      </c>
      <c r="AC229" s="344">
        <f t="shared" si="57"/>
        <v>1</v>
      </c>
      <c r="AD229" s="344">
        <f t="shared" si="58"/>
        <v>1</v>
      </c>
      <c r="AE229" s="344">
        <f t="shared" si="59"/>
        <v>1</v>
      </c>
      <c r="AF229" s="344">
        <f t="shared" si="60"/>
        <v>1</v>
      </c>
      <c r="AG229" s="344">
        <f t="shared" si="61"/>
        <v>1</v>
      </c>
    </row>
    <row r="230" spans="1:33" ht="409.5">
      <c r="A230" s="169" t="s">
        <v>20</v>
      </c>
      <c r="B230" s="467" t="s">
        <v>13</v>
      </c>
      <c r="C230" s="782"/>
      <c r="D230" s="782"/>
      <c r="E230" s="783"/>
      <c r="F230" s="783"/>
      <c r="G230" s="783"/>
      <c r="H230" s="52" t="s">
        <v>3566</v>
      </c>
      <c r="I230" s="483" t="s">
        <v>3567</v>
      </c>
      <c r="J230" s="164">
        <v>2</v>
      </c>
      <c r="K230" s="191">
        <v>42737</v>
      </c>
      <c r="L230" s="191">
        <v>42947</v>
      </c>
      <c r="M230" s="165">
        <f t="shared" si="53"/>
        <v>30</v>
      </c>
      <c r="N230" s="192">
        <v>2</v>
      </c>
      <c r="O230" s="483" t="s">
        <v>3582</v>
      </c>
      <c r="P230" s="53">
        <f t="shared" si="44"/>
        <v>1</v>
      </c>
      <c r="Q230" s="166" t="str">
        <f>IF(ISNUMBER(P230),IF(P230=100%,"CUMPLIDA",IF(AND(ISNUMBER(L230),ISNUMBER(CGR!$P$4)), IF(L230&lt;CGR!$P$4,"INCUMPLIDA","PROCESO"), "VERIFICAR FECHA")),"SIN VALOR AVANCE")</f>
        <v>CUMPLIDA</v>
      </c>
      <c r="R230" s="52" t="s">
        <v>3566</v>
      </c>
      <c r="S230" s="163" t="s">
        <v>3567</v>
      </c>
      <c r="T230" s="164">
        <v>2</v>
      </c>
      <c r="U230" s="191">
        <v>42737</v>
      </c>
      <c r="V230" s="191">
        <v>42947</v>
      </c>
      <c r="W230" s="165">
        <f t="shared" si="43"/>
        <v>30</v>
      </c>
      <c r="X230" s="192">
        <v>2</v>
      </c>
      <c r="Y230" s="163" t="s">
        <v>3582</v>
      </c>
      <c r="Z230" s="344">
        <f t="shared" si="54"/>
        <v>1</v>
      </c>
      <c r="AA230" s="344">
        <f t="shared" si="55"/>
        <v>1</v>
      </c>
      <c r="AB230" s="344">
        <f t="shared" si="56"/>
        <v>1</v>
      </c>
      <c r="AC230" s="344">
        <f t="shared" si="57"/>
        <v>1</v>
      </c>
      <c r="AD230" s="344">
        <f t="shared" si="58"/>
        <v>1</v>
      </c>
      <c r="AE230" s="344">
        <f t="shared" si="59"/>
        <v>1</v>
      </c>
      <c r="AF230" s="344">
        <f t="shared" si="60"/>
        <v>1</v>
      </c>
      <c r="AG230" s="344">
        <f t="shared" si="61"/>
        <v>1</v>
      </c>
    </row>
    <row r="231" spans="1:33" ht="225" customHeight="1">
      <c r="A231" s="169" t="s">
        <v>20</v>
      </c>
      <c r="B231" s="467" t="s">
        <v>13</v>
      </c>
      <c r="C231" s="782"/>
      <c r="D231" s="782"/>
      <c r="E231" s="783"/>
      <c r="F231" s="783"/>
      <c r="G231" s="783"/>
      <c r="H231" s="52" t="s">
        <v>3568</v>
      </c>
      <c r="I231" s="483" t="s">
        <v>3569</v>
      </c>
      <c r="J231" s="164">
        <v>3</v>
      </c>
      <c r="K231" s="191">
        <v>42948</v>
      </c>
      <c r="L231" s="191">
        <v>43220</v>
      </c>
      <c r="M231" s="165">
        <f t="shared" si="53"/>
        <v>38.857142857142854</v>
      </c>
      <c r="N231" s="192">
        <v>3</v>
      </c>
      <c r="O231" s="483" t="s">
        <v>3583</v>
      </c>
      <c r="P231" s="53">
        <f t="shared" si="44"/>
        <v>1</v>
      </c>
      <c r="Q231" s="166" t="str">
        <f>IF(ISNUMBER(P231),IF(P231=100%,"CUMPLIDA",IF(AND(ISNUMBER(L231),ISNUMBER(CGR!$P$4)), IF(L231&lt;CGR!$P$4,"INCUMPLIDA","PROCESO"), "VERIFICAR FECHA")),"SIN VALOR AVANCE")</f>
        <v>CUMPLIDA</v>
      </c>
      <c r="R231" s="52" t="s">
        <v>3568</v>
      </c>
      <c r="S231" s="163" t="s">
        <v>3569</v>
      </c>
      <c r="T231" s="164">
        <v>3</v>
      </c>
      <c r="U231" s="191">
        <v>42948</v>
      </c>
      <c r="V231" s="191">
        <v>43220</v>
      </c>
      <c r="W231" s="165">
        <f t="shared" si="43"/>
        <v>38.857142857142854</v>
      </c>
      <c r="X231" s="192">
        <v>3</v>
      </c>
      <c r="Y231" s="163" t="s">
        <v>3583</v>
      </c>
      <c r="Z231" s="344">
        <f t="shared" si="54"/>
        <v>1</v>
      </c>
      <c r="AA231" s="344">
        <f t="shared" si="55"/>
        <v>1</v>
      </c>
      <c r="AB231" s="344">
        <f t="shared" si="56"/>
        <v>1</v>
      </c>
      <c r="AC231" s="344">
        <f t="shared" si="57"/>
        <v>1</v>
      </c>
      <c r="AD231" s="344">
        <f t="shared" si="58"/>
        <v>1</v>
      </c>
      <c r="AE231" s="344">
        <f t="shared" si="59"/>
        <v>1</v>
      </c>
      <c r="AF231" s="344">
        <f t="shared" si="60"/>
        <v>1</v>
      </c>
      <c r="AG231" s="344">
        <f t="shared" si="61"/>
        <v>1</v>
      </c>
    </row>
    <row r="232" spans="1:33" ht="210.75">
      <c r="A232" s="169" t="s">
        <v>20</v>
      </c>
      <c r="B232" s="467" t="s">
        <v>13</v>
      </c>
      <c r="C232" s="782"/>
      <c r="D232" s="782"/>
      <c r="E232" s="783"/>
      <c r="F232" s="783"/>
      <c r="G232" s="52" t="s">
        <v>3170</v>
      </c>
      <c r="H232" s="52" t="s">
        <v>3124</v>
      </c>
      <c r="I232" s="483" t="s">
        <v>1512</v>
      </c>
      <c r="J232" s="164">
        <v>1</v>
      </c>
      <c r="K232" s="191">
        <v>45231</v>
      </c>
      <c r="L232" s="191">
        <v>45504</v>
      </c>
      <c r="M232" s="165">
        <f t="shared" si="53"/>
        <v>39</v>
      </c>
      <c r="N232" s="192">
        <v>1</v>
      </c>
      <c r="O232" s="483" t="s">
        <v>3472</v>
      </c>
      <c r="P232" s="53">
        <f t="shared" si="44"/>
        <v>1</v>
      </c>
      <c r="Q232" s="166" t="str">
        <f>IF(ISNUMBER(P232),IF(P232=100%,"CUMPLIDA",IF(AND(ISNUMBER(L232),ISNUMBER(CGR!$P$4)), IF(L232&lt;CGR!$P$4,"INCUMPLIDA","PROCESO"), "VERIFICAR FECHA")),"SIN VALOR AVANCE")</f>
        <v>CUMPLIDA</v>
      </c>
      <c r="R232" s="52" t="s">
        <v>3124</v>
      </c>
      <c r="S232" s="163" t="s">
        <v>1512</v>
      </c>
      <c r="T232" s="164">
        <v>1</v>
      </c>
      <c r="U232" s="191">
        <v>45231</v>
      </c>
      <c r="V232" s="191">
        <v>45504</v>
      </c>
      <c r="W232" s="165">
        <f t="shared" si="43"/>
        <v>39</v>
      </c>
      <c r="X232" s="192">
        <v>1</v>
      </c>
      <c r="Y232" s="163" t="s">
        <v>3472</v>
      </c>
      <c r="Z232" s="344">
        <f t="shared" si="54"/>
        <v>1</v>
      </c>
      <c r="AA232" s="344">
        <f t="shared" si="55"/>
        <v>1</v>
      </c>
      <c r="AB232" s="344">
        <f t="shared" si="56"/>
        <v>1</v>
      </c>
      <c r="AC232" s="344">
        <f t="shared" si="57"/>
        <v>1</v>
      </c>
      <c r="AD232" s="344">
        <f t="shared" si="58"/>
        <v>1</v>
      </c>
      <c r="AE232" s="344">
        <f t="shared" si="59"/>
        <v>1</v>
      </c>
      <c r="AF232" s="344">
        <f t="shared" si="60"/>
        <v>1</v>
      </c>
      <c r="AG232" s="344">
        <f t="shared" si="61"/>
        <v>1</v>
      </c>
    </row>
    <row r="233" spans="1:33" ht="210.75">
      <c r="A233" s="169" t="s">
        <v>20</v>
      </c>
      <c r="B233" s="467" t="s">
        <v>13</v>
      </c>
      <c r="C233" s="782"/>
      <c r="D233" s="782"/>
      <c r="E233" s="783"/>
      <c r="F233" s="783"/>
      <c r="G233" s="52" t="s">
        <v>3462</v>
      </c>
      <c r="H233" s="171" t="s">
        <v>2890</v>
      </c>
      <c r="I233" s="515" t="s">
        <v>2891</v>
      </c>
      <c r="J233" s="164">
        <v>1</v>
      </c>
      <c r="K233" s="191">
        <v>45231</v>
      </c>
      <c r="L233" s="191">
        <v>45504</v>
      </c>
      <c r="M233" s="165">
        <f t="shared" si="53"/>
        <v>39</v>
      </c>
      <c r="N233" s="192">
        <v>1</v>
      </c>
      <c r="O233" s="483" t="s">
        <v>3584</v>
      </c>
      <c r="P233" s="53">
        <f t="shared" si="44"/>
        <v>1</v>
      </c>
      <c r="Q233" s="166" t="str">
        <f>IF(ISNUMBER(P233),IF(P233=100%,"CUMPLIDA",IF(AND(ISNUMBER(L233),ISNUMBER(CGR!$P$4)), IF(L233&lt;CGR!$P$4,"INCUMPLIDA","PROCESO"), "VERIFICAR FECHA")),"SIN VALOR AVANCE")</f>
        <v>CUMPLIDA</v>
      </c>
      <c r="R233" s="171" t="s">
        <v>2890</v>
      </c>
      <c r="S233" s="172" t="s">
        <v>2891</v>
      </c>
      <c r="T233" s="164">
        <v>1</v>
      </c>
      <c r="U233" s="191">
        <v>45231</v>
      </c>
      <c r="V233" s="191">
        <v>45504</v>
      </c>
      <c r="W233" s="165">
        <f t="shared" si="43"/>
        <v>39</v>
      </c>
      <c r="X233" s="192">
        <v>1</v>
      </c>
      <c r="Y233" s="163" t="s">
        <v>3584</v>
      </c>
      <c r="Z233" s="344">
        <f t="shared" si="54"/>
        <v>1</v>
      </c>
      <c r="AA233" s="344">
        <f t="shared" si="55"/>
        <v>1</v>
      </c>
      <c r="AB233" s="344">
        <f t="shared" si="56"/>
        <v>1</v>
      </c>
      <c r="AC233" s="344">
        <f t="shared" si="57"/>
        <v>1</v>
      </c>
      <c r="AD233" s="344">
        <f t="shared" si="58"/>
        <v>1</v>
      </c>
      <c r="AE233" s="344">
        <f t="shared" si="59"/>
        <v>1</v>
      </c>
      <c r="AF233" s="344">
        <f t="shared" si="60"/>
        <v>1</v>
      </c>
      <c r="AG233" s="344">
        <f t="shared" si="61"/>
        <v>1</v>
      </c>
    </row>
    <row r="234" spans="1:33" ht="90">
      <c r="A234" s="169" t="s">
        <v>20</v>
      </c>
      <c r="B234" s="467" t="s">
        <v>13</v>
      </c>
      <c r="C234" s="782"/>
      <c r="D234" s="782"/>
      <c r="E234" s="783"/>
      <c r="F234" s="783"/>
      <c r="G234" s="52" t="s">
        <v>2438</v>
      </c>
      <c r="H234" s="52" t="s">
        <v>1614</v>
      </c>
      <c r="I234" s="483" t="s">
        <v>238</v>
      </c>
      <c r="J234" s="168">
        <v>1</v>
      </c>
      <c r="K234" s="193">
        <v>45352</v>
      </c>
      <c r="L234" s="193">
        <v>45747</v>
      </c>
      <c r="M234" s="165">
        <f t="shared" si="53"/>
        <v>56.428571428571431</v>
      </c>
      <c r="N234" s="192">
        <v>0</v>
      </c>
      <c r="O234" s="483" t="s">
        <v>3585</v>
      </c>
      <c r="P234" s="53">
        <f t="shared" si="44"/>
        <v>0</v>
      </c>
      <c r="Q234" s="166" t="str">
        <f>IF(ISNUMBER(P234),IF(P234=100%,"CUMPLIDA",IF(AND(ISNUMBER(L234),ISNUMBER(CGR!$P$4)), IF(L234&lt;CGR!$P$4,"INCUMPLIDA","PROCESO"), "VERIFICAR FECHA")),"SIN VALOR AVANCE")</f>
        <v>PROCESO</v>
      </c>
      <c r="R234" s="167" t="s">
        <v>1614</v>
      </c>
      <c r="S234" s="163" t="s">
        <v>238</v>
      </c>
      <c r="T234" s="168">
        <v>1</v>
      </c>
      <c r="U234" s="193">
        <v>45352</v>
      </c>
      <c r="V234" s="193">
        <v>45747</v>
      </c>
      <c r="W234" s="165">
        <f t="shared" si="43"/>
        <v>56.428571428571431</v>
      </c>
      <c r="X234" s="192">
        <v>0</v>
      </c>
      <c r="Y234" s="163" t="s">
        <v>3585</v>
      </c>
      <c r="Z234" s="344">
        <f t="shared" si="54"/>
        <v>1</v>
      </c>
      <c r="AA234" s="344">
        <f t="shared" si="55"/>
        <v>1</v>
      </c>
      <c r="AB234" s="344">
        <f t="shared" si="56"/>
        <v>1</v>
      </c>
      <c r="AC234" s="344">
        <f t="shared" si="57"/>
        <v>1</v>
      </c>
      <c r="AD234" s="344">
        <f t="shared" si="58"/>
        <v>1</v>
      </c>
      <c r="AE234" s="344">
        <f t="shared" si="59"/>
        <v>1</v>
      </c>
      <c r="AF234" s="344">
        <f t="shared" si="60"/>
        <v>1</v>
      </c>
      <c r="AG234" s="344">
        <f t="shared" si="61"/>
        <v>1</v>
      </c>
    </row>
    <row r="235" spans="1:33" ht="135.75">
      <c r="A235" s="169" t="s">
        <v>20</v>
      </c>
      <c r="B235" s="467" t="s">
        <v>13</v>
      </c>
      <c r="C235" s="782"/>
      <c r="D235" s="782"/>
      <c r="E235" s="783"/>
      <c r="F235" s="783"/>
      <c r="G235" s="52" t="s">
        <v>241</v>
      </c>
      <c r="H235" s="52" t="s">
        <v>241</v>
      </c>
      <c r="I235" s="483" t="s">
        <v>242</v>
      </c>
      <c r="J235" s="168">
        <v>1</v>
      </c>
      <c r="K235" s="193">
        <v>45352</v>
      </c>
      <c r="L235" s="193">
        <v>45747</v>
      </c>
      <c r="M235" s="165">
        <f t="shared" si="53"/>
        <v>56.428571428571431</v>
      </c>
      <c r="N235" s="192">
        <v>0.77</v>
      </c>
      <c r="O235" s="483" t="s">
        <v>3586</v>
      </c>
      <c r="P235" s="53">
        <f t="shared" si="44"/>
        <v>0.77</v>
      </c>
      <c r="Q235" s="166" t="str">
        <f>IF(ISNUMBER(P235),IF(P235=100%,"CUMPLIDA",IF(AND(ISNUMBER(L235),ISNUMBER(CGR!$P$4)), IF(L235&lt;CGR!$P$4,"INCUMPLIDA","PROCESO"), "VERIFICAR FECHA")),"SIN VALOR AVANCE")</f>
        <v>PROCESO</v>
      </c>
      <c r="R235" s="167" t="s">
        <v>241</v>
      </c>
      <c r="S235" s="163" t="s">
        <v>242</v>
      </c>
      <c r="T235" s="168">
        <v>1</v>
      </c>
      <c r="U235" s="193">
        <v>45352</v>
      </c>
      <c r="V235" s="193">
        <v>45747</v>
      </c>
      <c r="W235" s="165">
        <f t="shared" si="43"/>
        <v>56.428571428571431</v>
      </c>
      <c r="X235" s="192">
        <v>0.77</v>
      </c>
      <c r="Y235" s="163" t="s">
        <v>3586</v>
      </c>
      <c r="Z235" s="344">
        <f t="shared" si="54"/>
        <v>1</v>
      </c>
      <c r="AA235" s="344">
        <f t="shared" si="55"/>
        <v>1</v>
      </c>
      <c r="AB235" s="344">
        <f t="shared" si="56"/>
        <v>1</v>
      </c>
      <c r="AC235" s="344">
        <f t="shared" si="57"/>
        <v>1</v>
      </c>
      <c r="AD235" s="344">
        <f t="shared" si="58"/>
        <v>1</v>
      </c>
      <c r="AE235" s="344">
        <f t="shared" si="59"/>
        <v>1</v>
      </c>
      <c r="AF235" s="344">
        <f t="shared" si="60"/>
        <v>1</v>
      </c>
      <c r="AG235" s="344">
        <f t="shared" si="61"/>
        <v>1</v>
      </c>
    </row>
    <row r="236" spans="1:33" ht="135">
      <c r="A236" s="169" t="s">
        <v>20</v>
      </c>
      <c r="B236" s="467" t="s">
        <v>13</v>
      </c>
      <c r="C236" s="782"/>
      <c r="D236" s="782"/>
      <c r="E236" s="783"/>
      <c r="F236" s="783"/>
      <c r="G236" s="52" t="s">
        <v>248</v>
      </c>
      <c r="H236" s="52" t="s">
        <v>248</v>
      </c>
      <c r="I236" s="483" t="s">
        <v>249</v>
      </c>
      <c r="J236" s="168">
        <v>1</v>
      </c>
      <c r="K236" s="193">
        <v>45352</v>
      </c>
      <c r="L236" s="193">
        <v>45747</v>
      </c>
      <c r="M236" s="165">
        <f t="shared" si="53"/>
        <v>56.428571428571431</v>
      </c>
      <c r="N236" s="192">
        <v>0</v>
      </c>
      <c r="O236" s="483" t="s">
        <v>3585</v>
      </c>
      <c r="P236" s="53">
        <f t="shared" si="44"/>
        <v>0</v>
      </c>
      <c r="Q236" s="166" t="str">
        <f>IF(ISNUMBER(P236),IF(P236=100%,"CUMPLIDA",IF(AND(ISNUMBER(L236),ISNUMBER(CGR!$P$4)), IF(L236&lt;CGR!$P$4,"INCUMPLIDA","PROCESO"), "VERIFICAR FECHA")),"SIN VALOR AVANCE")</f>
        <v>PROCESO</v>
      </c>
      <c r="R236" s="167" t="s">
        <v>248</v>
      </c>
      <c r="S236" s="163" t="s">
        <v>249</v>
      </c>
      <c r="T236" s="168">
        <v>1</v>
      </c>
      <c r="U236" s="193">
        <v>45352</v>
      </c>
      <c r="V236" s="193">
        <v>45747</v>
      </c>
      <c r="W236" s="165">
        <f t="shared" si="43"/>
        <v>56.428571428571431</v>
      </c>
      <c r="X236" s="192">
        <v>0</v>
      </c>
      <c r="Y236" s="163" t="s">
        <v>3585</v>
      </c>
      <c r="Z236" s="344">
        <f t="shared" si="54"/>
        <v>1</v>
      </c>
      <c r="AA236" s="344">
        <f t="shared" si="55"/>
        <v>1</v>
      </c>
      <c r="AB236" s="344">
        <f t="shared" si="56"/>
        <v>1</v>
      </c>
      <c r="AC236" s="344">
        <f t="shared" si="57"/>
        <v>1</v>
      </c>
      <c r="AD236" s="344">
        <f t="shared" si="58"/>
        <v>1</v>
      </c>
      <c r="AE236" s="344">
        <f t="shared" si="59"/>
        <v>1</v>
      </c>
      <c r="AF236" s="344">
        <f t="shared" si="60"/>
        <v>1</v>
      </c>
      <c r="AG236" s="344">
        <f t="shared" si="61"/>
        <v>1</v>
      </c>
    </row>
    <row r="237" spans="1:33" ht="135.75">
      <c r="A237" s="169" t="s">
        <v>20</v>
      </c>
      <c r="B237" s="467" t="s">
        <v>13</v>
      </c>
      <c r="C237" s="782"/>
      <c r="D237" s="782"/>
      <c r="E237" s="783"/>
      <c r="F237" s="783"/>
      <c r="G237" s="52" t="s">
        <v>3466</v>
      </c>
      <c r="H237" s="52" t="s">
        <v>3466</v>
      </c>
      <c r="I237" s="483" t="s">
        <v>252</v>
      </c>
      <c r="J237" s="168">
        <v>1</v>
      </c>
      <c r="K237" s="193">
        <v>45352</v>
      </c>
      <c r="L237" s="193">
        <v>45747</v>
      </c>
      <c r="M237" s="165">
        <f t="shared" si="53"/>
        <v>56.428571428571431</v>
      </c>
      <c r="N237" s="192">
        <v>0.77</v>
      </c>
      <c r="O237" s="483" t="s">
        <v>3586</v>
      </c>
      <c r="P237" s="53">
        <f t="shared" si="44"/>
        <v>0.77</v>
      </c>
      <c r="Q237" s="166" t="str">
        <f>IF(ISNUMBER(P237),IF(P237=100%,"CUMPLIDA",IF(AND(ISNUMBER(L237),ISNUMBER(CGR!$P$4)), IF(L237&lt;CGR!$P$4,"INCUMPLIDA","PROCESO"), "VERIFICAR FECHA")),"SIN VALOR AVANCE")</f>
        <v>PROCESO</v>
      </c>
      <c r="R237" s="167" t="s">
        <v>3466</v>
      </c>
      <c r="S237" s="163" t="s">
        <v>252</v>
      </c>
      <c r="T237" s="168">
        <v>1</v>
      </c>
      <c r="U237" s="193">
        <v>45352</v>
      </c>
      <c r="V237" s="193">
        <v>45747</v>
      </c>
      <c r="W237" s="165">
        <f t="shared" si="43"/>
        <v>56.428571428571431</v>
      </c>
      <c r="X237" s="192">
        <v>0.77</v>
      </c>
      <c r="Y237" s="163" t="s">
        <v>3586</v>
      </c>
      <c r="Z237" s="344">
        <f t="shared" si="54"/>
        <v>1</v>
      </c>
      <c r="AA237" s="344">
        <f t="shared" si="55"/>
        <v>1</v>
      </c>
      <c r="AB237" s="344">
        <f t="shared" si="56"/>
        <v>1</v>
      </c>
      <c r="AC237" s="344">
        <f t="shared" si="57"/>
        <v>1</v>
      </c>
      <c r="AD237" s="344">
        <f t="shared" si="58"/>
        <v>1</v>
      </c>
      <c r="AE237" s="344">
        <f t="shared" si="59"/>
        <v>1</v>
      </c>
      <c r="AF237" s="344">
        <f t="shared" si="60"/>
        <v>1</v>
      </c>
      <c r="AG237" s="344">
        <f t="shared" si="61"/>
        <v>1</v>
      </c>
    </row>
    <row r="238" spans="1:33" ht="195.75">
      <c r="A238" s="169" t="s">
        <v>20</v>
      </c>
      <c r="B238" s="467" t="s">
        <v>13</v>
      </c>
      <c r="C238" s="782"/>
      <c r="D238" s="782"/>
      <c r="E238" s="783"/>
      <c r="F238" s="783"/>
      <c r="G238" s="52" t="s">
        <v>3468</v>
      </c>
      <c r="H238" s="52" t="s">
        <v>3468</v>
      </c>
      <c r="I238" s="483" t="s">
        <v>2560</v>
      </c>
      <c r="J238" s="168">
        <v>1</v>
      </c>
      <c r="K238" s="193">
        <v>45352</v>
      </c>
      <c r="L238" s="193">
        <v>45747</v>
      </c>
      <c r="M238" s="165">
        <f t="shared" si="53"/>
        <v>56.428571428571431</v>
      </c>
      <c r="N238" s="192">
        <v>0.77</v>
      </c>
      <c r="O238" s="483" t="s">
        <v>3587</v>
      </c>
      <c r="P238" s="53">
        <f t="shared" si="44"/>
        <v>0.77</v>
      </c>
      <c r="Q238" s="166" t="str">
        <f>IF(ISNUMBER(P238),IF(P238=100%,"CUMPLIDA",IF(AND(ISNUMBER(L238),ISNUMBER(CGR!$P$4)), IF(L238&lt;CGR!$P$4,"INCUMPLIDA","PROCESO"), "VERIFICAR FECHA")),"SIN VALOR AVANCE")</f>
        <v>PROCESO</v>
      </c>
      <c r="R238" s="167" t="s">
        <v>3468</v>
      </c>
      <c r="S238" s="163" t="s">
        <v>2560</v>
      </c>
      <c r="T238" s="168">
        <v>1</v>
      </c>
      <c r="U238" s="193">
        <v>45352</v>
      </c>
      <c r="V238" s="193">
        <v>45747</v>
      </c>
      <c r="W238" s="165">
        <f t="shared" si="43"/>
        <v>56.428571428571431</v>
      </c>
      <c r="X238" s="192">
        <v>0.77</v>
      </c>
      <c r="Y238" s="163" t="s">
        <v>3587</v>
      </c>
      <c r="Z238" s="344">
        <f t="shared" si="54"/>
        <v>1</v>
      </c>
      <c r="AA238" s="344">
        <f t="shared" si="55"/>
        <v>1</v>
      </c>
      <c r="AB238" s="344">
        <f t="shared" si="56"/>
        <v>1</v>
      </c>
      <c r="AC238" s="344">
        <f t="shared" si="57"/>
        <v>1</v>
      </c>
      <c r="AD238" s="344">
        <f t="shared" si="58"/>
        <v>1</v>
      </c>
      <c r="AE238" s="344">
        <f t="shared" si="59"/>
        <v>1</v>
      </c>
      <c r="AF238" s="344">
        <f t="shared" si="60"/>
        <v>1</v>
      </c>
      <c r="AG238" s="344">
        <f t="shared" si="61"/>
        <v>1</v>
      </c>
    </row>
    <row r="239" spans="1:33" ht="180.75">
      <c r="A239" s="169" t="s">
        <v>20</v>
      </c>
      <c r="B239" s="467" t="s">
        <v>13</v>
      </c>
      <c r="C239" s="782"/>
      <c r="D239" s="782"/>
      <c r="E239" s="783"/>
      <c r="F239" s="783"/>
      <c r="G239" s="52" t="s">
        <v>1363</v>
      </c>
      <c r="H239" s="52" t="s">
        <v>258</v>
      </c>
      <c r="I239" s="483" t="s">
        <v>259</v>
      </c>
      <c r="J239" s="168">
        <v>3</v>
      </c>
      <c r="K239" s="193">
        <v>45748</v>
      </c>
      <c r="L239" s="193">
        <v>45930</v>
      </c>
      <c r="M239" s="165">
        <f t="shared" si="53"/>
        <v>26</v>
      </c>
      <c r="N239" s="192">
        <v>0</v>
      </c>
      <c r="O239" s="483" t="s">
        <v>3588</v>
      </c>
      <c r="P239" s="53">
        <f t="shared" si="44"/>
        <v>0</v>
      </c>
      <c r="Q239" s="166" t="str">
        <f>IF(ISNUMBER(P239),IF(P239=100%,"CUMPLIDA",IF(AND(ISNUMBER(L239),ISNUMBER(CGR!$P$4)), IF(L239&lt;CGR!$P$4,"INCUMPLIDA","PROCESO"), "VERIFICAR FECHA")),"SIN VALOR AVANCE")</f>
        <v>PROCESO</v>
      </c>
      <c r="R239" s="167" t="s">
        <v>258</v>
      </c>
      <c r="S239" s="163" t="s">
        <v>259</v>
      </c>
      <c r="T239" s="168">
        <v>3</v>
      </c>
      <c r="U239" s="193">
        <v>45748</v>
      </c>
      <c r="V239" s="193">
        <v>45930</v>
      </c>
      <c r="W239" s="165">
        <f t="shared" si="43"/>
        <v>26</v>
      </c>
      <c r="X239" s="192">
        <v>0</v>
      </c>
      <c r="Y239" s="163" t="s">
        <v>3588</v>
      </c>
      <c r="Z239" s="344">
        <f t="shared" si="54"/>
        <v>1</v>
      </c>
      <c r="AA239" s="344">
        <f t="shared" si="55"/>
        <v>1</v>
      </c>
      <c r="AB239" s="344">
        <f t="shared" si="56"/>
        <v>1</v>
      </c>
      <c r="AC239" s="344">
        <f t="shared" si="57"/>
        <v>1</v>
      </c>
      <c r="AD239" s="344">
        <f t="shared" si="58"/>
        <v>1</v>
      </c>
      <c r="AE239" s="344">
        <f t="shared" si="59"/>
        <v>1</v>
      </c>
      <c r="AF239" s="344">
        <f t="shared" si="60"/>
        <v>1</v>
      </c>
      <c r="AG239" s="344">
        <f t="shared" si="61"/>
        <v>1</v>
      </c>
    </row>
    <row r="240" spans="1:33" ht="180">
      <c r="A240" s="169" t="s">
        <v>20</v>
      </c>
      <c r="B240" s="467" t="s">
        <v>13</v>
      </c>
      <c r="C240" s="782"/>
      <c r="D240" s="782"/>
      <c r="E240" s="783"/>
      <c r="F240" s="783"/>
      <c r="G240" s="52" t="s">
        <v>1364</v>
      </c>
      <c r="H240" s="52" t="s">
        <v>261</v>
      </c>
      <c r="I240" s="483" t="s">
        <v>262</v>
      </c>
      <c r="J240" s="168">
        <v>1</v>
      </c>
      <c r="K240" s="193">
        <v>45748</v>
      </c>
      <c r="L240" s="193">
        <v>45930</v>
      </c>
      <c r="M240" s="165">
        <f t="shared" si="53"/>
        <v>26</v>
      </c>
      <c r="N240" s="192">
        <v>0</v>
      </c>
      <c r="O240" s="483" t="s">
        <v>3585</v>
      </c>
      <c r="P240" s="53">
        <f t="shared" si="44"/>
        <v>0</v>
      </c>
      <c r="Q240" s="166" t="str">
        <f>IF(ISNUMBER(P240),IF(P240=100%,"CUMPLIDA",IF(AND(ISNUMBER(L240),ISNUMBER(CGR!$P$4)), IF(L240&lt;CGR!$P$4,"INCUMPLIDA","PROCESO"), "VERIFICAR FECHA")),"SIN VALOR AVANCE")</f>
        <v>PROCESO</v>
      </c>
      <c r="R240" s="167" t="s">
        <v>261</v>
      </c>
      <c r="S240" s="163" t="s">
        <v>262</v>
      </c>
      <c r="T240" s="168">
        <v>1</v>
      </c>
      <c r="U240" s="193">
        <v>45748</v>
      </c>
      <c r="V240" s="193">
        <v>45930</v>
      </c>
      <c r="W240" s="165">
        <f t="shared" si="43"/>
        <v>26</v>
      </c>
      <c r="X240" s="192">
        <v>0</v>
      </c>
      <c r="Y240" s="163" t="s">
        <v>3585</v>
      </c>
      <c r="Z240" s="344">
        <f t="shared" si="54"/>
        <v>1</v>
      </c>
      <c r="AA240" s="344">
        <f t="shared" si="55"/>
        <v>1</v>
      </c>
      <c r="AB240" s="344">
        <f t="shared" si="56"/>
        <v>1</v>
      </c>
      <c r="AC240" s="344">
        <f t="shared" si="57"/>
        <v>1</v>
      </c>
      <c r="AD240" s="344">
        <f t="shared" si="58"/>
        <v>1</v>
      </c>
      <c r="AE240" s="344">
        <f t="shared" si="59"/>
        <v>1</v>
      </c>
      <c r="AF240" s="344">
        <f t="shared" si="60"/>
        <v>1</v>
      </c>
      <c r="AG240" s="344">
        <f t="shared" si="61"/>
        <v>1</v>
      </c>
    </row>
    <row r="241" spans="1:33" ht="409.5">
      <c r="A241" s="169" t="s">
        <v>20</v>
      </c>
      <c r="B241" s="467" t="s">
        <v>13</v>
      </c>
      <c r="C241" s="782"/>
      <c r="D241" s="782"/>
      <c r="E241" s="783"/>
      <c r="F241" s="783"/>
      <c r="G241" s="52" t="s">
        <v>1365</v>
      </c>
      <c r="H241" s="52" t="s">
        <v>264</v>
      </c>
      <c r="I241" s="483" t="s">
        <v>265</v>
      </c>
      <c r="J241" s="168">
        <v>2</v>
      </c>
      <c r="K241" s="193">
        <v>45748</v>
      </c>
      <c r="L241" s="193">
        <v>45930</v>
      </c>
      <c r="M241" s="165">
        <f t="shared" si="53"/>
        <v>26</v>
      </c>
      <c r="N241" s="192">
        <v>0</v>
      </c>
      <c r="O241" s="483" t="s">
        <v>3577</v>
      </c>
      <c r="P241" s="53">
        <f t="shared" si="44"/>
        <v>0</v>
      </c>
      <c r="Q241" s="166" t="str">
        <f>IF(ISNUMBER(P241),IF(P241=100%,"CUMPLIDA",IF(AND(ISNUMBER(L241),ISNUMBER(CGR!$P$4)), IF(L241&lt;CGR!$P$4,"INCUMPLIDA","PROCESO"), "VERIFICAR FECHA")),"SIN VALOR AVANCE")</f>
        <v>PROCESO</v>
      </c>
      <c r="R241" s="167" t="s">
        <v>264</v>
      </c>
      <c r="S241" s="163" t="s">
        <v>265</v>
      </c>
      <c r="T241" s="168">
        <v>2</v>
      </c>
      <c r="U241" s="193">
        <v>45748</v>
      </c>
      <c r="V241" s="193">
        <v>45930</v>
      </c>
      <c r="W241" s="165">
        <f t="shared" si="43"/>
        <v>26</v>
      </c>
      <c r="X241" s="192">
        <v>0</v>
      </c>
      <c r="Y241" s="163" t="s">
        <v>3577</v>
      </c>
      <c r="Z241" s="344">
        <f t="shared" si="54"/>
        <v>1</v>
      </c>
      <c r="AA241" s="344">
        <f t="shared" si="55"/>
        <v>1</v>
      </c>
      <c r="AB241" s="344">
        <f t="shared" si="56"/>
        <v>1</v>
      </c>
      <c r="AC241" s="344">
        <f t="shared" si="57"/>
        <v>1</v>
      </c>
      <c r="AD241" s="344">
        <f t="shared" si="58"/>
        <v>1</v>
      </c>
      <c r="AE241" s="344">
        <f t="shared" si="59"/>
        <v>1</v>
      </c>
      <c r="AF241" s="344">
        <f t="shared" si="60"/>
        <v>1</v>
      </c>
      <c r="AG241" s="344">
        <f t="shared" si="61"/>
        <v>1</v>
      </c>
    </row>
    <row r="242" spans="1:33" ht="409.5">
      <c r="A242" s="169" t="s">
        <v>20</v>
      </c>
      <c r="B242" s="467" t="s">
        <v>13</v>
      </c>
      <c r="C242" s="782" t="s">
        <v>3589</v>
      </c>
      <c r="D242" s="782" t="s">
        <v>3474</v>
      </c>
      <c r="E242" s="783" t="s">
        <v>3590</v>
      </c>
      <c r="F242" s="783" t="s">
        <v>3591</v>
      </c>
      <c r="G242" s="783" t="s">
        <v>3563</v>
      </c>
      <c r="H242" s="52" t="s">
        <v>3592</v>
      </c>
      <c r="I242" s="483" t="s">
        <v>3593</v>
      </c>
      <c r="J242" s="164">
        <v>1</v>
      </c>
      <c r="K242" s="191">
        <v>42522</v>
      </c>
      <c r="L242" s="191">
        <v>42735</v>
      </c>
      <c r="M242" s="165">
        <f t="shared" si="53"/>
        <v>30.428571428571427</v>
      </c>
      <c r="N242" s="192">
        <v>1</v>
      </c>
      <c r="O242" s="483" t="s">
        <v>3594</v>
      </c>
      <c r="P242" s="53">
        <f t="shared" si="44"/>
        <v>1</v>
      </c>
      <c r="Q242" s="166" t="str">
        <f>IF(ISNUMBER(P242),IF(P242=100%,"CUMPLIDA",IF(AND(ISNUMBER(L242),ISNUMBER(CGR!$P$4)), IF(L242&lt;CGR!$P$4,"INCUMPLIDA","PROCESO"), "VERIFICAR FECHA")),"SIN VALOR AVANCE")</f>
        <v>CUMPLIDA</v>
      </c>
      <c r="R242" s="52" t="s">
        <v>3592</v>
      </c>
      <c r="S242" s="163" t="s">
        <v>3593</v>
      </c>
      <c r="T242" s="164">
        <v>1</v>
      </c>
      <c r="U242" s="191">
        <v>42522</v>
      </c>
      <c r="V242" s="191">
        <v>42735</v>
      </c>
      <c r="W242" s="165">
        <f t="shared" si="43"/>
        <v>30.428571428571427</v>
      </c>
      <c r="X242" s="192">
        <v>1</v>
      </c>
      <c r="Y242" s="163" t="s">
        <v>3594</v>
      </c>
      <c r="Z242" s="344">
        <f t="shared" si="54"/>
        <v>1</v>
      </c>
      <c r="AA242" s="344">
        <f t="shared" si="55"/>
        <v>1</v>
      </c>
      <c r="AB242" s="344">
        <f t="shared" si="56"/>
        <v>1</v>
      </c>
      <c r="AC242" s="344">
        <f t="shared" si="57"/>
        <v>1</v>
      </c>
      <c r="AD242" s="344">
        <f t="shared" si="58"/>
        <v>1</v>
      </c>
      <c r="AE242" s="344">
        <f t="shared" si="59"/>
        <v>1</v>
      </c>
      <c r="AF242" s="344">
        <f t="shared" si="60"/>
        <v>1</v>
      </c>
      <c r="AG242" s="344">
        <f t="shared" si="61"/>
        <v>1</v>
      </c>
    </row>
    <row r="243" spans="1:33" ht="409.5">
      <c r="A243" s="169" t="s">
        <v>20</v>
      </c>
      <c r="B243" s="467" t="s">
        <v>13</v>
      </c>
      <c r="C243" s="782"/>
      <c r="D243" s="782"/>
      <c r="E243" s="783"/>
      <c r="F243" s="783"/>
      <c r="G243" s="783"/>
      <c r="H243" s="52" t="s">
        <v>3566</v>
      </c>
      <c r="I243" s="483" t="s">
        <v>3567</v>
      </c>
      <c r="J243" s="164">
        <v>2</v>
      </c>
      <c r="K243" s="191">
        <v>42737</v>
      </c>
      <c r="L243" s="191">
        <v>42947</v>
      </c>
      <c r="M243" s="165">
        <f t="shared" si="53"/>
        <v>30</v>
      </c>
      <c r="N243" s="192">
        <v>2</v>
      </c>
      <c r="O243" s="483" t="s">
        <v>3581</v>
      </c>
      <c r="P243" s="53">
        <f t="shared" si="44"/>
        <v>1</v>
      </c>
      <c r="Q243" s="166" t="str">
        <f>IF(ISNUMBER(P243),IF(P243=100%,"CUMPLIDA",IF(AND(ISNUMBER(L243),ISNUMBER(CGR!$P$4)), IF(L243&lt;CGR!$P$4,"INCUMPLIDA","PROCESO"), "VERIFICAR FECHA")),"SIN VALOR AVANCE")</f>
        <v>CUMPLIDA</v>
      </c>
      <c r="R243" s="52" t="s">
        <v>3566</v>
      </c>
      <c r="S243" s="163" t="s">
        <v>3567</v>
      </c>
      <c r="T243" s="164">
        <v>2</v>
      </c>
      <c r="U243" s="191">
        <v>42737</v>
      </c>
      <c r="V243" s="191">
        <v>42947</v>
      </c>
      <c r="W243" s="165">
        <f t="shared" si="43"/>
        <v>30</v>
      </c>
      <c r="X243" s="192">
        <v>2</v>
      </c>
      <c r="Y243" s="163" t="s">
        <v>3581</v>
      </c>
      <c r="Z243" s="344">
        <f t="shared" si="54"/>
        <v>1</v>
      </c>
      <c r="AA243" s="344">
        <f t="shared" si="55"/>
        <v>1</v>
      </c>
      <c r="AB243" s="344">
        <f t="shared" si="56"/>
        <v>1</v>
      </c>
      <c r="AC243" s="344">
        <f t="shared" si="57"/>
        <v>1</v>
      </c>
      <c r="AD243" s="344">
        <f t="shared" si="58"/>
        <v>1</v>
      </c>
      <c r="AE243" s="344">
        <f t="shared" si="59"/>
        <v>1</v>
      </c>
      <c r="AF243" s="344">
        <f t="shared" si="60"/>
        <v>1</v>
      </c>
      <c r="AG243" s="344">
        <f t="shared" si="61"/>
        <v>1</v>
      </c>
    </row>
    <row r="244" spans="1:33" ht="225" customHeight="1">
      <c r="A244" s="169" t="s">
        <v>20</v>
      </c>
      <c r="B244" s="467" t="s">
        <v>13</v>
      </c>
      <c r="C244" s="782"/>
      <c r="D244" s="782"/>
      <c r="E244" s="783"/>
      <c r="F244" s="783"/>
      <c r="G244" s="783"/>
      <c r="H244" s="52" t="s">
        <v>3568</v>
      </c>
      <c r="I244" s="483" t="s">
        <v>3569</v>
      </c>
      <c r="J244" s="164">
        <v>3</v>
      </c>
      <c r="K244" s="191">
        <v>42948</v>
      </c>
      <c r="L244" s="191">
        <v>43220</v>
      </c>
      <c r="M244" s="165">
        <f t="shared" si="53"/>
        <v>38.857142857142854</v>
      </c>
      <c r="N244" s="192">
        <v>3</v>
      </c>
      <c r="O244" s="483" t="s">
        <v>3595</v>
      </c>
      <c r="P244" s="53">
        <f t="shared" si="44"/>
        <v>1</v>
      </c>
      <c r="Q244" s="166" t="str">
        <f>IF(ISNUMBER(P244),IF(P244=100%,"CUMPLIDA",IF(AND(ISNUMBER(L244),ISNUMBER(CGR!$P$4)), IF(L244&lt;CGR!$P$4,"INCUMPLIDA","PROCESO"), "VERIFICAR FECHA")),"SIN VALOR AVANCE")</f>
        <v>CUMPLIDA</v>
      </c>
      <c r="R244" s="52" t="s">
        <v>3568</v>
      </c>
      <c r="S244" s="163" t="s">
        <v>3569</v>
      </c>
      <c r="T244" s="164">
        <v>3</v>
      </c>
      <c r="U244" s="191">
        <v>42948</v>
      </c>
      <c r="V244" s="191">
        <v>43220</v>
      </c>
      <c r="W244" s="165">
        <f t="shared" si="43"/>
        <v>38.857142857142854</v>
      </c>
      <c r="X244" s="192">
        <v>3</v>
      </c>
      <c r="Y244" s="163" t="s">
        <v>3595</v>
      </c>
      <c r="Z244" s="344">
        <f t="shared" si="54"/>
        <v>1</v>
      </c>
      <c r="AA244" s="344">
        <f t="shared" si="55"/>
        <v>1</v>
      </c>
      <c r="AB244" s="344">
        <f t="shared" si="56"/>
        <v>1</v>
      </c>
      <c r="AC244" s="344">
        <f t="shared" si="57"/>
        <v>1</v>
      </c>
      <c r="AD244" s="344">
        <f t="shared" si="58"/>
        <v>1</v>
      </c>
      <c r="AE244" s="344">
        <f t="shared" si="59"/>
        <v>1</v>
      </c>
      <c r="AF244" s="344">
        <f t="shared" si="60"/>
        <v>1</v>
      </c>
      <c r="AG244" s="344">
        <f t="shared" si="61"/>
        <v>1</v>
      </c>
    </row>
    <row r="245" spans="1:33" ht="225.75">
      <c r="A245" s="169" t="s">
        <v>20</v>
      </c>
      <c r="B245" s="467" t="s">
        <v>13</v>
      </c>
      <c r="C245" s="782"/>
      <c r="D245" s="782"/>
      <c r="E245" s="783"/>
      <c r="F245" s="783"/>
      <c r="G245" s="52" t="s">
        <v>3571</v>
      </c>
      <c r="H245" s="52" t="s">
        <v>3124</v>
      </c>
      <c r="I245" s="483" t="s">
        <v>1512</v>
      </c>
      <c r="J245" s="164">
        <v>1</v>
      </c>
      <c r="K245" s="191">
        <v>45231</v>
      </c>
      <c r="L245" s="191">
        <v>45504</v>
      </c>
      <c r="M245" s="165">
        <f t="shared" si="53"/>
        <v>39</v>
      </c>
      <c r="N245" s="192">
        <v>1</v>
      </c>
      <c r="O245" s="483" t="s">
        <v>3596</v>
      </c>
      <c r="P245" s="53">
        <f t="shared" si="44"/>
        <v>1</v>
      </c>
      <c r="Q245" s="166" t="str">
        <f>IF(ISNUMBER(P245),IF(P245=100%,"CUMPLIDA",IF(AND(ISNUMBER(L245),ISNUMBER(CGR!$P$4)), IF(L245&lt;CGR!$P$4,"INCUMPLIDA","PROCESO"), "VERIFICAR FECHA")),"SIN VALOR AVANCE")</f>
        <v>CUMPLIDA</v>
      </c>
      <c r="R245" s="52" t="s">
        <v>3124</v>
      </c>
      <c r="S245" s="163" t="s">
        <v>1512</v>
      </c>
      <c r="T245" s="164">
        <v>1</v>
      </c>
      <c r="U245" s="191">
        <v>45231</v>
      </c>
      <c r="V245" s="191">
        <v>45504</v>
      </c>
      <c r="W245" s="165">
        <f t="shared" si="43"/>
        <v>39</v>
      </c>
      <c r="X245" s="192">
        <v>1</v>
      </c>
      <c r="Y245" s="163" t="s">
        <v>3596</v>
      </c>
      <c r="Z245" s="344">
        <f t="shared" si="54"/>
        <v>1</v>
      </c>
      <c r="AA245" s="344">
        <f t="shared" si="55"/>
        <v>1</v>
      </c>
      <c r="AB245" s="344">
        <f t="shared" si="56"/>
        <v>1</v>
      </c>
      <c r="AC245" s="344">
        <f t="shared" si="57"/>
        <v>1</v>
      </c>
      <c r="AD245" s="344">
        <f t="shared" si="58"/>
        <v>1</v>
      </c>
      <c r="AE245" s="344">
        <f t="shared" si="59"/>
        <v>1</v>
      </c>
      <c r="AF245" s="344">
        <f t="shared" si="60"/>
        <v>1</v>
      </c>
      <c r="AG245" s="344">
        <f t="shared" si="61"/>
        <v>1</v>
      </c>
    </row>
    <row r="246" spans="1:33" ht="195.75">
      <c r="A246" s="169" t="s">
        <v>20</v>
      </c>
      <c r="B246" s="467" t="s">
        <v>13</v>
      </c>
      <c r="C246" s="782"/>
      <c r="D246" s="782"/>
      <c r="E246" s="783"/>
      <c r="F246" s="783"/>
      <c r="G246" s="52" t="s">
        <v>3462</v>
      </c>
      <c r="H246" s="171" t="s">
        <v>2890</v>
      </c>
      <c r="I246" s="515" t="s">
        <v>2891</v>
      </c>
      <c r="J246" s="164">
        <v>1</v>
      </c>
      <c r="K246" s="191">
        <v>45231</v>
      </c>
      <c r="L246" s="191">
        <v>45504</v>
      </c>
      <c r="M246" s="165">
        <f t="shared" si="53"/>
        <v>39</v>
      </c>
      <c r="N246" s="192">
        <v>1</v>
      </c>
      <c r="O246" s="483" t="s">
        <v>3597</v>
      </c>
      <c r="P246" s="53">
        <f t="shared" si="44"/>
        <v>1</v>
      </c>
      <c r="Q246" s="166" t="str">
        <f>IF(ISNUMBER(P246),IF(P246=100%,"CUMPLIDA",IF(AND(ISNUMBER(L246),ISNUMBER(CGR!$P$4)), IF(L246&lt;CGR!$P$4,"INCUMPLIDA","PROCESO"), "VERIFICAR FECHA")),"SIN VALOR AVANCE")</f>
        <v>CUMPLIDA</v>
      </c>
      <c r="R246" s="171" t="s">
        <v>2890</v>
      </c>
      <c r="S246" s="172" t="s">
        <v>2891</v>
      </c>
      <c r="T246" s="164">
        <v>1</v>
      </c>
      <c r="U246" s="191">
        <v>45231</v>
      </c>
      <c r="V246" s="191">
        <v>45504</v>
      </c>
      <c r="W246" s="165">
        <f t="shared" si="43"/>
        <v>39</v>
      </c>
      <c r="X246" s="192">
        <v>1</v>
      </c>
      <c r="Y246" s="163" t="s">
        <v>3597</v>
      </c>
      <c r="Z246" s="344">
        <f t="shared" si="54"/>
        <v>1</v>
      </c>
      <c r="AA246" s="344">
        <f t="shared" si="55"/>
        <v>1</v>
      </c>
      <c r="AB246" s="344">
        <f t="shared" si="56"/>
        <v>1</v>
      </c>
      <c r="AC246" s="344">
        <f t="shared" si="57"/>
        <v>1</v>
      </c>
      <c r="AD246" s="344">
        <f t="shared" si="58"/>
        <v>1</v>
      </c>
      <c r="AE246" s="344">
        <f t="shared" si="59"/>
        <v>1</v>
      </c>
      <c r="AF246" s="344">
        <f t="shared" si="60"/>
        <v>1</v>
      </c>
      <c r="AG246" s="344">
        <f t="shared" si="61"/>
        <v>1</v>
      </c>
    </row>
    <row r="247" spans="1:33" ht="90">
      <c r="A247" s="169" t="s">
        <v>20</v>
      </c>
      <c r="B247" s="467" t="s">
        <v>13</v>
      </c>
      <c r="C247" s="782"/>
      <c r="D247" s="782"/>
      <c r="E247" s="783"/>
      <c r="F247" s="783"/>
      <c r="G247" s="52" t="s">
        <v>2438</v>
      </c>
      <c r="H247" s="52" t="s">
        <v>1614</v>
      </c>
      <c r="I247" s="483" t="s">
        <v>238</v>
      </c>
      <c r="J247" s="168">
        <v>1</v>
      </c>
      <c r="K247" s="193">
        <v>45352</v>
      </c>
      <c r="L247" s="193">
        <v>45747</v>
      </c>
      <c r="M247" s="165">
        <f t="shared" si="53"/>
        <v>56.428571428571431</v>
      </c>
      <c r="N247" s="192">
        <v>0</v>
      </c>
      <c r="O247" s="483" t="s">
        <v>3585</v>
      </c>
      <c r="P247" s="53">
        <f t="shared" si="44"/>
        <v>0</v>
      </c>
      <c r="Q247" s="166" t="str">
        <f>IF(ISNUMBER(P247),IF(P247=100%,"CUMPLIDA",IF(AND(ISNUMBER(L247),ISNUMBER(CGR!$P$4)), IF(L247&lt;CGR!$P$4,"INCUMPLIDA","PROCESO"), "VERIFICAR FECHA")),"SIN VALOR AVANCE")</f>
        <v>PROCESO</v>
      </c>
      <c r="R247" s="52" t="s">
        <v>1614</v>
      </c>
      <c r="S247" s="163" t="s">
        <v>238</v>
      </c>
      <c r="T247" s="168">
        <v>1</v>
      </c>
      <c r="U247" s="193">
        <v>45352</v>
      </c>
      <c r="V247" s="193">
        <v>45747</v>
      </c>
      <c r="W247" s="165">
        <f t="shared" si="43"/>
        <v>56.428571428571431</v>
      </c>
      <c r="X247" s="192">
        <v>0</v>
      </c>
      <c r="Y247" s="163" t="s">
        <v>3585</v>
      </c>
      <c r="Z247" s="344">
        <f t="shared" si="54"/>
        <v>1</v>
      </c>
      <c r="AA247" s="344">
        <f t="shared" si="55"/>
        <v>1</v>
      </c>
      <c r="AB247" s="344">
        <f t="shared" si="56"/>
        <v>1</v>
      </c>
      <c r="AC247" s="344">
        <f t="shared" si="57"/>
        <v>1</v>
      </c>
      <c r="AD247" s="344">
        <f t="shared" si="58"/>
        <v>1</v>
      </c>
      <c r="AE247" s="344">
        <f t="shared" si="59"/>
        <v>1</v>
      </c>
      <c r="AF247" s="344">
        <f t="shared" si="60"/>
        <v>1</v>
      </c>
      <c r="AG247" s="344">
        <f t="shared" si="61"/>
        <v>1</v>
      </c>
    </row>
    <row r="248" spans="1:33" ht="90.75">
      <c r="A248" s="169" t="s">
        <v>20</v>
      </c>
      <c r="B248" s="467" t="s">
        <v>13</v>
      </c>
      <c r="C248" s="782"/>
      <c r="D248" s="782"/>
      <c r="E248" s="783"/>
      <c r="F248" s="783"/>
      <c r="G248" s="52" t="s">
        <v>241</v>
      </c>
      <c r="H248" s="52" t="s">
        <v>241</v>
      </c>
      <c r="I248" s="483" t="s">
        <v>242</v>
      </c>
      <c r="J248" s="168">
        <v>1</v>
      </c>
      <c r="K248" s="193">
        <v>45352</v>
      </c>
      <c r="L248" s="193">
        <v>45747</v>
      </c>
      <c r="M248" s="165">
        <f t="shared" si="53"/>
        <v>56.428571428571431</v>
      </c>
      <c r="N248" s="192">
        <v>0.77</v>
      </c>
      <c r="O248" s="483" t="s">
        <v>3598</v>
      </c>
      <c r="P248" s="53">
        <f t="shared" si="44"/>
        <v>0.77</v>
      </c>
      <c r="Q248" s="166" t="str">
        <f>IF(ISNUMBER(P248),IF(P248=100%,"CUMPLIDA",IF(AND(ISNUMBER(L248),ISNUMBER(CGR!$P$4)), IF(L248&lt;CGR!$P$4,"INCUMPLIDA","PROCESO"), "VERIFICAR FECHA")),"SIN VALOR AVANCE")</f>
        <v>PROCESO</v>
      </c>
      <c r="R248" s="52" t="s">
        <v>241</v>
      </c>
      <c r="S248" s="163" t="s">
        <v>242</v>
      </c>
      <c r="T248" s="168">
        <v>1</v>
      </c>
      <c r="U248" s="193">
        <v>45352</v>
      </c>
      <c r="V248" s="193">
        <v>45747</v>
      </c>
      <c r="W248" s="165">
        <f t="shared" si="43"/>
        <v>56.428571428571431</v>
      </c>
      <c r="X248" s="192">
        <v>0.77</v>
      </c>
      <c r="Y248" s="163" t="s">
        <v>3598</v>
      </c>
      <c r="Z248" s="344">
        <f t="shared" si="54"/>
        <v>1</v>
      </c>
      <c r="AA248" s="344">
        <f t="shared" si="55"/>
        <v>1</v>
      </c>
      <c r="AB248" s="344">
        <f t="shared" si="56"/>
        <v>1</v>
      </c>
      <c r="AC248" s="344">
        <f t="shared" si="57"/>
        <v>1</v>
      </c>
      <c r="AD248" s="344">
        <f t="shared" si="58"/>
        <v>1</v>
      </c>
      <c r="AE248" s="344">
        <f t="shared" si="59"/>
        <v>1</v>
      </c>
      <c r="AF248" s="344">
        <f t="shared" si="60"/>
        <v>1</v>
      </c>
      <c r="AG248" s="344">
        <f t="shared" si="61"/>
        <v>1</v>
      </c>
    </row>
    <row r="249" spans="1:33" ht="135">
      <c r="A249" s="169" t="s">
        <v>20</v>
      </c>
      <c r="B249" s="467" t="s">
        <v>13</v>
      </c>
      <c r="C249" s="782"/>
      <c r="D249" s="782"/>
      <c r="E249" s="783"/>
      <c r="F249" s="783"/>
      <c r="G249" s="52" t="s">
        <v>248</v>
      </c>
      <c r="H249" s="52" t="s">
        <v>248</v>
      </c>
      <c r="I249" s="483" t="s">
        <v>249</v>
      </c>
      <c r="J249" s="168">
        <v>1</v>
      </c>
      <c r="K249" s="193">
        <v>45352</v>
      </c>
      <c r="L249" s="193">
        <v>45747</v>
      </c>
      <c r="M249" s="165">
        <f t="shared" si="53"/>
        <v>56.428571428571431</v>
      </c>
      <c r="N249" s="192">
        <v>0</v>
      </c>
      <c r="O249" s="483" t="s">
        <v>3585</v>
      </c>
      <c r="P249" s="53">
        <f t="shared" si="44"/>
        <v>0</v>
      </c>
      <c r="Q249" s="166" t="str">
        <f>IF(ISNUMBER(P249),IF(P249=100%,"CUMPLIDA",IF(AND(ISNUMBER(L249),ISNUMBER(CGR!$P$4)), IF(L249&lt;CGR!$P$4,"INCUMPLIDA","PROCESO"), "VERIFICAR FECHA")),"SIN VALOR AVANCE")</f>
        <v>PROCESO</v>
      </c>
      <c r="R249" s="52" t="s">
        <v>248</v>
      </c>
      <c r="S249" s="163" t="s">
        <v>249</v>
      </c>
      <c r="T249" s="168">
        <v>1</v>
      </c>
      <c r="U249" s="193">
        <v>45352</v>
      </c>
      <c r="V249" s="193">
        <v>45747</v>
      </c>
      <c r="W249" s="165">
        <f t="shared" si="43"/>
        <v>56.428571428571431</v>
      </c>
      <c r="X249" s="192">
        <v>0</v>
      </c>
      <c r="Y249" s="163" t="s">
        <v>3585</v>
      </c>
      <c r="Z249" s="344">
        <f t="shared" si="54"/>
        <v>1</v>
      </c>
      <c r="AA249" s="344">
        <f t="shared" si="55"/>
        <v>1</v>
      </c>
      <c r="AB249" s="344">
        <f t="shared" si="56"/>
        <v>1</v>
      </c>
      <c r="AC249" s="344">
        <f t="shared" si="57"/>
        <v>1</v>
      </c>
      <c r="AD249" s="344">
        <f t="shared" si="58"/>
        <v>1</v>
      </c>
      <c r="AE249" s="344">
        <f t="shared" si="59"/>
        <v>1</v>
      </c>
      <c r="AF249" s="344">
        <f t="shared" si="60"/>
        <v>1</v>
      </c>
      <c r="AG249" s="344">
        <f t="shared" si="61"/>
        <v>1</v>
      </c>
    </row>
    <row r="250" spans="1:33" ht="135" customHeight="1">
      <c r="A250" s="169" t="s">
        <v>20</v>
      </c>
      <c r="B250" s="467" t="s">
        <v>13</v>
      </c>
      <c r="C250" s="782"/>
      <c r="D250" s="782"/>
      <c r="E250" s="783"/>
      <c r="F250" s="783"/>
      <c r="G250" s="52" t="s">
        <v>3466</v>
      </c>
      <c r="H250" s="52" t="s">
        <v>3466</v>
      </c>
      <c r="I250" s="483" t="s">
        <v>252</v>
      </c>
      <c r="J250" s="168">
        <v>1</v>
      </c>
      <c r="K250" s="193">
        <v>45352</v>
      </c>
      <c r="L250" s="193">
        <v>45747</v>
      </c>
      <c r="M250" s="165">
        <f t="shared" si="53"/>
        <v>56.428571428571431</v>
      </c>
      <c r="N250" s="192">
        <v>0.77</v>
      </c>
      <c r="O250" s="483" t="s">
        <v>3598</v>
      </c>
      <c r="P250" s="53">
        <f t="shared" si="44"/>
        <v>0.77</v>
      </c>
      <c r="Q250" s="166" t="str">
        <f>IF(ISNUMBER(P250),IF(P250=100%,"CUMPLIDA",IF(AND(ISNUMBER(L250),ISNUMBER(CGR!$P$4)), IF(L250&lt;CGR!$P$4,"INCUMPLIDA","PROCESO"), "VERIFICAR FECHA")),"SIN VALOR AVANCE")</f>
        <v>PROCESO</v>
      </c>
      <c r="R250" s="52" t="s">
        <v>3466</v>
      </c>
      <c r="S250" s="163" t="s">
        <v>252</v>
      </c>
      <c r="T250" s="168">
        <v>1</v>
      </c>
      <c r="U250" s="193">
        <v>45352</v>
      </c>
      <c r="V250" s="193">
        <v>45747</v>
      </c>
      <c r="W250" s="165">
        <f t="shared" si="43"/>
        <v>56.428571428571431</v>
      </c>
      <c r="X250" s="192">
        <v>0.77</v>
      </c>
      <c r="Y250" s="163" t="s">
        <v>3598</v>
      </c>
      <c r="Z250" s="344">
        <f t="shared" si="54"/>
        <v>1</v>
      </c>
      <c r="AA250" s="344">
        <f t="shared" si="55"/>
        <v>1</v>
      </c>
      <c r="AB250" s="344">
        <f t="shared" si="56"/>
        <v>1</v>
      </c>
      <c r="AC250" s="344">
        <f t="shared" si="57"/>
        <v>1</v>
      </c>
      <c r="AD250" s="344">
        <f t="shared" si="58"/>
        <v>1</v>
      </c>
      <c r="AE250" s="344">
        <f t="shared" si="59"/>
        <v>1</v>
      </c>
      <c r="AF250" s="344">
        <f t="shared" si="60"/>
        <v>1</v>
      </c>
      <c r="AG250" s="344">
        <f t="shared" si="61"/>
        <v>1</v>
      </c>
    </row>
    <row r="251" spans="1:33" ht="165">
      <c r="A251" s="169" t="s">
        <v>20</v>
      </c>
      <c r="B251" s="467" t="s">
        <v>13</v>
      </c>
      <c r="C251" s="782"/>
      <c r="D251" s="782"/>
      <c r="E251" s="783"/>
      <c r="F251" s="783"/>
      <c r="G251" s="52" t="s">
        <v>3468</v>
      </c>
      <c r="H251" s="52" t="s">
        <v>3468</v>
      </c>
      <c r="I251" s="483" t="s">
        <v>2560</v>
      </c>
      <c r="J251" s="168">
        <v>1</v>
      </c>
      <c r="K251" s="193">
        <v>45352</v>
      </c>
      <c r="L251" s="193">
        <v>45747</v>
      </c>
      <c r="M251" s="165">
        <f t="shared" si="53"/>
        <v>56.428571428571431</v>
      </c>
      <c r="N251" s="192">
        <v>0.77</v>
      </c>
      <c r="O251" s="483" t="s">
        <v>3599</v>
      </c>
      <c r="P251" s="53">
        <f t="shared" si="44"/>
        <v>0.77</v>
      </c>
      <c r="Q251" s="166" t="str">
        <f>IF(ISNUMBER(P251),IF(P251=100%,"CUMPLIDA",IF(AND(ISNUMBER(L251),ISNUMBER(CGR!$P$4)), IF(L251&lt;CGR!$P$4,"INCUMPLIDA","PROCESO"), "VERIFICAR FECHA")),"SIN VALOR AVANCE")</f>
        <v>PROCESO</v>
      </c>
      <c r="R251" s="52" t="s">
        <v>3468</v>
      </c>
      <c r="S251" s="163" t="s">
        <v>2560</v>
      </c>
      <c r="T251" s="168">
        <v>1</v>
      </c>
      <c r="U251" s="193">
        <v>45352</v>
      </c>
      <c r="V251" s="193">
        <v>45747</v>
      </c>
      <c r="W251" s="165">
        <f t="shared" si="43"/>
        <v>56.428571428571431</v>
      </c>
      <c r="X251" s="192">
        <v>0.77</v>
      </c>
      <c r="Y251" s="163" t="s">
        <v>3599</v>
      </c>
      <c r="Z251" s="344">
        <f t="shared" si="54"/>
        <v>1</v>
      </c>
      <c r="AA251" s="344">
        <f t="shared" si="55"/>
        <v>1</v>
      </c>
      <c r="AB251" s="344">
        <f t="shared" si="56"/>
        <v>1</v>
      </c>
      <c r="AC251" s="344">
        <f t="shared" si="57"/>
        <v>1</v>
      </c>
      <c r="AD251" s="344">
        <f t="shared" si="58"/>
        <v>1</v>
      </c>
      <c r="AE251" s="344">
        <f t="shared" si="59"/>
        <v>1</v>
      </c>
      <c r="AF251" s="344">
        <f t="shared" si="60"/>
        <v>1</v>
      </c>
      <c r="AG251" s="344">
        <f t="shared" si="61"/>
        <v>1</v>
      </c>
    </row>
    <row r="252" spans="1:33" ht="90.75">
      <c r="A252" s="169" t="s">
        <v>20</v>
      </c>
      <c r="B252" s="467" t="s">
        <v>13</v>
      </c>
      <c r="C252" s="782"/>
      <c r="D252" s="782"/>
      <c r="E252" s="783"/>
      <c r="F252" s="783"/>
      <c r="G252" s="52" t="s">
        <v>1363</v>
      </c>
      <c r="H252" s="52" t="s">
        <v>258</v>
      </c>
      <c r="I252" s="483" t="s">
        <v>259</v>
      </c>
      <c r="J252" s="168">
        <v>3</v>
      </c>
      <c r="K252" s="193">
        <v>45748</v>
      </c>
      <c r="L252" s="193">
        <v>45930</v>
      </c>
      <c r="M252" s="165">
        <f t="shared" si="53"/>
        <v>26</v>
      </c>
      <c r="N252" s="192">
        <v>0</v>
      </c>
      <c r="O252" s="483" t="s">
        <v>3598</v>
      </c>
      <c r="P252" s="53">
        <f t="shared" si="44"/>
        <v>0</v>
      </c>
      <c r="Q252" s="166" t="str">
        <f>IF(ISNUMBER(P252),IF(P252=100%,"CUMPLIDA",IF(AND(ISNUMBER(L252),ISNUMBER(CGR!$P$4)), IF(L252&lt;CGR!$P$4,"INCUMPLIDA","PROCESO"), "VERIFICAR FECHA")),"SIN VALOR AVANCE")</f>
        <v>PROCESO</v>
      </c>
      <c r="R252" s="52" t="s">
        <v>258</v>
      </c>
      <c r="S252" s="163" t="s">
        <v>259</v>
      </c>
      <c r="T252" s="168">
        <v>3</v>
      </c>
      <c r="U252" s="193">
        <v>45748</v>
      </c>
      <c r="V252" s="193">
        <v>45930</v>
      </c>
      <c r="W252" s="165">
        <f t="shared" si="43"/>
        <v>26</v>
      </c>
      <c r="X252" s="192">
        <v>0</v>
      </c>
      <c r="Y252" s="163" t="s">
        <v>3598</v>
      </c>
      <c r="Z252" s="344">
        <f t="shared" si="54"/>
        <v>1</v>
      </c>
      <c r="AA252" s="344">
        <f t="shared" si="55"/>
        <v>1</v>
      </c>
      <c r="AB252" s="344">
        <f t="shared" si="56"/>
        <v>1</v>
      </c>
      <c r="AC252" s="344">
        <f t="shared" si="57"/>
        <v>1</v>
      </c>
      <c r="AD252" s="344">
        <f t="shared" si="58"/>
        <v>1</v>
      </c>
      <c r="AE252" s="344">
        <f t="shared" si="59"/>
        <v>1</v>
      </c>
      <c r="AF252" s="344">
        <f t="shared" si="60"/>
        <v>1</v>
      </c>
      <c r="AG252" s="344">
        <f t="shared" si="61"/>
        <v>1</v>
      </c>
    </row>
    <row r="253" spans="1:33" ht="180">
      <c r="A253" s="169" t="s">
        <v>20</v>
      </c>
      <c r="B253" s="467" t="s">
        <v>13</v>
      </c>
      <c r="C253" s="782"/>
      <c r="D253" s="782"/>
      <c r="E253" s="783"/>
      <c r="F253" s="783"/>
      <c r="G253" s="52" t="s">
        <v>1364</v>
      </c>
      <c r="H253" s="52" t="s">
        <v>261</v>
      </c>
      <c r="I253" s="483" t="s">
        <v>262</v>
      </c>
      <c r="J253" s="168">
        <v>1</v>
      </c>
      <c r="K253" s="193">
        <v>45748</v>
      </c>
      <c r="L253" s="193">
        <v>45930</v>
      </c>
      <c r="M253" s="165">
        <f t="shared" si="53"/>
        <v>26</v>
      </c>
      <c r="N253" s="192">
        <v>0</v>
      </c>
      <c r="O253" s="483" t="s">
        <v>3585</v>
      </c>
      <c r="P253" s="53">
        <f t="shared" si="44"/>
        <v>0</v>
      </c>
      <c r="Q253" s="166" t="str">
        <f>IF(ISNUMBER(P253),IF(P253=100%,"CUMPLIDA",IF(AND(ISNUMBER(L253),ISNUMBER(CGR!$P$4)), IF(L253&lt;CGR!$P$4,"INCUMPLIDA","PROCESO"), "VERIFICAR FECHA")),"SIN VALOR AVANCE")</f>
        <v>PROCESO</v>
      </c>
      <c r="R253" s="52" t="s">
        <v>261</v>
      </c>
      <c r="S253" s="163" t="s">
        <v>262</v>
      </c>
      <c r="T253" s="168">
        <v>1</v>
      </c>
      <c r="U253" s="193">
        <v>45748</v>
      </c>
      <c r="V253" s="193">
        <v>45930</v>
      </c>
      <c r="W253" s="165">
        <f t="shared" si="43"/>
        <v>26</v>
      </c>
      <c r="X253" s="192">
        <v>0</v>
      </c>
      <c r="Y253" s="163" t="s">
        <v>3585</v>
      </c>
      <c r="Z253" s="344">
        <f t="shared" si="54"/>
        <v>1</v>
      </c>
      <c r="AA253" s="344">
        <f t="shared" si="55"/>
        <v>1</v>
      </c>
      <c r="AB253" s="344">
        <f t="shared" si="56"/>
        <v>1</v>
      </c>
      <c r="AC253" s="344">
        <f t="shared" si="57"/>
        <v>1</v>
      </c>
      <c r="AD253" s="344">
        <f t="shared" si="58"/>
        <v>1</v>
      </c>
      <c r="AE253" s="344">
        <f t="shared" si="59"/>
        <v>1</v>
      </c>
      <c r="AF253" s="344">
        <f t="shared" si="60"/>
        <v>1</v>
      </c>
      <c r="AG253" s="344">
        <f t="shared" si="61"/>
        <v>1</v>
      </c>
    </row>
    <row r="254" spans="1:33" ht="409.5">
      <c r="A254" s="169" t="s">
        <v>20</v>
      </c>
      <c r="B254" s="467" t="s">
        <v>13</v>
      </c>
      <c r="C254" s="782"/>
      <c r="D254" s="782"/>
      <c r="E254" s="783"/>
      <c r="F254" s="783"/>
      <c r="G254" s="52" t="s">
        <v>1365</v>
      </c>
      <c r="H254" s="52" t="s">
        <v>264</v>
      </c>
      <c r="I254" s="483" t="s">
        <v>265</v>
      </c>
      <c r="J254" s="168">
        <v>2</v>
      </c>
      <c r="K254" s="193">
        <v>45748</v>
      </c>
      <c r="L254" s="193">
        <v>45930</v>
      </c>
      <c r="M254" s="165">
        <f t="shared" si="53"/>
        <v>26</v>
      </c>
      <c r="N254" s="192">
        <v>0</v>
      </c>
      <c r="O254" s="483" t="s">
        <v>3577</v>
      </c>
      <c r="P254" s="53">
        <f t="shared" si="44"/>
        <v>0</v>
      </c>
      <c r="Q254" s="166" t="str">
        <f>IF(ISNUMBER(P254),IF(P254=100%,"CUMPLIDA",IF(AND(ISNUMBER(L254),ISNUMBER(CGR!$P$4)), IF(L254&lt;CGR!$P$4,"INCUMPLIDA","PROCESO"), "VERIFICAR FECHA")),"SIN VALOR AVANCE")</f>
        <v>PROCESO</v>
      </c>
      <c r="R254" s="52" t="s">
        <v>264</v>
      </c>
      <c r="S254" s="163" t="s">
        <v>265</v>
      </c>
      <c r="T254" s="168">
        <v>2</v>
      </c>
      <c r="U254" s="193">
        <v>45748</v>
      </c>
      <c r="V254" s="193">
        <v>45930</v>
      </c>
      <c r="W254" s="165">
        <f t="shared" si="43"/>
        <v>26</v>
      </c>
      <c r="X254" s="192">
        <v>0</v>
      </c>
      <c r="Y254" s="169" t="s">
        <v>3577</v>
      </c>
      <c r="Z254" s="344">
        <f t="shared" si="54"/>
        <v>1</v>
      </c>
      <c r="AA254" s="344">
        <f t="shared" si="55"/>
        <v>1</v>
      </c>
      <c r="AB254" s="344">
        <f t="shared" si="56"/>
        <v>1</v>
      </c>
      <c r="AC254" s="344">
        <f t="shared" si="57"/>
        <v>1</v>
      </c>
      <c r="AD254" s="344">
        <f t="shared" si="58"/>
        <v>1</v>
      </c>
      <c r="AE254" s="344">
        <f t="shared" si="59"/>
        <v>1</v>
      </c>
      <c r="AF254" s="344">
        <f t="shared" si="60"/>
        <v>1</v>
      </c>
      <c r="AG254" s="344">
        <f t="shared" si="61"/>
        <v>1</v>
      </c>
    </row>
    <row r="255" spans="1:33" ht="210.75" customHeight="1">
      <c r="A255" s="169" t="s">
        <v>20</v>
      </c>
      <c r="B255" s="467" t="s">
        <v>13</v>
      </c>
      <c r="C255" s="782" t="s">
        <v>3600</v>
      </c>
      <c r="D255" s="782" t="s">
        <v>3560</v>
      </c>
      <c r="E255" s="783" t="s">
        <v>3601</v>
      </c>
      <c r="F255" s="783" t="s">
        <v>3602</v>
      </c>
      <c r="G255" s="52" t="s">
        <v>3603</v>
      </c>
      <c r="H255" s="52" t="s">
        <v>3124</v>
      </c>
      <c r="I255" s="483" t="s">
        <v>1512</v>
      </c>
      <c r="J255" s="164">
        <v>1</v>
      </c>
      <c r="K255" s="191">
        <v>45231</v>
      </c>
      <c r="L255" s="191">
        <v>45504</v>
      </c>
      <c r="M255" s="165">
        <f t="shared" si="53"/>
        <v>39</v>
      </c>
      <c r="N255" s="192">
        <v>1</v>
      </c>
      <c r="O255" s="483" t="s">
        <v>3461</v>
      </c>
      <c r="P255" s="53">
        <f t="shared" si="44"/>
        <v>1</v>
      </c>
      <c r="Q255" s="166" t="str">
        <f>IF(ISNUMBER(P255),IF(P255=100%,"CUMPLIDA",IF(AND(ISNUMBER(L255),ISNUMBER(CGR!$P$4)), IF(L255&lt;CGR!$P$4,"INCUMPLIDA","PROCESO"), "VERIFICAR FECHA")),"SIN VALOR AVANCE")</f>
        <v>CUMPLIDA</v>
      </c>
      <c r="R255" s="52" t="s">
        <v>3124</v>
      </c>
      <c r="S255" s="163" t="s">
        <v>1512</v>
      </c>
      <c r="T255" s="164">
        <v>1</v>
      </c>
      <c r="U255" s="191">
        <v>45231</v>
      </c>
      <c r="V255" s="191">
        <v>45504</v>
      </c>
      <c r="W255" s="165">
        <f t="shared" si="43"/>
        <v>39</v>
      </c>
      <c r="X255" s="192">
        <v>1</v>
      </c>
      <c r="Y255" s="163" t="s">
        <v>3461</v>
      </c>
      <c r="Z255" s="344">
        <f t="shared" si="54"/>
        <v>1</v>
      </c>
      <c r="AA255" s="344">
        <f t="shared" si="55"/>
        <v>1</v>
      </c>
      <c r="AB255" s="344">
        <f t="shared" si="56"/>
        <v>1</v>
      </c>
      <c r="AC255" s="344">
        <f t="shared" si="57"/>
        <v>1</v>
      </c>
      <c r="AD255" s="344">
        <f t="shared" si="58"/>
        <v>1</v>
      </c>
      <c r="AE255" s="344">
        <f t="shared" si="59"/>
        <v>1</v>
      </c>
      <c r="AF255" s="344">
        <f t="shared" si="60"/>
        <v>1</v>
      </c>
      <c r="AG255" s="344">
        <f t="shared" si="61"/>
        <v>1</v>
      </c>
    </row>
    <row r="256" spans="1:33" ht="210.75">
      <c r="A256" s="169" t="s">
        <v>20</v>
      </c>
      <c r="B256" s="467" t="s">
        <v>13</v>
      </c>
      <c r="C256" s="782"/>
      <c r="D256" s="782"/>
      <c r="E256" s="783"/>
      <c r="F256" s="783"/>
      <c r="G256" s="52" t="s">
        <v>3462</v>
      </c>
      <c r="H256" s="171" t="s">
        <v>2890</v>
      </c>
      <c r="I256" s="515" t="s">
        <v>2891</v>
      </c>
      <c r="J256" s="164">
        <v>1</v>
      </c>
      <c r="K256" s="191">
        <v>45231</v>
      </c>
      <c r="L256" s="191">
        <v>45504</v>
      </c>
      <c r="M256" s="165">
        <f t="shared" si="53"/>
        <v>39</v>
      </c>
      <c r="N256" s="192">
        <v>1</v>
      </c>
      <c r="O256" s="483" t="s">
        <v>3573</v>
      </c>
      <c r="P256" s="53">
        <f t="shared" si="44"/>
        <v>1</v>
      </c>
      <c r="Q256" s="166" t="str">
        <f>IF(ISNUMBER(P256),IF(P256=100%,"CUMPLIDA",IF(AND(ISNUMBER(L256),ISNUMBER(CGR!$P$4)), IF(L256&lt;CGR!$P$4,"INCUMPLIDA","PROCESO"), "VERIFICAR FECHA")),"SIN VALOR AVANCE")</f>
        <v>CUMPLIDA</v>
      </c>
      <c r="R256" s="171" t="s">
        <v>2890</v>
      </c>
      <c r="S256" s="172" t="s">
        <v>2891</v>
      </c>
      <c r="T256" s="164">
        <v>1</v>
      </c>
      <c r="U256" s="191">
        <v>45231</v>
      </c>
      <c r="V256" s="191">
        <v>45504</v>
      </c>
      <c r="W256" s="165">
        <f t="shared" si="43"/>
        <v>39</v>
      </c>
      <c r="X256" s="192">
        <v>1</v>
      </c>
      <c r="Y256" s="163" t="s">
        <v>3573</v>
      </c>
      <c r="Z256" s="344">
        <f t="shared" si="54"/>
        <v>1</v>
      </c>
      <c r="AA256" s="344">
        <f t="shared" si="55"/>
        <v>1</v>
      </c>
      <c r="AB256" s="344">
        <f t="shared" si="56"/>
        <v>1</v>
      </c>
      <c r="AC256" s="344">
        <f t="shared" si="57"/>
        <v>1</v>
      </c>
      <c r="AD256" s="344">
        <f t="shared" si="58"/>
        <v>1</v>
      </c>
      <c r="AE256" s="344">
        <f t="shared" si="59"/>
        <v>1</v>
      </c>
      <c r="AF256" s="344">
        <f t="shared" si="60"/>
        <v>1</v>
      </c>
      <c r="AG256" s="344">
        <f t="shared" si="61"/>
        <v>1</v>
      </c>
    </row>
    <row r="257" spans="1:33" ht="90.75">
      <c r="A257" s="169" t="s">
        <v>20</v>
      </c>
      <c r="B257" s="467" t="s">
        <v>13</v>
      </c>
      <c r="C257" s="782"/>
      <c r="D257" s="782"/>
      <c r="E257" s="783"/>
      <c r="F257" s="783"/>
      <c r="G257" s="52" t="s">
        <v>2438</v>
      </c>
      <c r="H257" s="52" t="s">
        <v>1614</v>
      </c>
      <c r="I257" s="483" t="s">
        <v>238</v>
      </c>
      <c r="J257" s="168">
        <v>1</v>
      </c>
      <c r="K257" s="193">
        <v>45352</v>
      </c>
      <c r="L257" s="193">
        <v>45747</v>
      </c>
      <c r="M257" s="165">
        <f t="shared" si="53"/>
        <v>56.428571428571431</v>
      </c>
      <c r="N257" s="192">
        <v>0</v>
      </c>
      <c r="O257" s="483" t="s">
        <v>3604</v>
      </c>
      <c r="P257" s="53">
        <f t="shared" si="44"/>
        <v>0</v>
      </c>
      <c r="Q257" s="166" t="str">
        <f>IF(ISNUMBER(P257),IF(P257=100%,"CUMPLIDA",IF(AND(ISNUMBER(L257),ISNUMBER(CGR!$P$4)), IF(L257&lt;CGR!$P$4,"INCUMPLIDA","PROCESO"), "VERIFICAR FECHA")),"SIN VALOR AVANCE")</f>
        <v>PROCESO</v>
      </c>
      <c r="R257" s="52" t="s">
        <v>1614</v>
      </c>
      <c r="S257" s="163" t="s">
        <v>238</v>
      </c>
      <c r="T257" s="168">
        <v>1</v>
      </c>
      <c r="U257" s="193">
        <v>45352</v>
      </c>
      <c r="V257" s="193">
        <v>45747</v>
      </c>
      <c r="W257" s="165">
        <f t="shared" si="43"/>
        <v>56.428571428571431</v>
      </c>
      <c r="X257" s="192">
        <v>0</v>
      </c>
      <c r="Y257" s="163" t="s">
        <v>3604</v>
      </c>
      <c r="Z257" s="344">
        <f t="shared" si="54"/>
        <v>1</v>
      </c>
      <c r="AA257" s="344">
        <f t="shared" si="55"/>
        <v>1</v>
      </c>
      <c r="AB257" s="344">
        <f t="shared" si="56"/>
        <v>1</v>
      </c>
      <c r="AC257" s="344">
        <f t="shared" si="57"/>
        <v>1</v>
      </c>
      <c r="AD257" s="344">
        <f t="shared" si="58"/>
        <v>1</v>
      </c>
      <c r="AE257" s="344">
        <f t="shared" si="59"/>
        <v>1</v>
      </c>
      <c r="AF257" s="344">
        <f t="shared" si="60"/>
        <v>1</v>
      </c>
      <c r="AG257" s="344">
        <f t="shared" si="61"/>
        <v>1</v>
      </c>
    </row>
    <row r="258" spans="1:33" ht="105.75">
      <c r="A258" s="169" t="s">
        <v>20</v>
      </c>
      <c r="B258" s="467" t="s">
        <v>13</v>
      </c>
      <c r="C258" s="782"/>
      <c r="D258" s="782"/>
      <c r="E258" s="783"/>
      <c r="F258" s="783"/>
      <c r="G258" s="52" t="s">
        <v>241</v>
      </c>
      <c r="H258" s="52" t="s">
        <v>241</v>
      </c>
      <c r="I258" s="483" t="s">
        <v>242</v>
      </c>
      <c r="J258" s="168">
        <v>1</v>
      </c>
      <c r="K258" s="193">
        <v>45352</v>
      </c>
      <c r="L258" s="193">
        <v>45747</v>
      </c>
      <c r="M258" s="165">
        <f t="shared" si="53"/>
        <v>56.428571428571431</v>
      </c>
      <c r="N258" s="192">
        <v>0.77</v>
      </c>
      <c r="O258" s="483" t="s">
        <v>3605</v>
      </c>
      <c r="P258" s="53">
        <f t="shared" si="44"/>
        <v>0.77</v>
      </c>
      <c r="Q258" s="166" t="str">
        <f>IF(ISNUMBER(P258),IF(P258=100%,"CUMPLIDA",IF(AND(ISNUMBER(L258),ISNUMBER(CGR!$P$4)), IF(L258&lt;CGR!$P$4,"INCUMPLIDA","PROCESO"), "VERIFICAR FECHA")),"SIN VALOR AVANCE")</f>
        <v>PROCESO</v>
      </c>
      <c r="R258" s="52" t="s">
        <v>241</v>
      </c>
      <c r="S258" s="163" t="s">
        <v>242</v>
      </c>
      <c r="T258" s="168">
        <v>1</v>
      </c>
      <c r="U258" s="193">
        <v>45352</v>
      </c>
      <c r="V258" s="193">
        <v>45747</v>
      </c>
      <c r="W258" s="165">
        <f t="shared" si="43"/>
        <v>56.428571428571431</v>
      </c>
      <c r="X258" s="192">
        <v>0.77</v>
      </c>
      <c r="Y258" s="163" t="s">
        <v>3605</v>
      </c>
      <c r="Z258" s="344">
        <f t="shared" si="54"/>
        <v>1</v>
      </c>
      <c r="AA258" s="344">
        <f t="shared" si="55"/>
        <v>1</v>
      </c>
      <c r="AB258" s="344">
        <f t="shared" si="56"/>
        <v>1</v>
      </c>
      <c r="AC258" s="344">
        <f t="shared" si="57"/>
        <v>1</v>
      </c>
      <c r="AD258" s="344">
        <f t="shared" si="58"/>
        <v>1</v>
      </c>
      <c r="AE258" s="344">
        <f t="shared" si="59"/>
        <v>1</v>
      </c>
      <c r="AF258" s="344">
        <f t="shared" si="60"/>
        <v>1</v>
      </c>
      <c r="AG258" s="344">
        <f t="shared" si="61"/>
        <v>1</v>
      </c>
    </row>
    <row r="259" spans="1:33" ht="135">
      <c r="A259" s="169" t="s">
        <v>20</v>
      </c>
      <c r="B259" s="467" t="s">
        <v>13</v>
      </c>
      <c r="C259" s="782"/>
      <c r="D259" s="782"/>
      <c r="E259" s="783"/>
      <c r="F259" s="783"/>
      <c r="G259" s="52" t="s">
        <v>248</v>
      </c>
      <c r="H259" s="52" t="s">
        <v>248</v>
      </c>
      <c r="I259" s="483" t="s">
        <v>249</v>
      </c>
      <c r="J259" s="168">
        <v>1</v>
      </c>
      <c r="K259" s="193">
        <v>45352</v>
      </c>
      <c r="L259" s="193">
        <v>45747</v>
      </c>
      <c r="M259" s="165">
        <f t="shared" si="53"/>
        <v>56.428571428571431</v>
      </c>
      <c r="N259" s="192">
        <v>0</v>
      </c>
      <c r="O259" s="483" t="s">
        <v>3604</v>
      </c>
      <c r="P259" s="53">
        <f t="shared" si="44"/>
        <v>0</v>
      </c>
      <c r="Q259" s="166" t="str">
        <f>IF(ISNUMBER(P259),IF(P259=100%,"CUMPLIDA",IF(AND(ISNUMBER(L259),ISNUMBER(CGR!$P$4)), IF(L259&lt;CGR!$P$4,"INCUMPLIDA","PROCESO"), "VERIFICAR FECHA")),"SIN VALOR AVANCE")</f>
        <v>PROCESO</v>
      </c>
      <c r="R259" s="52" t="s">
        <v>248</v>
      </c>
      <c r="S259" s="163" t="s">
        <v>249</v>
      </c>
      <c r="T259" s="168">
        <v>1</v>
      </c>
      <c r="U259" s="193">
        <v>45352</v>
      </c>
      <c r="V259" s="193">
        <v>45747</v>
      </c>
      <c r="W259" s="165">
        <f t="shared" si="43"/>
        <v>56.428571428571431</v>
      </c>
      <c r="X259" s="192">
        <v>0</v>
      </c>
      <c r="Y259" s="163" t="s">
        <v>3604</v>
      </c>
      <c r="Z259" s="344">
        <f t="shared" si="54"/>
        <v>1</v>
      </c>
      <c r="AA259" s="344">
        <f t="shared" si="55"/>
        <v>1</v>
      </c>
      <c r="AB259" s="344">
        <f t="shared" si="56"/>
        <v>1</v>
      </c>
      <c r="AC259" s="344">
        <f t="shared" si="57"/>
        <v>1</v>
      </c>
      <c r="AD259" s="344">
        <f t="shared" si="58"/>
        <v>1</v>
      </c>
      <c r="AE259" s="344">
        <f t="shared" si="59"/>
        <v>1</v>
      </c>
      <c r="AF259" s="344">
        <f t="shared" si="60"/>
        <v>1</v>
      </c>
      <c r="AG259" s="344">
        <f t="shared" si="61"/>
        <v>1</v>
      </c>
    </row>
    <row r="260" spans="1:33" ht="135" customHeight="1">
      <c r="A260" s="169" t="s">
        <v>20</v>
      </c>
      <c r="B260" s="467" t="s">
        <v>13</v>
      </c>
      <c r="C260" s="782"/>
      <c r="D260" s="782"/>
      <c r="E260" s="783"/>
      <c r="F260" s="783"/>
      <c r="G260" s="52" t="s">
        <v>3466</v>
      </c>
      <c r="H260" s="52" t="s">
        <v>3466</v>
      </c>
      <c r="I260" s="483" t="s">
        <v>252</v>
      </c>
      <c r="J260" s="168">
        <v>1</v>
      </c>
      <c r="K260" s="193">
        <v>45352</v>
      </c>
      <c r="L260" s="193">
        <v>45747</v>
      </c>
      <c r="M260" s="165">
        <f t="shared" si="53"/>
        <v>56.428571428571431</v>
      </c>
      <c r="N260" s="192">
        <v>0.77</v>
      </c>
      <c r="O260" s="483" t="s">
        <v>3605</v>
      </c>
      <c r="P260" s="53">
        <f t="shared" si="44"/>
        <v>0.77</v>
      </c>
      <c r="Q260" s="166" t="str">
        <f>IF(ISNUMBER(P260),IF(P260=100%,"CUMPLIDA",IF(AND(ISNUMBER(L260),ISNUMBER(CGR!$P$4)), IF(L260&lt;CGR!$P$4,"INCUMPLIDA","PROCESO"), "VERIFICAR FECHA")),"SIN VALOR AVANCE")</f>
        <v>PROCESO</v>
      </c>
      <c r="R260" s="52" t="s">
        <v>3466</v>
      </c>
      <c r="S260" s="163" t="s">
        <v>252</v>
      </c>
      <c r="T260" s="168">
        <v>1</v>
      </c>
      <c r="U260" s="193">
        <v>45352</v>
      </c>
      <c r="V260" s="193">
        <v>45747</v>
      </c>
      <c r="W260" s="165">
        <f t="shared" si="43"/>
        <v>56.428571428571431</v>
      </c>
      <c r="X260" s="192">
        <v>0.77</v>
      </c>
      <c r="Y260" s="163" t="s">
        <v>3605</v>
      </c>
      <c r="Z260" s="344">
        <f t="shared" si="54"/>
        <v>1</v>
      </c>
      <c r="AA260" s="344">
        <f t="shared" si="55"/>
        <v>1</v>
      </c>
      <c r="AB260" s="344">
        <f t="shared" si="56"/>
        <v>1</v>
      </c>
      <c r="AC260" s="344">
        <f t="shared" si="57"/>
        <v>1</v>
      </c>
      <c r="AD260" s="344">
        <f t="shared" si="58"/>
        <v>1</v>
      </c>
      <c r="AE260" s="344">
        <f t="shared" si="59"/>
        <v>1</v>
      </c>
      <c r="AF260" s="344">
        <f t="shared" si="60"/>
        <v>1</v>
      </c>
      <c r="AG260" s="344">
        <f t="shared" si="61"/>
        <v>1</v>
      </c>
    </row>
    <row r="261" spans="1:33" ht="165">
      <c r="A261" s="169" t="s">
        <v>20</v>
      </c>
      <c r="B261" s="467" t="s">
        <v>13</v>
      </c>
      <c r="C261" s="782"/>
      <c r="D261" s="782"/>
      <c r="E261" s="783"/>
      <c r="F261" s="783"/>
      <c r="G261" s="52" t="s">
        <v>3468</v>
      </c>
      <c r="H261" s="52" t="s">
        <v>3468</v>
      </c>
      <c r="I261" s="483" t="s">
        <v>2560</v>
      </c>
      <c r="J261" s="168">
        <v>1</v>
      </c>
      <c r="K261" s="193">
        <v>45352</v>
      </c>
      <c r="L261" s="193">
        <v>45747</v>
      </c>
      <c r="M261" s="165">
        <f t="shared" si="53"/>
        <v>56.428571428571431</v>
      </c>
      <c r="N261" s="192">
        <v>0.77</v>
      </c>
      <c r="O261" s="483" t="s">
        <v>3599</v>
      </c>
      <c r="P261" s="53">
        <f t="shared" si="44"/>
        <v>0.77</v>
      </c>
      <c r="Q261" s="166" t="str">
        <f>IF(ISNUMBER(P261),IF(P261=100%,"CUMPLIDA",IF(AND(ISNUMBER(L261),ISNUMBER(CGR!$P$4)), IF(L261&lt;CGR!$P$4,"INCUMPLIDA","PROCESO"), "VERIFICAR FECHA")),"SIN VALOR AVANCE")</f>
        <v>PROCESO</v>
      </c>
      <c r="R261" s="52" t="s">
        <v>3468</v>
      </c>
      <c r="S261" s="163" t="s">
        <v>2560</v>
      </c>
      <c r="T261" s="168">
        <v>1</v>
      </c>
      <c r="U261" s="193">
        <v>45352</v>
      </c>
      <c r="V261" s="193">
        <v>45747</v>
      </c>
      <c r="W261" s="165">
        <f t="shared" si="43"/>
        <v>56.428571428571431</v>
      </c>
      <c r="X261" s="192">
        <v>0.77</v>
      </c>
      <c r="Y261" s="163" t="s">
        <v>3599</v>
      </c>
      <c r="Z261" s="344">
        <f t="shared" si="54"/>
        <v>1</v>
      </c>
      <c r="AA261" s="344">
        <f t="shared" si="55"/>
        <v>1</v>
      </c>
      <c r="AB261" s="344">
        <f t="shared" si="56"/>
        <v>1</v>
      </c>
      <c r="AC261" s="344">
        <f t="shared" si="57"/>
        <v>1</v>
      </c>
      <c r="AD261" s="344">
        <f t="shared" si="58"/>
        <v>1</v>
      </c>
      <c r="AE261" s="344">
        <f t="shared" si="59"/>
        <v>1</v>
      </c>
      <c r="AF261" s="344">
        <f t="shared" si="60"/>
        <v>1</v>
      </c>
      <c r="AG261" s="344">
        <f t="shared" si="61"/>
        <v>1</v>
      </c>
    </row>
    <row r="262" spans="1:33" ht="150.75">
      <c r="A262" s="169" t="s">
        <v>20</v>
      </c>
      <c r="B262" s="467" t="s">
        <v>13</v>
      </c>
      <c r="C262" s="782"/>
      <c r="D262" s="782"/>
      <c r="E262" s="783"/>
      <c r="F262" s="783"/>
      <c r="G262" s="52" t="s">
        <v>1363</v>
      </c>
      <c r="H262" s="52" t="s">
        <v>258</v>
      </c>
      <c r="I262" s="483" t="s">
        <v>259</v>
      </c>
      <c r="J262" s="168">
        <v>3</v>
      </c>
      <c r="K262" s="193">
        <v>45748</v>
      </c>
      <c r="L262" s="193">
        <v>45930</v>
      </c>
      <c r="M262" s="165">
        <f t="shared" si="53"/>
        <v>26</v>
      </c>
      <c r="N262" s="192">
        <v>0</v>
      </c>
      <c r="O262" s="483" t="s">
        <v>3606</v>
      </c>
      <c r="P262" s="53">
        <f t="shared" si="44"/>
        <v>0</v>
      </c>
      <c r="Q262" s="166" t="str">
        <f>IF(ISNUMBER(P262),IF(P262=100%,"CUMPLIDA",IF(AND(ISNUMBER(L262),ISNUMBER(CGR!$P$4)), IF(L262&lt;CGR!$P$4,"INCUMPLIDA","PROCESO"), "VERIFICAR FECHA")),"SIN VALOR AVANCE")</f>
        <v>PROCESO</v>
      </c>
      <c r="R262" s="52" t="s">
        <v>258</v>
      </c>
      <c r="S262" s="163" t="s">
        <v>259</v>
      </c>
      <c r="T262" s="168">
        <v>3</v>
      </c>
      <c r="U262" s="193">
        <v>45748</v>
      </c>
      <c r="V262" s="193">
        <v>45930</v>
      </c>
      <c r="W262" s="165">
        <f t="shared" si="43"/>
        <v>26</v>
      </c>
      <c r="X262" s="192">
        <v>0</v>
      </c>
      <c r="Y262" s="163" t="s">
        <v>3606</v>
      </c>
      <c r="Z262" s="344">
        <f t="shared" si="54"/>
        <v>1</v>
      </c>
      <c r="AA262" s="344">
        <f t="shared" si="55"/>
        <v>1</v>
      </c>
      <c r="AB262" s="344">
        <f t="shared" si="56"/>
        <v>1</v>
      </c>
      <c r="AC262" s="344">
        <f t="shared" si="57"/>
        <v>1</v>
      </c>
      <c r="AD262" s="344">
        <f t="shared" si="58"/>
        <v>1</v>
      </c>
      <c r="AE262" s="344">
        <f t="shared" si="59"/>
        <v>1</v>
      </c>
      <c r="AF262" s="344">
        <f t="shared" si="60"/>
        <v>1</v>
      </c>
      <c r="AG262" s="344">
        <f t="shared" si="61"/>
        <v>1</v>
      </c>
    </row>
    <row r="263" spans="1:33" ht="180">
      <c r="A263" s="169" t="s">
        <v>20</v>
      </c>
      <c r="B263" s="467" t="s">
        <v>13</v>
      </c>
      <c r="C263" s="782"/>
      <c r="D263" s="782"/>
      <c r="E263" s="783"/>
      <c r="F263" s="783"/>
      <c r="G263" s="52" t="s">
        <v>1364</v>
      </c>
      <c r="H263" s="52" t="s">
        <v>261</v>
      </c>
      <c r="I263" s="483" t="s">
        <v>262</v>
      </c>
      <c r="J263" s="168">
        <v>1</v>
      </c>
      <c r="K263" s="193">
        <v>45748</v>
      </c>
      <c r="L263" s="193">
        <v>45930</v>
      </c>
      <c r="M263" s="165">
        <f t="shared" si="53"/>
        <v>26</v>
      </c>
      <c r="N263" s="192">
        <v>0</v>
      </c>
      <c r="O263" s="483" t="s">
        <v>3604</v>
      </c>
      <c r="P263" s="53">
        <f t="shared" si="44"/>
        <v>0</v>
      </c>
      <c r="Q263" s="166" t="str">
        <f>IF(ISNUMBER(P263),IF(P263=100%,"CUMPLIDA",IF(AND(ISNUMBER(L263),ISNUMBER(CGR!$P$4)), IF(L263&lt;CGR!$P$4,"INCUMPLIDA","PROCESO"), "VERIFICAR FECHA")),"SIN VALOR AVANCE")</f>
        <v>PROCESO</v>
      </c>
      <c r="R263" s="52" t="s">
        <v>261</v>
      </c>
      <c r="S263" s="163" t="s">
        <v>262</v>
      </c>
      <c r="T263" s="168">
        <v>1</v>
      </c>
      <c r="U263" s="193">
        <v>45748</v>
      </c>
      <c r="V263" s="193">
        <v>45930</v>
      </c>
      <c r="W263" s="165">
        <f t="shared" si="43"/>
        <v>26</v>
      </c>
      <c r="X263" s="192">
        <v>0</v>
      </c>
      <c r="Y263" s="163" t="s">
        <v>3604</v>
      </c>
      <c r="Z263" s="344">
        <f t="shared" si="54"/>
        <v>1</v>
      </c>
      <c r="AA263" s="344">
        <f t="shared" si="55"/>
        <v>1</v>
      </c>
      <c r="AB263" s="344">
        <f t="shared" si="56"/>
        <v>1</v>
      </c>
      <c r="AC263" s="344">
        <f t="shared" si="57"/>
        <v>1</v>
      </c>
      <c r="AD263" s="344">
        <f t="shared" si="58"/>
        <v>1</v>
      </c>
      <c r="AE263" s="344">
        <f t="shared" si="59"/>
        <v>1</v>
      </c>
      <c r="AF263" s="344">
        <f t="shared" si="60"/>
        <v>1</v>
      </c>
      <c r="AG263" s="344">
        <f t="shared" si="61"/>
        <v>1</v>
      </c>
    </row>
    <row r="264" spans="1:33" ht="409.5">
      <c r="A264" s="169" t="s">
        <v>20</v>
      </c>
      <c r="B264" s="467" t="s">
        <v>13</v>
      </c>
      <c r="C264" s="782"/>
      <c r="D264" s="782"/>
      <c r="E264" s="783"/>
      <c r="F264" s="783"/>
      <c r="G264" s="52" t="s">
        <v>1365</v>
      </c>
      <c r="H264" s="52" t="s">
        <v>264</v>
      </c>
      <c r="I264" s="483" t="s">
        <v>265</v>
      </c>
      <c r="J264" s="168">
        <v>2</v>
      </c>
      <c r="K264" s="193">
        <v>45748</v>
      </c>
      <c r="L264" s="193">
        <v>45930</v>
      </c>
      <c r="M264" s="165">
        <f t="shared" si="53"/>
        <v>26</v>
      </c>
      <c r="N264" s="192">
        <v>0</v>
      </c>
      <c r="O264" s="483" t="s">
        <v>3607</v>
      </c>
      <c r="P264" s="53">
        <f t="shared" si="44"/>
        <v>0</v>
      </c>
      <c r="Q264" s="166" t="str">
        <f>IF(ISNUMBER(P264),IF(P264=100%,"CUMPLIDA",IF(AND(ISNUMBER(L264),ISNUMBER(CGR!$P$4)), IF(L264&lt;CGR!$P$4,"INCUMPLIDA","PROCESO"), "VERIFICAR FECHA")),"SIN VALOR AVANCE")</f>
        <v>PROCESO</v>
      </c>
      <c r="R264" s="52" t="s">
        <v>264</v>
      </c>
      <c r="S264" s="163" t="s">
        <v>265</v>
      </c>
      <c r="T264" s="168">
        <v>2</v>
      </c>
      <c r="U264" s="193">
        <v>45748</v>
      </c>
      <c r="V264" s="193">
        <v>45930</v>
      </c>
      <c r="W264" s="165">
        <f t="shared" si="43"/>
        <v>26</v>
      </c>
      <c r="X264" s="192">
        <v>0</v>
      </c>
      <c r="Y264" s="163" t="s">
        <v>3607</v>
      </c>
      <c r="Z264" s="344">
        <f t="shared" si="54"/>
        <v>1</v>
      </c>
      <c r="AA264" s="344">
        <f t="shared" si="55"/>
        <v>1</v>
      </c>
      <c r="AB264" s="344">
        <f t="shared" si="56"/>
        <v>1</v>
      </c>
      <c r="AC264" s="344">
        <f t="shared" si="57"/>
        <v>1</v>
      </c>
      <c r="AD264" s="344">
        <f t="shared" si="58"/>
        <v>1</v>
      </c>
      <c r="AE264" s="344">
        <f t="shared" si="59"/>
        <v>1</v>
      </c>
      <c r="AF264" s="344">
        <f t="shared" si="60"/>
        <v>1</v>
      </c>
      <c r="AG264" s="344">
        <f t="shared" si="61"/>
        <v>1</v>
      </c>
    </row>
    <row r="265" spans="1:33" ht="270" customHeight="1">
      <c r="A265" s="169" t="s">
        <v>20</v>
      </c>
      <c r="B265" s="467" t="s">
        <v>13</v>
      </c>
      <c r="C265" s="782"/>
      <c r="D265" s="782"/>
      <c r="E265" s="783"/>
      <c r="F265" s="783"/>
      <c r="G265" s="52" t="s">
        <v>3608</v>
      </c>
      <c r="H265" s="52" t="s">
        <v>3609</v>
      </c>
      <c r="I265" s="483" t="s">
        <v>3610</v>
      </c>
      <c r="J265" s="164">
        <v>6</v>
      </c>
      <c r="K265" s="191">
        <v>43862</v>
      </c>
      <c r="L265" s="191">
        <v>44042</v>
      </c>
      <c r="M265" s="165">
        <f t="shared" si="53"/>
        <v>25.714285714285715</v>
      </c>
      <c r="N265" s="192">
        <v>6</v>
      </c>
      <c r="O265" s="483" t="s">
        <v>3611</v>
      </c>
      <c r="P265" s="53">
        <f t="shared" si="44"/>
        <v>1</v>
      </c>
      <c r="Q265" s="166" t="str">
        <f>IF(ISNUMBER(P265),IF(P265=100%,"CUMPLIDA",IF(AND(ISNUMBER(L265),ISNUMBER(CGR!$P$4)), IF(L265&lt;CGR!$P$4,"INCUMPLIDA","PROCESO"), "VERIFICAR FECHA")),"SIN VALOR AVANCE")</f>
        <v>CUMPLIDA</v>
      </c>
      <c r="R265" s="52" t="s">
        <v>3609</v>
      </c>
      <c r="S265" s="163" t="s">
        <v>3610</v>
      </c>
      <c r="T265" s="164">
        <v>6</v>
      </c>
      <c r="U265" s="191">
        <v>43862</v>
      </c>
      <c r="V265" s="191">
        <v>44042</v>
      </c>
      <c r="W265" s="165">
        <f t="shared" si="43"/>
        <v>25.714285714285715</v>
      </c>
      <c r="X265" s="192">
        <v>6</v>
      </c>
      <c r="Y265" s="163" t="s">
        <v>3611</v>
      </c>
      <c r="Z265" s="344">
        <f t="shared" si="54"/>
        <v>1</v>
      </c>
      <c r="AA265" s="344">
        <f t="shared" si="55"/>
        <v>1</v>
      </c>
      <c r="AB265" s="344">
        <f t="shared" si="56"/>
        <v>1</v>
      </c>
      <c r="AC265" s="344">
        <f t="shared" si="57"/>
        <v>1</v>
      </c>
      <c r="AD265" s="344">
        <f t="shared" si="58"/>
        <v>1</v>
      </c>
      <c r="AE265" s="344">
        <f t="shared" si="59"/>
        <v>1</v>
      </c>
      <c r="AF265" s="344">
        <f t="shared" si="60"/>
        <v>1</v>
      </c>
      <c r="AG265" s="344">
        <f t="shared" si="61"/>
        <v>1</v>
      </c>
    </row>
    <row r="266" spans="1:33" ht="90.75" customHeight="1">
      <c r="A266" s="169" t="s">
        <v>20</v>
      </c>
      <c r="B266" s="467" t="s">
        <v>13</v>
      </c>
      <c r="C266" s="785" t="s">
        <v>3264</v>
      </c>
      <c r="D266" s="785" t="s">
        <v>3612</v>
      </c>
      <c r="E266" s="783" t="s">
        <v>3613</v>
      </c>
      <c r="F266" s="783" t="s">
        <v>3614</v>
      </c>
      <c r="G266" s="783" t="s">
        <v>3615</v>
      </c>
      <c r="H266" s="173" t="s">
        <v>2433</v>
      </c>
      <c r="I266" s="483" t="s">
        <v>969</v>
      </c>
      <c r="J266" s="164">
        <v>1</v>
      </c>
      <c r="K266" s="191">
        <v>45231</v>
      </c>
      <c r="L266" s="191">
        <v>45504</v>
      </c>
      <c r="M266" s="165">
        <f t="shared" si="53"/>
        <v>39</v>
      </c>
      <c r="N266" s="192">
        <v>1</v>
      </c>
      <c r="O266" s="483" t="s">
        <v>3616</v>
      </c>
      <c r="P266" s="53">
        <f t="shared" si="44"/>
        <v>1</v>
      </c>
      <c r="Q266" s="166" t="str">
        <f>IF(ISNUMBER(P266),IF(P266=100%,"CUMPLIDA",IF(AND(ISNUMBER(L266),ISNUMBER(CGR!$P$4)), IF(L266&lt;CGR!$P$4,"INCUMPLIDA","PROCESO"), "VERIFICAR FECHA")),"SIN VALOR AVANCE")</f>
        <v>CUMPLIDA</v>
      </c>
      <c r="R266" s="173" t="s">
        <v>2433</v>
      </c>
      <c r="S266" s="163" t="s">
        <v>969</v>
      </c>
      <c r="T266" s="164">
        <v>1</v>
      </c>
      <c r="U266" s="191">
        <v>45231</v>
      </c>
      <c r="V266" s="191">
        <v>45504</v>
      </c>
      <c r="W266" s="165">
        <f t="shared" si="43"/>
        <v>39</v>
      </c>
      <c r="X266" s="192">
        <v>1</v>
      </c>
      <c r="Y266" s="163" t="s">
        <v>3616</v>
      </c>
      <c r="Z266" s="344">
        <f t="shared" si="54"/>
        <v>1</v>
      </c>
      <c r="AA266" s="344">
        <f t="shared" si="55"/>
        <v>1</v>
      </c>
      <c r="AB266" s="344">
        <f t="shared" si="56"/>
        <v>1</v>
      </c>
      <c r="AC266" s="344">
        <f t="shared" si="57"/>
        <v>1</v>
      </c>
      <c r="AD266" s="344">
        <f t="shared" si="58"/>
        <v>1</v>
      </c>
      <c r="AE266" s="344">
        <f t="shared" si="59"/>
        <v>1</v>
      </c>
      <c r="AF266" s="344">
        <f t="shared" si="60"/>
        <v>1</v>
      </c>
      <c r="AG266" s="344">
        <f t="shared" si="61"/>
        <v>1</v>
      </c>
    </row>
    <row r="267" spans="1:33" ht="135.75">
      <c r="A267" s="169" t="s">
        <v>20</v>
      </c>
      <c r="B267" s="467" t="s">
        <v>13</v>
      </c>
      <c r="C267" s="785"/>
      <c r="D267" s="785"/>
      <c r="E267" s="783"/>
      <c r="F267" s="783"/>
      <c r="G267" s="783"/>
      <c r="H267" s="173" t="s">
        <v>2435</v>
      </c>
      <c r="I267" s="483" t="s">
        <v>2436</v>
      </c>
      <c r="J267" s="164">
        <v>1</v>
      </c>
      <c r="K267" s="191">
        <v>45231</v>
      </c>
      <c r="L267" s="191">
        <v>45504</v>
      </c>
      <c r="M267" s="165">
        <f t="shared" si="53"/>
        <v>39</v>
      </c>
      <c r="N267" s="192">
        <v>1</v>
      </c>
      <c r="O267" s="483" t="s">
        <v>3617</v>
      </c>
      <c r="P267" s="53">
        <f t="shared" si="44"/>
        <v>1</v>
      </c>
      <c r="Q267" s="166" t="str">
        <f>IF(ISNUMBER(P267),IF(P267=100%,"CUMPLIDA",IF(AND(ISNUMBER(L267),ISNUMBER(CGR!$P$4)), IF(L267&lt;CGR!$P$4,"INCUMPLIDA","PROCESO"), "VERIFICAR FECHA")),"SIN VALOR AVANCE")</f>
        <v>CUMPLIDA</v>
      </c>
      <c r="R267" s="173" t="s">
        <v>2435</v>
      </c>
      <c r="S267" s="163" t="s">
        <v>2436</v>
      </c>
      <c r="T267" s="164">
        <v>1</v>
      </c>
      <c r="U267" s="191">
        <v>45231</v>
      </c>
      <c r="V267" s="191">
        <v>45504</v>
      </c>
      <c r="W267" s="165">
        <f t="shared" ref="W267:W330" si="62">(V267-U267)/7</f>
        <v>39</v>
      </c>
      <c r="X267" s="192">
        <v>1</v>
      </c>
      <c r="Y267" s="163" t="s">
        <v>3617</v>
      </c>
      <c r="Z267" s="344">
        <f t="shared" si="54"/>
        <v>1</v>
      </c>
      <c r="AA267" s="344">
        <f t="shared" si="55"/>
        <v>1</v>
      </c>
      <c r="AB267" s="344">
        <f t="shared" si="56"/>
        <v>1</v>
      </c>
      <c r="AC267" s="344">
        <f t="shared" si="57"/>
        <v>1</v>
      </c>
      <c r="AD267" s="344">
        <f t="shared" si="58"/>
        <v>1</v>
      </c>
      <c r="AE267" s="344">
        <f t="shared" si="59"/>
        <v>1</v>
      </c>
      <c r="AF267" s="344">
        <f t="shared" si="60"/>
        <v>1</v>
      </c>
      <c r="AG267" s="344">
        <f t="shared" si="61"/>
        <v>1</v>
      </c>
    </row>
    <row r="268" spans="1:33" ht="90.75">
      <c r="A268" s="169" t="s">
        <v>20</v>
      </c>
      <c r="B268" s="467" t="s">
        <v>13</v>
      </c>
      <c r="C268" s="785"/>
      <c r="D268" s="785"/>
      <c r="E268" s="783"/>
      <c r="F268" s="783"/>
      <c r="G268" s="52" t="s">
        <v>2438</v>
      </c>
      <c r="H268" s="52" t="s">
        <v>1614</v>
      </c>
      <c r="I268" s="483" t="s">
        <v>238</v>
      </c>
      <c r="J268" s="168">
        <v>1</v>
      </c>
      <c r="K268" s="193">
        <v>45323</v>
      </c>
      <c r="L268" s="193">
        <v>45747</v>
      </c>
      <c r="M268" s="165">
        <f t="shared" si="53"/>
        <v>60.571428571428569</v>
      </c>
      <c r="N268" s="192">
        <v>0</v>
      </c>
      <c r="O268" s="483" t="s">
        <v>3618</v>
      </c>
      <c r="P268" s="53">
        <f t="shared" ref="P268:P331" si="63">N268/J268</f>
        <v>0</v>
      </c>
      <c r="Q268" s="166" t="str">
        <f>IF(ISNUMBER(P268),IF(P268=100%,"CUMPLIDA",IF(AND(ISNUMBER(L268),ISNUMBER(CGR!$P$4)), IF(L268&lt;CGR!$P$4,"INCUMPLIDA","PROCESO"), "VERIFICAR FECHA")),"SIN VALOR AVANCE")</f>
        <v>PROCESO</v>
      </c>
      <c r="R268" s="52" t="s">
        <v>1614</v>
      </c>
      <c r="S268" s="163" t="s">
        <v>238</v>
      </c>
      <c r="T268" s="168">
        <v>1</v>
      </c>
      <c r="U268" s="193">
        <v>45323</v>
      </c>
      <c r="V268" s="193">
        <v>45747</v>
      </c>
      <c r="W268" s="165">
        <f t="shared" si="62"/>
        <v>60.571428571428569</v>
      </c>
      <c r="X268" s="192">
        <v>0</v>
      </c>
      <c r="Y268" s="163" t="s">
        <v>3618</v>
      </c>
      <c r="Z268" s="344">
        <f t="shared" si="54"/>
        <v>1</v>
      </c>
      <c r="AA268" s="344">
        <f t="shared" si="55"/>
        <v>1</v>
      </c>
      <c r="AB268" s="344">
        <f t="shared" si="56"/>
        <v>1</v>
      </c>
      <c r="AC268" s="344">
        <f t="shared" si="57"/>
        <v>1</v>
      </c>
      <c r="AD268" s="344">
        <f t="shared" si="58"/>
        <v>1</v>
      </c>
      <c r="AE268" s="344">
        <f t="shared" si="59"/>
        <v>1</v>
      </c>
      <c r="AF268" s="344">
        <f t="shared" si="60"/>
        <v>1</v>
      </c>
      <c r="AG268" s="344">
        <f t="shared" si="61"/>
        <v>1</v>
      </c>
    </row>
    <row r="269" spans="1:33" ht="90">
      <c r="A269" s="169" t="s">
        <v>20</v>
      </c>
      <c r="B269" s="467" t="s">
        <v>13</v>
      </c>
      <c r="C269" s="785"/>
      <c r="D269" s="785"/>
      <c r="E269" s="783"/>
      <c r="F269" s="783"/>
      <c r="G269" s="52" t="s">
        <v>241</v>
      </c>
      <c r="H269" s="52" t="s">
        <v>241</v>
      </c>
      <c r="I269" s="483" t="s">
        <v>242</v>
      </c>
      <c r="J269" s="168">
        <v>1</v>
      </c>
      <c r="K269" s="193">
        <v>45323</v>
      </c>
      <c r="L269" s="193">
        <v>45747</v>
      </c>
      <c r="M269" s="165">
        <f t="shared" si="53"/>
        <v>60.571428571428569</v>
      </c>
      <c r="N269" s="192">
        <v>0</v>
      </c>
      <c r="O269" s="483" t="s">
        <v>3619</v>
      </c>
      <c r="P269" s="53">
        <f t="shared" si="63"/>
        <v>0</v>
      </c>
      <c r="Q269" s="166" t="str">
        <f>IF(ISNUMBER(P269),IF(P269=100%,"CUMPLIDA",IF(AND(ISNUMBER(L269),ISNUMBER(CGR!$P$4)), IF(L269&lt;CGR!$P$4,"INCUMPLIDA","PROCESO"), "VERIFICAR FECHA")),"SIN VALOR AVANCE")</f>
        <v>PROCESO</v>
      </c>
      <c r="R269" s="52" t="s">
        <v>241</v>
      </c>
      <c r="S269" s="163" t="s">
        <v>242</v>
      </c>
      <c r="T269" s="168">
        <v>1</v>
      </c>
      <c r="U269" s="193">
        <v>45323</v>
      </c>
      <c r="V269" s="193">
        <v>45747</v>
      </c>
      <c r="W269" s="165">
        <f t="shared" si="62"/>
        <v>60.571428571428569</v>
      </c>
      <c r="X269" s="192">
        <v>0</v>
      </c>
      <c r="Y269" s="163" t="s">
        <v>3619</v>
      </c>
      <c r="Z269" s="344">
        <f t="shared" si="54"/>
        <v>1</v>
      </c>
      <c r="AA269" s="344">
        <f t="shared" si="55"/>
        <v>1</v>
      </c>
      <c r="AB269" s="344">
        <f t="shared" si="56"/>
        <v>1</v>
      </c>
      <c r="AC269" s="344">
        <f t="shared" si="57"/>
        <v>1</v>
      </c>
      <c r="AD269" s="344">
        <f t="shared" si="58"/>
        <v>1</v>
      </c>
      <c r="AE269" s="344">
        <f t="shared" si="59"/>
        <v>1</v>
      </c>
      <c r="AF269" s="344">
        <f t="shared" si="60"/>
        <v>1</v>
      </c>
      <c r="AG269" s="344">
        <f t="shared" si="61"/>
        <v>1</v>
      </c>
    </row>
    <row r="270" spans="1:33" ht="150">
      <c r="A270" s="169" t="s">
        <v>20</v>
      </c>
      <c r="B270" s="467" t="s">
        <v>13</v>
      </c>
      <c r="C270" s="785"/>
      <c r="D270" s="785"/>
      <c r="E270" s="783"/>
      <c r="F270" s="783"/>
      <c r="G270" s="52" t="s">
        <v>1361</v>
      </c>
      <c r="H270" s="52" t="s">
        <v>245</v>
      </c>
      <c r="I270" s="483" t="s">
        <v>246</v>
      </c>
      <c r="J270" s="168">
        <v>1</v>
      </c>
      <c r="K270" s="193">
        <v>45231</v>
      </c>
      <c r="L270" s="193">
        <v>45747</v>
      </c>
      <c r="M270" s="165">
        <f t="shared" si="53"/>
        <v>73.714285714285708</v>
      </c>
      <c r="N270" s="192">
        <v>0</v>
      </c>
      <c r="O270" s="483" t="s">
        <v>3619</v>
      </c>
      <c r="P270" s="53">
        <f t="shared" si="63"/>
        <v>0</v>
      </c>
      <c r="Q270" s="166" t="str">
        <f>IF(ISNUMBER(P270),IF(P270=100%,"CUMPLIDA",IF(AND(ISNUMBER(L270),ISNUMBER(CGR!$P$4)), IF(L270&lt;CGR!$P$4,"INCUMPLIDA","PROCESO"), "VERIFICAR FECHA")),"SIN VALOR AVANCE")</f>
        <v>PROCESO</v>
      </c>
      <c r="R270" s="52" t="s">
        <v>245</v>
      </c>
      <c r="S270" s="163" t="s">
        <v>246</v>
      </c>
      <c r="T270" s="168">
        <v>1</v>
      </c>
      <c r="U270" s="193">
        <v>45231</v>
      </c>
      <c r="V270" s="193">
        <v>45747</v>
      </c>
      <c r="W270" s="165">
        <f t="shared" si="62"/>
        <v>73.714285714285708</v>
      </c>
      <c r="X270" s="192">
        <v>0</v>
      </c>
      <c r="Y270" s="163" t="s">
        <v>3619</v>
      </c>
      <c r="Z270" s="344">
        <f t="shared" si="54"/>
        <v>1</v>
      </c>
      <c r="AA270" s="344">
        <f t="shared" si="55"/>
        <v>1</v>
      </c>
      <c r="AB270" s="344">
        <f t="shared" si="56"/>
        <v>1</v>
      </c>
      <c r="AC270" s="344">
        <f t="shared" si="57"/>
        <v>1</v>
      </c>
      <c r="AD270" s="344">
        <f t="shared" si="58"/>
        <v>1</v>
      </c>
      <c r="AE270" s="344">
        <f t="shared" si="59"/>
        <v>1</v>
      </c>
      <c r="AF270" s="344">
        <f t="shared" si="60"/>
        <v>1</v>
      </c>
      <c r="AG270" s="344">
        <f t="shared" si="61"/>
        <v>1</v>
      </c>
    </row>
    <row r="271" spans="1:33" ht="135">
      <c r="A271" s="169" t="s">
        <v>20</v>
      </c>
      <c r="B271" s="467" t="s">
        <v>13</v>
      </c>
      <c r="C271" s="785"/>
      <c r="D271" s="785"/>
      <c r="E271" s="783"/>
      <c r="F271" s="783"/>
      <c r="G271" s="52" t="s">
        <v>248</v>
      </c>
      <c r="H271" s="52" t="s">
        <v>248</v>
      </c>
      <c r="I271" s="483" t="s">
        <v>249</v>
      </c>
      <c r="J271" s="168">
        <v>1</v>
      </c>
      <c r="K271" s="193">
        <v>45323</v>
      </c>
      <c r="L271" s="193">
        <v>45747</v>
      </c>
      <c r="M271" s="165">
        <f t="shared" si="53"/>
        <v>60.571428571428569</v>
      </c>
      <c r="N271" s="192">
        <v>0</v>
      </c>
      <c r="O271" s="483" t="s">
        <v>3618</v>
      </c>
      <c r="P271" s="53">
        <f t="shared" si="63"/>
        <v>0</v>
      </c>
      <c r="Q271" s="166" t="str">
        <f>IF(ISNUMBER(P271),IF(P271=100%,"CUMPLIDA",IF(AND(ISNUMBER(L271),ISNUMBER(CGR!$P$4)), IF(L271&lt;CGR!$P$4,"INCUMPLIDA","PROCESO"), "VERIFICAR FECHA")),"SIN VALOR AVANCE")</f>
        <v>PROCESO</v>
      </c>
      <c r="R271" s="52" t="s">
        <v>248</v>
      </c>
      <c r="S271" s="163" t="s">
        <v>249</v>
      </c>
      <c r="T271" s="168">
        <v>1</v>
      </c>
      <c r="U271" s="193">
        <v>45323</v>
      </c>
      <c r="V271" s="193">
        <v>45747</v>
      </c>
      <c r="W271" s="165">
        <f t="shared" si="62"/>
        <v>60.571428571428569</v>
      </c>
      <c r="X271" s="192">
        <v>0</v>
      </c>
      <c r="Y271" s="163" t="s">
        <v>3618</v>
      </c>
      <c r="Z271" s="344">
        <f t="shared" si="54"/>
        <v>1</v>
      </c>
      <c r="AA271" s="344">
        <f t="shared" si="55"/>
        <v>1</v>
      </c>
      <c r="AB271" s="344">
        <f t="shared" si="56"/>
        <v>1</v>
      </c>
      <c r="AC271" s="344">
        <f t="shared" si="57"/>
        <v>1</v>
      </c>
      <c r="AD271" s="344">
        <f t="shared" si="58"/>
        <v>1</v>
      </c>
      <c r="AE271" s="344">
        <f t="shared" si="59"/>
        <v>1</v>
      </c>
      <c r="AF271" s="344">
        <f t="shared" si="60"/>
        <v>1</v>
      </c>
      <c r="AG271" s="344">
        <f t="shared" si="61"/>
        <v>1</v>
      </c>
    </row>
    <row r="272" spans="1:33" ht="135" customHeight="1">
      <c r="A272" s="169" t="s">
        <v>20</v>
      </c>
      <c r="B272" s="467" t="s">
        <v>13</v>
      </c>
      <c r="C272" s="790"/>
      <c r="D272" s="790"/>
      <c r="E272" s="784"/>
      <c r="F272" s="784"/>
      <c r="G272" s="52" t="s">
        <v>3466</v>
      </c>
      <c r="H272" s="52" t="s">
        <v>3466</v>
      </c>
      <c r="I272" s="483" t="s">
        <v>252</v>
      </c>
      <c r="J272" s="168">
        <v>1</v>
      </c>
      <c r="K272" s="193">
        <v>45231</v>
      </c>
      <c r="L272" s="193">
        <v>45747</v>
      </c>
      <c r="M272" s="165">
        <f t="shared" si="53"/>
        <v>73.714285714285708</v>
      </c>
      <c r="N272" s="192">
        <v>0</v>
      </c>
      <c r="O272" s="483" t="s">
        <v>3619</v>
      </c>
      <c r="P272" s="53">
        <f t="shared" si="63"/>
        <v>0</v>
      </c>
      <c r="Q272" s="166" t="str">
        <f>IF(ISNUMBER(P272),IF(P272=100%,"CUMPLIDA",IF(AND(ISNUMBER(L272),ISNUMBER(CGR!$P$4)), IF(L272&lt;CGR!$P$4,"INCUMPLIDA","PROCESO"), "VERIFICAR FECHA")),"SIN VALOR AVANCE")</f>
        <v>PROCESO</v>
      </c>
      <c r="R272" s="52" t="s">
        <v>3466</v>
      </c>
      <c r="S272" s="163" t="s">
        <v>252</v>
      </c>
      <c r="T272" s="168">
        <v>1</v>
      </c>
      <c r="U272" s="193">
        <v>45231</v>
      </c>
      <c r="V272" s="193">
        <v>45747</v>
      </c>
      <c r="W272" s="165">
        <f t="shared" si="62"/>
        <v>73.714285714285708</v>
      </c>
      <c r="X272" s="192">
        <v>0</v>
      </c>
      <c r="Y272" s="163" t="s">
        <v>3619</v>
      </c>
      <c r="Z272" s="344">
        <f t="shared" si="54"/>
        <v>1</v>
      </c>
      <c r="AA272" s="344">
        <f t="shared" si="55"/>
        <v>1</v>
      </c>
      <c r="AB272" s="344">
        <f t="shared" si="56"/>
        <v>1</v>
      </c>
      <c r="AC272" s="344">
        <f t="shared" si="57"/>
        <v>1</v>
      </c>
      <c r="AD272" s="344">
        <f t="shared" si="58"/>
        <v>1</v>
      </c>
      <c r="AE272" s="344">
        <f t="shared" si="59"/>
        <v>1</v>
      </c>
      <c r="AF272" s="344">
        <f t="shared" si="60"/>
        <v>1</v>
      </c>
      <c r="AG272" s="344">
        <f t="shared" si="61"/>
        <v>1</v>
      </c>
    </row>
    <row r="273" spans="1:33" ht="165">
      <c r="A273" s="169" t="s">
        <v>20</v>
      </c>
      <c r="B273" s="467" t="s">
        <v>13</v>
      </c>
      <c r="C273" s="790"/>
      <c r="D273" s="790"/>
      <c r="E273" s="784"/>
      <c r="F273" s="784"/>
      <c r="G273" s="52" t="s">
        <v>3468</v>
      </c>
      <c r="H273" s="52" t="s">
        <v>3468</v>
      </c>
      <c r="I273" s="483" t="s">
        <v>2560</v>
      </c>
      <c r="J273" s="168">
        <v>1</v>
      </c>
      <c r="K273" s="193">
        <v>45231</v>
      </c>
      <c r="L273" s="193">
        <v>45808</v>
      </c>
      <c r="M273" s="165">
        <f t="shared" si="53"/>
        <v>82.428571428571431</v>
      </c>
      <c r="N273" s="192">
        <v>0</v>
      </c>
      <c r="O273" s="483" t="s">
        <v>3620</v>
      </c>
      <c r="P273" s="53">
        <f t="shared" si="63"/>
        <v>0</v>
      </c>
      <c r="Q273" s="166" t="str">
        <f>IF(ISNUMBER(P273),IF(P273=100%,"CUMPLIDA",IF(AND(ISNUMBER(L273),ISNUMBER(CGR!$P$4)), IF(L273&lt;CGR!$P$4,"INCUMPLIDA","PROCESO"), "VERIFICAR FECHA")),"SIN VALOR AVANCE")</f>
        <v>PROCESO</v>
      </c>
      <c r="R273" s="52" t="s">
        <v>3468</v>
      </c>
      <c r="S273" s="163" t="s">
        <v>2560</v>
      </c>
      <c r="T273" s="168">
        <v>1</v>
      </c>
      <c r="U273" s="193">
        <v>45231</v>
      </c>
      <c r="V273" s="193">
        <v>45808</v>
      </c>
      <c r="W273" s="165">
        <f t="shared" si="62"/>
        <v>82.428571428571431</v>
      </c>
      <c r="X273" s="192">
        <v>0</v>
      </c>
      <c r="Y273" s="163" t="s">
        <v>3620</v>
      </c>
      <c r="Z273" s="344">
        <f t="shared" si="54"/>
        <v>1</v>
      </c>
      <c r="AA273" s="344">
        <f t="shared" si="55"/>
        <v>1</v>
      </c>
      <c r="AB273" s="344">
        <f t="shared" si="56"/>
        <v>1</v>
      </c>
      <c r="AC273" s="344">
        <f t="shared" si="57"/>
        <v>1</v>
      </c>
      <c r="AD273" s="344">
        <f t="shared" si="58"/>
        <v>1</v>
      </c>
      <c r="AE273" s="344">
        <f t="shared" si="59"/>
        <v>1</v>
      </c>
      <c r="AF273" s="344">
        <f t="shared" si="60"/>
        <v>1</v>
      </c>
      <c r="AG273" s="344">
        <f t="shared" si="61"/>
        <v>1</v>
      </c>
    </row>
    <row r="274" spans="1:33" ht="75.75">
      <c r="A274" s="169" t="s">
        <v>20</v>
      </c>
      <c r="B274" s="467" t="s">
        <v>13</v>
      </c>
      <c r="C274" s="790"/>
      <c r="D274" s="790"/>
      <c r="E274" s="784"/>
      <c r="F274" s="784"/>
      <c r="G274" s="52" t="s">
        <v>1363</v>
      </c>
      <c r="H274" s="52" t="s">
        <v>258</v>
      </c>
      <c r="I274" s="483" t="s">
        <v>259</v>
      </c>
      <c r="J274" s="168">
        <v>12</v>
      </c>
      <c r="K274" s="193">
        <v>46024</v>
      </c>
      <c r="L274" s="193">
        <v>47118</v>
      </c>
      <c r="M274" s="165">
        <f t="shared" si="53"/>
        <v>156.28571428571428</v>
      </c>
      <c r="N274" s="192">
        <v>0</v>
      </c>
      <c r="O274" s="483" t="s">
        <v>3619</v>
      </c>
      <c r="P274" s="53">
        <f t="shared" si="63"/>
        <v>0</v>
      </c>
      <c r="Q274" s="166" t="str">
        <f>IF(ISNUMBER(P274),IF(P274=100%,"CUMPLIDA",IF(AND(ISNUMBER(L274),ISNUMBER(CGR!$P$4)), IF(L274&lt;CGR!$P$4,"INCUMPLIDA","PROCESO"), "VERIFICAR FECHA")),"SIN VALOR AVANCE")</f>
        <v>PROCESO</v>
      </c>
      <c r="R274" s="52" t="s">
        <v>258</v>
      </c>
      <c r="S274" s="163" t="s">
        <v>259</v>
      </c>
      <c r="T274" s="168">
        <v>12</v>
      </c>
      <c r="U274" s="193">
        <v>46024</v>
      </c>
      <c r="V274" s="193">
        <v>47118</v>
      </c>
      <c r="W274" s="165">
        <f t="shared" si="62"/>
        <v>156.28571428571428</v>
      </c>
      <c r="X274" s="192">
        <v>0</v>
      </c>
      <c r="Y274" s="163" t="s">
        <v>3619</v>
      </c>
      <c r="Z274" s="344">
        <f t="shared" si="54"/>
        <v>1</v>
      </c>
      <c r="AA274" s="344">
        <f t="shared" si="55"/>
        <v>1</v>
      </c>
      <c r="AB274" s="344">
        <f t="shared" si="56"/>
        <v>1</v>
      </c>
      <c r="AC274" s="344">
        <f t="shared" si="57"/>
        <v>1</v>
      </c>
      <c r="AD274" s="344">
        <f t="shared" si="58"/>
        <v>1</v>
      </c>
      <c r="AE274" s="344">
        <f t="shared" si="59"/>
        <v>1</v>
      </c>
      <c r="AF274" s="344">
        <f t="shared" si="60"/>
        <v>1</v>
      </c>
      <c r="AG274" s="344">
        <f t="shared" si="61"/>
        <v>1</v>
      </c>
    </row>
    <row r="275" spans="1:33" ht="180">
      <c r="A275" s="169" t="s">
        <v>20</v>
      </c>
      <c r="B275" s="467" t="s">
        <v>13</v>
      </c>
      <c r="C275" s="790"/>
      <c r="D275" s="790"/>
      <c r="E275" s="784"/>
      <c r="F275" s="784"/>
      <c r="G275" s="52" t="s">
        <v>1364</v>
      </c>
      <c r="H275" s="52" t="s">
        <v>261</v>
      </c>
      <c r="I275" s="483" t="s">
        <v>262</v>
      </c>
      <c r="J275" s="168">
        <v>1</v>
      </c>
      <c r="K275" s="193">
        <v>46024</v>
      </c>
      <c r="L275" s="193">
        <v>47118</v>
      </c>
      <c r="M275" s="165">
        <f t="shared" si="53"/>
        <v>156.28571428571428</v>
      </c>
      <c r="N275" s="192">
        <v>0</v>
      </c>
      <c r="O275" s="483" t="s">
        <v>3618</v>
      </c>
      <c r="P275" s="53">
        <f t="shared" si="63"/>
        <v>0</v>
      </c>
      <c r="Q275" s="166" t="str">
        <f>IF(ISNUMBER(P275),IF(P275=100%,"CUMPLIDA",IF(AND(ISNUMBER(L275),ISNUMBER(CGR!$P$4)), IF(L275&lt;CGR!$P$4,"INCUMPLIDA","PROCESO"), "VERIFICAR FECHA")),"SIN VALOR AVANCE")</f>
        <v>PROCESO</v>
      </c>
      <c r="R275" s="52" t="s">
        <v>261</v>
      </c>
      <c r="S275" s="163" t="s">
        <v>262</v>
      </c>
      <c r="T275" s="168">
        <v>1</v>
      </c>
      <c r="U275" s="193">
        <v>46024</v>
      </c>
      <c r="V275" s="193">
        <v>47118</v>
      </c>
      <c r="W275" s="165">
        <f t="shared" si="62"/>
        <v>156.28571428571428</v>
      </c>
      <c r="X275" s="192">
        <v>0</v>
      </c>
      <c r="Y275" s="163" t="s">
        <v>3618</v>
      </c>
      <c r="Z275" s="344">
        <f t="shared" si="54"/>
        <v>1</v>
      </c>
      <c r="AA275" s="344">
        <f t="shared" si="55"/>
        <v>1</v>
      </c>
      <c r="AB275" s="344">
        <f t="shared" si="56"/>
        <v>1</v>
      </c>
      <c r="AC275" s="344">
        <f t="shared" si="57"/>
        <v>1</v>
      </c>
      <c r="AD275" s="344">
        <f t="shared" si="58"/>
        <v>1</v>
      </c>
      <c r="AE275" s="344">
        <f t="shared" si="59"/>
        <v>1</v>
      </c>
      <c r="AF275" s="344">
        <f t="shared" si="60"/>
        <v>1</v>
      </c>
      <c r="AG275" s="344">
        <f t="shared" si="61"/>
        <v>1</v>
      </c>
    </row>
    <row r="276" spans="1:33" ht="409.5">
      <c r="A276" s="169" t="s">
        <v>20</v>
      </c>
      <c r="B276" s="467" t="s">
        <v>13</v>
      </c>
      <c r="C276" s="790"/>
      <c r="D276" s="790"/>
      <c r="E276" s="784"/>
      <c r="F276" s="784"/>
      <c r="G276" s="52" t="s">
        <v>1365</v>
      </c>
      <c r="H276" s="52" t="s">
        <v>264</v>
      </c>
      <c r="I276" s="483" t="s">
        <v>265</v>
      </c>
      <c r="J276" s="168">
        <v>2</v>
      </c>
      <c r="K276" s="193">
        <v>46024</v>
      </c>
      <c r="L276" s="193">
        <v>47118</v>
      </c>
      <c r="M276" s="165">
        <f t="shared" ref="M276:M339" si="64">(L276-K276)/7</f>
        <v>156.28571428571428</v>
      </c>
      <c r="N276" s="192">
        <v>0</v>
      </c>
      <c r="O276" s="483" t="s">
        <v>3620</v>
      </c>
      <c r="P276" s="53">
        <f t="shared" si="63"/>
        <v>0</v>
      </c>
      <c r="Q276" s="166" t="str">
        <f>IF(ISNUMBER(P276),IF(P276=100%,"CUMPLIDA",IF(AND(ISNUMBER(L276),ISNUMBER(CGR!$P$4)), IF(L276&lt;CGR!$P$4,"INCUMPLIDA","PROCESO"), "VERIFICAR FECHA")),"SIN VALOR AVANCE")</f>
        <v>PROCESO</v>
      </c>
      <c r="R276" s="52" t="s">
        <v>264</v>
      </c>
      <c r="S276" s="163" t="s">
        <v>265</v>
      </c>
      <c r="T276" s="168">
        <v>2</v>
      </c>
      <c r="U276" s="193">
        <v>46024</v>
      </c>
      <c r="V276" s="193">
        <v>47118</v>
      </c>
      <c r="W276" s="165">
        <f t="shared" si="62"/>
        <v>156.28571428571428</v>
      </c>
      <c r="X276" s="192">
        <v>0</v>
      </c>
      <c r="Y276" s="163" t="s">
        <v>3620</v>
      </c>
      <c r="Z276" s="344">
        <f t="shared" ref="Z276" si="65">IF(H276=R276,1,0)</f>
        <v>1</v>
      </c>
      <c r="AA276" s="344">
        <f t="shared" ref="AA276" si="66">IF(I276=S276,1,0)</f>
        <v>1</v>
      </c>
      <c r="AB276" s="344">
        <f t="shared" ref="AB276" si="67">IF(J276=T276,1,0)</f>
        <v>1</v>
      </c>
      <c r="AC276" s="344">
        <f t="shared" ref="AC276" si="68">IF(K276=U276,1,0)</f>
        <v>1</v>
      </c>
      <c r="AD276" s="344">
        <f t="shared" ref="AD276" si="69">IF(L276=V276,1,0)</f>
        <v>1</v>
      </c>
      <c r="AE276" s="344">
        <f t="shared" ref="AE276" si="70">IF(M276=W276,1,0)</f>
        <v>1</v>
      </c>
      <c r="AF276" s="344">
        <f t="shared" ref="AF276" si="71">IF(N276=X276,1,0)</f>
        <v>1</v>
      </c>
      <c r="AG276" s="344">
        <f t="shared" ref="AG276" si="72">IF(O276=Y276,1,0)</f>
        <v>1</v>
      </c>
    </row>
    <row r="277" spans="1:33" ht="270.75">
      <c r="A277" s="169" t="s">
        <v>19</v>
      </c>
      <c r="B277" s="467" t="s">
        <v>13</v>
      </c>
      <c r="C277" s="782" t="s">
        <v>3621</v>
      </c>
      <c r="D277" s="782" t="s">
        <v>3622</v>
      </c>
      <c r="E277" s="783" t="s">
        <v>3623</v>
      </c>
      <c r="F277" s="783" t="s">
        <v>3624</v>
      </c>
      <c r="G277" s="783" t="s">
        <v>3625</v>
      </c>
      <c r="H277" s="484" t="s">
        <v>3626</v>
      </c>
      <c r="I277" s="483" t="s">
        <v>1097</v>
      </c>
      <c r="J277" s="164">
        <v>1</v>
      </c>
      <c r="K277" s="191">
        <v>44013</v>
      </c>
      <c r="L277" s="191">
        <v>44074</v>
      </c>
      <c r="M277" s="165">
        <f t="shared" si="64"/>
        <v>8.7142857142857135</v>
      </c>
      <c r="N277" s="192">
        <v>1</v>
      </c>
      <c r="O277" s="483" t="s">
        <v>3627</v>
      </c>
      <c r="P277" s="53">
        <f t="shared" si="63"/>
        <v>1</v>
      </c>
      <c r="Q277" s="166" t="str">
        <f>IF(ISNUMBER(P277),IF(P277=100%,"CUMPLIDA",IF(AND(ISNUMBER(L277),ISNUMBER(CGR!$P$4)), IF(L277&lt;CGR!$P$4,"INCUMPLIDA","PROCESO"), "VERIFICAR FECHA")),"SIN VALOR AVANCE")</f>
        <v>CUMPLIDA</v>
      </c>
      <c r="R277" s="366" t="s">
        <v>3626</v>
      </c>
      <c r="S277" s="286" t="s">
        <v>1097</v>
      </c>
      <c r="T277" s="367">
        <v>1</v>
      </c>
      <c r="U277" s="382">
        <v>44013</v>
      </c>
      <c r="V277" s="382">
        <v>44074</v>
      </c>
      <c r="W277" s="165">
        <f t="shared" si="62"/>
        <v>8.7142857142857135</v>
      </c>
      <c r="X277" s="391">
        <v>1</v>
      </c>
      <c r="Y277" s="286" t="s">
        <v>3627</v>
      </c>
      <c r="Z277" s="344">
        <f t="shared" ref="Z277:Z340" si="73">IF(H277=R277,1,0)</f>
        <v>1</v>
      </c>
      <c r="AA277" s="344">
        <f t="shared" ref="AA277:AA340" si="74">IF(I277=S277,1,0)</f>
        <v>1</v>
      </c>
      <c r="AB277" s="344">
        <f t="shared" ref="AB277:AB340" si="75">IF(J277=T277,1,0)</f>
        <v>1</v>
      </c>
      <c r="AC277" s="344">
        <f t="shared" ref="AC277:AC340" si="76">IF(K277=U277,1,0)</f>
        <v>1</v>
      </c>
      <c r="AD277" s="344">
        <f t="shared" ref="AD277:AD340" si="77">IF(L277=V277,1,0)</f>
        <v>1</v>
      </c>
      <c r="AE277" s="344">
        <f t="shared" ref="AE277:AE340" si="78">IF(M277=W277,1,0)</f>
        <v>1</v>
      </c>
      <c r="AF277" s="344">
        <f t="shared" ref="AF277:AF340" si="79">IF(N277=X277,1,0)</f>
        <v>1</v>
      </c>
      <c r="AG277" s="344">
        <f t="shared" ref="AG277:AG340" si="80">IF(O277=Y277,1,0)</f>
        <v>1</v>
      </c>
    </row>
    <row r="278" spans="1:33" ht="285.75">
      <c r="A278" s="169" t="s">
        <v>19</v>
      </c>
      <c r="B278" s="467" t="s">
        <v>13</v>
      </c>
      <c r="C278" s="782"/>
      <c r="D278" s="782"/>
      <c r="E278" s="783"/>
      <c r="F278" s="783"/>
      <c r="G278" s="783"/>
      <c r="H278" s="484" t="s">
        <v>3628</v>
      </c>
      <c r="I278" s="483" t="s">
        <v>3174</v>
      </c>
      <c r="J278" s="164">
        <v>1</v>
      </c>
      <c r="K278" s="191">
        <v>44075</v>
      </c>
      <c r="L278" s="191">
        <v>44196</v>
      </c>
      <c r="M278" s="165">
        <f t="shared" si="64"/>
        <v>17.285714285714285</v>
      </c>
      <c r="N278" s="192">
        <v>1</v>
      </c>
      <c r="O278" s="483" t="s">
        <v>3629</v>
      </c>
      <c r="P278" s="53">
        <f t="shared" si="63"/>
        <v>1</v>
      </c>
      <c r="Q278" s="166" t="str">
        <f>IF(ISNUMBER(P278),IF(P278=100%,"CUMPLIDA",IF(AND(ISNUMBER(L278),ISNUMBER(CGR!$P$4)), IF(L278&lt;CGR!$P$4,"INCUMPLIDA","PROCESO"), "VERIFICAR FECHA")),"SIN VALOR AVANCE")</f>
        <v>CUMPLIDA</v>
      </c>
      <c r="R278" s="366" t="s">
        <v>3628</v>
      </c>
      <c r="S278" s="286" t="s">
        <v>3174</v>
      </c>
      <c r="T278" s="367">
        <v>1</v>
      </c>
      <c r="U278" s="382">
        <v>44075</v>
      </c>
      <c r="V278" s="382">
        <v>44196</v>
      </c>
      <c r="W278" s="165">
        <f t="shared" si="62"/>
        <v>17.285714285714285</v>
      </c>
      <c r="X278" s="391">
        <v>1</v>
      </c>
      <c r="Y278" s="286" t="s">
        <v>3629</v>
      </c>
      <c r="Z278" s="344">
        <f t="shared" si="73"/>
        <v>1</v>
      </c>
      <c r="AA278" s="344">
        <f t="shared" si="74"/>
        <v>1</v>
      </c>
      <c r="AB278" s="344">
        <f t="shared" si="75"/>
        <v>1</v>
      </c>
      <c r="AC278" s="344">
        <f t="shared" si="76"/>
        <v>1</v>
      </c>
      <c r="AD278" s="344">
        <f t="shared" si="77"/>
        <v>1</v>
      </c>
      <c r="AE278" s="344">
        <f t="shared" si="78"/>
        <v>1</v>
      </c>
      <c r="AF278" s="344">
        <f t="shared" si="79"/>
        <v>1</v>
      </c>
      <c r="AG278" s="344">
        <f t="shared" si="80"/>
        <v>1</v>
      </c>
    </row>
    <row r="279" spans="1:33" ht="270.75">
      <c r="A279" s="169" t="s">
        <v>19</v>
      </c>
      <c r="B279" s="467" t="s">
        <v>13</v>
      </c>
      <c r="C279" s="782"/>
      <c r="D279" s="782"/>
      <c r="E279" s="783"/>
      <c r="F279" s="783"/>
      <c r="G279" s="783" t="s">
        <v>3625</v>
      </c>
      <c r="H279" s="52" t="s">
        <v>2433</v>
      </c>
      <c r="I279" s="483" t="s">
        <v>969</v>
      </c>
      <c r="J279" s="168">
        <v>1</v>
      </c>
      <c r="K279" s="191">
        <v>45231</v>
      </c>
      <c r="L279" s="191">
        <v>45504</v>
      </c>
      <c r="M279" s="165">
        <f t="shared" si="64"/>
        <v>39</v>
      </c>
      <c r="N279" s="192">
        <v>1</v>
      </c>
      <c r="O279" s="542" t="s">
        <v>2434</v>
      </c>
      <c r="P279" s="53">
        <f t="shared" si="63"/>
        <v>1</v>
      </c>
      <c r="Q279" s="166" t="str">
        <f>IF(ISNUMBER(P279),IF(P279=100%,"CUMPLIDA",IF(AND(ISNUMBER(L279),ISNUMBER(CGR!$P$4)), IF(L279&lt;CGR!$P$4,"INCUMPLIDA","PROCESO"), "VERIFICAR FECHA")),"SIN VALOR AVANCE")</f>
        <v>CUMPLIDA</v>
      </c>
      <c r="R279" s="285" t="s">
        <v>2433</v>
      </c>
      <c r="S279" s="286" t="s">
        <v>969</v>
      </c>
      <c r="T279" s="305">
        <v>1</v>
      </c>
      <c r="U279" s="382">
        <v>45231</v>
      </c>
      <c r="V279" s="382">
        <v>45504</v>
      </c>
      <c r="W279" s="165">
        <f t="shared" si="62"/>
        <v>39</v>
      </c>
      <c r="X279" s="391">
        <v>1</v>
      </c>
      <c r="Y279" s="307" t="s">
        <v>2434</v>
      </c>
      <c r="Z279" s="344">
        <f t="shared" si="73"/>
        <v>1</v>
      </c>
      <c r="AA279" s="344">
        <f t="shared" si="74"/>
        <v>1</v>
      </c>
      <c r="AB279" s="344">
        <f t="shared" si="75"/>
        <v>1</v>
      </c>
      <c r="AC279" s="344">
        <f t="shared" si="76"/>
        <v>1</v>
      </c>
      <c r="AD279" s="344">
        <f t="shared" si="77"/>
        <v>1</v>
      </c>
      <c r="AE279" s="344">
        <f t="shared" si="78"/>
        <v>1</v>
      </c>
      <c r="AF279" s="344">
        <f t="shared" si="79"/>
        <v>1</v>
      </c>
      <c r="AG279" s="344">
        <f t="shared" si="80"/>
        <v>1</v>
      </c>
    </row>
    <row r="280" spans="1:33" ht="270.75">
      <c r="A280" s="169" t="s">
        <v>19</v>
      </c>
      <c r="B280" s="467" t="s">
        <v>13</v>
      </c>
      <c r="C280" s="782"/>
      <c r="D280" s="782"/>
      <c r="E280" s="783"/>
      <c r="F280" s="783"/>
      <c r="G280" s="783"/>
      <c r="H280" s="52" t="s">
        <v>2435</v>
      </c>
      <c r="I280" s="483" t="s">
        <v>2436</v>
      </c>
      <c r="J280" s="168">
        <v>1</v>
      </c>
      <c r="K280" s="191">
        <v>45231</v>
      </c>
      <c r="L280" s="191">
        <v>45504</v>
      </c>
      <c r="M280" s="165">
        <f t="shared" si="64"/>
        <v>39</v>
      </c>
      <c r="N280" s="192">
        <v>1</v>
      </c>
      <c r="O280" s="542" t="s">
        <v>2434</v>
      </c>
      <c r="P280" s="53">
        <f t="shared" si="63"/>
        <v>1</v>
      </c>
      <c r="Q280" s="166" t="str">
        <f>IF(ISNUMBER(P280),IF(P280=100%,"CUMPLIDA",IF(AND(ISNUMBER(L280),ISNUMBER(CGR!$P$4)), IF(L280&lt;CGR!$P$4,"INCUMPLIDA","PROCESO"), "VERIFICAR FECHA")),"SIN VALOR AVANCE")</f>
        <v>CUMPLIDA</v>
      </c>
      <c r="R280" s="285" t="s">
        <v>2435</v>
      </c>
      <c r="S280" s="286" t="s">
        <v>2436</v>
      </c>
      <c r="T280" s="305">
        <v>1</v>
      </c>
      <c r="U280" s="382">
        <v>45231</v>
      </c>
      <c r="V280" s="382">
        <v>45504</v>
      </c>
      <c r="W280" s="165">
        <f t="shared" si="62"/>
        <v>39</v>
      </c>
      <c r="X280" s="391">
        <v>1</v>
      </c>
      <c r="Y280" s="307" t="s">
        <v>2434</v>
      </c>
      <c r="Z280" s="344">
        <f t="shared" si="73"/>
        <v>1</v>
      </c>
      <c r="AA280" s="344">
        <f t="shared" si="74"/>
        <v>1</v>
      </c>
      <c r="AB280" s="344">
        <f t="shared" si="75"/>
        <v>1</v>
      </c>
      <c r="AC280" s="344">
        <f t="shared" si="76"/>
        <v>1</v>
      </c>
      <c r="AD280" s="344">
        <f t="shared" si="77"/>
        <v>1</v>
      </c>
      <c r="AE280" s="344">
        <f t="shared" si="78"/>
        <v>1</v>
      </c>
      <c r="AF280" s="344">
        <f t="shared" si="79"/>
        <v>1</v>
      </c>
      <c r="AG280" s="344">
        <f t="shared" si="80"/>
        <v>1</v>
      </c>
    </row>
    <row r="281" spans="1:33" ht="150.75">
      <c r="A281" s="169" t="s">
        <v>19</v>
      </c>
      <c r="B281" s="467" t="s">
        <v>13</v>
      </c>
      <c r="C281" s="782"/>
      <c r="D281" s="782"/>
      <c r="E281" s="783"/>
      <c r="F281" s="783"/>
      <c r="G281" s="52" t="s">
        <v>2438</v>
      </c>
      <c r="H281" s="52" t="s">
        <v>1614</v>
      </c>
      <c r="I281" s="483" t="s">
        <v>238</v>
      </c>
      <c r="J281" s="168">
        <v>1</v>
      </c>
      <c r="K281" s="193">
        <v>45323</v>
      </c>
      <c r="L281" s="193">
        <v>45747</v>
      </c>
      <c r="M281" s="165">
        <f t="shared" si="64"/>
        <v>60.571428571428569</v>
      </c>
      <c r="N281" s="192">
        <v>0</v>
      </c>
      <c r="O281" s="542" t="s">
        <v>2454</v>
      </c>
      <c r="P281" s="53">
        <f t="shared" si="63"/>
        <v>0</v>
      </c>
      <c r="Q281" s="166" t="str">
        <f>IF(ISNUMBER(P281),IF(P281=100%,"CUMPLIDA",IF(AND(ISNUMBER(L281),ISNUMBER(CGR!$P$4)), IF(L281&lt;CGR!$P$4,"INCUMPLIDA","PROCESO"), "VERIFICAR FECHA")),"SIN VALOR AVANCE")</f>
        <v>PROCESO</v>
      </c>
      <c r="R281" s="285" t="s">
        <v>1614</v>
      </c>
      <c r="S281" s="286" t="s">
        <v>238</v>
      </c>
      <c r="T281" s="305">
        <v>1</v>
      </c>
      <c r="U281" s="383">
        <v>45323</v>
      </c>
      <c r="V281" s="383">
        <v>45747</v>
      </c>
      <c r="W281" s="165">
        <f t="shared" si="62"/>
        <v>60.571428571428569</v>
      </c>
      <c r="X281" s="391">
        <v>0</v>
      </c>
      <c r="Y281" s="307" t="s">
        <v>2454</v>
      </c>
      <c r="Z281" s="344">
        <f t="shared" si="73"/>
        <v>1</v>
      </c>
      <c r="AA281" s="344">
        <f t="shared" si="74"/>
        <v>1</v>
      </c>
      <c r="AB281" s="344">
        <f t="shared" si="75"/>
        <v>1</v>
      </c>
      <c r="AC281" s="344">
        <f t="shared" si="76"/>
        <v>1</v>
      </c>
      <c r="AD281" s="344">
        <f t="shared" si="77"/>
        <v>1</v>
      </c>
      <c r="AE281" s="344">
        <f t="shared" si="78"/>
        <v>1</v>
      </c>
      <c r="AF281" s="344">
        <f t="shared" si="79"/>
        <v>1</v>
      </c>
      <c r="AG281" s="344">
        <f t="shared" si="80"/>
        <v>1</v>
      </c>
    </row>
    <row r="282" spans="1:33" ht="105.75">
      <c r="A282" s="169" t="s">
        <v>19</v>
      </c>
      <c r="B282" s="467" t="s">
        <v>13</v>
      </c>
      <c r="C282" s="782"/>
      <c r="D282" s="782"/>
      <c r="E282" s="783"/>
      <c r="F282" s="783"/>
      <c r="G282" s="52" t="s">
        <v>241</v>
      </c>
      <c r="H282" s="52" t="s">
        <v>241</v>
      </c>
      <c r="I282" s="483" t="s">
        <v>242</v>
      </c>
      <c r="J282" s="168">
        <v>1</v>
      </c>
      <c r="K282" s="193">
        <v>45323</v>
      </c>
      <c r="L282" s="193">
        <v>45747</v>
      </c>
      <c r="M282" s="165">
        <f t="shared" si="64"/>
        <v>60.571428571428569</v>
      </c>
      <c r="N282" s="192">
        <v>0</v>
      </c>
      <c r="O282" s="483" t="s">
        <v>3630</v>
      </c>
      <c r="P282" s="53">
        <f t="shared" si="63"/>
        <v>0</v>
      </c>
      <c r="Q282" s="166" t="str">
        <f>IF(ISNUMBER(P282),IF(P282=100%,"CUMPLIDA",IF(AND(ISNUMBER(L282),ISNUMBER(CGR!$P$4)), IF(L282&lt;CGR!$P$4,"INCUMPLIDA","PROCESO"), "VERIFICAR FECHA")),"SIN VALOR AVANCE")</f>
        <v>PROCESO</v>
      </c>
      <c r="R282" s="285" t="s">
        <v>241</v>
      </c>
      <c r="S282" s="286" t="s">
        <v>242</v>
      </c>
      <c r="T282" s="305">
        <v>1</v>
      </c>
      <c r="U282" s="383">
        <v>45323</v>
      </c>
      <c r="V282" s="383">
        <v>45747</v>
      </c>
      <c r="W282" s="165">
        <f t="shared" si="62"/>
        <v>60.571428571428569</v>
      </c>
      <c r="X282" s="391">
        <v>0</v>
      </c>
      <c r="Y282" s="286" t="s">
        <v>3630</v>
      </c>
      <c r="Z282" s="344">
        <f t="shared" si="73"/>
        <v>1</v>
      </c>
      <c r="AA282" s="344">
        <f t="shared" si="74"/>
        <v>1</v>
      </c>
      <c r="AB282" s="344">
        <f t="shared" si="75"/>
        <v>1</v>
      </c>
      <c r="AC282" s="344">
        <f t="shared" si="76"/>
        <v>1</v>
      </c>
      <c r="AD282" s="344">
        <f t="shared" si="77"/>
        <v>1</v>
      </c>
      <c r="AE282" s="344">
        <f t="shared" si="78"/>
        <v>1</v>
      </c>
      <c r="AF282" s="344">
        <f t="shared" si="79"/>
        <v>1</v>
      </c>
      <c r="AG282" s="344">
        <f t="shared" si="80"/>
        <v>1</v>
      </c>
    </row>
    <row r="283" spans="1:33" ht="150">
      <c r="A283" s="169" t="s">
        <v>19</v>
      </c>
      <c r="B283" s="467" t="s">
        <v>13</v>
      </c>
      <c r="C283" s="782"/>
      <c r="D283" s="782"/>
      <c r="E283" s="783"/>
      <c r="F283" s="783"/>
      <c r="G283" s="52" t="s">
        <v>1361</v>
      </c>
      <c r="H283" s="52" t="s">
        <v>245</v>
      </c>
      <c r="I283" s="483" t="s">
        <v>246</v>
      </c>
      <c r="J283" s="168">
        <v>1</v>
      </c>
      <c r="K283" s="193">
        <v>45231</v>
      </c>
      <c r="L283" s="193">
        <v>45747</v>
      </c>
      <c r="M283" s="165">
        <f t="shared" si="64"/>
        <v>73.714285714285708</v>
      </c>
      <c r="N283" s="192">
        <v>0</v>
      </c>
      <c r="O283" s="483" t="s">
        <v>3630</v>
      </c>
      <c r="P283" s="53">
        <f t="shared" si="63"/>
        <v>0</v>
      </c>
      <c r="Q283" s="166" t="str">
        <f>IF(ISNUMBER(P283),IF(P283=100%,"CUMPLIDA",IF(AND(ISNUMBER(L283),ISNUMBER(CGR!$P$4)), IF(L283&lt;CGR!$P$4,"INCUMPLIDA","PROCESO"), "VERIFICAR FECHA")),"SIN VALOR AVANCE")</f>
        <v>PROCESO</v>
      </c>
      <c r="R283" s="285" t="s">
        <v>245</v>
      </c>
      <c r="S283" s="286" t="s">
        <v>246</v>
      </c>
      <c r="T283" s="305">
        <v>1</v>
      </c>
      <c r="U283" s="383">
        <v>45231</v>
      </c>
      <c r="V283" s="383">
        <v>45747</v>
      </c>
      <c r="W283" s="165">
        <f t="shared" si="62"/>
        <v>73.714285714285708</v>
      </c>
      <c r="X283" s="391">
        <v>0</v>
      </c>
      <c r="Y283" s="286" t="s">
        <v>3630</v>
      </c>
      <c r="Z283" s="344">
        <f t="shared" si="73"/>
        <v>1</v>
      </c>
      <c r="AA283" s="344">
        <f t="shared" si="74"/>
        <v>1</v>
      </c>
      <c r="AB283" s="344">
        <f t="shared" si="75"/>
        <v>1</v>
      </c>
      <c r="AC283" s="344">
        <f t="shared" si="76"/>
        <v>1</v>
      </c>
      <c r="AD283" s="344">
        <f t="shared" si="77"/>
        <v>1</v>
      </c>
      <c r="AE283" s="344">
        <f t="shared" si="78"/>
        <v>1</v>
      </c>
      <c r="AF283" s="344">
        <f t="shared" si="79"/>
        <v>1</v>
      </c>
      <c r="AG283" s="344">
        <f t="shared" si="80"/>
        <v>1</v>
      </c>
    </row>
    <row r="284" spans="1:33" ht="150.75">
      <c r="A284" s="169" t="s">
        <v>19</v>
      </c>
      <c r="B284" s="467" t="s">
        <v>13</v>
      </c>
      <c r="C284" s="782"/>
      <c r="D284" s="782"/>
      <c r="E284" s="783"/>
      <c r="F284" s="783"/>
      <c r="G284" s="52" t="s">
        <v>248</v>
      </c>
      <c r="H284" s="52" t="s">
        <v>248</v>
      </c>
      <c r="I284" s="483" t="s">
        <v>3253</v>
      </c>
      <c r="J284" s="168">
        <v>1</v>
      </c>
      <c r="K284" s="193">
        <v>45323</v>
      </c>
      <c r="L284" s="193">
        <v>45747</v>
      </c>
      <c r="M284" s="165">
        <f t="shared" si="64"/>
        <v>60.571428571428569</v>
      </c>
      <c r="N284" s="192">
        <v>0</v>
      </c>
      <c r="O284" s="542" t="s">
        <v>2454</v>
      </c>
      <c r="P284" s="53">
        <f t="shared" si="63"/>
        <v>0</v>
      </c>
      <c r="Q284" s="166" t="str">
        <f>IF(ISNUMBER(P284),IF(P284=100%,"CUMPLIDA",IF(AND(ISNUMBER(L284),ISNUMBER(CGR!$P$4)), IF(L284&lt;CGR!$P$4,"INCUMPLIDA","PROCESO"), "VERIFICAR FECHA")),"SIN VALOR AVANCE")</f>
        <v>PROCESO</v>
      </c>
      <c r="R284" s="285" t="s">
        <v>248</v>
      </c>
      <c r="S284" s="286" t="s">
        <v>3253</v>
      </c>
      <c r="T284" s="305">
        <v>1</v>
      </c>
      <c r="U284" s="383">
        <v>45323</v>
      </c>
      <c r="V284" s="383">
        <v>45747</v>
      </c>
      <c r="W284" s="165">
        <f t="shared" si="62"/>
        <v>60.571428571428569</v>
      </c>
      <c r="X284" s="391">
        <v>0</v>
      </c>
      <c r="Y284" s="307" t="s">
        <v>2454</v>
      </c>
      <c r="Z284" s="344">
        <f t="shared" si="73"/>
        <v>1</v>
      </c>
      <c r="AA284" s="344">
        <f t="shared" si="74"/>
        <v>1</v>
      </c>
      <c r="AB284" s="344">
        <f t="shared" si="75"/>
        <v>1</v>
      </c>
      <c r="AC284" s="344">
        <f t="shared" si="76"/>
        <v>1</v>
      </c>
      <c r="AD284" s="344">
        <f t="shared" si="77"/>
        <v>1</v>
      </c>
      <c r="AE284" s="344">
        <f t="shared" si="78"/>
        <v>1</v>
      </c>
      <c r="AF284" s="344">
        <f t="shared" si="79"/>
        <v>1</v>
      </c>
      <c r="AG284" s="344">
        <f t="shared" si="80"/>
        <v>1</v>
      </c>
    </row>
    <row r="285" spans="1:33" ht="120">
      <c r="A285" s="169" t="s">
        <v>19</v>
      </c>
      <c r="B285" s="467" t="s">
        <v>13</v>
      </c>
      <c r="C285" s="782"/>
      <c r="D285" s="782"/>
      <c r="E285" s="783"/>
      <c r="F285" s="783"/>
      <c r="G285" s="52" t="s">
        <v>251</v>
      </c>
      <c r="H285" s="52" t="s">
        <v>251</v>
      </c>
      <c r="I285" s="483" t="s">
        <v>252</v>
      </c>
      <c r="J285" s="168">
        <v>1</v>
      </c>
      <c r="K285" s="193">
        <v>45231</v>
      </c>
      <c r="L285" s="193">
        <v>45747</v>
      </c>
      <c r="M285" s="165">
        <f t="shared" si="64"/>
        <v>73.714285714285708</v>
      </c>
      <c r="N285" s="192">
        <v>0</v>
      </c>
      <c r="O285" s="483" t="s">
        <v>3630</v>
      </c>
      <c r="P285" s="53">
        <f t="shared" si="63"/>
        <v>0</v>
      </c>
      <c r="Q285" s="166" t="str">
        <f>IF(ISNUMBER(P285),IF(P285=100%,"CUMPLIDA",IF(AND(ISNUMBER(L285),ISNUMBER(CGR!$P$4)), IF(L285&lt;CGR!$P$4,"INCUMPLIDA","PROCESO"), "VERIFICAR FECHA")),"SIN VALOR AVANCE")</f>
        <v>PROCESO</v>
      </c>
      <c r="R285" s="285" t="s">
        <v>251</v>
      </c>
      <c r="S285" s="286" t="s">
        <v>252</v>
      </c>
      <c r="T285" s="305">
        <v>1</v>
      </c>
      <c r="U285" s="383">
        <v>45231</v>
      </c>
      <c r="V285" s="383">
        <v>45747</v>
      </c>
      <c r="W285" s="165">
        <f t="shared" si="62"/>
        <v>73.714285714285708</v>
      </c>
      <c r="X285" s="391">
        <v>0</v>
      </c>
      <c r="Y285" s="286" t="s">
        <v>3630</v>
      </c>
      <c r="Z285" s="344">
        <f t="shared" si="73"/>
        <v>1</v>
      </c>
      <c r="AA285" s="344">
        <f t="shared" si="74"/>
        <v>1</v>
      </c>
      <c r="AB285" s="344">
        <f t="shared" si="75"/>
        <v>1</v>
      </c>
      <c r="AC285" s="344">
        <f t="shared" si="76"/>
        <v>1</v>
      </c>
      <c r="AD285" s="344">
        <f t="shared" si="77"/>
        <v>1</v>
      </c>
      <c r="AE285" s="344">
        <f t="shared" si="78"/>
        <v>1</v>
      </c>
      <c r="AF285" s="344">
        <f t="shared" si="79"/>
        <v>1</v>
      </c>
      <c r="AG285" s="344">
        <f t="shared" si="80"/>
        <v>1</v>
      </c>
    </row>
    <row r="286" spans="1:33" ht="225.75">
      <c r="A286" s="169" t="s">
        <v>19</v>
      </c>
      <c r="B286" s="467" t="s">
        <v>13</v>
      </c>
      <c r="C286" s="782"/>
      <c r="D286" s="782"/>
      <c r="E286" s="783"/>
      <c r="F286" s="783"/>
      <c r="G286" s="52" t="s">
        <v>254</v>
      </c>
      <c r="H286" s="52" t="s">
        <v>254</v>
      </c>
      <c r="I286" s="483" t="s">
        <v>2560</v>
      </c>
      <c r="J286" s="168">
        <v>1</v>
      </c>
      <c r="K286" s="193">
        <v>45231</v>
      </c>
      <c r="L286" s="193">
        <v>45808</v>
      </c>
      <c r="M286" s="165">
        <f t="shared" si="64"/>
        <v>82.428571428571431</v>
      </c>
      <c r="N286" s="192">
        <v>0</v>
      </c>
      <c r="O286" s="542" t="s">
        <v>3631</v>
      </c>
      <c r="P286" s="53">
        <f t="shared" si="63"/>
        <v>0</v>
      </c>
      <c r="Q286" s="166" t="str">
        <f>IF(ISNUMBER(P286),IF(P286=100%,"CUMPLIDA",IF(AND(ISNUMBER(L286),ISNUMBER(CGR!$P$4)), IF(L286&lt;CGR!$P$4,"INCUMPLIDA","PROCESO"), "VERIFICAR FECHA")),"SIN VALOR AVANCE")</f>
        <v>PROCESO</v>
      </c>
      <c r="R286" s="285" t="s">
        <v>254</v>
      </c>
      <c r="S286" s="286" t="s">
        <v>2560</v>
      </c>
      <c r="T286" s="305">
        <v>1</v>
      </c>
      <c r="U286" s="383">
        <v>45231</v>
      </c>
      <c r="V286" s="383">
        <v>45808</v>
      </c>
      <c r="W286" s="165">
        <f t="shared" si="62"/>
        <v>82.428571428571431</v>
      </c>
      <c r="X286" s="391">
        <v>0</v>
      </c>
      <c r="Y286" s="307" t="s">
        <v>3631</v>
      </c>
      <c r="Z286" s="344">
        <f t="shared" si="73"/>
        <v>1</v>
      </c>
      <c r="AA286" s="344">
        <f t="shared" si="74"/>
        <v>1</v>
      </c>
      <c r="AB286" s="344">
        <f t="shared" si="75"/>
        <v>1</v>
      </c>
      <c r="AC286" s="344">
        <f t="shared" si="76"/>
        <v>1</v>
      </c>
      <c r="AD286" s="344">
        <f t="shared" si="77"/>
        <v>1</v>
      </c>
      <c r="AE286" s="344">
        <f t="shared" si="78"/>
        <v>1</v>
      </c>
      <c r="AF286" s="344">
        <f t="shared" si="79"/>
        <v>1</v>
      </c>
      <c r="AG286" s="344">
        <f t="shared" si="80"/>
        <v>1</v>
      </c>
    </row>
    <row r="287" spans="1:33" ht="180.75">
      <c r="A287" s="169" t="s">
        <v>19</v>
      </c>
      <c r="B287" s="467" t="s">
        <v>13</v>
      </c>
      <c r="C287" s="782"/>
      <c r="D287" s="782"/>
      <c r="E287" s="783"/>
      <c r="F287" s="783"/>
      <c r="G287" s="52" t="s">
        <v>1363</v>
      </c>
      <c r="H287" s="52" t="s">
        <v>258</v>
      </c>
      <c r="I287" s="483" t="s">
        <v>259</v>
      </c>
      <c r="J287" s="168">
        <v>7</v>
      </c>
      <c r="K287" s="193">
        <v>46024</v>
      </c>
      <c r="L287" s="193">
        <v>46660</v>
      </c>
      <c r="M287" s="165">
        <f t="shared" si="64"/>
        <v>90.857142857142861</v>
      </c>
      <c r="N287" s="192">
        <v>0</v>
      </c>
      <c r="O287" s="483" t="s">
        <v>3632</v>
      </c>
      <c r="P287" s="53">
        <f t="shared" si="63"/>
        <v>0</v>
      </c>
      <c r="Q287" s="166" t="str">
        <f>IF(ISNUMBER(P287),IF(P287=100%,"CUMPLIDA",IF(AND(ISNUMBER(L287),ISNUMBER(CGR!$P$4)), IF(L287&lt;CGR!$P$4,"INCUMPLIDA","PROCESO"), "VERIFICAR FECHA")),"SIN VALOR AVANCE")</f>
        <v>PROCESO</v>
      </c>
      <c r="R287" s="285" t="s">
        <v>258</v>
      </c>
      <c r="S287" s="286" t="s">
        <v>259</v>
      </c>
      <c r="T287" s="305">
        <v>7</v>
      </c>
      <c r="U287" s="383">
        <v>46024</v>
      </c>
      <c r="V287" s="383">
        <v>46660</v>
      </c>
      <c r="W287" s="165">
        <f t="shared" si="62"/>
        <v>90.857142857142861</v>
      </c>
      <c r="X287" s="391">
        <v>0</v>
      </c>
      <c r="Y287" s="286" t="s">
        <v>3632</v>
      </c>
      <c r="Z287" s="344">
        <f t="shared" si="73"/>
        <v>1</v>
      </c>
      <c r="AA287" s="344">
        <f t="shared" si="74"/>
        <v>1</v>
      </c>
      <c r="AB287" s="344">
        <f t="shared" si="75"/>
        <v>1</v>
      </c>
      <c r="AC287" s="344">
        <f t="shared" si="76"/>
        <v>1</v>
      </c>
      <c r="AD287" s="344">
        <f t="shared" si="77"/>
        <v>1</v>
      </c>
      <c r="AE287" s="344">
        <f t="shared" si="78"/>
        <v>1</v>
      </c>
      <c r="AF287" s="344">
        <f t="shared" si="79"/>
        <v>1</v>
      </c>
      <c r="AG287" s="344">
        <f t="shared" si="80"/>
        <v>1</v>
      </c>
    </row>
    <row r="288" spans="1:33" ht="180">
      <c r="A288" s="169" t="s">
        <v>19</v>
      </c>
      <c r="B288" s="467" t="s">
        <v>13</v>
      </c>
      <c r="C288" s="782"/>
      <c r="D288" s="782"/>
      <c r="E288" s="783"/>
      <c r="F288" s="783"/>
      <c r="G288" s="52" t="s">
        <v>1364</v>
      </c>
      <c r="H288" s="52" t="s">
        <v>261</v>
      </c>
      <c r="I288" s="483" t="s">
        <v>262</v>
      </c>
      <c r="J288" s="168">
        <v>1</v>
      </c>
      <c r="K288" s="193">
        <v>46024</v>
      </c>
      <c r="L288" s="193">
        <v>46660</v>
      </c>
      <c r="M288" s="165">
        <f t="shared" si="64"/>
        <v>90.857142857142861</v>
      </c>
      <c r="N288" s="192">
        <v>0</v>
      </c>
      <c r="O288" s="542" t="s">
        <v>1035</v>
      </c>
      <c r="P288" s="53">
        <f t="shared" si="63"/>
        <v>0</v>
      </c>
      <c r="Q288" s="166" t="str">
        <f>IF(ISNUMBER(P288),IF(P288=100%,"CUMPLIDA",IF(AND(ISNUMBER(L288),ISNUMBER(CGR!$P$4)), IF(L288&lt;CGR!$P$4,"INCUMPLIDA","PROCESO"), "VERIFICAR FECHA")),"SIN VALOR AVANCE")</f>
        <v>PROCESO</v>
      </c>
      <c r="R288" s="285" t="s">
        <v>261</v>
      </c>
      <c r="S288" s="286" t="s">
        <v>262</v>
      </c>
      <c r="T288" s="305">
        <v>1</v>
      </c>
      <c r="U288" s="383">
        <v>46024</v>
      </c>
      <c r="V288" s="383">
        <v>46660</v>
      </c>
      <c r="W288" s="165">
        <f t="shared" si="62"/>
        <v>90.857142857142861</v>
      </c>
      <c r="X288" s="391">
        <v>0</v>
      </c>
      <c r="Y288" s="307" t="s">
        <v>1035</v>
      </c>
      <c r="Z288" s="344">
        <f t="shared" si="73"/>
        <v>1</v>
      </c>
      <c r="AA288" s="344">
        <f t="shared" si="74"/>
        <v>1</v>
      </c>
      <c r="AB288" s="344">
        <f t="shared" si="75"/>
        <v>1</v>
      </c>
      <c r="AC288" s="344">
        <f t="shared" si="76"/>
        <v>1</v>
      </c>
      <c r="AD288" s="344">
        <f t="shared" si="77"/>
        <v>1</v>
      </c>
      <c r="AE288" s="344">
        <f t="shared" si="78"/>
        <v>1</v>
      </c>
      <c r="AF288" s="344">
        <f t="shared" si="79"/>
        <v>1</v>
      </c>
      <c r="AG288" s="344">
        <f t="shared" si="80"/>
        <v>1</v>
      </c>
    </row>
    <row r="289" spans="1:33" ht="409.5">
      <c r="A289" s="169" t="s">
        <v>19</v>
      </c>
      <c r="B289" s="467" t="s">
        <v>13</v>
      </c>
      <c r="C289" s="782"/>
      <c r="D289" s="782"/>
      <c r="E289" s="783"/>
      <c r="F289" s="783"/>
      <c r="G289" s="52" t="s">
        <v>1365</v>
      </c>
      <c r="H289" s="52" t="s">
        <v>264</v>
      </c>
      <c r="I289" s="483" t="s">
        <v>265</v>
      </c>
      <c r="J289" s="168">
        <v>2</v>
      </c>
      <c r="K289" s="193">
        <v>46024</v>
      </c>
      <c r="L289" s="193">
        <v>46660</v>
      </c>
      <c r="M289" s="165">
        <f t="shared" si="64"/>
        <v>90.857142857142861</v>
      </c>
      <c r="N289" s="192">
        <v>0</v>
      </c>
      <c r="O289" s="542" t="s">
        <v>3633</v>
      </c>
      <c r="P289" s="53">
        <f t="shared" si="63"/>
        <v>0</v>
      </c>
      <c r="Q289" s="166" t="str">
        <f>IF(ISNUMBER(P289),IF(P289=100%,"CUMPLIDA",IF(AND(ISNUMBER(L289),ISNUMBER(CGR!$P$4)), IF(L289&lt;CGR!$P$4,"INCUMPLIDA","PROCESO"), "VERIFICAR FECHA")),"SIN VALOR AVANCE")</f>
        <v>PROCESO</v>
      </c>
      <c r="R289" s="285" t="s">
        <v>264</v>
      </c>
      <c r="S289" s="286" t="s">
        <v>265</v>
      </c>
      <c r="T289" s="305">
        <v>2</v>
      </c>
      <c r="U289" s="383">
        <v>46024</v>
      </c>
      <c r="V289" s="383">
        <v>46660</v>
      </c>
      <c r="W289" s="165">
        <f t="shared" si="62"/>
        <v>90.857142857142861</v>
      </c>
      <c r="X289" s="391">
        <v>0</v>
      </c>
      <c r="Y289" s="307" t="s">
        <v>3633</v>
      </c>
      <c r="Z289" s="344">
        <f t="shared" si="73"/>
        <v>1</v>
      </c>
      <c r="AA289" s="344">
        <f t="shared" si="74"/>
        <v>1</v>
      </c>
      <c r="AB289" s="344">
        <f t="shared" si="75"/>
        <v>1</v>
      </c>
      <c r="AC289" s="344">
        <f t="shared" si="76"/>
        <v>1</v>
      </c>
      <c r="AD289" s="344">
        <f t="shared" si="77"/>
        <v>1</v>
      </c>
      <c r="AE289" s="344">
        <f t="shared" si="78"/>
        <v>1</v>
      </c>
      <c r="AF289" s="344">
        <f t="shared" si="79"/>
        <v>1</v>
      </c>
      <c r="AG289" s="344">
        <f t="shared" si="80"/>
        <v>1</v>
      </c>
    </row>
    <row r="290" spans="1:33" ht="270.75">
      <c r="A290" s="169" t="s">
        <v>19</v>
      </c>
      <c r="B290" s="467" t="s">
        <v>13</v>
      </c>
      <c r="C290" s="782" t="s">
        <v>3634</v>
      </c>
      <c r="D290" s="782" t="s">
        <v>3102</v>
      </c>
      <c r="E290" s="783" t="s">
        <v>3635</v>
      </c>
      <c r="F290" s="783" t="s">
        <v>3636</v>
      </c>
      <c r="G290" s="791" t="s">
        <v>3625</v>
      </c>
      <c r="H290" s="484" t="s">
        <v>3626</v>
      </c>
      <c r="I290" s="483" t="s">
        <v>1097</v>
      </c>
      <c r="J290" s="164">
        <v>1</v>
      </c>
      <c r="K290" s="191">
        <v>44013</v>
      </c>
      <c r="L290" s="191">
        <v>44074</v>
      </c>
      <c r="M290" s="165">
        <f t="shared" si="64"/>
        <v>8.7142857142857135</v>
      </c>
      <c r="N290" s="192">
        <v>1</v>
      </c>
      <c r="O290" s="483" t="s">
        <v>3627</v>
      </c>
      <c r="P290" s="53">
        <f t="shared" si="63"/>
        <v>1</v>
      </c>
      <c r="Q290" s="166" t="str">
        <f>IF(ISNUMBER(P290),IF(P290=100%,"CUMPLIDA",IF(AND(ISNUMBER(L290),ISNUMBER(CGR!$P$4)), IF(L290&lt;CGR!$P$4,"INCUMPLIDA","PROCESO"), "VERIFICAR FECHA")),"SIN VALOR AVANCE")</f>
        <v>CUMPLIDA</v>
      </c>
      <c r="R290" s="366" t="s">
        <v>3626</v>
      </c>
      <c r="S290" s="286" t="s">
        <v>1097</v>
      </c>
      <c r="T290" s="367">
        <v>1</v>
      </c>
      <c r="U290" s="382">
        <v>44013</v>
      </c>
      <c r="V290" s="382">
        <v>44074</v>
      </c>
      <c r="W290" s="165">
        <f t="shared" si="62"/>
        <v>8.7142857142857135</v>
      </c>
      <c r="X290" s="391">
        <v>1</v>
      </c>
      <c r="Y290" s="286" t="s">
        <v>3627</v>
      </c>
      <c r="Z290" s="344">
        <f t="shared" si="73"/>
        <v>1</v>
      </c>
      <c r="AA290" s="344">
        <f t="shared" si="74"/>
        <v>1</v>
      </c>
      <c r="AB290" s="344">
        <f t="shared" si="75"/>
        <v>1</v>
      </c>
      <c r="AC290" s="344">
        <f t="shared" si="76"/>
        <v>1</v>
      </c>
      <c r="AD290" s="344">
        <f t="shared" si="77"/>
        <v>1</v>
      </c>
      <c r="AE290" s="344">
        <f t="shared" si="78"/>
        <v>1</v>
      </c>
      <c r="AF290" s="344">
        <f t="shared" si="79"/>
        <v>1</v>
      </c>
      <c r="AG290" s="344">
        <f t="shared" si="80"/>
        <v>1</v>
      </c>
    </row>
    <row r="291" spans="1:33" ht="285.75">
      <c r="A291" s="169" t="s">
        <v>19</v>
      </c>
      <c r="B291" s="467" t="s">
        <v>13</v>
      </c>
      <c r="C291" s="782"/>
      <c r="D291" s="782"/>
      <c r="E291" s="783"/>
      <c r="F291" s="783"/>
      <c r="G291" s="791"/>
      <c r="H291" s="484" t="s">
        <v>3628</v>
      </c>
      <c r="I291" s="483" t="s">
        <v>3174</v>
      </c>
      <c r="J291" s="164">
        <v>1</v>
      </c>
      <c r="K291" s="191">
        <v>44075</v>
      </c>
      <c r="L291" s="191">
        <v>44196</v>
      </c>
      <c r="M291" s="165">
        <f t="shared" si="64"/>
        <v>17.285714285714285</v>
      </c>
      <c r="N291" s="192">
        <v>1</v>
      </c>
      <c r="O291" s="483" t="s">
        <v>3629</v>
      </c>
      <c r="P291" s="53">
        <f t="shared" si="63"/>
        <v>1</v>
      </c>
      <c r="Q291" s="166" t="str">
        <f>IF(ISNUMBER(P291),IF(P291=100%,"CUMPLIDA",IF(AND(ISNUMBER(L291),ISNUMBER(CGR!$P$4)), IF(L291&lt;CGR!$P$4,"INCUMPLIDA","PROCESO"), "VERIFICAR FECHA")),"SIN VALOR AVANCE")</f>
        <v>CUMPLIDA</v>
      </c>
      <c r="R291" s="366" t="s">
        <v>3628</v>
      </c>
      <c r="S291" s="286" t="s">
        <v>3174</v>
      </c>
      <c r="T291" s="367">
        <v>1</v>
      </c>
      <c r="U291" s="382">
        <v>44075</v>
      </c>
      <c r="V291" s="382">
        <v>44196</v>
      </c>
      <c r="W291" s="165">
        <f t="shared" si="62"/>
        <v>17.285714285714285</v>
      </c>
      <c r="X291" s="391">
        <v>1</v>
      </c>
      <c r="Y291" s="286" t="s">
        <v>3629</v>
      </c>
      <c r="Z291" s="344">
        <f t="shared" si="73"/>
        <v>1</v>
      </c>
      <c r="AA291" s="344">
        <f t="shared" si="74"/>
        <v>1</v>
      </c>
      <c r="AB291" s="344">
        <f t="shared" si="75"/>
        <v>1</v>
      </c>
      <c r="AC291" s="344">
        <f t="shared" si="76"/>
        <v>1</v>
      </c>
      <c r="AD291" s="344">
        <f t="shared" si="77"/>
        <v>1</v>
      </c>
      <c r="AE291" s="344">
        <f t="shared" si="78"/>
        <v>1</v>
      </c>
      <c r="AF291" s="344">
        <f t="shared" si="79"/>
        <v>1</v>
      </c>
      <c r="AG291" s="344">
        <f t="shared" si="80"/>
        <v>1</v>
      </c>
    </row>
    <row r="292" spans="1:33" ht="270.75" customHeight="1">
      <c r="A292" s="169" t="s">
        <v>19</v>
      </c>
      <c r="B292" s="467" t="s">
        <v>13</v>
      </c>
      <c r="C292" s="782"/>
      <c r="D292" s="782"/>
      <c r="E292" s="783"/>
      <c r="F292" s="783"/>
      <c r="G292" s="783" t="s">
        <v>3625</v>
      </c>
      <c r="H292" s="52" t="s">
        <v>2433</v>
      </c>
      <c r="I292" s="483" t="s">
        <v>969</v>
      </c>
      <c r="J292" s="168">
        <v>1</v>
      </c>
      <c r="K292" s="191">
        <v>45231</v>
      </c>
      <c r="L292" s="191">
        <v>45504</v>
      </c>
      <c r="M292" s="165">
        <f t="shared" si="64"/>
        <v>39</v>
      </c>
      <c r="N292" s="192">
        <v>1</v>
      </c>
      <c r="O292" s="542" t="s">
        <v>2434</v>
      </c>
      <c r="P292" s="53">
        <f t="shared" si="63"/>
        <v>1</v>
      </c>
      <c r="Q292" s="166" t="str">
        <f>IF(ISNUMBER(P292),IF(P292=100%,"CUMPLIDA",IF(AND(ISNUMBER(L292),ISNUMBER(CGR!$P$4)), IF(L292&lt;CGR!$P$4,"INCUMPLIDA","PROCESO"), "VERIFICAR FECHA")),"SIN VALOR AVANCE")</f>
        <v>CUMPLIDA</v>
      </c>
      <c r="R292" s="285" t="s">
        <v>2433</v>
      </c>
      <c r="S292" s="286" t="s">
        <v>969</v>
      </c>
      <c r="T292" s="305">
        <v>1</v>
      </c>
      <c r="U292" s="382">
        <v>45231</v>
      </c>
      <c r="V292" s="382">
        <v>45504</v>
      </c>
      <c r="W292" s="165">
        <f t="shared" si="62"/>
        <v>39</v>
      </c>
      <c r="X292" s="391">
        <v>1</v>
      </c>
      <c r="Y292" s="307" t="s">
        <v>2434</v>
      </c>
      <c r="Z292" s="344">
        <f t="shared" si="73"/>
        <v>1</v>
      </c>
      <c r="AA292" s="344">
        <f t="shared" si="74"/>
        <v>1</v>
      </c>
      <c r="AB292" s="344">
        <f t="shared" si="75"/>
        <v>1</v>
      </c>
      <c r="AC292" s="344">
        <f t="shared" si="76"/>
        <v>1</v>
      </c>
      <c r="AD292" s="344">
        <f t="shared" si="77"/>
        <v>1</v>
      </c>
      <c r="AE292" s="344">
        <f t="shared" si="78"/>
        <v>1</v>
      </c>
      <c r="AF292" s="344">
        <f t="shared" si="79"/>
        <v>1</v>
      </c>
      <c r="AG292" s="344">
        <f t="shared" si="80"/>
        <v>1</v>
      </c>
    </row>
    <row r="293" spans="1:33" ht="270.75">
      <c r="A293" s="169" t="s">
        <v>19</v>
      </c>
      <c r="B293" s="467" t="s">
        <v>13</v>
      </c>
      <c r="C293" s="782"/>
      <c r="D293" s="782"/>
      <c r="E293" s="783"/>
      <c r="F293" s="783"/>
      <c r="G293" s="783"/>
      <c r="H293" s="52" t="s">
        <v>2435</v>
      </c>
      <c r="I293" s="483" t="s">
        <v>2436</v>
      </c>
      <c r="J293" s="168">
        <v>1</v>
      </c>
      <c r="K293" s="191">
        <v>45231</v>
      </c>
      <c r="L293" s="191">
        <v>45504</v>
      </c>
      <c r="M293" s="165">
        <f t="shared" si="64"/>
        <v>39</v>
      </c>
      <c r="N293" s="192">
        <v>1</v>
      </c>
      <c r="O293" s="542" t="s">
        <v>2434</v>
      </c>
      <c r="P293" s="53">
        <f t="shared" si="63"/>
        <v>1</v>
      </c>
      <c r="Q293" s="166" t="str">
        <f>IF(ISNUMBER(P293),IF(P293=100%,"CUMPLIDA",IF(AND(ISNUMBER(L293),ISNUMBER(CGR!$P$4)), IF(L293&lt;CGR!$P$4,"INCUMPLIDA","PROCESO"), "VERIFICAR FECHA")),"SIN VALOR AVANCE")</f>
        <v>CUMPLIDA</v>
      </c>
      <c r="R293" s="285" t="s">
        <v>2435</v>
      </c>
      <c r="S293" s="286" t="s">
        <v>2436</v>
      </c>
      <c r="T293" s="305">
        <v>1</v>
      </c>
      <c r="U293" s="382">
        <v>45231</v>
      </c>
      <c r="V293" s="382">
        <v>45504</v>
      </c>
      <c r="W293" s="165">
        <f t="shared" si="62"/>
        <v>39</v>
      </c>
      <c r="X293" s="391">
        <v>1</v>
      </c>
      <c r="Y293" s="307" t="s">
        <v>2434</v>
      </c>
      <c r="Z293" s="344">
        <f t="shared" si="73"/>
        <v>1</v>
      </c>
      <c r="AA293" s="344">
        <f t="shared" si="74"/>
        <v>1</v>
      </c>
      <c r="AB293" s="344">
        <f t="shared" si="75"/>
        <v>1</v>
      </c>
      <c r="AC293" s="344">
        <f t="shared" si="76"/>
        <v>1</v>
      </c>
      <c r="AD293" s="344">
        <f t="shared" si="77"/>
        <v>1</v>
      </c>
      <c r="AE293" s="344">
        <f t="shared" si="78"/>
        <v>1</v>
      </c>
      <c r="AF293" s="344">
        <f t="shared" si="79"/>
        <v>1</v>
      </c>
      <c r="AG293" s="344">
        <f t="shared" si="80"/>
        <v>1</v>
      </c>
    </row>
    <row r="294" spans="1:33" ht="150.75" customHeight="1">
      <c r="A294" s="169" t="s">
        <v>19</v>
      </c>
      <c r="B294" s="467" t="s">
        <v>13</v>
      </c>
      <c r="C294" s="782"/>
      <c r="D294" s="782"/>
      <c r="E294" s="783"/>
      <c r="F294" s="783"/>
      <c r="G294" s="52" t="s">
        <v>2438</v>
      </c>
      <c r="H294" s="52" t="s">
        <v>1614</v>
      </c>
      <c r="I294" s="483" t="s">
        <v>238</v>
      </c>
      <c r="J294" s="168">
        <v>1</v>
      </c>
      <c r="K294" s="193">
        <v>45323</v>
      </c>
      <c r="L294" s="193">
        <v>45747</v>
      </c>
      <c r="M294" s="165">
        <f t="shared" si="64"/>
        <v>60.571428571428569</v>
      </c>
      <c r="N294" s="192">
        <v>0</v>
      </c>
      <c r="O294" s="542" t="s">
        <v>2454</v>
      </c>
      <c r="P294" s="53">
        <f t="shared" si="63"/>
        <v>0</v>
      </c>
      <c r="Q294" s="166" t="str">
        <f>IF(ISNUMBER(P294),IF(P294=100%,"CUMPLIDA",IF(AND(ISNUMBER(L294),ISNUMBER(CGR!$P$4)), IF(L294&lt;CGR!$P$4,"INCUMPLIDA","PROCESO"), "VERIFICAR FECHA")),"SIN VALOR AVANCE")</f>
        <v>PROCESO</v>
      </c>
      <c r="R294" s="285" t="s">
        <v>1614</v>
      </c>
      <c r="S294" s="286" t="s">
        <v>238</v>
      </c>
      <c r="T294" s="305">
        <v>1</v>
      </c>
      <c r="U294" s="383">
        <v>45323</v>
      </c>
      <c r="V294" s="383">
        <v>45747</v>
      </c>
      <c r="W294" s="165">
        <f t="shared" si="62"/>
        <v>60.571428571428569</v>
      </c>
      <c r="X294" s="391">
        <v>0</v>
      </c>
      <c r="Y294" s="307" t="s">
        <v>2454</v>
      </c>
      <c r="Z294" s="344">
        <f t="shared" si="73"/>
        <v>1</v>
      </c>
      <c r="AA294" s="344">
        <f t="shared" si="74"/>
        <v>1</v>
      </c>
      <c r="AB294" s="344">
        <f t="shared" si="75"/>
        <v>1</v>
      </c>
      <c r="AC294" s="344">
        <f t="shared" si="76"/>
        <v>1</v>
      </c>
      <c r="AD294" s="344">
        <f t="shared" si="77"/>
        <v>1</v>
      </c>
      <c r="AE294" s="344">
        <f t="shared" si="78"/>
        <v>1</v>
      </c>
      <c r="AF294" s="344">
        <f t="shared" si="79"/>
        <v>1</v>
      </c>
      <c r="AG294" s="344">
        <f t="shared" si="80"/>
        <v>1</v>
      </c>
    </row>
    <row r="295" spans="1:33" ht="105.75" customHeight="1">
      <c r="A295" s="169" t="s">
        <v>19</v>
      </c>
      <c r="B295" s="467" t="s">
        <v>13</v>
      </c>
      <c r="C295" s="782"/>
      <c r="D295" s="782"/>
      <c r="E295" s="783"/>
      <c r="F295" s="783"/>
      <c r="G295" s="52" t="s">
        <v>241</v>
      </c>
      <c r="H295" s="52" t="s">
        <v>241</v>
      </c>
      <c r="I295" s="483" t="s">
        <v>242</v>
      </c>
      <c r="J295" s="168">
        <v>1</v>
      </c>
      <c r="K295" s="193">
        <v>45323</v>
      </c>
      <c r="L295" s="193">
        <v>45747</v>
      </c>
      <c r="M295" s="165">
        <f t="shared" si="64"/>
        <v>60.571428571428569</v>
      </c>
      <c r="N295" s="192">
        <v>0</v>
      </c>
      <c r="O295" s="483" t="s">
        <v>3630</v>
      </c>
      <c r="P295" s="53">
        <f t="shared" si="63"/>
        <v>0</v>
      </c>
      <c r="Q295" s="166" t="str">
        <f>IF(ISNUMBER(P295),IF(P295=100%,"CUMPLIDA",IF(AND(ISNUMBER(L295),ISNUMBER(CGR!$P$4)), IF(L295&lt;CGR!$P$4,"INCUMPLIDA","PROCESO"), "VERIFICAR FECHA")),"SIN VALOR AVANCE")</f>
        <v>PROCESO</v>
      </c>
      <c r="R295" s="285" t="s">
        <v>241</v>
      </c>
      <c r="S295" s="286" t="s">
        <v>242</v>
      </c>
      <c r="T295" s="305">
        <v>1</v>
      </c>
      <c r="U295" s="383">
        <v>45323</v>
      </c>
      <c r="V295" s="383">
        <v>45747</v>
      </c>
      <c r="W295" s="165">
        <f t="shared" si="62"/>
        <v>60.571428571428569</v>
      </c>
      <c r="X295" s="391">
        <v>0</v>
      </c>
      <c r="Y295" s="286" t="s">
        <v>3630</v>
      </c>
      <c r="Z295" s="344">
        <f t="shared" si="73"/>
        <v>1</v>
      </c>
      <c r="AA295" s="344">
        <f t="shared" si="74"/>
        <v>1</v>
      </c>
      <c r="AB295" s="344">
        <f t="shared" si="75"/>
        <v>1</v>
      </c>
      <c r="AC295" s="344">
        <f t="shared" si="76"/>
        <v>1</v>
      </c>
      <c r="AD295" s="344">
        <f t="shared" si="77"/>
        <v>1</v>
      </c>
      <c r="AE295" s="344">
        <f t="shared" si="78"/>
        <v>1</v>
      </c>
      <c r="AF295" s="344">
        <f t="shared" si="79"/>
        <v>1</v>
      </c>
      <c r="AG295" s="344">
        <f t="shared" si="80"/>
        <v>1</v>
      </c>
    </row>
    <row r="296" spans="1:33" ht="105.75" customHeight="1">
      <c r="A296" s="169" t="s">
        <v>19</v>
      </c>
      <c r="B296" s="467" t="s">
        <v>13</v>
      </c>
      <c r="C296" s="782"/>
      <c r="D296" s="782"/>
      <c r="E296" s="783"/>
      <c r="F296" s="783"/>
      <c r="G296" s="52" t="s">
        <v>1361</v>
      </c>
      <c r="H296" s="52" t="s">
        <v>245</v>
      </c>
      <c r="I296" s="483" t="s">
        <v>246</v>
      </c>
      <c r="J296" s="168">
        <v>1</v>
      </c>
      <c r="K296" s="193">
        <v>45231</v>
      </c>
      <c r="L296" s="193">
        <v>45747</v>
      </c>
      <c r="M296" s="165">
        <f t="shared" si="64"/>
        <v>73.714285714285708</v>
      </c>
      <c r="N296" s="192">
        <v>0</v>
      </c>
      <c r="O296" s="483" t="s">
        <v>3630</v>
      </c>
      <c r="P296" s="53">
        <f t="shared" si="63"/>
        <v>0</v>
      </c>
      <c r="Q296" s="166" t="str">
        <f>IF(ISNUMBER(P296),IF(P296=100%,"CUMPLIDA",IF(AND(ISNUMBER(L296),ISNUMBER(CGR!$P$4)), IF(L296&lt;CGR!$P$4,"INCUMPLIDA","PROCESO"), "VERIFICAR FECHA")),"SIN VALOR AVANCE")</f>
        <v>PROCESO</v>
      </c>
      <c r="R296" s="285" t="s">
        <v>245</v>
      </c>
      <c r="S296" s="286" t="s">
        <v>246</v>
      </c>
      <c r="T296" s="305">
        <v>1</v>
      </c>
      <c r="U296" s="383">
        <v>45231</v>
      </c>
      <c r="V296" s="383">
        <v>45747</v>
      </c>
      <c r="W296" s="165">
        <f t="shared" si="62"/>
        <v>73.714285714285708</v>
      </c>
      <c r="X296" s="391">
        <v>0</v>
      </c>
      <c r="Y296" s="286" t="s">
        <v>3630</v>
      </c>
      <c r="Z296" s="344">
        <f t="shared" si="73"/>
        <v>1</v>
      </c>
      <c r="AA296" s="344">
        <f t="shared" si="74"/>
        <v>1</v>
      </c>
      <c r="AB296" s="344">
        <f t="shared" si="75"/>
        <v>1</v>
      </c>
      <c r="AC296" s="344">
        <f t="shared" si="76"/>
        <v>1</v>
      </c>
      <c r="AD296" s="344">
        <f t="shared" si="77"/>
        <v>1</v>
      </c>
      <c r="AE296" s="344">
        <f t="shared" si="78"/>
        <v>1</v>
      </c>
      <c r="AF296" s="344">
        <f t="shared" si="79"/>
        <v>1</v>
      </c>
      <c r="AG296" s="344">
        <f t="shared" si="80"/>
        <v>1</v>
      </c>
    </row>
    <row r="297" spans="1:33" ht="135.75" customHeight="1">
      <c r="A297" s="169" t="s">
        <v>19</v>
      </c>
      <c r="B297" s="467" t="s">
        <v>13</v>
      </c>
      <c r="C297" s="782"/>
      <c r="D297" s="782"/>
      <c r="E297" s="783"/>
      <c r="F297" s="783"/>
      <c r="G297" s="52" t="s">
        <v>248</v>
      </c>
      <c r="H297" s="52" t="s">
        <v>248</v>
      </c>
      <c r="I297" s="483" t="s">
        <v>3253</v>
      </c>
      <c r="J297" s="168">
        <v>1</v>
      </c>
      <c r="K297" s="193">
        <v>45323</v>
      </c>
      <c r="L297" s="193">
        <v>45747</v>
      </c>
      <c r="M297" s="165">
        <f t="shared" si="64"/>
        <v>60.571428571428569</v>
      </c>
      <c r="N297" s="192">
        <v>0</v>
      </c>
      <c r="O297" s="542" t="s">
        <v>1035</v>
      </c>
      <c r="P297" s="53">
        <f t="shared" si="63"/>
        <v>0</v>
      </c>
      <c r="Q297" s="166" t="str">
        <f>IF(ISNUMBER(P297),IF(P297=100%,"CUMPLIDA",IF(AND(ISNUMBER(L297),ISNUMBER(CGR!$P$4)), IF(L297&lt;CGR!$P$4,"INCUMPLIDA","PROCESO"), "VERIFICAR FECHA")),"SIN VALOR AVANCE")</f>
        <v>PROCESO</v>
      </c>
      <c r="R297" s="285" t="s">
        <v>248</v>
      </c>
      <c r="S297" s="286" t="s">
        <v>3253</v>
      </c>
      <c r="T297" s="305">
        <v>1</v>
      </c>
      <c r="U297" s="383">
        <v>45323</v>
      </c>
      <c r="V297" s="383">
        <v>45747</v>
      </c>
      <c r="W297" s="165">
        <f t="shared" si="62"/>
        <v>60.571428571428569</v>
      </c>
      <c r="X297" s="391">
        <v>0</v>
      </c>
      <c r="Y297" s="307" t="s">
        <v>1035</v>
      </c>
      <c r="Z297" s="344">
        <f t="shared" si="73"/>
        <v>1</v>
      </c>
      <c r="AA297" s="344">
        <f t="shared" si="74"/>
        <v>1</v>
      </c>
      <c r="AB297" s="344">
        <f t="shared" si="75"/>
        <v>1</v>
      </c>
      <c r="AC297" s="344">
        <f t="shared" si="76"/>
        <v>1</v>
      </c>
      <c r="AD297" s="344">
        <f t="shared" si="77"/>
        <v>1</v>
      </c>
      <c r="AE297" s="344">
        <f t="shared" si="78"/>
        <v>1</v>
      </c>
      <c r="AF297" s="344">
        <f t="shared" si="79"/>
        <v>1</v>
      </c>
      <c r="AG297" s="344">
        <f t="shared" si="80"/>
        <v>1</v>
      </c>
    </row>
    <row r="298" spans="1:33" ht="120.75" customHeight="1">
      <c r="A298" s="169" t="s">
        <v>19</v>
      </c>
      <c r="B298" s="467" t="s">
        <v>13</v>
      </c>
      <c r="C298" s="782"/>
      <c r="D298" s="782"/>
      <c r="E298" s="783"/>
      <c r="F298" s="783"/>
      <c r="G298" s="52" t="s">
        <v>251</v>
      </c>
      <c r="H298" s="52" t="s">
        <v>251</v>
      </c>
      <c r="I298" s="483" t="s">
        <v>252</v>
      </c>
      <c r="J298" s="168">
        <v>1</v>
      </c>
      <c r="K298" s="193">
        <v>45231</v>
      </c>
      <c r="L298" s="193">
        <v>45747</v>
      </c>
      <c r="M298" s="165">
        <f t="shared" si="64"/>
        <v>73.714285714285708</v>
      </c>
      <c r="N298" s="192">
        <v>0</v>
      </c>
      <c r="O298" s="483" t="s">
        <v>3637</v>
      </c>
      <c r="P298" s="53">
        <f t="shared" si="63"/>
        <v>0</v>
      </c>
      <c r="Q298" s="166" t="str">
        <f>IF(ISNUMBER(P298),IF(P298=100%,"CUMPLIDA",IF(AND(ISNUMBER(L298),ISNUMBER(CGR!$P$4)), IF(L298&lt;CGR!$P$4,"INCUMPLIDA","PROCESO"), "VERIFICAR FECHA")),"SIN VALOR AVANCE")</f>
        <v>PROCESO</v>
      </c>
      <c r="R298" s="285" t="s">
        <v>251</v>
      </c>
      <c r="S298" s="286" t="s">
        <v>252</v>
      </c>
      <c r="T298" s="305">
        <v>1</v>
      </c>
      <c r="U298" s="383">
        <v>45231</v>
      </c>
      <c r="V298" s="383">
        <v>45747</v>
      </c>
      <c r="W298" s="165">
        <f t="shared" si="62"/>
        <v>73.714285714285708</v>
      </c>
      <c r="X298" s="391">
        <v>0</v>
      </c>
      <c r="Y298" s="286" t="s">
        <v>3637</v>
      </c>
      <c r="Z298" s="344">
        <f t="shared" si="73"/>
        <v>1</v>
      </c>
      <c r="AA298" s="344">
        <f t="shared" si="74"/>
        <v>1</v>
      </c>
      <c r="AB298" s="344">
        <f t="shared" si="75"/>
        <v>1</v>
      </c>
      <c r="AC298" s="344">
        <f t="shared" si="76"/>
        <v>1</v>
      </c>
      <c r="AD298" s="344">
        <f t="shared" si="77"/>
        <v>1</v>
      </c>
      <c r="AE298" s="344">
        <f t="shared" si="78"/>
        <v>1</v>
      </c>
      <c r="AF298" s="344">
        <f t="shared" si="79"/>
        <v>1</v>
      </c>
      <c r="AG298" s="344">
        <f t="shared" si="80"/>
        <v>1</v>
      </c>
    </row>
    <row r="299" spans="1:33" ht="210.75" customHeight="1">
      <c r="A299" s="169" t="s">
        <v>19</v>
      </c>
      <c r="B299" s="467" t="s">
        <v>13</v>
      </c>
      <c r="C299" s="782"/>
      <c r="D299" s="782"/>
      <c r="E299" s="783"/>
      <c r="F299" s="783"/>
      <c r="G299" s="52" t="s">
        <v>254</v>
      </c>
      <c r="H299" s="52" t="s">
        <v>254</v>
      </c>
      <c r="I299" s="483" t="s">
        <v>2560</v>
      </c>
      <c r="J299" s="168">
        <v>1</v>
      </c>
      <c r="K299" s="193">
        <v>45231</v>
      </c>
      <c r="L299" s="193">
        <v>45808</v>
      </c>
      <c r="M299" s="165">
        <f t="shared" si="64"/>
        <v>82.428571428571431</v>
      </c>
      <c r="N299" s="192">
        <v>0</v>
      </c>
      <c r="O299" s="542" t="s">
        <v>3638</v>
      </c>
      <c r="P299" s="53">
        <f t="shared" si="63"/>
        <v>0</v>
      </c>
      <c r="Q299" s="166" t="str">
        <f>IF(ISNUMBER(P299),IF(P299=100%,"CUMPLIDA",IF(AND(ISNUMBER(L299),ISNUMBER(CGR!$P$4)), IF(L299&lt;CGR!$P$4,"INCUMPLIDA","PROCESO"), "VERIFICAR FECHA")),"SIN VALOR AVANCE")</f>
        <v>PROCESO</v>
      </c>
      <c r="R299" s="285" t="s">
        <v>254</v>
      </c>
      <c r="S299" s="286" t="s">
        <v>2560</v>
      </c>
      <c r="T299" s="305">
        <v>1</v>
      </c>
      <c r="U299" s="383">
        <v>45231</v>
      </c>
      <c r="V299" s="383">
        <v>45808</v>
      </c>
      <c r="W299" s="165">
        <f t="shared" si="62"/>
        <v>82.428571428571431</v>
      </c>
      <c r="X299" s="391">
        <v>0</v>
      </c>
      <c r="Y299" s="307" t="s">
        <v>3638</v>
      </c>
      <c r="Z299" s="344">
        <f t="shared" si="73"/>
        <v>1</v>
      </c>
      <c r="AA299" s="344">
        <f t="shared" si="74"/>
        <v>1</v>
      </c>
      <c r="AB299" s="344">
        <f t="shared" si="75"/>
        <v>1</v>
      </c>
      <c r="AC299" s="344">
        <f t="shared" si="76"/>
        <v>1</v>
      </c>
      <c r="AD299" s="344">
        <f t="shared" si="77"/>
        <v>1</v>
      </c>
      <c r="AE299" s="344">
        <f t="shared" si="78"/>
        <v>1</v>
      </c>
      <c r="AF299" s="344">
        <f t="shared" si="79"/>
        <v>1</v>
      </c>
      <c r="AG299" s="344">
        <f t="shared" si="80"/>
        <v>1</v>
      </c>
    </row>
    <row r="300" spans="1:33" ht="180.75" customHeight="1">
      <c r="A300" s="169" t="s">
        <v>19</v>
      </c>
      <c r="B300" s="467" t="s">
        <v>13</v>
      </c>
      <c r="C300" s="782"/>
      <c r="D300" s="782"/>
      <c r="E300" s="783"/>
      <c r="F300" s="783"/>
      <c r="G300" s="52" t="s">
        <v>1363</v>
      </c>
      <c r="H300" s="52" t="s">
        <v>258</v>
      </c>
      <c r="I300" s="483" t="s">
        <v>259</v>
      </c>
      <c r="J300" s="168">
        <v>7</v>
      </c>
      <c r="K300" s="193">
        <v>46024</v>
      </c>
      <c r="L300" s="193">
        <v>46660</v>
      </c>
      <c r="M300" s="165">
        <f t="shared" si="64"/>
        <v>90.857142857142861</v>
      </c>
      <c r="N300" s="192">
        <v>0</v>
      </c>
      <c r="O300" s="483" t="s">
        <v>3632</v>
      </c>
      <c r="P300" s="53">
        <f t="shared" si="63"/>
        <v>0</v>
      </c>
      <c r="Q300" s="166" t="str">
        <f>IF(ISNUMBER(P300),IF(P300=100%,"CUMPLIDA",IF(AND(ISNUMBER(L300),ISNUMBER(CGR!$P$4)), IF(L300&lt;CGR!$P$4,"INCUMPLIDA","PROCESO"), "VERIFICAR FECHA")),"SIN VALOR AVANCE")</f>
        <v>PROCESO</v>
      </c>
      <c r="R300" s="285" t="s">
        <v>258</v>
      </c>
      <c r="S300" s="286" t="s">
        <v>259</v>
      </c>
      <c r="T300" s="305">
        <v>7</v>
      </c>
      <c r="U300" s="383">
        <v>46024</v>
      </c>
      <c r="V300" s="383">
        <v>46660</v>
      </c>
      <c r="W300" s="165">
        <f t="shared" si="62"/>
        <v>90.857142857142861</v>
      </c>
      <c r="X300" s="391">
        <v>0</v>
      </c>
      <c r="Y300" s="286" t="s">
        <v>3632</v>
      </c>
      <c r="Z300" s="344">
        <f t="shared" si="73"/>
        <v>1</v>
      </c>
      <c r="AA300" s="344">
        <f t="shared" si="74"/>
        <v>1</v>
      </c>
      <c r="AB300" s="344">
        <f t="shared" si="75"/>
        <v>1</v>
      </c>
      <c r="AC300" s="344">
        <f t="shared" si="76"/>
        <v>1</v>
      </c>
      <c r="AD300" s="344">
        <f t="shared" si="77"/>
        <v>1</v>
      </c>
      <c r="AE300" s="344">
        <f t="shared" si="78"/>
        <v>1</v>
      </c>
      <c r="AF300" s="344">
        <f t="shared" si="79"/>
        <v>1</v>
      </c>
      <c r="AG300" s="344">
        <f t="shared" si="80"/>
        <v>1</v>
      </c>
    </row>
    <row r="301" spans="1:33" ht="150.75" customHeight="1">
      <c r="A301" s="169" t="s">
        <v>19</v>
      </c>
      <c r="B301" s="467" t="s">
        <v>13</v>
      </c>
      <c r="C301" s="782"/>
      <c r="D301" s="782"/>
      <c r="E301" s="783"/>
      <c r="F301" s="783"/>
      <c r="G301" s="52" t="s">
        <v>1364</v>
      </c>
      <c r="H301" s="52" t="s">
        <v>261</v>
      </c>
      <c r="I301" s="483" t="s">
        <v>262</v>
      </c>
      <c r="J301" s="168">
        <v>1</v>
      </c>
      <c r="K301" s="193">
        <v>46024</v>
      </c>
      <c r="L301" s="193">
        <v>46660</v>
      </c>
      <c r="M301" s="165">
        <f t="shared" si="64"/>
        <v>90.857142857142861</v>
      </c>
      <c r="N301" s="192">
        <v>0</v>
      </c>
      <c r="O301" s="542" t="s">
        <v>2454</v>
      </c>
      <c r="P301" s="53">
        <f t="shared" si="63"/>
        <v>0</v>
      </c>
      <c r="Q301" s="166" t="str">
        <f>IF(ISNUMBER(P301),IF(P301=100%,"CUMPLIDA",IF(AND(ISNUMBER(L301),ISNUMBER(CGR!$P$4)), IF(L301&lt;CGR!$P$4,"INCUMPLIDA","PROCESO"), "VERIFICAR FECHA")),"SIN VALOR AVANCE")</f>
        <v>PROCESO</v>
      </c>
      <c r="R301" s="285" t="s">
        <v>261</v>
      </c>
      <c r="S301" s="286" t="s">
        <v>262</v>
      </c>
      <c r="T301" s="305">
        <v>1</v>
      </c>
      <c r="U301" s="383">
        <v>46024</v>
      </c>
      <c r="V301" s="383">
        <v>46660</v>
      </c>
      <c r="W301" s="165">
        <f t="shared" si="62"/>
        <v>90.857142857142861</v>
      </c>
      <c r="X301" s="391">
        <v>0</v>
      </c>
      <c r="Y301" s="307" t="s">
        <v>2454</v>
      </c>
      <c r="Z301" s="344">
        <f t="shared" si="73"/>
        <v>1</v>
      </c>
      <c r="AA301" s="344">
        <f t="shared" si="74"/>
        <v>1</v>
      </c>
      <c r="AB301" s="344">
        <f t="shared" si="75"/>
        <v>1</v>
      </c>
      <c r="AC301" s="344">
        <f t="shared" si="76"/>
        <v>1</v>
      </c>
      <c r="AD301" s="344">
        <f t="shared" si="77"/>
        <v>1</v>
      </c>
      <c r="AE301" s="344">
        <f t="shared" si="78"/>
        <v>1</v>
      </c>
      <c r="AF301" s="344">
        <f t="shared" si="79"/>
        <v>1</v>
      </c>
      <c r="AG301" s="344">
        <f t="shared" si="80"/>
        <v>1</v>
      </c>
    </row>
    <row r="302" spans="1:33" ht="300.75" customHeight="1">
      <c r="A302" s="169" t="s">
        <v>19</v>
      </c>
      <c r="B302" s="467" t="s">
        <v>13</v>
      </c>
      <c r="C302" s="782"/>
      <c r="D302" s="782"/>
      <c r="E302" s="783"/>
      <c r="F302" s="783"/>
      <c r="G302" s="52" t="s">
        <v>1365</v>
      </c>
      <c r="H302" s="52" t="s">
        <v>264</v>
      </c>
      <c r="I302" s="483" t="s">
        <v>265</v>
      </c>
      <c r="J302" s="168">
        <v>2</v>
      </c>
      <c r="K302" s="193">
        <v>46024</v>
      </c>
      <c r="L302" s="193">
        <v>46660</v>
      </c>
      <c r="M302" s="165">
        <f t="shared" si="64"/>
        <v>90.857142857142861</v>
      </c>
      <c r="N302" s="192">
        <v>0</v>
      </c>
      <c r="O302" s="542" t="s">
        <v>3639</v>
      </c>
      <c r="P302" s="53">
        <f t="shared" si="63"/>
        <v>0</v>
      </c>
      <c r="Q302" s="166" t="str">
        <f>IF(ISNUMBER(P302),IF(P302=100%,"CUMPLIDA",IF(AND(ISNUMBER(L302),ISNUMBER(CGR!$P$4)), IF(L302&lt;CGR!$P$4,"INCUMPLIDA","PROCESO"), "VERIFICAR FECHA")),"SIN VALOR AVANCE")</f>
        <v>PROCESO</v>
      </c>
      <c r="R302" s="285" t="s">
        <v>264</v>
      </c>
      <c r="S302" s="286" t="s">
        <v>265</v>
      </c>
      <c r="T302" s="305">
        <v>2</v>
      </c>
      <c r="U302" s="383">
        <v>46024</v>
      </c>
      <c r="V302" s="383">
        <v>46660</v>
      </c>
      <c r="W302" s="165">
        <f t="shared" si="62"/>
        <v>90.857142857142861</v>
      </c>
      <c r="X302" s="391">
        <v>0</v>
      </c>
      <c r="Y302" s="307" t="s">
        <v>3639</v>
      </c>
      <c r="Z302" s="344">
        <f t="shared" si="73"/>
        <v>1</v>
      </c>
      <c r="AA302" s="344">
        <f t="shared" si="74"/>
        <v>1</v>
      </c>
      <c r="AB302" s="344">
        <f t="shared" si="75"/>
        <v>1</v>
      </c>
      <c r="AC302" s="344">
        <f t="shared" si="76"/>
        <v>1</v>
      </c>
      <c r="AD302" s="344">
        <f t="shared" si="77"/>
        <v>1</v>
      </c>
      <c r="AE302" s="344">
        <f t="shared" si="78"/>
        <v>1</v>
      </c>
      <c r="AF302" s="344">
        <f t="shared" si="79"/>
        <v>1</v>
      </c>
      <c r="AG302" s="344">
        <f t="shared" si="80"/>
        <v>1</v>
      </c>
    </row>
    <row r="303" spans="1:33" ht="270.75" customHeight="1">
      <c r="A303" s="169" t="s">
        <v>19</v>
      </c>
      <c r="B303" s="467" t="s">
        <v>13</v>
      </c>
      <c r="C303" s="792" t="s">
        <v>3640</v>
      </c>
      <c r="D303" s="792" t="s">
        <v>3102</v>
      </c>
      <c r="E303" s="793" t="s">
        <v>3641</v>
      </c>
      <c r="F303" s="793" t="s">
        <v>3642</v>
      </c>
      <c r="G303" s="791" t="s">
        <v>3625</v>
      </c>
      <c r="H303" s="484" t="s">
        <v>3626</v>
      </c>
      <c r="I303" s="483" t="s">
        <v>1097</v>
      </c>
      <c r="J303" s="164">
        <v>1</v>
      </c>
      <c r="K303" s="191">
        <v>44013</v>
      </c>
      <c r="L303" s="191">
        <v>44074</v>
      </c>
      <c r="M303" s="165">
        <f t="shared" si="64"/>
        <v>8.7142857142857135</v>
      </c>
      <c r="N303" s="192">
        <v>1</v>
      </c>
      <c r="O303" s="483" t="s">
        <v>3627</v>
      </c>
      <c r="P303" s="53">
        <f t="shared" si="63"/>
        <v>1</v>
      </c>
      <c r="Q303" s="166" t="str">
        <f>IF(ISNUMBER(P303),IF(P303=100%,"CUMPLIDA",IF(AND(ISNUMBER(L303),ISNUMBER(CGR!$P$4)), IF(L303&lt;CGR!$P$4,"INCUMPLIDA","PROCESO"), "VERIFICAR FECHA")),"SIN VALOR AVANCE")</f>
        <v>CUMPLIDA</v>
      </c>
      <c r="R303" s="366" t="s">
        <v>3626</v>
      </c>
      <c r="S303" s="286" t="s">
        <v>1097</v>
      </c>
      <c r="T303" s="367">
        <v>1</v>
      </c>
      <c r="U303" s="382">
        <v>44013</v>
      </c>
      <c r="V303" s="382">
        <v>44074</v>
      </c>
      <c r="W303" s="165">
        <f t="shared" si="62"/>
        <v>8.7142857142857135</v>
      </c>
      <c r="X303" s="391">
        <v>1</v>
      </c>
      <c r="Y303" s="286" t="s">
        <v>3627</v>
      </c>
      <c r="Z303" s="344">
        <f t="shared" si="73"/>
        <v>1</v>
      </c>
      <c r="AA303" s="344">
        <f t="shared" si="74"/>
        <v>1</v>
      </c>
      <c r="AB303" s="344">
        <f t="shared" si="75"/>
        <v>1</v>
      </c>
      <c r="AC303" s="344">
        <f t="shared" si="76"/>
        <v>1</v>
      </c>
      <c r="AD303" s="344">
        <f t="shared" si="77"/>
        <v>1</v>
      </c>
      <c r="AE303" s="344">
        <f t="shared" si="78"/>
        <v>1</v>
      </c>
      <c r="AF303" s="344">
        <f t="shared" si="79"/>
        <v>1</v>
      </c>
      <c r="AG303" s="344">
        <f t="shared" si="80"/>
        <v>1</v>
      </c>
    </row>
    <row r="304" spans="1:33" ht="285.75">
      <c r="A304" s="169" t="s">
        <v>19</v>
      </c>
      <c r="B304" s="467" t="s">
        <v>13</v>
      </c>
      <c r="C304" s="792"/>
      <c r="D304" s="792"/>
      <c r="E304" s="793"/>
      <c r="F304" s="793"/>
      <c r="G304" s="791"/>
      <c r="H304" s="484" t="s">
        <v>3628</v>
      </c>
      <c r="I304" s="483" t="s">
        <v>3174</v>
      </c>
      <c r="J304" s="164">
        <v>1</v>
      </c>
      <c r="K304" s="191">
        <v>44075</v>
      </c>
      <c r="L304" s="191">
        <v>44196</v>
      </c>
      <c r="M304" s="165">
        <f t="shared" si="64"/>
        <v>17.285714285714285</v>
      </c>
      <c r="N304" s="192">
        <v>1</v>
      </c>
      <c r="O304" s="483" t="s">
        <v>3629</v>
      </c>
      <c r="P304" s="53">
        <f t="shared" si="63"/>
        <v>1</v>
      </c>
      <c r="Q304" s="166" t="str">
        <f>IF(ISNUMBER(P304),IF(P304=100%,"CUMPLIDA",IF(AND(ISNUMBER(L304),ISNUMBER(CGR!$P$4)), IF(L304&lt;CGR!$P$4,"INCUMPLIDA","PROCESO"), "VERIFICAR FECHA")),"SIN VALOR AVANCE")</f>
        <v>CUMPLIDA</v>
      </c>
      <c r="R304" s="366" t="s">
        <v>3628</v>
      </c>
      <c r="S304" s="286" t="s">
        <v>3174</v>
      </c>
      <c r="T304" s="367">
        <v>1</v>
      </c>
      <c r="U304" s="382">
        <v>44075</v>
      </c>
      <c r="V304" s="382">
        <v>44196</v>
      </c>
      <c r="W304" s="165">
        <f t="shared" si="62"/>
        <v>17.285714285714285</v>
      </c>
      <c r="X304" s="391">
        <v>1</v>
      </c>
      <c r="Y304" s="286" t="s">
        <v>3629</v>
      </c>
      <c r="Z304" s="344">
        <f t="shared" si="73"/>
        <v>1</v>
      </c>
      <c r="AA304" s="344">
        <f t="shared" si="74"/>
        <v>1</v>
      </c>
      <c r="AB304" s="344">
        <f t="shared" si="75"/>
        <v>1</v>
      </c>
      <c r="AC304" s="344">
        <f t="shared" si="76"/>
        <v>1</v>
      </c>
      <c r="AD304" s="344">
        <f t="shared" si="77"/>
        <v>1</v>
      </c>
      <c r="AE304" s="344">
        <f t="shared" si="78"/>
        <v>1</v>
      </c>
      <c r="AF304" s="344">
        <f t="shared" si="79"/>
        <v>1</v>
      </c>
      <c r="AG304" s="344">
        <f t="shared" si="80"/>
        <v>1</v>
      </c>
    </row>
    <row r="305" spans="1:33" ht="270.75" customHeight="1">
      <c r="A305" s="169" t="s">
        <v>19</v>
      </c>
      <c r="B305" s="467" t="s">
        <v>13</v>
      </c>
      <c r="C305" s="792"/>
      <c r="D305" s="792"/>
      <c r="E305" s="793"/>
      <c r="F305" s="793"/>
      <c r="G305" s="783" t="s">
        <v>3625</v>
      </c>
      <c r="H305" s="52" t="s">
        <v>2433</v>
      </c>
      <c r="I305" s="483" t="s">
        <v>969</v>
      </c>
      <c r="J305" s="168">
        <v>1</v>
      </c>
      <c r="K305" s="191">
        <v>45231</v>
      </c>
      <c r="L305" s="191">
        <v>45504</v>
      </c>
      <c r="M305" s="165">
        <f t="shared" si="64"/>
        <v>39</v>
      </c>
      <c r="N305" s="192">
        <v>1</v>
      </c>
      <c r="O305" s="542" t="s">
        <v>2434</v>
      </c>
      <c r="P305" s="53">
        <f t="shared" si="63"/>
        <v>1</v>
      </c>
      <c r="Q305" s="166" t="str">
        <f>IF(ISNUMBER(P305),IF(P305=100%,"CUMPLIDA",IF(AND(ISNUMBER(L305),ISNUMBER(CGR!$P$4)), IF(L305&lt;CGR!$P$4,"INCUMPLIDA","PROCESO"), "VERIFICAR FECHA")),"SIN VALOR AVANCE")</f>
        <v>CUMPLIDA</v>
      </c>
      <c r="R305" s="285" t="s">
        <v>2433</v>
      </c>
      <c r="S305" s="286" t="s">
        <v>969</v>
      </c>
      <c r="T305" s="305">
        <v>1</v>
      </c>
      <c r="U305" s="382">
        <v>45231</v>
      </c>
      <c r="V305" s="382">
        <v>45504</v>
      </c>
      <c r="W305" s="165">
        <f t="shared" si="62"/>
        <v>39</v>
      </c>
      <c r="X305" s="391">
        <v>1</v>
      </c>
      <c r="Y305" s="307" t="s">
        <v>2434</v>
      </c>
      <c r="Z305" s="344">
        <f t="shared" si="73"/>
        <v>1</v>
      </c>
      <c r="AA305" s="344">
        <f t="shared" si="74"/>
        <v>1</v>
      </c>
      <c r="AB305" s="344">
        <f t="shared" si="75"/>
        <v>1</v>
      </c>
      <c r="AC305" s="344">
        <f t="shared" si="76"/>
        <v>1</v>
      </c>
      <c r="AD305" s="344">
        <f t="shared" si="77"/>
        <v>1</v>
      </c>
      <c r="AE305" s="344">
        <f t="shared" si="78"/>
        <v>1</v>
      </c>
      <c r="AF305" s="344">
        <f t="shared" si="79"/>
        <v>1</v>
      </c>
      <c r="AG305" s="344">
        <f t="shared" si="80"/>
        <v>1</v>
      </c>
    </row>
    <row r="306" spans="1:33" ht="270.75">
      <c r="A306" s="169" t="s">
        <v>19</v>
      </c>
      <c r="B306" s="467" t="s">
        <v>13</v>
      </c>
      <c r="C306" s="792"/>
      <c r="D306" s="792"/>
      <c r="E306" s="793"/>
      <c r="F306" s="793"/>
      <c r="G306" s="783"/>
      <c r="H306" s="52" t="s">
        <v>2435</v>
      </c>
      <c r="I306" s="483" t="s">
        <v>2436</v>
      </c>
      <c r="J306" s="168">
        <v>1</v>
      </c>
      <c r="K306" s="191">
        <v>45231</v>
      </c>
      <c r="L306" s="191">
        <v>45504</v>
      </c>
      <c r="M306" s="165">
        <f t="shared" si="64"/>
        <v>39</v>
      </c>
      <c r="N306" s="192">
        <v>1</v>
      </c>
      <c r="O306" s="542" t="s">
        <v>2434</v>
      </c>
      <c r="P306" s="53">
        <f t="shared" si="63"/>
        <v>1</v>
      </c>
      <c r="Q306" s="166" t="str">
        <f>IF(ISNUMBER(P306),IF(P306=100%,"CUMPLIDA",IF(AND(ISNUMBER(L306),ISNUMBER(CGR!$P$4)), IF(L306&lt;CGR!$P$4,"INCUMPLIDA","PROCESO"), "VERIFICAR FECHA")),"SIN VALOR AVANCE")</f>
        <v>CUMPLIDA</v>
      </c>
      <c r="R306" s="285" t="s">
        <v>2435</v>
      </c>
      <c r="S306" s="286" t="s">
        <v>2436</v>
      </c>
      <c r="T306" s="305">
        <v>1</v>
      </c>
      <c r="U306" s="382">
        <v>45231</v>
      </c>
      <c r="V306" s="382">
        <v>45504</v>
      </c>
      <c r="W306" s="165">
        <f t="shared" si="62"/>
        <v>39</v>
      </c>
      <c r="X306" s="391">
        <v>1</v>
      </c>
      <c r="Y306" s="307" t="s">
        <v>2434</v>
      </c>
      <c r="Z306" s="344">
        <f t="shared" si="73"/>
        <v>1</v>
      </c>
      <c r="AA306" s="344">
        <f t="shared" si="74"/>
        <v>1</v>
      </c>
      <c r="AB306" s="344">
        <f t="shared" si="75"/>
        <v>1</v>
      </c>
      <c r="AC306" s="344">
        <f t="shared" si="76"/>
        <v>1</v>
      </c>
      <c r="AD306" s="344">
        <f t="shared" si="77"/>
        <v>1</v>
      </c>
      <c r="AE306" s="344">
        <f t="shared" si="78"/>
        <v>1</v>
      </c>
      <c r="AF306" s="344">
        <f t="shared" si="79"/>
        <v>1</v>
      </c>
      <c r="AG306" s="344">
        <f t="shared" si="80"/>
        <v>1</v>
      </c>
    </row>
    <row r="307" spans="1:33" ht="135.75" customHeight="1">
      <c r="A307" s="169" t="s">
        <v>19</v>
      </c>
      <c r="B307" s="467" t="s">
        <v>13</v>
      </c>
      <c r="C307" s="792"/>
      <c r="D307" s="792"/>
      <c r="E307" s="793"/>
      <c r="F307" s="793"/>
      <c r="G307" s="52" t="s">
        <v>2438</v>
      </c>
      <c r="H307" s="52" t="s">
        <v>1614</v>
      </c>
      <c r="I307" s="483" t="s">
        <v>238</v>
      </c>
      <c r="J307" s="168">
        <v>1</v>
      </c>
      <c r="K307" s="193">
        <v>45323</v>
      </c>
      <c r="L307" s="193">
        <v>45747</v>
      </c>
      <c r="M307" s="165">
        <f t="shared" si="64"/>
        <v>60.571428571428569</v>
      </c>
      <c r="N307" s="192">
        <v>0</v>
      </c>
      <c r="O307" s="542" t="s">
        <v>1035</v>
      </c>
      <c r="P307" s="53">
        <f t="shared" si="63"/>
        <v>0</v>
      </c>
      <c r="Q307" s="166" t="str">
        <f>IF(ISNUMBER(P307),IF(P307=100%,"CUMPLIDA",IF(AND(ISNUMBER(L307),ISNUMBER(CGR!$P$4)), IF(L307&lt;CGR!$P$4,"INCUMPLIDA","PROCESO"), "VERIFICAR FECHA")),"SIN VALOR AVANCE")</f>
        <v>PROCESO</v>
      </c>
      <c r="R307" s="285" t="s">
        <v>1614</v>
      </c>
      <c r="S307" s="286" t="s">
        <v>238</v>
      </c>
      <c r="T307" s="305">
        <v>1</v>
      </c>
      <c r="U307" s="383">
        <v>45323</v>
      </c>
      <c r="V307" s="383">
        <v>45747</v>
      </c>
      <c r="W307" s="165">
        <f t="shared" si="62"/>
        <v>60.571428571428569</v>
      </c>
      <c r="X307" s="391">
        <v>0</v>
      </c>
      <c r="Y307" s="307" t="s">
        <v>1035</v>
      </c>
      <c r="Z307" s="344">
        <f t="shared" si="73"/>
        <v>1</v>
      </c>
      <c r="AA307" s="344">
        <f t="shared" si="74"/>
        <v>1</v>
      </c>
      <c r="AB307" s="344">
        <f t="shared" si="75"/>
        <v>1</v>
      </c>
      <c r="AC307" s="344">
        <f t="shared" si="76"/>
        <v>1</v>
      </c>
      <c r="AD307" s="344">
        <f t="shared" si="77"/>
        <v>1</v>
      </c>
      <c r="AE307" s="344">
        <f t="shared" si="78"/>
        <v>1</v>
      </c>
      <c r="AF307" s="344">
        <f t="shared" si="79"/>
        <v>1</v>
      </c>
      <c r="AG307" s="344">
        <f t="shared" si="80"/>
        <v>1</v>
      </c>
    </row>
    <row r="308" spans="1:33" ht="90.75" customHeight="1">
      <c r="A308" s="169" t="s">
        <v>19</v>
      </c>
      <c r="B308" s="467" t="s">
        <v>13</v>
      </c>
      <c r="C308" s="792"/>
      <c r="D308" s="792"/>
      <c r="E308" s="793"/>
      <c r="F308" s="793"/>
      <c r="G308" s="52" t="s">
        <v>241</v>
      </c>
      <c r="H308" s="52" t="s">
        <v>241</v>
      </c>
      <c r="I308" s="483" t="s">
        <v>242</v>
      </c>
      <c r="J308" s="168">
        <v>1</v>
      </c>
      <c r="K308" s="193">
        <v>45323</v>
      </c>
      <c r="L308" s="193">
        <v>45747</v>
      </c>
      <c r="M308" s="165">
        <f t="shared" si="64"/>
        <v>60.571428571428569</v>
      </c>
      <c r="N308" s="192">
        <v>0</v>
      </c>
      <c r="O308" s="483" t="s">
        <v>3643</v>
      </c>
      <c r="P308" s="53">
        <f t="shared" si="63"/>
        <v>0</v>
      </c>
      <c r="Q308" s="166" t="str">
        <f>IF(ISNUMBER(P308),IF(P308=100%,"CUMPLIDA",IF(AND(ISNUMBER(L308),ISNUMBER(CGR!$P$4)), IF(L308&lt;CGR!$P$4,"INCUMPLIDA","PROCESO"), "VERIFICAR FECHA")),"SIN VALOR AVANCE")</f>
        <v>PROCESO</v>
      </c>
      <c r="R308" s="285" t="s">
        <v>241</v>
      </c>
      <c r="S308" s="286" t="s">
        <v>242</v>
      </c>
      <c r="T308" s="305">
        <v>1</v>
      </c>
      <c r="U308" s="383">
        <v>45323</v>
      </c>
      <c r="V308" s="383">
        <v>45747</v>
      </c>
      <c r="W308" s="165">
        <f t="shared" si="62"/>
        <v>60.571428571428569</v>
      </c>
      <c r="X308" s="391">
        <v>0</v>
      </c>
      <c r="Y308" s="286" t="s">
        <v>3643</v>
      </c>
      <c r="Z308" s="344">
        <f t="shared" si="73"/>
        <v>1</v>
      </c>
      <c r="AA308" s="344">
        <f t="shared" si="74"/>
        <v>1</v>
      </c>
      <c r="AB308" s="344">
        <f t="shared" si="75"/>
        <v>1</v>
      </c>
      <c r="AC308" s="344">
        <f t="shared" si="76"/>
        <v>1</v>
      </c>
      <c r="AD308" s="344">
        <f t="shared" si="77"/>
        <v>1</v>
      </c>
      <c r="AE308" s="344">
        <f t="shared" si="78"/>
        <v>1</v>
      </c>
      <c r="AF308" s="344">
        <f t="shared" si="79"/>
        <v>1</v>
      </c>
      <c r="AG308" s="344">
        <f t="shared" si="80"/>
        <v>1</v>
      </c>
    </row>
    <row r="309" spans="1:33" ht="105.75" customHeight="1">
      <c r="A309" s="169" t="s">
        <v>19</v>
      </c>
      <c r="B309" s="467" t="s">
        <v>13</v>
      </c>
      <c r="C309" s="792"/>
      <c r="D309" s="792"/>
      <c r="E309" s="793"/>
      <c r="F309" s="793"/>
      <c r="G309" s="52" t="s">
        <v>1361</v>
      </c>
      <c r="H309" s="52" t="s">
        <v>245</v>
      </c>
      <c r="I309" s="483" t="s">
        <v>246</v>
      </c>
      <c r="J309" s="168">
        <v>1</v>
      </c>
      <c r="K309" s="193">
        <v>45231</v>
      </c>
      <c r="L309" s="193">
        <v>45747</v>
      </c>
      <c r="M309" s="165">
        <f t="shared" si="64"/>
        <v>73.714285714285708</v>
      </c>
      <c r="N309" s="192">
        <v>0</v>
      </c>
      <c r="O309" s="483" t="s">
        <v>3630</v>
      </c>
      <c r="P309" s="53">
        <f t="shared" si="63"/>
        <v>0</v>
      </c>
      <c r="Q309" s="166" t="str">
        <f>IF(ISNUMBER(P309),IF(P309=100%,"CUMPLIDA",IF(AND(ISNUMBER(L309),ISNUMBER(CGR!$P$4)), IF(L309&lt;CGR!$P$4,"INCUMPLIDA","PROCESO"), "VERIFICAR FECHA")),"SIN VALOR AVANCE")</f>
        <v>PROCESO</v>
      </c>
      <c r="R309" s="285" t="s">
        <v>245</v>
      </c>
      <c r="S309" s="286" t="s">
        <v>246</v>
      </c>
      <c r="T309" s="305">
        <v>1</v>
      </c>
      <c r="U309" s="383">
        <v>45231</v>
      </c>
      <c r="V309" s="383">
        <v>45747</v>
      </c>
      <c r="W309" s="165">
        <f t="shared" si="62"/>
        <v>73.714285714285708</v>
      </c>
      <c r="X309" s="391">
        <v>0</v>
      </c>
      <c r="Y309" s="286" t="s">
        <v>3630</v>
      </c>
      <c r="Z309" s="344">
        <f t="shared" si="73"/>
        <v>1</v>
      </c>
      <c r="AA309" s="344">
        <f t="shared" si="74"/>
        <v>1</v>
      </c>
      <c r="AB309" s="344">
        <f t="shared" si="75"/>
        <v>1</v>
      </c>
      <c r="AC309" s="344">
        <f t="shared" si="76"/>
        <v>1</v>
      </c>
      <c r="AD309" s="344">
        <f t="shared" si="77"/>
        <v>1</v>
      </c>
      <c r="AE309" s="344">
        <f t="shared" si="78"/>
        <v>1</v>
      </c>
      <c r="AF309" s="344">
        <f t="shared" si="79"/>
        <v>1</v>
      </c>
      <c r="AG309" s="344">
        <f t="shared" si="80"/>
        <v>1</v>
      </c>
    </row>
    <row r="310" spans="1:33" ht="135.75" customHeight="1">
      <c r="A310" s="169" t="s">
        <v>19</v>
      </c>
      <c r="B310" s="467" t="s">
        <v>13</v>
      </c>
      <c r="C310" s="792"/>
      <c r="D310" s="792"/>
      <c r="E310" s="793"/>
      <c r="F310" s="793"/>
      <c r="G310" s="52" t="s">
        <v>248</v>
      </c>
      <c r="H310" s="52" t="s">
        <v>248</v>
      </c>
      <c r="I310" s="483" t="s">
        <v>3253</v>
      </c>
      <c r="J310" s="168">
        <v>1</v>
      </c>
      <c r="K310" s="193">
        <v>45323</v>
      </c>
      <c r="L310" s="193">
        <v>45747</v>
      </c>
      <c r="M310" s="165">
        <f t="shared" si="64"/>
        <v>60.571428571428569</v>
      </c>
      <c r="N310" s="192">
        <v>0</v>
      </c>
      <c r="O310" s="542" t="s">
        <v>1035</v>
      </c>
      <c r="P310" s="53">
        <f t="shared" si="63"/>
        <v>0</v>
      </c>
      <c r="Q310" s="166" t="str">
        <f>IF(ISNUMBER(P310),IF(P310=100%,"CUMPLIDA",IF(AND(ISNUMBER(L310),ISNUMBER(CGR!$P$4)), IF(L310&lt;CGR!$P$4,"INCUMPLIDA","PROCESO"), "VERIFICAR FECHA")),"SIN VALOR AVANCE")</f>
        <v>PROCESO</v>
      </c>
      <c r="R310" s="285" t="s">
        <v>248</v>
      </c>
      <c r="S310" s="286" t="s">
        <v>3253</v>
      </c>
      <c r="T310" s="305">
        <v>1</v>
      </c>
      <c r="U310" s="383">
        <v>45323</v>
      </c>
      <c r="V310" s="383">
        <v>45747</v>
      </c>
      <c r="W310" s="165">
        <f t="shared" si="62"/>
        <v>60.571428571428569</v>
      </c>
      <c r="X310" s="391">
        <v>0</v>
      </c>
      <c r="Y310" s="307" t="s">
        <v>1035</v>
      </c>
      <c r="Z310" s="344">
        <f t="shared" si="73"/>
        <v>1</v>
      </c>
      <c r="AA310" s="344">
        <f t="shared" si="74"/>
        <v>1</v>
      </c>
      <c r="AB310" s="344">
        <f t="shared" si="75"/>
        <v>1</v>
      </c>
      <c r="AC310" s="344">
        <f t="shared" si="76"/>
        <v>1</v>
      </c>
      <c r="AD310" s="344">
        <f t="shared" si="77"/>
        <v>1</v>
      </c>
      <c r="AE310" s="344">
        <f t="shared" si="78"/>
        <v>1</v>
      </c>
      <c r="AF310" s="344">
        <f t="shared" si="79"/>
        <v>1</v>
      </c>
      <c r="AG310" s="344">
        <f t="shared" si="80"/>
        <v>1</v>
      </c>
    </row>
    <row r="311" spans="1:33" ht="90.75" customHeight="1">
      <c r="A311" s="169" t="s">
        <v>19</v>
      </c>
      <c r="B311" s="467" t="s">
        <v>13</v>
      </c>
      <c r="C311" s="792"/>
      <c r="D311" s="792"/>
      <c r="E311" s="793"/>
      <c r="F311" s="793"/>
      <c r="G311" s="52" t="s">
        <v>251</v>
      </c>
      <c r="H311" s="52" t="s">
        <v>251</v>
      </c>
      <c r="I311" s="483" t="s">
        <v>252</v>
      </c>
      <c r="J311" s="168">
        <v>1</v>
      </c>
      <c r="K311" s="193">
        <v>45231</v>
      </c>
      <c r="L311" s="193">
        <v>45747</v>
      </c>
      <c r="M311" s="165">
        <f t="shared" si="64"/>
        <v>73.714285714285708</v>
      </c>
      <c r="N311" s="192">
        <v>0</v>
      </c>
      <c r="O311" s="483" t="s">
        <v>3643</v>
      </c>
      <c r="P311" s="53">
        <f t="shared" si="63"/>
        <v>0</v>
      </c>
      <c r="Q311" s="166" t="str">
        <f>IF(ISNUMBER(P311),IF(P311=100%,"CUMPLIDA",IF(AND(ISNUMBER(L311),ISNUMBER(CGR!$P$4)), IF(L311&lt;CGR!$P$4,"INCUMPLIDA","PROCESO"), "VERIFICAR FECHA")),"SIN VALOR AVANCE")</f>
        <v>PROCESO</v>
      </c>
      <c r="R311" s="285" t="s">
        <v>251</v>
      </c>
      <c r="S311" s="286" t="s">
        <v>252</v>
      </c>
      <c r="T311" s="305">
        <v>1</v>
      </c>
      <c r="U311" s="383">
        <v>45231</v>
      </c>
      <c r="V311" s="383">
        <v>45747</v>
      </c>
      <c r="W311" s="165">
        <f t="shared" si="62"/>
        <v>73.714285714285708</v>
      </c>
      <c r="X311" s="391">
        <v>0</v>
      </c>
      <c r="Y311" s="286" t="s">
        <v>3643</v>
      </c>
      <c r="Z311" s="344">
        <f t="shared" si="73"/>
        <v>1</v>
      </c>
      <c r="AA311" s="344">
        <f t="shared" si="74"/>
        <v>1</v>
      </c>
      <c r="AB311" s="344">
        <f t="shared" si="75"/>
        <v>1</v>
      </c>
      <c r="AC311" s="344">
        <f t="shared" si="76"/>
        <v>1</v>
      </c>
      <c r="AD311" s="344">
        <f t="shared" si="77"/>
        <v>1</v>
      </c>
      <c r="AE311" s="344">
        <f t="shared" si="78"/>
        <v>1</v>
      </c>
      <c r="AF311" s="344">
        <f t="shared" si="79"/>
        <v>1</v>
      </c>
      <c r="AG311" s="344">
        <f t="shared" si="80"/>
        <v>1</v>
      </c>
    </row>
    <row r="312" spans="1:33" ht="225.75" customHeight="1">
      <c r="A312" s="169" t="s">
        <v>19</v>
      </c>
      <c r="B312" s="467" t="s">
        <v>13</v>
      </c>
      <c r="C312" s="792"/>
      <c r="D312" s="792"/>
      <c r="E312" s="793"/>
      <c r="F312" s="793"/>
      <c r="G312" s="52" t="s">
        <v>254</v>
      </c>
      <c r="H312" s="52" t="s">
        <v>254</v>
      </c>
      <c r="I312" s="483" t="s">
        <v>2560</v>
      </c>
      <c r="J312" s="168">
        <v>1</v>
      </c>
      <c r="K312" s="193">
        <v>45231</v>
      </c>
      <c r="L312" s="193">
        <v>45808</v>
      </c>
      <c r="M312" s="165">
        <f t="shared" si="64"/>
        <v>82.428571428571431</v>
      </c>
      <c r="N312" s="192">
        <v>0</v>
      </c>
      <c r="O312" s="542" t="s">
        <v>2455</v>
      </c>
      <c r="P312" s="53">
        <f t="shared" si="63"/>
        <v>0</v>
      </c>
      <c r="Q312" s="166" t="str">
        <f>IF(ISNUMBER(P312),IF(P312=100%,"CUMPLIDA",IF(AND(ISNUMBER(L312),ISNUMBER(CGR!$P$4)), IF(L312&lt;CGR!$P$4,"INCUMPLIDA","PROCESO"), "VERIFICAR FECHA")),"SIN VALOR AVANCE")</f>
        <v>PROCESO</v>
      </c>
      <c r="R312" s="285" t="s">
        <v>254</v>
      </c>
      <c r="S312" s="286" t="s">
        <v>2560</v>
      </c>
      <c r="T312" s="305">
        <v>1</v>
      </c>
      <c r="U312" s="383">
        <v>45231</v>
      </c>
      <c r="V312" s="383">
        <v>45808</v>
      </c>
      <c r="W312" s="165">
        <f t="shared" si="62"/>
        <v>82.428571428571431</v>
      </c>
      <c r="X312" s="391">
        <v>0</v>
      </c>
      <c r="Y312" s="307" t="s">
        <v>2455</v>
      </c>
      <c r="Z312" s="344">
        <f t="shared" si="73"/>
        <v>1</v>
      </c>
      <c r="AA312" s="344">
        <f t="shared" si="74"/>
        <v>1</v>
      </c>
      <c r="AB312" s="344">
        <f t="shared" si="75"/>
        <v>1</v>
      </c>
      <c r="AC312" s="344">
        <f t="shared" si="76"/>
        <v>1</v>
      </c>
      <c r="AD312" s="344">
        <f t="shared" si="77"/>
        <v>1</v>
      </c>
      <c r="AE312" s="344">
        <f t="shared" si="78"/>
        <v>1</v>
      </c>
      <c r="AF312" s="344">
        <f t="shared" si="79"/>
        <v>1</v>
      </c>
      <c r="AG312" s="344">
        <f t="shared" si="80"/>
        <v>1</v>
      </c>
    </row>
    <row r="313" spans="1:33" ht="90.75" customHeight="1">
      <c r="A313" s="169" t="s">
        <v>19</v>
      </c>
      <c r="B313" s="467" t="s">
        <v>13</v>
      </c>
      <c r="C313" s="792"/>
      <c r="D313" s="792"/>
      <c r="E313" s="793"/>
      <c r="F313" s="793"/>
      <c r="G313" s="52" t="s">
        <v>1363</v>
      </c>
      <c r="H313" s="52" t="s">
        <v>258</v>
      </c>
      <c r="I313" s="483" t="s">
        <v>259</v>
      </c>
      <c r="J313" s="168">
        <v>7</v>
      </c>
      <c r="K313" s="193">
        <v>46024</v>
      </c>
      <c r="L313" s="193">
        <v>46660</v>
      </c>
      <c r="M313" s="165">
        <f t="shared" si="64"/>
        <v>90.857142857142861</v>
      </c>
      <c r="N313" s="192">
        <v>0</v>
      </c>
      <c r="O313" s="483" t="s">
        <v>3643</v>
      </c>
      <c r="P313" s="53">
        <f t="shared" si="63"/>
        <v>0</v>
      </c>
      <c r="Q313" s="166" t="str">
        <f>IF(ISNUMBER(P313),IF(P313=100%,"CUMPLIDA",IF(AND(ISNUMBER(L313),ISNUMBER(CGR!$P$4)), IF(L313&lt;CGR!$P$4,"INCUMPLIDA","PROCESO"), "VERIFICAR FECHA")),"SIN VALOR AVANCE")</f>
        <v>PROCESO</v>
      </c>
      <c r="R313" s="285" t="s">
        <v>258</v>
      </c>
      <c r="S313" s="286" t="s">
        <v>259</v>
      </c>
      <c r="T313" s="305">
        <v>7</v>
      </c>
      <c r="U313" s="383">
        <v>46024</v>
      </c>
      <c r="V313" s="383">
        <v>46660</v>
      </c>
      <c r="W313" s="165">
        <f t="shared" si="62"/>
        <v>90.857142857142861</v>
      </c>
      <c r="X313" s="391">
        <v>0</v>
      </c>
      <c r="Y313" s="286" t="s">
        <v>3643</v>
      </c>
      <c r="Z313" s="344">
        <f t="shared" si="73"/>
        <v>1</v>
      </c>
      <c r="AA313" s="344">
        <f t="shared" si="74"/>
        <v>1</v>
      </c>
      <c r="AB313" s="344">
        <f t="shared" si="75"/>
        <v>1</v>
      </c>
      <c r="AC313" s="344">
        <f t="shared" si="76"/>
        <v>1</v>
      </c>
      <c r="AD313" s="344">
        <f t="shared" si="77"/>
        <v>1</v>
      </c>
      <c r="AE313" s="344">
        <f t="shared" si="78"/>
        <v>1</v>
      </c>
      <c r="AF313" s="344">
        <f t="shared" si="79"/>
        <v>1</v>
      </c>
      <c r="AG313" s="344">
        <f t="shared" si="80"/>
        <v>1</v>
      </c>
    </row>
    <row r="314" spans="1:33" ht="135.75" customHeight="1">
      <c r="A314" s="169" t="s">
        <v>19</v>
      </c>
      <c r="B314" s="467" t="s">
        <v>13</v>
      </c>
      <c r="C314" s="792"/>
      <c r="D314" s="792"/>
      <c r="E314" s="793"/>
      <c r="F314" s="793"/>
      <c r="G314" s="52" t="s">
        <v>1364</v>
      </c>
      <c r="H314" s="52" t="s">
        <v>261</v>
      </c>
      <c r="I314" s="483" t="s">
        <v>262</v>
      </c>
      <c r="J314" s="168">
        <v>1</v>
      </c>
      <c r="K314" s="193">
        <v>46024</v>
      </c>
      <c r="L314" s="193">
        <v>46660</v>
      </c>
      <c r="M314" s="165">
        <f t="shared" si="64"/>
        <v>90.857142857142861</v>
      </c>
      <c r="N314" s="192">
        <v>0</v>
      </c>
      <c r="O314" s="542" t="s">
        <v>1035</v>
      </c>
      <c r="P314" s="53">
        <f t="shared" si="63"/>
        <v>0</v>
      </c>
      <c r="Q314" s="166" t="str">
        <f>IF(ISNUMBER(P314),IF(P314=100%,"CUMPLIDA",IF(AND(ISNUMBER(L314),ISNUMBER(CGR!$P$4)), IF(L314&lt;CGR!$P$4,"INCUMPLIDA","PROCESO"), "VERIFICAR FECHA")),"SIN VALOR AVANCE")</f>
        <v>PROCESO</v>
      </c>
      <c r="R314" s="285" t="s">
        <v>261</v>
      </c>
      <c r="S314" s="286" t="s">
        <v>262</v>
      </c>
      <c r="T314" s="305">
        <v>1</v>
      </c>
      <c r="U314" s="383">
        <v>46024</v>
      </c>
      <c r="V314" s="383">
        <v>46660</v>
      </c>
      <c r="W314" s="165">
        <f t="shared" si="62"/>
        <v>90.857142857142861</v>
      </c>
      <c r="X314" s="391">
        <v>0</v>
      </c>
      <c r="Y314" s="307" t="s">
        <v>1035</v>
      </c>
      <c r="Z314" s="344">
        <f t="shared" si="73"/>
        <v>1</v>
      </c>
      <c r="AA314" s="344">
        <f t="shared" si="74"/>
        <v>1</v>
      </c>
      <c r="AB314" s="344">
        <f t="shared" si="75"/>
        <v>1</v>
      </c>
      <c r="AC314" s="344">
        <f t="shared" si="76"/>
        <v>1</v>
      </c>
      <c r="AD314" s="344">
        <f t="shared" si="77"/>
        <v>1</v>
      </c>
      <c r="AE314" s="344">
        <f t="shared" si="78"/>
        <v>1</v>
      </c>
      <c r="AF314" s="344">
        <f t="shared" si="79"/>
        <v>1</v>
      </c>
      <c r="AG314" s="344">
        <f t="shared" si="80"/>
        <v>1</v>
      </c>
    </row>
    <row r="315" spans="1:33" ht="225.75" customHeight="1">
      <c r="A315" s="169" t="s">
        <v>19</v>
      </c>
      <c r="B315" s="467" t="s">
        <v>13</v>
      </c>
      <c r="C315" s="792"/>
      <c r="D315" s="792"/>
      <c r="E315" s="793"/>
      <c r="F315" s="793"/>
      <c r="G315" s="52" t="s">
        <v>1365</v>
      </c>
      <c r="H315" s="52" t="s">
        <v>264</v>
      </c>
      <c r="I315" s="483" t="s">
        <v>265</v>
      </c>
      <c r="J315" s="168">
        <v>2</v>
      </c>
      <c r="K315" s="193">
        <v>46024</v>
      </c>
      <c r="L315" s="193">
        <v>46660</v>
      </c>
      <c r="M315" s="165">
        <f t="shared" si="64"/>
        <v>90.857142857142861</v>
      </c>
      <c r="N315" s="192">
        <v>0</v>
      </c>
      <c r="O315" s="542" t="s">
        <v>1043</v>
      </c>
      <c r="P315" s="53">
        <f t="shared" si="63"/>
        <v>0</v>
      </c>
      <c r="Q315" s="166" t="str">
        <f>IF(ISNUMBER(P315),IF(P315=100%,"CUMPLIDA",IF(AND(ISNUMBER(L315),ISNUMBER(CGR!$P$4)), IF(L315&lt;CGR!$P$4,"INCUMPLIDA","PROCESO"), "VERIFICAR FECHA")),"SIN VALOR AVANCE")</f>
        <v>PROCESO</v>
      </c>
      <c r="R315" s="285" t="s">
        <v>264</v>
      </c>
      <c r="S315" s="286" t="s">
        <v>265</v>
      </c>
      <c r="T315" s="305">
        <v>2</v>
      </c>
      <c r="U315" s="383">
        <v>46024</v>
      </c>
      <c r="V315" s="383">
        <v>46660</v>
      </c>
      <c r="W315" s="165">
        <f t="shared" si="62"/>
        <v>90.857142857142861</v>
      </c>
      <c r="X315" s="391">
        <v>0</v>
      </c>
      <c r="Y315" s="307" t="s">
        <v>1043</v>
      </c>
      <c r="Z315" s="344">
        <f t="shared" si="73"/>
        <v>1</v>
      </c>
      <c r="AA315" s="344">
        <f t="shared" si="74"/>
        <v>1</v>
      </c>
      <c r="AB315" s="344">
        <f t="shared" si="75"/>
        <v>1</v>
      </c>
      <c r="AC315" s="344">
        <f t="shared" si="76"/>
        <v>1</v>
      </c>
      <c r="AD315" s="344">
        <f t="shared" si="77"/>
        <v>1</v>
      </c>
      <c r="AE315" s="344">
        <f t="shared" si="78"/>
        <v>1</v>
      </c>
      <c r="AF315" s="344">
        <f t="shared" si="79"/>
        <v>1</v>
      </c>
      <c r="AG315" s="344">
        <f t="shared" si="80"/>
        <v>1</v>
      </c>
    </row>
    <row r="316" spans="1:33" ht="270.75" customHeight="1">
      <c r="A316" s="169" t="s">
        <v>19</v>
      </c>
      <c r="B316" s="467" t="s">
        <v>13</v>
      </c>
      <c r="C316" s="782" t="s">
        <v>3644</v>
      </c>
      <c r="D316" s="782" t="s">
        <v>3474</v>
      </c>
      <c r="E316" s="783" t="s">
        <v>3645</v>
      </c>
      <c r="F316" s="783" t="s">
        <v>3646</v>
      </c>
      <c r="G316" s="791" t="s">
        <v>3625</v>
      </c>
      <c r="H316" s="484" t="s">
        <v>3626</v>
      </c>
      <c r="I316" s="483" t="s">
        <v>1097</v>
      </c>
      <c r="J316" s="164">
        <v>1</v>
      </c>
      <c r="K316" s="191">
        <v>44013</v>
      </c>
      <c r="L316" s="191">
        <v>44074</v>
      </c>
      <c r="M316" s="165">
        <f t="shared" si="64"/>
        <v>8.7142857142857135</v>
      </c>
      <c r="N316" s="192">
        <v>1</v>
      </c>
      <c r="O316" s="483" t="s">
        <v>3627</v>
      </c>
      <c r="P316" s="53">
        <f t="shared" si="63"/>
        <v>1</v>
      </c>
      <c r="Q316" s="166" t="str">
        <f>IF(ISNUMBER(P316),IF(P316=100%,"CUMPLIDA",IF(AND(ISNUMBER(L316),ISNUMBER(CGR!$P$4)), IF(L316&lt;CGR!$P$4,"INCUMPLIDA","PROCESO"), "VERIFICAR FECHA")),"SIN VALOR AVANCE")</f>
        <v>CUMPLIDA</v>
      </c>
      <c r="R316" s="366" t="s">
        <v>3626</v>
      </c>
      <c r="S316" s="286" t="s">
        <v>1097</v>
      </c>
      <c r="T316" s="367">
        <v>1</v>
      </c>
      <c r="U316" s="382">
        <v>44013</v>
      </c>
      <c r="V316" s="382">
        <v>44074</v>
      </c>
      <c r="W316" s="165">
        <f t="shared" si="62"/>
        <v>8.7142857142857135</v>
      </c>
      <c r="X316" s="391">
        <v>1</v>
      </c>
      <c r="Y316" s="286" t="s">
        <v>3627</v>
      </c>
      <c r="Z316" s="344">
        <f t="shared" si="73"/>
        <v>1</v>
      </c>
      <c r="AA316" s="344">
        <f t="shared" si="74"/>
        <v>1</v>
      </c>
      <c r="AB316" s="344">
        <f t="shared" si="75"/>
        <v>1</v>
      </c>
      <c r="AC316" s="344">
        <f t="shared" si="76"/>
        <v>1</v>
      </c>
      <c r="AD316" s="344">
        <f t="shared" si="77"/>
        <v>1</v>
      </c>
      <c r="AE316" s="344">
        <f t="shared" si="78"/>
        <v>1</v>
      </c>
      <c r="AF316" s="344">
        <f t="shared" si="79"/>
        <v>1</v>
      </c>
      <c r="AG316" s="344">
        <f t="shared" si="80"/>
        <v>1</v>
      </c>
    </row>
    <row r="317" spans="1:33" ht="270.75">
      <c r="A317" s="169" t="s">
        <v>19</v>
      </c>
      <c r="B317" s="467" t="s">
        <v>13</v>
      </c>
      <c r="C317" s="782"/>
      <c r="D317" s="782"/>
      <c r="E317" s="783"/>
      <c r="F317" s="783"/>
      <c r="G317" s="791"/>
      <c r="H317" s="484" t="s">
        <v>3628</v>
      </c>
      <c r="I317" s="483" t="s">
        <v>3174</v>
      </c>
      <c r="J317" s="164">
        <v>1</v>
      </c>
      <c r="K317" s="191">
        <v>44075</v>
      </c>
      <c r="L317" s="191">
        <v>44196</v>
      </c>
      <c r="M317" s="165">
        <f t="shared" si="64"/>
        <v>17.285714285714285</v>
      </c>
      <c r="N317" s="192">
        <v>1</v>
      </c>
      <c r="O317" s="483" t="s">
        <v>3647</v>
      </c>
      <c r="P317" s="53">
        <f t="shared" si="63"/>
        <v>1</v>
      </c>
      <c r="Q317" s="166" t="str">
        <f>IF(ISNUMBER(P317),IF(P317=100%,"CUMPLIDA",IF(AND(ISNUMBER(L317),ISNUMBER(CGR!$P$4)), IF(L317&lt;CGR!$P$4,"INCUMPLIDA","PROCESO"), "VERIFICAR FECHA")),"SIN VALOR AVANCE")</f>
        <v>CUMPLIDA</v>
      </c>
      <c r="R317" s="366" t="s">
        <v>3628</v>
      </c>
      <c r="S317" s="286" t="s">
        <v>3174</v>
      </c>
      <c r="T317" s="367">
        <v>1</v>
      </c>
      <c r="U317" s="382">
        <v>44075</v>
      </c>
      <c r="V317" s="382">
        <v>44196</v>
      </c>
      <c r="W317" s="165">
        <f t="shared" si="62"/>
        <v>17.285714285714285</v>
      </c>
      <c r="X317" s="391">
        <v>1</v>
      </c>
      <c r="Y317" s="286" t="s">
        <v>3647</v>
      </c>
      <c r="Z317" s="344">
        <f t="shared" si="73"/>
        <v>1</v>
      </c>
      <c r="AA317" s="344">
        <f t="shared" si="74"/>
        <v>1</v>
      </c>
      <c r="AB317" s="344">
        <f t="shared" si="75"/>
        <v>1</v>
      </c>
      <c r="AC317" s="344">
        <f t="shared" si="76"/>
        <v>1</v>
      </c>
      <c r="AD317" s="344">
        <f t="shared" si="77"/>
        <v>1</v>
      </c>
      <c r="AE317" s="344">
        <f t="shared" si="78"/>
        <v>1</v>
      </c>
      <c r="AF317" s="344">
        <f t="shared" si="79"/>
        <v>1</v>
      </c>
      <c r="AG317" s="344">
        <f t="shared" si="80"/>
        <v>1</v>
      </c>
    </row>
    <row r="318" spans="1:33" ht="270.75">
      <c r="A318" s="169" t="s">
        <v>19</v>
      </c>
      <c r="B318" s="467" t="s">
        <v>13</v>
      </c>
      <c r="C318" s="782"/>
      <c r="D318" s="782"/>
      <c r="E318" s="783"/>
      <c r="F318" s="783"/>
      <c r="G318" s="783" t="s">
        <v>3625</v>
      </c>
      <c r="H318" s="52" t="s">
        <v>2433</v>
      </c>
      <c r="I318" s="483" t="s">
        <v>969</v>
      </c>
      <c r="J318" s="168">
        <v>1</v>
      </c>
      <c r="K318" s="191">
        <v>45231</v>
      </c>
      <c r="L318" s="191">
        <v>45504</v>
      </c>
      <c r="M318" s="165">
        <f t="shared" si="64"/>
        <v>39</v>
      </c>
      <c r="N318" s="192">
        <v>1</v>
      </c>
      <c r="O318" s="542" t="s">
        <v>2434</v>
      </c>
      <c r="P318" s="53">
        <f t="shared" si="63"/>
        <v>1</v>
      </c>
      <c r="Q318" s="166" t="str">
        <f>IF(ISNUMBER(P318),IF(P318=100%,"CUMPLIDA",IF(AND(ISNUMBER(L318),ISNUMBER(CGR!$P$4)), IF(L318&lt;CGR!$P$4,"INCUMPLIDA","PROCESO"), "VERIFICAR FECHA")),"SIN VALOR AVANCE")</f>
        <v>CUMPLIDA</v>
      </c>
      <c r="R318" s="285" t="s">
        <v>2433</v>
      </c>
      <c r="S318" s="286" t="s">
        <v>969</v>
      </c>
      <c r="T318" s="305">
        <v>1</v>
      </c>
      <c r="U318" s="382">
        <v>45231</v>
      </c>
      <c r="V318" s="382">
        <v>45504</v>
      </c>
      <c r="W318" s="165">
        <f t="shared" si="62"/>
        <v>39</v>
      </c>
      <c r="X318" s="391">
        <v>1</v>
      </c>
      <c r="Y318" s="307" t="s">
        <v>2434</v>
      </c>
      <c r="Z318" s="344">
        <f t="shared" si="73"/>
        <v>1</v>
      </c>
      <c r="AA318" s="344">
        <f t="shared" si="74"/>
        <v>1</v>
      </c>
      <c r="AB318" s="344">
        <f t="shared" si="75"/>
        <v>1</v>
      </c>
      <c r="AC318" s="344">
        <f t="shared" si="76"/>
        <v>1</v>
      </c>
      <c r="AD318" s="344">
        <f t="shared" si="77"/>
        <v>1</v>
      </c>
      <c r="AE318" s="344">
        <f t="shared" si="78"/>
        <v>1</v>
      </c>
      <c r="AF318" s="344">
        <f t="shared" si="79"/>
        <v>1</v>
      </c>
      <c r="AG318" s="344">
        <f t="shared" si="80"/>
        <v>1</v>
      </c>
    </row>
    <row r="319" spans="1:33" ht="270.75">
      <c r="A319" s="169" t="s">
        <v>19</v>
      </c>
      <c r="B319" s="467" t="s">
        <v>13</v>
      </c>
      <c r="C319" s="782"/>
      <c r="D319" s="782"/>
      <c r="E319" s="783"/>
      <c r="F319" s="783"/>
      <c r="G319" s="783"/>
      <c r="H319" s="52" t="s">
        <v>2435</v>
      </c>
      <c r="I319" s="483" t="s">
        <v>2436</v>
      </c>
      <c r="J319" s="168">
        <v>1</v>
      </c>
      <c r="K319" s="191">
        <v>45231</v>
      </c>
      <c r="L319" s="191">
        <v>45504</v>
      </c>
      <c r="M319" s="165">
        <f t="shared" si="64"/>
        <v>39</v>
      </c>
      <c r="N319" s="192">
        <v>1</v>
      </c>
      <c r="O319" s="542" t="s">
        <v>2434</v>
      </c>
      <c r="P319" s="53">
        <f t="shared" si="63"/>
        <v>1</v>
      </c>
      <c r="Q319" s="166" t="str">
        <f>IF(ISNUMBER(P319),IF(P319=100%,"CUMPLIDA",IF(AND(ISNUMBER(L319),ISNUMBER(CGR!$P$4)), IF(L319&lt;CGR!$P$4,"INCUMPLIDA","PROCESO"), "VERIFICAR FECHA")),"SIN VALOR AVANCE")</f>
        <v>CUMPLIDA</v>
      </c>
      <c r="R319" s="285" t="s">
        <v>2435</v>
      </c>
      <c r="S319" s="286" t="s">
        <v>2436</v>
      </c>
      <c r="T319" s="305">
        <v>1</v>
      </c>
      <c r="U319" s="382">
        <v>45231</v>
      </c>
      <c r="V319" s="382">
        <v>45504</v>
      </c>
      <c r="W319" s="165">
        <f t="shared" si="62"/>
        <v>39</v>
      </c>
      <c r="X319" s="391">
        <v>1</v>
      </c>
      <c r="Y319" s="307" t="s">
        <v>2434</v>
      </c>
      <c r="Z319" s="344">
        <f t="shared" si="73"/>
        <v>1</v>
      </c>
      <c r="AA319" s="344">
        <f t="shared" si="74"/>
        <v>1</v>
      </c>
      <c r="AB319" s="344">
        <f t="shared" si="75"/>
        <v>1</v>
      </c>
      <c r="AC319" s="344">
        <f t="shared" si="76"/>
        <v>1</v>
      </c>
      <c r="AD319" s="344">
        <f t="shared" si="77"/>
        <v>1</v>
      </c>
      <c r="AE319" s="344">
        <f t="shared" si="78"/>
        <v>1</v>
      </c>
      <c r="AF319" s="344">
        <f t="shared" si="79"/>
        <v>1</v>
      </c>
      <c r="AG319" s="344">
        <f t="shared" si="80"/>
        <v>1</v>
      </c>
    </row>
    <row r="320" spans="1:33" ht="165.75">
      <c r="A320" s="169" t="s">
        <v>19</v>
      </c>
      <c r="B320" s="467" t="s">
        <v>13</v>
      </c>
      <c r="C320" s="782"/>
      <c r="D320" s="782"/>
      <c r="E320" s="783"/>
      <c r="F320" s="783"/>
      <c r="G320" s="52" t="s">
        <v>2438</v>
      </c>
      <c r="H320" s="52" t="s">
        <v>1614</v>
      </c>
      <c r="I320" s="483" t="s">
        <v>238</v>
      </c>
      <c r="J320" s="168">
        <v>1</v>
      </c>
      <c r="K320" s="193">
        <v>45323</v>
      </c>
      <c r="L320" s="193">
        <v>45747</v>
      </c>
      <c r="M320" s="165">
        <f t="shared" si="64"/>
        <v>60.571428571428569</v>
      </c>
      <c r="N320" s="192">
        <v>0</v>
      </c>
      <c r="O320" s="542" t="s">
        <v>3648</v>
      </c>
      <c r="P320" s="53">
        <f t="shared" si="63"/>
        <v>0</v>
      </c>
      <c r="Q320" s="166" t="str">
        <f>IF(ISNUMBER(P320),IF(P320=100%,"CUMPLIDA",IF(AND(ISNUMBER(L320),ISNUMBER(CGR!$P$4)), IF(L320&lt;CGR!$P$4,"INCUMPLIDA","PROCESO"), "VERIFICAR FECHA")),"SIN VALOR AVANCE")</f>
        <v>PROCESO</v>
      </c>
      <c r="R320" s="285" t="s">
        <v>1614</v>
      </c>
      <c r="S320" s="286" t="s">
        <v>238</v>
      </c>
      <c r="T320" s="305">
        <v>1</v>
      </c>
      <c r="U320" s="383">
        <v>45323</v>
      </c>
      <c r="V320" s="383">
        <v>45747</v>
      </c>
      <c r="W320" s="165">
        <f t="shared" si="62"/>
        <v>60.571428571428569</v>
      </c>
      <c r="X320" s="391">
        <v>0</v>
      </c>
      <c r="Y320" s="307" t="s">
        <v>3648</v>
      </c>
      <c r="Z320" s="344">
        <f t="shared" si="73"/>
        <v>1</v>
      </c>
      <c r="AA320" s="344">
        <f t="shared" si="74"/>
        <v>1</v>
      </c>
      <c r="AB320" s="344">
        <f t="shared" si="75"/>
        <v>1</v>
      </c>
      <c r="AC320" s="344">
        <f t="shared" si="76"/>
        <v>1</v>
      </c>
      <c r="AD320" s="344">
        <f t="shared" si="77"/>
        <v>1</v>
      </c>
      <c r="AE320" s="344">
        <f t="shared" si="78"/>
        <v>1</v>
      </c>
      <c r="AF320" s="344">
        <f t="shared" si="79"/>
        <v>1</v>
      </c>
      <c r="AG320" s="344">
        <f t="shared" si="80"/>
        <v>1</v>
      </c>
    </row>
    <row r="321" spans="1:33" ht="90.75">
      <c r="A321" s="169" t="s">
        <v>19</v>
      </c>
      <c r="B321" s="467" t="s">
        <v>13</v>
      </c>
      <c r="C321" s="782"/>
      <c r="D321" s="782"/>
      <c r="E321" s="783"/>
      <c r="F321" s="783"/>
      <c r="G321" s="52" t="s">
        <v>241</v>
      </c>
      <c r="H321" s="52" t="s">
        <v>241</v>
      </c>
      <c r="I321" s="483" t="s">
        <v>242</v>
      </c>
      <c r="J321" s="168">
        <v>1</v>
      </c>
      <c r="K321" s="193">
        <v>45323</v>
      </c>
      <c r="L321" s="193">
        <v>45747</v>
      </c>
      <c r="M321" s="165">
        <f t="shared" si="64"/>
        <v>60.571428571428569</v>
      </c>
      <c r="N321" s="192">
        <v>0</v>
      </c>
      <c r="O321" s="483" t="s">
        <v>3643</v>
      </c>
      <c r="P321" s="53">
        <f t="shared" si="63"/>
        <v>0</v>
      </c>
      <c r="Q321" s="166" t="str">
        <f>IF(ISNUMBER(P321),IF(P321=100%,"CUMPLIDA",IF(AND(ISNUMBER(L321),ISNUMBER(CGR!$P$4)), IF(L321&lt;CGR!$P$4,"INCUMPLIDA","PROCESO"), "VERIFICAR FECHA")),"SIN VALOR AVANCE")</f>
        <v>PROCESO</v>
      </c>
      <c r="R321" s="285" t="s">
        <v>241</v>
      </c>
      <c r="S321" s="286" t="s">
        <v>242</v>
      </c>
      <c r="T321" s="305">
        <v>1</v>
      </c>
      <c r="U321" s="383">
        <v>45323</v>
      </c>
      <c r="V321" s="383">
        <v>45747</v>
      </c>
      <c r="W321" s="165">
        <f t="shared" si="62"/>
        <v>60.571428571428569</v>
      </c>
      <c r="X321" s="391">
        <v>0</v>
      </c>
      <c r="Y321" s="286" t="s">
        <v>3643</v>
      </c>
      <c r="Z321" s="344">
        <f t="shared" si="73"/>
        <v>1</v>
      </c>
      <c r="AA321" s="344">
        <f t="shared" si="74"/>
        <v>1</v>
      </c>
      <c r="AB321" s="344">
        <f t="shared" si="75"/>
        <v>1</v>
      </c>
      <c r="AC321" s="344">
        <f t="shared" si="76"/>
        <v>1</v>
      </c>
      <c r="AD321" s="344">
        <f t="shared" si="77"/>
        <v>1</v>
      </c>
      <c r="AE321" s="344">
        <f t="shared" si="78"/>
        <v>1</v>
      </c>
      <c r="AF321" s="344">
        <f t="shared" si="79"/>
        <v>1</v>
      </c>
      <c r="AG321" s="344">
        <f t="shared" si="80"/>
        <v>1</v>
      </c>
    </row>
    <row r="322" spans="1:33" ht="150">
      <c r="A322" s="169" t="s">
        <v>19</v>
      </c>
      <c r="B322" s="467" t="s">
        <v>13</v>
      </c>
      <c r="C322" s="782"/>
      <c r="D322" s="782"/>
      <c r="E322" s="783"/>
      <c r="F322" s="783"/>
      <c r="G322" s="52" t="s">
        <v>1361</v>
      </c>
      <c r="H322" s="52" t="s">
        <v>245</v>
      </c>
      <c r="I322" s="483" t="s">
        <v>246</v>
      </c>
      <c r="J322" s="168">
        <v>1</v>
      </c>
      <c r="K322" s="193">
        <v>45231</v>
      </c>
      <c r="L322" s="193">
        <v>45747</v>
      </c>
      <c r="M322" s="165">
        <f t="shared" si="64"/>
        <v>73.714285714285708</v>
      </c>
      <c r="N322" s="192">
        <v>0</v>
      </c>
      <c r="O322" s="483" t="s">
        <v>3630</v>
      </c>
      <c r="P322" s="53">
        <f t="shared" si="63"/>
        <v>0</v>
      </c>
      <c r="Q322" s="166" t="str">
        <f>IF(ISNUMBER(P322),IF(P322=100%,"CUMPLIDA",IF(AND(ISNUMBER(L322),ISNUMBER(CGR!$P$4)), IF(L322&lt;CGR!$P$4,"INCUMPLIDA","PROCESO"), "VERIFICAR FECHA")),"SIN VALOR AVANCE")</f>
        <v>PROCESO</v>
      </c>
      <c r="R322" s="285" t="s">
        <v>245</v>
      </c>
      <c r="S322" s="286" t="s">
        <v>246</v>
      </c>
      <c r="T322" s="305">
        <v>1</v>
      </c>
      <c r="U322" s="383">
        <v>45231</v>
      </c>
      <c r="V322" s="383">
        <v>45747</v>
      </c>
      <c r="W322" s="165">
        <f t="shared" si="62"/>
        <v>73.714285714285708</v>
      </c>
      <c r="X322" s="391">
        <v>0</v>
      </c>
      <c r="Y322" s="286" t="s">
        <v>3630</v>
      </c>
      <c r="Z322" s="344">
        <f t="shared" si="73"/>
        <v>1</v>
      </c>
      <c r="AA322" s="344">
        <f t="shared" si="74"/>
        <v>1</v>
      </c>
      <c r="AB322" s="344">
        <f t="shared" si="75"/>
        <v>1</v>
      </c>
      <c r="AC322" s="344">
        <f t="shared" si="76"/>
        <v>1</v>
      </c>
      <c r="AD322" s="344">
        <f t="shared" si="77"/>
        <v>1</v>
      </c>
      <c r="AE322" s="344">
        <f t="shared" si="78"/>
        <v>1</v>
      </c>
      <c r="AF322" s="344">
        <f t="shared" si="79"/>
        <v>1</v>
      </c>
      <c r="AG322" s="344">
        <f t="shared" si="80"/>
        <v>1</v>
      </c>
    </row>
    <row r="323" spans="1:33" ht="135.75">
      <c r="A323" s="169" t="s">
        <v>19</v>
      </c>
      <c r="B323" s="467" t="s">
        <v>13</v>
      </c>
      <c r="C323" s="782"/>
      <c r="D323" s="782"/>
      <c r="E323" s="783"/>
      <c r="F323" s="783"/>
      <c r="G323" s="52" t="s">
        <v>248</v>
      </c>
      <c r="H323" s="52" t="s">
        <v>248</v>
      </c>
      <c r="I323" s="483" t="s">
        <v>3253</v>
      </c>
      <c r="J323" s="168">
        <v>1</v>
      </c>
      <c r="K323" s="193">
        <v>45323</v>
      </c>
      <c r="L323" s="193">
        <v>45747</v>
      </c>
      <c r="M323" s="165">
        <f t="shared" si="64"/>
        <v>60.571428571428569</v>
      </c>
      <c r="N323" s="192">
        <v>0</v>
      </c>
      <c r="O323" s="542" t="s">
        <v>1035</v>
      </c>
      <c r="P323" s="53">
        <f t="shared" si="63"/>
        <v>0</v>
      </c>
      <c r="Q323" s="166" t="str">
        <f>IF(ISNUMBER(P323),IF(P323=100%,"CUMPLIDA",IF(AND(ISNUMBER(L323),ISNUMBER(CGR!$P$4)), IF(L323&lt;CGR!$P$4,"INCUMPLIDA","PROCESO"), "VERIFICAR FECHA")),"SIN VALOR AVANCE")</f>
        <v>PROCESO</v>
      </c>
      <c r="R323" s="285" t="s">
        <v>248</v>
      </c>
      <c r="S323" s="286" t="s">
        <v>3253</v>
      </c>
      <c r="T323" s="305">
        <v>1</v>
      </c>
      <c r="U323" s="383">
        <v>45323</v>
      </c>
      <c r="V323" s="383">
        <v>45747</v>
      </c>
      <c r="W323" s="165">
        <f t="shared" si="62"/>
        <v>60.571428571428569</v>
      </c>
      <c r="X323" s="391">
        <v>0</v>
      </c>
      <c r="Y323" s="307" t="s">
        <v>1035</v>
      </c>
      <c r="Z323" s="344">
        <f t="shared" si="73"/>
        <v>1</v>
      </c>
      <c r="AA323" s="344">
        <f t="shared" si="74"/>
        <v>1</v>
      </c>
      <c r="AB323" s="344">
        <f t="shared" si="75"/>
        <v>1</v>
      </c>
      <c r="AC323" s="344">
        <f t="shared" si="76"/>
        <v>1</v>
      </c>
      <c r="AD323" s="344">
        <f t="shared" si="77"/>
        <v>1</v>
      </c>
      <c r="AE323" s="344">
        <f t="shared" si="78"/>
        <v>1</v>
      </c>
      <c r="AF323" s="344">
        <f t="shared" si="79"/>
        <v>1</v>
      </c>
      <c r="AG323" s="344">
        <f t="shared" si="80"/>
        <v>1</v>
      </c>
    </row>
    <row r="324" spans="1:33" ht="120">
      <c r="A324" s="169" t="s">
        <v>19</v>
      </c>
      <c r="B324" s="467" t="s">
        <v>13</v>
      </c>
      <c r="C324" s="782"/>
      <c r="D324" s="782"/>
      <c r="E324" s="783"/>
      <c r="F324" s="783"/>
      <c r="G324" s="52" t="s">
        <v>251</v>
      </c>
      <c r="H324" s="52" t="s">
        <v>251</v>
      </c>
      <c r="I324" s="483" t="s">
        <v>252</v>
      </c>
      <c r="J324" s="168">
        <v>1</v>
      </c>
      <c r="K324" s="193">
        <v>45231</v>
      </c>
      <c r="L324" s="193">
        <v>45747</v>
      </c>
      <c r="M324" s="165">
        <f t="shared" si="64"/>
        <v>73.714285714285708</v>
      </c>
      <c r="N324" s="192">
        <v>0</v>
      </c>
      <c r="O324" s="483" t="s">
        <v>3643</v>
      </c>
      <c r="P324" s="53">
        <f t="shared" si="63"/>
        <v>0</v>
      </c>
      <c r="Q324" s="166" t="str">
        <f>IF(ISNUMBER(P324),IF(P324=100%,"CUMPLIDA",IF(AND(ISNUMBER(L324),ISNUMBER(CGR!$P$4)), IF(L324&lt;CGR!$P$4,"INCUMPLIDA","PROCESO"), "VERIFICAR FECHA")),"SIN VALOR AVANCE")</f>
        <v>PROCESO</v>
      </c>
      <c r="R324" s="285" t="s">
        <v>251</v>
      </c>
      <c r="S324" s="286" t="s">
        <v>252</v>
      </c>
      <c r="T324" s="305">
        <v>1</v>
      </c>
      <c r="U324" s="383">
        <v>45231</v>
      </c>
      <c r="V324" s="383">
        <v>45747</v>
      </c>
      <c r="W324" s="165">
        <f t="shared" si="62"/>
        <v>73.714285714285708</v>
      </c>
      <c r="X324" s="391">
        <v>0</v>
      </c>
      <c r="Y324" s="286" t="s">
        <v>3643</v>
      </c>
      <c r="Z324" s="344">
        <f t="shared" si="73"/>
        <v>1</v>
      </c>
      <c r="AA324" s="344">
        <f t="shared" si="74"/>
        <v>1</v>
      </c>
      <c r="AB324" s="344">
        <f t="shared" si="75"/>
        <v>1</v>
      </c>
      <c r="AC324" s="344">
        <f t="shared" si="76"/>
        <v>1</v>
      </c>
      <c r="AD324" s="344">
        <f t="shared" si="77"/>
        <v>1</v>
      </c>
      <c r="AE324" s="344">
        <f t="shared" si="78"/>
        <v>1</v>
      </c>
      <c r="AF324" s="344">
        <f t="shared" si="79"/>
        <v>1</v>
      </c>
      <c r="AG324" s="344">
        <f t="shared" si="80"/>
        <v>1</v>
      </c>
    </row>
    <row r="325" spans="1:33" ht="240.75">
      <c r="A325" s="169" t="s">
        <v>19</v>
      </c>
      <c r="B325" s="467" t="s">
        <v>13</v>
      </c>
      <c r="C325" s="782"/>
      <c r="D325" s="782"/>
      <c r="E325" s="783"/>
      <c r="F325" s="783"/>
      <c r="G325" s="52" t="s">
        <v>254</v>
      </c>
      <c r="H325" s="52" t="s">
        <v>254</v>
      </c>
      <c r="I325" s="483" t="s">
        <v>2560</v>
      </c>
      <c r="J325" s="168">
        <v>1</v>
      </c>
      <c r="K325" s="193">
        <v>45231</v>
      </c>
      <c r="L325" s="193">
        <v>45808</v>
      </c>
      <c r="M325" s="165">
        <f t="shared" si="64"/>
        <v>82.428571428571431</v>
      </c>
      <c r="N325" s="192">
        <v>0</v>
      </c>
      <c r="O325" s="542" t="s">
        <v>3649</v>
      </c>
      <c r="P325" s="53">
        <f t="shared" si="63"/>
        <v>0</v>
      </c>
      <c r="Q325" s="166" t="str">
        <f>IF(ISNUMBER(P325),IF(P325=100%,"CUMPLIDA",IF(AND(ISNUMBER(L325),ISNUMBER(CGR!$P$4)), IF(L325&lt;CGR!$P$4,"INCUMPLIDA","PROCESO"), "VERIFICAR FECHA")),"SIN VALOR AVANCE")</f>
        <v>PROCESO</v>
      </c>
      <c r="R325" s="285" t="s">
        <v>254</v>
      </c>
      <c r="S325" s="286" t="s">
        <v>2560</v>
      </c>
      <c r="T325" s="305">
        <v>1</v>
      </c>
      <c r="U325" s="383">
        <v>45231</v>
      </c>
      <c r="V325" s="383">
        <v>45808</v>
      </c>
      <c r="W325" s="165">
        <f t="shared" si="62"/>
        <v>82.428571428571431</v>
      </c>
      <c r="X325" s="391">
        <v>0</v>
      </c>
      <c r="Y325" s="307" t="s">
        <v>3649</v>
      </c>
      <c r="Z325" s="344">
        <f t="shared" si="73"/>
        <v>1</v>
      </c>
      <c r="AA325" s="344">
        <f t="shared" si="74"/>
        <v>1</v>
      </c>
      <c r="AB325" s="344">
        <f t="shared" si="75"/>
        <v>1</v>
      </c>
      <c r="AC325" s="344">
        <f t="shared" si="76"/>
        <v>1</v>
      </c>
      <c r="AD325" s="344">
        <f t="shared" si="77"/>
        <v>1</v>
      </c>
      <c r="AE325" s="344">
        <f t="shared" si="78"/>
        <v>1</v>
      </c>
      <c r="AF325" s="344">
        <f t="shared" si="79"/>
        <v>1</v>
      </c>
      <c r="AG325" s="344">
        <f t="shared" si="80"/>
        <v>1</v>
      </c>
    </row>
    <row r="326" spans="1:33" ht="90.75">
      <c r="A326" s="169" t="s">
        <v>19</v>
      </c>
      <c r="B326" s="467" t="s">
        <v>13</v>
      </c>
      <c r="C326" s="782"/>
      <c r="D326" s="782"/>
      <c r="E326" s="783"/>
      <c r="F326" s="783"/>
      <c r="G326" s="52" t="s">
        <v>1363</v>
      </c>
      <c r="H326" s="52" t="s">
        <v>258</v>
      </c>
      <c r="I326" s="483" t="s">
        <v>259</v>
      </c>
      <c r="J326" s="168">
        <v>7</v>
      </c>
      <c r="K326" s="193">
        <v>46024</v>
      </c>
      <c r="L326" s="193">
        <v>46660</v>
      </c>
      <c r="M326" s="165">
        <f t="shared" si="64"/>
        <v>90.857142857142861</v>
      </c>
      <c r="N326" s="192">
        <v>0</v>
      </c>
      <c r="O326" s="483" t="s">
        <v>3643</v>
      </c>
      <c r="P326" s="53">
        <f t="shared" si="63"/>
        <v>0</v>
      </c>
      <c r="Q326" s="166" t="str">
        <f>IF(ISNUMBER(P326),IF(P326=100%,"CUMPLIDA",IF(AND(ISNUMBER(L326),ISNUMBER(CGR!$P$4)), IF(L326&lt;CGR!$P$4,"INCUMPLIDA","PROCESO"), "VERIFICAR FECHA")),"SIN VALOR AVANCE")</f>
        <v>PROCESO</v>
      </c>
      <c r="R326" s="285" t="s">
        <v>258</v>
      </c>
      <c r="S326" s="286" t="s">
        <v>259</v>
      </c>
      <c r="T326" s="305">
        <v>7</v>
      </c>
      <c r="U326" s="383">
        <v>46024</v>
      </c>
      <c r="V326" s="383">
        <v>46660</v>
      </c>
      <c r="W326" s="165">
        <f t="shared" si="62"/>
        <v>90.857142857142861</v>
      </c>
      <c r="X326" s="391">
        <v>0</v>
      </c>
      <c r="Y326" s="286" t="s">
        <v>3643</v>
      </c>
      <c r="Z326" s="344">
        <f t="shared" si="73"/>
        <v>1</v>
      </c>
      <c r="AA326" s="344">
        <f t="shared" si="74"/>
        <v>1</v>
      </c>
      <c r="AB326" s="344">
        <f t="shared" si="75"/>
        <v>1</v>
      </c>
      <c r="AC326" s="344">
        <f t="shared" si="76"/>
        <v>1</v>
      </c>
      <c r="AD326" s="344">
        <f t="shared" si="77"/>
        <v>1</v>
      </c>
      <c r="AE326" s="344">
        <f t="shared" si="78"/>
        <v>1</v>
      </c>
      <c r="AF326" s="344">
        <f t="shared" si="79"/>
        <v>1</v>
      </c>
      <c r="AG326" s="344">
        <f t="shared" si="80"/>
        <v>1</v>
      </c>
    </row>
    <row r="327" spans="1:33" ht="180">
      <c r="A327" s="169" t="s">
        <v>19</v>
      </c>
      <c r="B327" s="467" t="s">
        <v>13</v>
      </c>
      <c r="C327" s="782"/>
      <c r="D327" s="782"/>
      <c r="E327" s="783"/>
      <c r="F327" s="783"/>
      <c r="G327" s="52" t="s">
        <v>1364</v>
      </c>
      <c r="H327" s="52" t="s">
        <v>261</v>
      </c>
      <c r="I327" s="483" t="s">
        <v>262</v>
      </c>
      <c r="J327" s="168">
        <v>1</v>
      </c>
      <c r="K327" s="193">
        <v>46024</v>
      </c>
      <c r="L327" s="193">
        <v>46660</v>
      </c>
      <c r="M327" s="165">
        <f t="shared" si="64"/>
        <v>90.857142857142861</v>
      </c>
      <c r="N327" s="192">
        <v>0</v>
      </c>
      <c r="O327" s="542" t="s">
        <v>2454</v>
      </c>
      <c r="P327" s="53">
        <f t="shared" si="63"/>
        <v>0</v>
      </c>
      <c r="Q327" s="166" t="str">
        <f>IF(ISNUMBER(P327),IF(P327=100%,"CUMPLIDA",IF(AND(ISNUMBER(L327),ISNUMBER(CGR!$P$4)), IF(L327&lt;CGR!$P$4,"INCUMPLIDA","PROCESO"), "VERIFICAR FECHA")),"SIN VALOR AVANCE")</f>
        <v>PROCESO</v>
      </c>
      <c r="R327" s="285" t="s">
        <v>261</v>
      </c>
      <c r="S327" s="286" t="s">
        <v>262</v>
      </c>
      <c r="T327" s="305">
        <v>1</v>
      </c>
      <c r="U327" s="383">
        <v>46024</v>
      </c>
      <c r="V327" s="383">
        <v>46660</v>
      </c>
      <c r="W327" s="165">
        <f t="shared" si="62"/>
        <v>90.857142857142861</v>
      </c>
      <c r="X327" s="391">
        <v>0</v>
      </c>
      <c r="Y327" s="307" t="s">
        <v>2454</v>
      </c>
      <c r="Z327" s="344">
        <f t="shared" si="73"/>
        <v>1</v>
      </c>
      <c r="AA327" s="344">
        <f t="shared" si="74"/>
        <v>1</v>
      </c>
      <c r="AB327" s="344">
        <f t="shared" si="75"/>
        <v>1</v>
      </c>
      <c r="AC327" s="344">
        <f t="shared" si="76"/>
        <v>1</v>
      </c>
      <c r="AD327" s="344">
        <f t="shared" si="77"/>
        <v>1</v>
      </c>
      <c r="AE327" s="344">
        <f t="shared" si="78"/>
        <v>1</v>
      </c>
      <c r="AF327" s="344">
        <f t="shared" si="79"/>
        <v>1</v>
      </c>
      <c r="AG327" s="344">
        <f t="shared" si="80"/>
        <v>1</v>
      </c>
    </row>
    <row r="328" spans="1:33" ht="409.5">
      <c r="A328" s="169" t="s">
        <v>19</v>
      </c>
      <c r="B328" s="467" t="s">
        <v>13</v>
      </c>
      <c r="C328" s="782"/>
      <c r="D328" s="782"/>
      <c r="E328" s="783"/>
      <c r="F328" s="783"/>
      <c r="G328" s="52" t="s">
        <v>1365</v>
      </c>
      <c r="H328" s="52" t="s">
        <v>264</v>
      </c>
      <c r="I328" s="483" t="s">
        <v>265</v>
      </c>
      <c r="J328" s="168">
        <v>2</v>
      </c>
      <c r="K328" s="193">
        <v>46024</v>
      </c>
      <c r="L328" s="193">
        <v>46660</v>
      </c>
      <c r="M328" s="165">
        <f t="shared" si="64"/>
        <v>90.857142857142861</v>
      </c>
      <c r="N328" s="192">
        <v>0</v>
      </c>
      <c r="O328" s="542" t="s">
        <v>2442</v>
      </c>
      <c r="P328" s="53">
        <f t="shared" si="63"/>
        <v>0</v>
      </c>
      <c r="Q328" s="166" t="str">
        <f>IF(ISNUMBER(P328),IF(P328=100%,"CUMPLIDA",IF(AND(ISNUMBER(L328),ISNUMBER(CGR!$P$4)), IF(L328&lt;CGR!$P$4,"INCUMPLIDA","PROCESO"), "VERIFICAR FECHA")),"SIN VALOR AVANCE")</f>
        <v>PROCESO</v>
      </c>
      <c r="R328" s="285" t="s">
        <v>264</v>
      </c>
      <c r="S328" s="286" t="s">
        <v>265</v>
      </c>
      <c r="T328" s="305">
        <v>2</v>
      </c>
      <c r="U328" s="383">
        <v>46024</v>
      </c>
      <c r="V328" s="383">
        <v>46660</v>
      </c>
      <c r="W328" s="165">
        <f t="shared" si="62"/>
        <v>90.857142857142861</v>
      </c>
      <c r="X328" s="391">
        <v>0</v>
      </c>
      <c r="Y328" s="307" t="s">
        <v>2442</v>
      </c>
      <c r="Z328" s="344">
        <f t="shared" si="73"/>
        <v>1</v>
      </c>
      <c r="AA328" s="344">
        <f t="shared" si="74"/>
        <v>1</v>
      </c>
      <c r="AB328" s="344">
        <f t="shared" si="75"/>
        <v>1</v>
      </c>
      <c r="AC328" s="344">
        <f t="shared" si="76"/>
        <v>1</v>
      </c>
      <c r="AD328" s="344">
        <f t="shared" si="77"/>
        <v>1</v>
      </c>
      <c r="AE328" s="344">
        <f t="shared" si="78"/>
        <v>1</v>
      </c>
      <c r="AF328" s="344">
        <f t="shared" si="79"/>
        <v>1</v>
      </c>
      <c r="AG328" s="344">
        <f t="shared" si="80"/>
        <v>1</v>
      </c>
    </row>
    <row r="329" spans="1:33" ht="135.75" customHeight="1">
      <c r="A329" s="169" t="s">
        <v>19</v>
      </c>
      <c r="B329" s="467" t="s">
        <v>13</v>
      </c>
      <c r="C329" s="782" t="s">
        <v>3650</v>
      </c>
      <c r="D329" s="782" t="s">
        <v>3651</v>
      </c>
      <c r="E329" s="783" t="s">
        <v>3652</v>
      </c>
      <c r="F329" s="783" t="s">
        <v>3653</v>
      </c>
      <c r="G329" s="52" t="s">
        <v>3654</v>
      </c>
      <c r="H329" s="52" t="s">
        <v>3655</v>
      </c>
      <c r="I329" s="483" t="s">
        <v>3656</v>
      </c>
      <c r="J329" s="164">
        <v>1</v>
      </c>
      <c r="K329" s="191">
        <v>43770</v>
      </c>
      <c r="L329" s="191">
        <v>43951</v>
      </c>
      <c r="M329" s="165">
        <f t="shared" si="64"/>
        <v>25.857142857142858</v>
      </c>
      <c r="N329" s="192">
        <v>1</v>
      </c>
      <c r="O329" s="516" t="s">
        <v>3657</v>
      </c>
      <c r="P329" s="53">
        <f t="shared" si="63"/>
        <v>1</v>
      </c>
      <c r="Q329" s="166" t="str">
        <f>IF(ISNUMBER(P329),IF(P329=100%,"CUMPLIDA",IF(AND(ISNUMBER(L329),ISNUMBER(CGR!$P$4)), IF(L329&lt;CGR!$P$4,"INCUMPLIDA","PROCESO"), "VERIFICAR FECHA")),"SIN VALOR AVANCE")</f>
        <v>CUMPLIDA</v>
      </c>
      <c r="R329" s="285" t="s">
        <v>3655</v>
      </c>
      <c r="S329" s="286" t="s">
        <v>3656</v>
      </c>
      <c r="T329" s="367">
        <v>1</v>
      </c>
      <c r="U329" s="382">
        <v>43770</v>
      </c>
      <c r="V329" s="382">
        <v>43951</v>
      </c>
      <c r="W329" s="165">
        <f t="shared" si="62"/>
        <v>25.857142857142858</v>
      </c>
      <c r="X329" s="391">
        <v>1</v>
      </c>
      <c r="Y329" s="369" t="s">
        <v>3657</v>
      </c>
      <c r="Z329" s="344">
        <f t="shared" si="73"/>
        <v>1</v>
      </c>
      <c r="AA329" s="344">
        <f t="shared" si="74"/>
        <v>1</v>
      </c>
      <c r="AB329" s="344">
        <f t="shared" si="75"/>
        <v>1</v>
      </c>
      <c r="AC329" s="344">
        <f t="shared" si="76"/>
        <v>1</v>
      </c>
      <c r="AD329" s="344">
        <f t="shared" si="77"/>
        <v>1</v>
      </c>
      <c r="AE329" s="344">
        <f t="shared" si="78"/>
        <v>1</v>
      </c>
      <c r="AF329" s="344">
        <f t="shared" si="79"/>
        <v>1</v>
      </c>
      <c r="AG329" s="344">
        <f t="shared" si="80"/>
        <v>1</v>
      </c>
    </row>
    <row r="330" spans="1:33" ht="409.5">
      <c r="A330" s="169" t="s">
        <v>19</v>
      </c>
      <c r="B330" s="467" t="s">
        <v>13</v>
      </c>
      <c r="C330" s="782"/>
      <c r="D330" s="782"/>
      <c r="E330" s="783"/>
      <c r="F330" s="783"/>
      <c r="G330" s="52" t="s">
        <v>3658</v>
      </c>
      <c r="H330" s="52" t="s">
        <v>3659</v>
      </c>
      <c r="I330" s="483" t="s">
        <v>3656</v>
      </c>
      <c r="J330" s="164">
        <v>1</v>
      </c>
      <c r="K330" s="191">
        <v>43770</v>
      </c>
      <c r="L330" s="191">
        <v>43951</v>
      </c>
      <c r="M330" s="165">
        <f t="shared" si="64"/>
        <v>25.857142857142858</v>
      </c>
      <c r="N330" s="192">
        <v>1</v>
      </c>
      <c r="O330" s="516" t="s">
        <v>3657</v>
      </c>
      <c r="P330" s="53">
        <f t="shared" si="63"/>
        <v>1</v>
      </c>
      <c r="Q330" s="166" t="str">
        <f>IF(ISNUMBER(P330),IF(P330=100%,"CUMPLIDA",IF(AND(ISNUMBER(L330),ISNUMBER(CGR!$P$4)), IF(L330&lt;CGR!$P$4,"INCUMPLIDA","PROCESO"), "VERIFICAR FECHA")),"SIN VALOR AVANCE")</f>
        <v>CUMPLIDA</v>
      </c>
      <c r="R330" s="285" t="s">
        <v>3659</v>
      </c>
      <c r="S330" s="286" t="s">
        <v>3656</v>
      </c>
      <c r="T330" s="367">
        <v>1</v>
      </c>
      <c r="U330" s="382">
        <v>43770</v>
      </c>
      <c r="V330" s="382">
        <v>43951</v>
      </c>
      <c r="W330" s="165">
        <f t="shared" si="62"/>
        <v>25.857142857142858</v>
      </c>
      <c r="X330" s="391">
        <v>1</v>
      </c>
      <c r="Y330" s="369" t="s">
        <v>3657</v>
      </c>
      <c r="Z330" s="344">
        <f t="shared" si="73"/>
        <v>1</v>
      </c>
      <c r="AA330" s="344">
        <f t="shared" si="74"/>
        <v>1</v>
      </c>
      <c r="AB330" s="344">
        <f t="shared" si="75"/>
        <v>1</v>
      </c>
      <c r="AC330" s="344">
        <f t="shared" si="76"/>
        <v>1</v>
      </c>
      <c r="AD330" s="344">
        <f t="shared" si="77"/>
        <v>1</v>
      </c>
      <c r="AE330" s="344">
        <f t="shared" si="78"/>
        <v>1</v>
      </c>
      <c r="AF330" s="344">
        <f t="shared" si="79"/>
        <v>1</v>
      </c>
      <c r="AG330" s="344">
        <f t="shared" si="80"/>
        <v>1</v>
      </c>
    </row>
    <row r="331" spans="1:33" ht="270.75">
      <c r="A331" s="169" t="s">
        <v>19</v>
      </c>
      <c r="B331" s="467" t="s">
        <v>13</v>
      </c>
      <c r="C331" s="782"/>
      <c r="D331" s="782"/>
      <c r="E331" s="783"/>
      <c r="F331" s="783"/>
      <c r="G331" s="794" t="s">
        <v>3625</v>
      </c>
      <c r="H331" s="484" t="s">
        <v>3626</v>
      </c>
      <c r="I331" s="483" t="s">
        <v>1097</v>
      </c>
      <c r="J331" s="164">
        <v>1</v>
      </c>
      <c r="K331" s="191">
        <v>44013</v>
      </c>
      <c r="L331" s="191">
        <v>44074</v>
      </c>
      <c r="M331" s="165">
        <f t="shared" si="64"/>
        <v>8.7142857142857135</v>
      </c>
      <c r="N331" s="192">
        <v>1</v>
      </c>
      <c r="O331" s="483" t="s">
        <v>3627</v>
      </c>
      <c r="P331" s="53">
        <f t="shared" si="63"/>
        <v>1</v>
      </c>
      <c r="Q331" s="166" t="str">
        <f>IF(ISNUMBER(P331),IF(P331=100%,"CUMPLIDA",IF(AND(ISNUMBER(L331),ISNUMBER(CGR!$P$4)), IF(L331&lt;CGR!$P$4,"INCUMPLIDA","PROCESO"), "VERIFICAR FECHA")),"SIN VALOR AVANCE")</f>
        <v>CUMPLIDA</v>
      </c>
      <c r="R331" s="366" t="s">
        <v>3626</v>
      </c>
      <c r="S331" s="286" t="s">
        <v>1097</v>
      </c>
      <c r="T331" s="367">
        <v>1</v>
      </c>
      <c r="U331" s="382">
        <v>44013</v>
      </c>
      <c r="V331" s="382">
        <v>44074</v>
      </c>
      <c r="W331" s="165">
        <f t="shared" ref="W331:W394" si="81">(V331-U331)/7</f>
        <v>8.7142857142857135</v>
      </c>
      <c r="X331" s="391">
        <v>1</v>
      </c>
      <c r="Y331" s="286" t="s">
        <v>3627</v>
      </c>
      <c r="Z331" s="344">
        <f t="shared" si="73"/>
        <v>1</v>
      </c>
      <c r="AA331" s="344">
        <f t="shared" si="74"/>
        <v>1</v>
      </c>
      <c r="AB331" s="344">
        <f t="shared" si="75"/>
        <v>1</v>
      </c>
      <c r="AC331" s="344">
        <f t="shared" si="76"/>
        <v>1</v>
      </c>
      <c r="AD331" s="344">
        <f t="shared" si="77"/>
        <v>1</v>
      </c>
      <c r="AE331" s="344">
        <f t="shared" si="78"/>
        <v>1</v>
      </c>
      <c r="AF331" s="344">
        <f t="shared" si="79"/>
        <v>1</v>
      </c>
      <c r="AG331" s="344">
        <f t="shared" si="80"/>
        <v>1</v>
      </c>
    </row>
    <row r="332" spans="1:33" ht="240.75">
      <c r="A332" s="169" t="s">
        <v>19</v>
      </c>
      <c r="B332" s="467" t="s">
        <v>13</v>
      </c>
      <c r="C332" s="782"/>
      <c r="D332" s="782"/>
      <c r="E332" s="783"/>
      <c r="F332" s="783"/>
      <c r="G332" s="794"/>
      <c r="H332" s="484" t="s">
        <v>3628</v>
      </c>
      <c r="I332" s="483" t="s">
        <v>3174</v>
      </c>
      <c r="J332" s="164">
        <v>1</v>
      </c>
      <c r="K332" s="191">
        <v>44075</v>
      </c>
      <c r="L332" s="191">
        <v>44196</v>
      </c>
      <c r="M332" s="165">
        <f t="shared" si="64"/>
        <v>17.285714285714285</v>
      </c>
      <c r="N332" s="192">
        <v>1</v>
      </c>
      <c r="O332" s="483" t="s">
        <v>3660</v>
      </c>
      <c r="P332" s="53">
        <f t="shared" ref="P332:P395" si="82">N332/J332</f>
        <v>1</v>
      </c>
      <c r="Q332" s="166" t="str">
        <f>IF(ISNUMBER(P332),IF(P332=100%,"CUMPLIDA",IF(AND(ISNUMBER(L332),ISNUMBER(CGR!$P$4)), IF(L332&lt;CGR!$P$4,"INCUMPLIDA","PROCESO"), "VERIFICAR FECHA")),"SIN VALOR AVANCE")</f>
        <v>CUMPLIDA</v>
      </c>
      <c r="R332" s="366" t="s">
        <v>3628</v>
      </c>
      <c r="S332" s="286" t="s">
        <v>3174</v>
      </c>
      <c r="T332" s="367">
        <v>1</v>
      </c>
      <c r="U332" s="382">
        <v>44075</v>
      </c>
      <c r="V332" s="382">
        <v>44196</v>
      </c>
      <c r="W332" s="165">
        <f t="shared" si="81"/>
        <v>17.285714285714285</v>
      </c>
      <c r="X332" s="391">
        <v>1</v>
      </c>
      <c r="Y332" s="286" t="s">
        <v>3660</v>
      </c>
      <c r="Z332" s="344">
        <f t="shared" si="73"/>
        <v>1</v>
      </c>
      <c r="AA332" s="344">
        <f t="shared" si="74"/>
        <v>1</v>
      </c>
      <c r="AB332" s="344">
        <f t="shared" si="75"/>
        <v>1</v>
      </c>
      <c r="AC332" s="344">
        <f t="shared" si="76"/>
        <v>1</v>
      </c>
      <c r="AD332" s="344">
        <f t="shared" si="77"/>
        <v>1</v>
      </c>
      <c r="AE332" s="344">
        <f t="shared" si="78"/>
        <v>1</v>
      </c>
      <c r="AF332" s="344">
        <f t="shared" si="79"/>
        <v>1</v>
      </c>
      <c r="AG332" s="344">
        <f t="shared" si="80"/>
        <v>1</v>
      </c>
    </row>
    <row r="333" spans="1:33" ht="270.75">
      <c r="A333" s="169" t="s">
        <v>19</v>
      </c>
      <c r="B333" s="467" t="s">
        <v>13</v>
      </c>
      <c r="C333" s="782"/>
      <c r="D333" s="782"/>
      <c r="E333" s="783"/>
      <c r="F333" s="783"/>
      <c r="G333" s="794"/>
      <c r="H333" s="52" t="s">
        <v>2433</v>
      </c>
      <c r="I333" s="483" t="s">
        <v>969</v>
      </c>
      <c r="J333" s="168">
        <v>1</v>
      </c>
      <c r="K333" s="191">
        <v>45231</v>
      </c>
      <c r="L333" s="191">
        <v>45504</v>
      </c>
      <c r="M333" s="165">
        <f t="shared" si="64"/>
        <v>39</v>
      </c>
      <c r="N333" s="192">
        <v>1</v>
      </c>
      <c r="O333" s="542" t="s">
        <v>2434</v>
      </c>
      <c r="P333" s="53">
        <f t="shared" si="82"/>
        <v>1</v>
      </c>
      <c r="Q333" s="166" t="str">
        <f>IF(ISNUMBER(P333),IF(P333=100%,"CUMPLIDA",IF(AND(ISNUMBER(L333),ISNUMBER(CGR!$P$4)), IF(L333&lt;CGR!$P$4,"INCUMPLIDA","PROCESO"), "VERIFICAR FECHA")),"SIN VALOR AVANCE")</f>
        <v>CUMPLIDA</v>
      </c>
      <c r="R333" s="285" t="s">
        <v>2433</v>
      </c>
      <c r="S333" s="286" t="s">
        <v>969</v>
      </c>
      <c r="T333" s="305">
        <v>1</v>
      </c>
      <c r="U333" s="382">
        <v>45231</v>
      </c>
      <c r="V333" s="382">
        <v>45504</v>
      </c>
      <c r="W333" s="165">
        <f t="shared" si="81"/>
        <v>39</v>
      </c>
      <c r="X333" s="391">
        <v>1</v>
      </c>
      <c r="Y333" s="307" t="s">
        <v>2434</v>
      </c>
      <c r="Z333" s="344">
        <f t="shared" si="73"/>
        <v>1</v>
      </c>
      <c r="AA333" s="344">
        <f t="shared" si="74"/>
        <v>1</v>
      </c>
      <c r="AB333" s="344">
        <f t="shared" si="75"/>
        <v>1</v>
      </c>
      <c r="AC333" s="344">
        <f t="shared" si="76"/>
        <v>1</v>
      </c>
      <c r="AD333" s="344">
        <f t="shared" si="77"/>
        <v>1</v>
      </c>
      <c r="AE333" s="344">
        <f t="shared" si="78"/>
        <v>1</v>
      </c>
      <c r="AF333" s="344">
        <f t="shared" si="79"/>
        <v>1</v>
      </c>
      <c r="AG333" s="344">
        <f t="shared" si="80"/>
        <v>1</v>
      </c>
    </row>
    <row r="334" spans="1:33" ht="270.75">
      <c r="A334" s="169" t="s">
        <v>19</v>
      </c>
      <c r="B334" s="467" t="s">
        <v>13</v>
      </c>
      <c r="C334" s="782"/>
      <c r="D334" s="782"/>
      <c r="E334" s="783"/>
      <c r="F334" s="783"/>
      <c r="G334" s="794"/>
      <c r="H334" s="52" t="s">
        <v>2435</v>
      </c>
      <c r="I334" s="483" t="s">
        <v>2436</v>
      </c>
      <c r="J334" s="168">
        <v>1</v>
      </c>
      <c r="K334" s="191">
        <v>45231</v>
      </c>
      <c r="L334" s="191">
        <v>45504</v>
      </c>
      <c r="M334" s="165">
        <f t="shared" si="64"/>
        <v>39</v>
      </c>
      <c r="N334" s="192">
        <v>1</v>
      </c>
      <c r="O334" s="542" t="s">
        <v>2434</v>
      </c>
      <c r="P334" s="53">
        <f t="shared" si="82"/>
        <v>1</v>
      </c>
      <c r="Q334" s="166" t="str">
        <f>IF(ISNUMBER(P334),IF(P334=100%,"CUMPLIDA",IF(AND(ISNUMBER(L334),ISNUMBER(CGR!$P$4)), IF(L334&lt;CGR!$P$4,"INCUMPLIDA","PROCESO"), "VERIFICAR FECHA")),"SIN VALOR AVANCE")</f>
        <v>CUMPLIDA</v>
      </c>
      <c r="R334" s="285" t="s">
        <v>2435</v>
      </c>
      <c r="S334" s="286" t="s">
        <v>2436</v>
      </c>
      <c r="T334" s="305">
        <v>1</v>
      </c>
      <c r="U334" s="382">
        <v>45231</v>
      </c>
      <c r="V334" s="382">
        <v>45504</v>
      </c>
      <c r="W334" s="165">
        <f t="shared" si="81"/>
        <v>39</v>
      </c>
      <c r="X334" s="391">
        <v>1</v>
      </c>
      <c r="Y334" s="307" t="s">
        <v>2434</v>
      </c>
      <c r="Z334" s="344">
        <f t="shared" si="73"/>
        <v>1</v>
      </c>
      <c r="AA334" s="344">
        <f t="shared" si="74"/>
        <v>1</v>
      </c>
      <c r="AB334" s="344">
        <f t="shared" si="75"/>
        <v>1</v>
      </c>
      <c r="AC334" s="344">
        <f t="shared" si="76"/>
        <v>1</v>
      </c>
      <c r="AD334" s="344">
        <f t="shared" si="77"/>
        <v>1</v>
      </c>
      <c r="AE334" s="344">
        <f t="shared" si="78"/>
        <v>1</v>
      </c>
      <c r="AF334" s="344">
        <f t="shared" si="79"/>
        <v>1</v>
      </c>
      <c r="AG334" s="344">
        <f t="shared" si="80"/>
        <v>1</v>
      </c>
    </row>
    <row r="335" spans="1:33" ht="150.75">
      <c r="A335" s="169" t="s">
        <v>19</v>
      </c>
      <c r="B335" s="467" t="s">
        <v>13</v>
      </c>
      <c r="C335" s="782"/>
      <c r="D335" s="782"/>
      <c r="E335" s="783"/>
      <c r="F335" s="783"/>
      <c r="G335" s="52" t="s">
        <v>2438</v>
      </c>
      <c r="H335" s="52" t="s">
        <v>1614</v>
      </c>
      <c r="I335" s="483" t="s">
        <v>238</v>
      </c>
      <c r="J335" s="168">
        <v>1</v>
      </c>
      <c r="K335" s="193">
        <v>45323</v>
      </c>
      <c r="L335" s="193">
        <v>45747</v>
      </c>
      <c r="M335" s="165">
        <f t="shared" si="64"/>
        <v>60.571428571428569</v>
      </c>
      <c r="N335" s="192">
        <v>0</v>
      </c>
      <c r="O335" s="542" t="s">
        <v>2454</v>
      </c>
      <c r="P335" s="53">
        <f t="shared" si="82"/>
        <v>0</v>
      </c>
      <c r="Q335" s="166" t="str">
        <f>IF(ISNUMBER(P335),IF(P335=100%,"CUMPLIDA",IF(AND(ISNUMBER(L335),ISNUMBER(CGR!$P$4)), IF(L335&lt;CGR!$P$4,"INCUMPLIDA","PROCESO"), "VERIFICAR FECHA")),"SIN VALOR AVANCE")</f>
        <v>PROCESO</v>
      </c>
      <c r="R335" s="285" t="s">
        <v>1614</v>
      </c>
      <c r="S335" s="286" t="s">
        <v>238</v>
      </c>
      <c r="T335" s="305">
        <v>1</v>
      </c>
      <c r="U335" s="383">
        <v>45323</v>
      </c>
      <c r="V335" s="383">
        <v>45747</v>
      </c>
      <c r="W335" s="165">
        <f t="shared" si="81"/>
        <v>60.571428571428569</v>
      </c>
      <c r="X335" s="391">
        <v>0</v>
      </c>
      <c r="Y335" s="307" t="s">
        <v>2454</v>
      </c>
      <c r="Z335" s="344">
        <f t="shared" si="73"/>
        <v>1</v>
      </c>
      <c r="AA335" s="344">
        <f t="shared" si="74"/>
        <v>1</v>
      </c>
      <c r="AB335" s="344">
        <f t="shared" si="75"/>
        <v>1</v>
      </c>
      <c r="AC335" s="344">
        <f t="shared" si="76"/>
        <v>1</v>
      </c>
      <c r="AD335" s="344">
        <f t="shared" si="77"/>
        <v>1</v>
      </c>
      <c r="AE335" s="344">
        <f t="shared" si="78"/>
        <v>1</v>
      </c>
      <c r="AF335" s="344">
        <f t="shared" si="79"/>
        <v>1</v>
      </c>
      <c r="AG335" s="344">
        <f t="shared" si="80"/>
        <v>1</v>
      </c>
    </row>
    <row r="336" spans="1:33" ht="90.75">
      <c r="A336" s="169" t="s">
        <v>19</v>
      </c>
      <c r="B336" s="467" t="s">
        <v>13</v>
      </c>
      <c r="C336" s="782"/>
      <c r="D336" s="782"/>
      <c r="E336" s="783"/>
      <c r="F336" s="783"/>
      <c r="G336" s="52" t="s">
        <v>241</v>
      </c>
      <c r="H336" s="52" t="s">
        <v>241</v>
      </c>
      <c r="I336" s="483" t="s">
        <v>242</v>
      </c>
      <c r="J336" s="168">
        <v>1</v>
      </c>
      <c r="K336" s="193">
        <v>45323</v>
      </c>
      <c r="L336" s="193">
        <v>45747</v>
      </c>
      <c r="M336" s="165">
        <f t="shared" si="64"/>
        <v>60.571428571428569</v>
      </c>
      <c r="N336" s="192">
        <v>0</v>
      </c>
      <c r="O336" s="483" t="s">
        <v>3643</v>
      </c>
      <c r="P336" s="53">
        <f t="shared" si="82"/>
        <v>0</v>
      </c>
      <c r="Q336" s="166" t="str">
        <f>IF(ISNUMBER(P336),IF(P336=100%,"CUMPLIDA",IF(AND(ISNUMBER(L336),ISNUMBER(CGR!$P$4)), IF(L336&lt;CGR!$P$4,"INCUMPLIDA","PROCESO"), "VERIFICAR FECHA")),"SIN VALOR AVANCE")</f>
        <v>PROCESO</v>
      </c>
      <c r="R336" s="285" t="s">
        <v>241</v>
      </c>
      <c r="S336" s="286" t="s">
        <v>242</v>
      </c>
      <c r="T336" s="305">
        <v>1</v>
      </c>
      <c r="U336" s="383">
        <v>45323</v>
      </c>
      <c r="V336" s="383">
        <v>45747</v>
      </c>
      <c r="W336" s="165">
        <f t="shared" si="81"/>
        <v>60.571428571428569</v>
      </c>
      <c r="X336" s="391">
        <v>0</v>
      </c>
      <c r="Y336" s="286" t="s">
        <v>3643</v>
      </c>
      <c r="Z336" s="344">
        <f t="shared" si="73"/>
        <v>1</v>
      </c>
      <c r="AA336" s="344">
        <f t="shared" si="74"/>
        <v>1</v>
      </c>
      <c r="AB336" s="344">
        <f t="shared" si="75"/>
        <v>1</v>
      </c>
      <c r="AC336" s="344">
        <f t="shared" si="76"/>
        <v>1</v>
      </c>
      <c r="AD336" s="344">
        <f t="shared" si="77"/>
        <v>1</v>
      </c>
      <c r="AE336" s="344">
        <f t="shared" si="78"/>
        <v>1</v>
      </c>
      <c r="AF336" s="344">
        <f t="shared" si="79"/>
        <v>1</v>
      </c>
      <c r="AG336" s="344">
        <f t="shared" si="80"/>
        <v>1</v>
      </c>
    </row>
    <row r="337" spans="1:33" ht="150">
      <c r="A337" s="169" t="s">
        <v>19</v>
      </c>
      <c r="B337" s="467" t="s">
        <v>13</v>
      </c>
      <c r="C337" s="782"/>
      <c r="D337" s="782"/>
      <c r="E337" s="783"/>
      <c r="F337" s="783"/>
      <c r="G337" s="52" t="s">
        <v>1361</v>
      </c>
      <c r="H337" s="52" t="s">
        <v>245</v>
      </c>
      <c r="I337" s="483" t="s">
        <v>246</v>
      </c>
      <c r="J337" s="168">
        <v>1</v>
      </c>
      <c r="K337" s="193">
        <v>45231</v>
      </c>
      <c r="L337" s="193">
        <v>45747</v>
      </c>
      <c r="M337" s="165">
        <f t="shared" si="64"/>
        <v>73.714285714285708</v>
      </c>
      <c r="N337" s="192">
        <v>0</v>
      </c>
      <c r="O337" s="483" t="s">
        <v>3630</v>
      </c>
      <c r="P337" s="53">
        <f t="shared" si="82"/>
        <v>0</v>
      </c>
      <c r="Q337" s="166" t="str">
        <f>IF(ISNUMBER(P337),IF(P337=100%,"CUMPLIDA",IF(AND(ISNUMBER(L337),ISNUMBER(CGR!$P$4)), IF(L337&lt;CGR!$P$4,"INCUMPLIDA","PROCESO"), "VERIFICAR FECHA")),"SIN VALOR AVANCE")</f>
        <v>PROCESO</v>
      </c>
      <c r="R337" s="285" t="s">
        <v>245</v>
      </c>
      <c r="S337" s="286" t="s">
        <v>246</v>
      </c>
      <c r="T337" s="305">
        <v>1</v>
      </c>
      <c r="U337" s="383">
        <v>45231</v>
      </c>
      <c r="V337" s="383">
        <v>45747</v>
      </c>
      <c r="W337" s="165">
        <f t="shared" si="81"/>
        <v>73.714285714285708</v>
      </c>
      <c r="X337" s="391">
        <v>0</v>
      </c>
      <c r="Y337" s="286" t="s">
        <v>3630</v>
      </c>
      <c r="Z337" s="344">
        <f t="shared" si="73"/>
        <v>1</v>
      </c>
      <c r="AA337" s="344">
        <f t="shared" si="74"/>
        <v>1</v>
      </c>
      <c r="AB337" s="344">
        <f t="shared" si="75"/>
        <v>1</v>
      </c>
      <c r="AC337" s="344">
        <f t="shared" si="76"/>
        <v>1</v>
      </c>
      <c r="AD337" s="344">
        <f t="shared" si="77"/>
        <v>1</v>
      </c>
      <c r="AE337" s="344">
        <f t="shared" si="78"/>
        <v>1</v>
      </c>
      <c r="AF337" s="344">
        <f t="shared" si="79"/>
        <v>1</v>
      </c>
      <c r="AG337" s="344">
        <f t="shared" si="80"/>
        <v>1</v>
      </c>
    </row>
    <row r="338" spans="1:33" ht="150.75">
      <c r="A338" s="169" t="s">
        <v>19</v>
      </c>
      <c r="B338" s="467" t="s">
        <v>13</v>
      </c>
      <c r="C338" s="782"/>
      <c r="D338" s="782"/>
      <c r="E338" s="783"/>
      <c r="F338" s="783"/>
      <c r="G338" s="52" t="s">
        <v>248</v>
      </c>
      <c r="H338" s="52" t="s">
        <v>248</v>
      </c>
      <c r="I338" s="483" t="s">
        <v>3253</v>
      </c>
      <c r="J338" s="168">
        <v>1</v>
      </c>
      <c r="K338" s="193">
        <v>45323</v>
      </c>
      <c r="L338" s="193">
        <v>45747</v>
      </c>
      <c r="M338" s="165">
        <f t="shared" si="64"/>
        <v>60.571428571428569</v>
      </c>
      <c r="N338" s="192">
        <v>0</v>
      </c>
      <c r="O338" s="542" t="s">
        <v>2454</v>
      </c>
      <c r="P338" s="53">
        <f t="shared" si="82"/>
        <v>0</v>
      </c>
      <c r="Q338" s="166" t="str">
        <f>IF(ISNUMBER(P338),IF(P338=100%,"CUMPLIDA",IF(AND(ISNUMBER(L338),ISNUMBER(CGR!$P$4)), IF(L338&lt;CGR!$P$4,"INCUMPLIDA","PROCESO"), "VERIFICAR FECHA")),"SIN VALOR AVANCE")</f>
        <v>PROCESO</v>
      </c>
      <c r="R338" s="285" t="s">
        <v>248</v>
      </c>
      <c r="S338" s="286" t="s">
        <v>3253</v>
      </c>
      <c r="T338" s="305">
        <v>1</v>
      </c>
      <c r="U338" s="383">
        <v>45323</v>
      </c>
      <c r="V338" s="383">
        <v>45747</v>
      </c>
      <c r="W338" s="165">
        <f t="shared" si="81"/>
        <v>60.571428571428569</v>
      </c>
      <c r="X338" s="391">
        <v>0</v>
      </c>
      <c r="Y338" s="307" t="s">
        <v>2454</v>
      </c>
      <c r="Z338" s="344">
        <f t="shared" si="73"/>
        <v>1</v>
      </c>
      <c r="AA338" s="344">
        <f t="shared" si="74"/>
        <v>1</v>
      </c>
      <c r="AB338" s="344">
        <f t="shared" si="75"/>
        <v>1</v>
      </c>
      <c r="AC338" s="344">
        <f t="shared" si="76"/>
        <v>1</v>
      </c>
      <c r="AD338" s="344">
        <f t="shared" si="77"/>
        <v>1</v>
      </c>
      <c r="AE338" s="344">
        <f t="shared" si="78"/>
        <v>1</v>
      </c>
      <c r="AF338" s="344">
        <f t="shared" si="79"/>
        <v>1</v>
      </c>
      <c r="AG338" s="344">
        <f t="shared" si="80"/>
        <v>1</v>
      </c>
    </row>
    <row r="339" spans="1:33" ht="120">
      <c r="A339" s="169" t="s">
        <v>19</v>
      </c>
      <c r="B339" s="467" t="s">
        <v>13</v>
      </c>
      <c r="C339" s="782"/>
      <c r="D339" s="782"/>
      <c r="E339" s="783"/>
      <c r="F339" s="783"/>
      <c r="G339" s="52" t="s">
        <v>251</v>
      </c>
      <c r="H339" s="52" t="s">
        <v>251</v>
      </c>
      <c r="I339" s="483" t="s">
        <v>252</v>
      </c>
      <c r="J339" s="168">
        <v>1</v>
      </c>
      <c r="K339" s="193">
        <v>45231</v>
      </c>
      <c r="L339" s="193">
        <v>45747</v>
      </c>
      <c r="M339" s="165">
        <f t="shared" si="64"/>
        <v>73.714285714285708</v>
      </c>
      <c r="N339" s="192">
        <v>0</v>
      </c>
      <c r="O339" s="483" t="s">
        <v>3630</v>
      </c>
      <c r="P339" s="53">
        <f t="shared" si="82"/>
        <v>0</v>
      </c>
      <c r="Q339" s="166" t="str">
        <f>IF(ISNUMBER(P339),IF(P339=100%,"CUMPLIDA",IF(AND(ISNUMBER(L339),ISNUMBER(CGR!$P$4)), IF(L339&lt;CGR!$P$4,"INCUMPLIDA","PROCESO"), "VERIFICAR FECHA")),"SIN VALOR AVANCE")</f>
        <v>PROCESO</v>
      </c>
      <c r="R339" s="285" t="s">
        <v>251</v>
      </c>
      <c r="S339" s="286" t="s">
        <v>252</v>
      </c>
      <c r="T339" s="305">
        <v>1</v>
      </c>
      <c r="U339" s="383">
        <v>45231</v>
      </c>
      <c r="V339" s="383">
        <v>45747</v>
      </c>
      <c r="W339" s="165">
        <f t="shared" si="81"/>
        <v>73.714285714285708</v>
      </c>
      <c r="X339" s="391">
        <v>0</v>
      </c>
      <c r="Y339" s="286" t="s">
        <v>3630</v>
      </c>
      <c r="Z339" s="344">
        <f t="shared" si="73"/>
        <v>1</v>
      </c>
      <c r="AA339" s="344">
        <f t="shared" si="74"/>
        <v>1</v>
      </c>
      <c r="AB339" s="344">
        <f t="shared" si="75"/>
        <v>1</v>
      </c>
      <c r="AC339" s="344">
        <f t="shared" si="76"/>
        <v>1</v>
      </c>
      <c r="AD339" s="344">
        <f t="shared" si="77"/>
        <v>1</v>
      </c>
      <c r="AE339" s="344">
        <f t="shared" si="78"/>
        <v>1</v>
      </c>
      <c r="AF339" s="344">
        <f t="shared" si="79"/>
        <v>1</v>
      </c>
      <c r="AG339" s="344">
        <f t="shared" si="80"/>
        <v>1</v>
      </c>
    </row>
    <row r="340" spans="1:33" ht="210.75">
      <c r="A340" s="169" t="s">
        <v>19</v>
      </c>
      <c r="B340" s="467" t="s">
        <v>13</v>
      </c>
      <c r="C340" s="782"/>
      <c r="D340" s="782"/>
      <c r="E340" s="783"/>
      <c r="F340" s="783"/>
      <c r="G340" s="52" t="s">
        <v>254</v>
      </c>
      <c r="H340" s="52" t="s">
        <v>254</v>
      </c>
      <c r="I340" s="483" t="s">
        <v>2560</v>
      </c>
      <c r="J340" s="168">
        <v>1</v>
      </c>
      <c r="K340" s="193">
        <v>45231</v>
      </c>
      <c r="L340" s="193">
        <v>45808</v>
      </c>
      <c r="M340" s="165">
        <f t="shared" ref="M340:M403" si="83">(L340-K340)/7</f>
        <v>82.428571428571431</v>
      </c>
      <c r="N340" s="192">
        <v>0</v>
      </c>
      <c r="O340" s="542" t="s">
        <v>2440</v>
      </c>
      <c r="P340" s="53">
        <f t="shared" si="82"/>
        <v>0</v>
      </c>
      <c r="Q340" s="166" t="str">
        <f>IF(ISNUMBER(P340),IF(P340=100%,"CUMPLIDA",IF(AND(ISNUMBER(L340),ISNUMBER(CGR!$P$4)), IF(L340&lt;CGR!$P$4,"INCUMPLIDA","PROCESO"), "VERIFICAR FECHA")),"SIN VALOR AVANCE")</f>
        <v>PROCESO</v>
      </c>
      <c r="R340" s="285" t="s">
        <v>254</v>
      </c>
      <c r="S340" s="286" t="s">
        <v>2560</v>
      </c>
      <c r="T340" s="305">
        <v>1</v>
      </c>
      <c r="U340" s="383">
        <v>45231</v>
      </c>
      <c r="V340" s="383">
        <v>45808</v>
      </c>
      <c r="W340" s="165">
        <f t="shared" si="81"/>
        <v>82.428571428571431</v>
      </c>
      <c r="X340" s="391">
        <v>0</v>
      </c>
      <c r="Y340" s="307" t="s">
        <v>2440</v>
      </c>
      <c r="Z340" s="344">
        <f t="shared" si="73"/>
        <v>1</v>
      </c>
      <c r="AA340" s="344">
        <f t="shared" si="74"/>
        <v>1</v>
      </c>
      <c r="AB340" s="344">
        <f t="shared" si="75"/>
        <v>1</v>
      </c>
      <c r="AC340" s="344">
        <f t="shared" si="76"/>
        <v>1</v>
      </c>
      <c r="AD340" s="344">
        <f t="shared" si="77"/>
        <v>1</v>
      </c>
      <c r="AE340" s="344">
        <f t="shared" si="78"/>
        <v>1</v>
      </c>
      <c r="AF340" s="344">
        <f t="shared" si="79"/>
        <v>1</v>
      </c>
      <c r="AG340" s="344">
        <f t="shared" si="80"/>
        <v>1</v>
      </c>
    </row>
    <row r="341" spans="1:33" ht="150.75">
      <c r="A341" s="169" t="s">
        <v>19</v>
      </c>
      <c r="B341" s="467" t="s">
        <v>13</v>
      </c>
      <c r="C341" s="782"/>
      <c r="D341" s="782"/>
      <c r="E341" s="783"/>
      <c r="F341" s="783"/>
      <c r="G341" s="52" t="s">
        <v>1363</v>
      </c>
      <c r="H341" s="52" t="s">
        <v>258</v>
      </c>
      <c r="I341" s="483" t="s">
        <v>259</v>
      </c>
      <c r="J341" s="168">
        <v>7</v>
      </c>
      <c r="K341" s="193">
        <v>46024</v>
      </c>
      <c r="L341" s="193">
        <v>46660</v>
      </c>
      <c r="M341" s="165">
        <f t="shared" si="83"/>
        <v>90.857142857142861</v>
      </c>
      <c r="N341" s="192">
        <v>0</v>
      </c>
      <c r="O341" s="483" t="s">
        <v>3661</v>
      </c>
      <c r="P341" s="53">
        <f t="shared" si="82"/>
        <v>0</v>
      </c>
      <c r="Q341" s="166" t="str">
        <f>IF(ISNUMBER(P341),IF(P341=100%,"CUMPLIDA",IF(AND(ISNUMBER(L341),ISNUMBER(CGR!$P$4)), IF(L341&lt;CGR!$P$4,"INCUMPLIDA","PROCESO"), "VERIFICAR FECHA")),"SIN VALOR AVANCE")</f>
        <v>PROCESO</v>
      </c>
      <c r="R341" s="285" t="s">
        <v>258</v>
      </c>
      <c r="S341" s="286" t="s">
        <v>259</v>
      </c>
      <c r="T341" s="305">
        <v>7</v>
      </c>
      <c r="U341" s="383">
        <v>46024</v>
      </c>
      <c r="V341" s="383">
        <v>46660</v>
      </c>
      <c r="W341" s="165">
        <f t="shared" si="81"/>
        <v>90.857142857142861</v>
      </c>
      <c r="X341" s="391">
        <v>0</v>
      </c>
      <c r="Y341" s="286" t="s">
        <v>3661</v>
      </c>
      <c r="Z341" s="344">
        <f t="shared" ref="Z341:Z404" si="84">IF(H341=R341,1,0)</f>
        <v>1</v>
      </c>
      <c r="AA341" s="344">
        <f t="shared" ref="AA341:AA404" si="85">IF(I341=S341,1,0)</f>
        <v>1</v>
      </c>
      <c r="AB341" s="344">
        <f t="shared" ref="AB341:AB404" si="86">IF(J341=T341,1,0)</f>
        <v>1</v>
      </c>
      <c r="AC341" s="344">
        <f t="shared" ref="AC341:AC404" si="87">IF(K341=U341,1,0)</f>
        <v>1</v>
      </c>
      <c r="AD341" s="344">
        <f t="shared" ref="AD341:AD404" si="88">IF(L341=V341,1,0)</f>
        <v>1</v>
      </c>
      <c r="AE341" s="344">
        <f t="shared" ref="AE341:AF404" si="89">IF(M341=W341,1,0)</f>
        <v>1</v>
      </c>
      <c r="AF341" s="344">
        <f t="shared" si="89"/>
        <v>1</v>
      </c>
      <c r="AG341" s="344">
        <f t="shared" ref="AG341:AG404" si="90">IF(O341=Y341,1,0)</f>
        <v>1</v>
      </c>
    </row>
    <row r="342" spans="1:33" ht="180">
      <c r="A342" s="169" t="s">
        <v>19</v>
      </c>
      <c r="B342" s="467" t="s">
        <v>13</v>
      </c>
      <c r="C342" s="782"/>
      <c r="D342" s="782"/>
      <c r="E342" s="783"/>
      <c r="F342" s="783"/>
      <c r="G342" s="52" t="s">
        <v>1364</v>
      </c>
      <c r="H342" s="52" t="s">
        <v>261</v>
      </c>
      <c r="I342" s="483" t="s">
        <v>262</v>
      </c>
      <c r="J342" s="168">
        <v>1</v>
      </c>
      <c r="K342" s="193">
        <v>46024</v>
      </c>
      <c r="L342" s="193">
        <v>46660</v>
      </c>
      <c r="M342" s="165">
        <f t="shared" si="83"/>
        <v>90.857142857142861</v>
      </c>
      <c r="N342" s="192">
        <v>0</v>
      </c>
      <c r="O342" s="542" t="s">
        <v>2454</v>
      </c>
      <c r="P342" s="53">
        <f t="shared" si="82"/>
        <v>0</v>
      </c>
      <c r="Q342" s="166" t="str">
        <f>IF(ISNUMBER(P342),IF(P342=100%,"CUMPLIDA",IF(AND(ISNUMBER(L342),ISNUMBER(CGR!$P$4)), IF(L342&lt;CGR!$P$4,"INCUMPLIDA","PROCESO"), "VERIFICAR FECHA")),"SIN VALOR AVANCE")</f>
        <v>PROCESO</v>
      </c>
      <c r="R342" s="285" t="s">
        <v>261</v>
      </c>
      <c r="S342" s="286" t="s">
        <v>262</v>
      </c>
      <c r="T342" s="305">
        <v>1</v>
      </c>
      <c r="U342" s="383">
        <v>46024</v>
      </c>
      <c r="V342" s="383">
        <v>46660</v>
      </c>
      <c r="W342" s="165">
        <f t="shared" si="81"/>
        <v>90.857142857142861</v>
      </c>
      <c r="X342" s="391">
        <v>0</v>
      </c>
      <c r="Y342" s="307" t="s">
        <v>2454</v>
      </c>
      <c r="Z342" s="344">
        <f t="shared" si="84"/>
        <v>1</v>
      </c>
      <c r="AA342" s="344">
        <f t="shared" si="85"/>
        <v>1</v>
      </c>
      <c r="AB342" s="344">
        <f t="shared" si="86"/>
        <v>1</v>
      </c>
      <c r="AC342" s="344">
        <f t="shared" si="87"/>
        <v>1</v>
      </c>
      <c r="AD342" s="344">
        <f t="shared" si="88"/>
        <v>1</v>
      </c>
      <c r="AE342" s="344">
        <f t="shared" si="89"/>
        <v>1</v>
      </c>
      <c r="AF342" s="344">
        <f t="shared" si="89"/>
        <v>1</v>
      </c>
      <c r="AG342" s="344">
        <f t="shared" si="90"/>
        <v>1</v>
      </c>
    </row>
    <row r="343" spans="1:33" ht="409.5">
      <c r="A343" s="169" t="s">
        <v>19</v>
      </c>
      <c r="B343" s="467" t="s">
        <v>13</v>
      </c>
      <c r="C343" s="782"/>
      <c r="D343" s="782"/>
      <c r="E343" s="783"/>
      <c r="F343" s="783"/>
      <c r="G343" s="52" t="s">
        <v>1365</v>
      </c>
      <c r="H343" s="52" t="s">
        <v>264</v>
      </c>
      <c r="I343" s="483" t="s">
        <v>265</v>
      </c>
      <c r="J343" s="168">
        <v>2</v>
      </c>
      <c r="K343" s="193">
        <v>46024</v>
      </c>
      <c r="L343" s="193">
        <v>46660</v>
      </c>
      <c r="M343" s="165">
        <f t="shared" si="83"/>
        <v>90.857142857142861</v>
      </c>
      <c r="N343" s="192">
        <v>0</v>
      </c>
      <c r="O343" s="542" t="s">
        <v>2442</v>
      </c>
      <c r="P343" s="53">
        <f t="shared" si="82"/>
        <v>0</v>
      </c>
      <c r="Q343" s="166" t="str">
        <f>IF(ISNUMBER(P343),IF(P343=100%,"CUMPLIDA",IF(AND(ISNUMBER(L343),ISNUMBER(CGR!$P$4)), IF(L343&lt;CGR!$P$4,"INCUMPLIDA","PROCESO"), "VERIFICAR FECHA")),"SIN VALOR AVANCE")</f>
        <v>PROCESO</v>
      </c>
      <c r="R343" s="285" t="s">
        <v>264</v>
      </c>
      <c r="S343" s="286" t="s">
        <v>265</v>
      </c>
      <c r="T343" s="305">
        <v>2</v>
      </c>
      <c r="U343" s="383">
        <v>46024</v>
      </c>
      <c r="V343" s="383">
        <v>46660</v>
      </c>
      <c r="W343" s="165">
        <f t="shared" si="81"/>
        <v>90.857142857142861</v>
      </c>
      <c r="X343" s="391">
        <v>0</v>
      </c>
      <c r="Y343" s="307" t="s">
        <v>2442</v>
      </c>
      <c r="Z343" s="344">
        <f t="shared" si="84"/>
        <v>1</v>
      </c>
      <c r="AA343" s="344">
        <f t="shared" si="85"/>
        <v>1</v>
      </c>
      <c r="AB343" s="344">
        <f t="shared" si="86"/>
        <v>1</v>
      </c>
      <c r="AC343" s="344">
        <f t="shared" si="87"/>
        <v>1</v>
      </c>
      <c r="AD343" s="344">
        <f t="shared" si="88"/>
        <v>1</v>
      </c>
      <c r="AE343" s="344">
        <f t="shared" si="89"/>
        <v>1</v>
      </c>
      <c r="AF343" s="344">
        <f t="shared" si="89"/>
        <v>1</v>
      </c>
      <c r="AG343" s="344">
        <f t="shared" si="90"/>
        <v>1</v>
      </c>
    </row>
    <row r="344" spans="1:33" ht="135.75" customHeight="1">
      <c r="A344" s="169" t="s">
        <v>19</v>
      </c>
      <c r="B344" s="467" t="s">
        <v>13</v>
      </c>
      <c r="C344" s="782" t="s">
        <v>3662</v>
      </c>
      <c r="D344" s="782" t="s">
        <v>3663</v>
      </c>
      <c r="E344" s="783" t="s">
        <v>3664</v>
      </c>
      <c r="F344" s="788" t="s">
        <v>3665</v>
      </c>
      <c r="G344" s="788" t="s">
        <v>3666</v>
      </c>
      <c r="H344" s="171" t="s">
        <v>3667</v>
      </c>
      <c r="I344" s="515" t="s">
        <v>3668</v>
      </c>
      <c r="J344" s="164">
        <v>1</v>
      </c>
      <c r="K344" s="191">
        <v>44927</v>
      </c>
      <c r="L344" s="191">
        <v>45504</v>
      </c>
      <c r="M344" s="165">
        <f t="shared" si="83"/>
        <v>82.428571428571431</v>
      </c>
      <c r="N344" s="192">
        <v>1</v>
      </c>
      <c r="O344" s="483" t="s">
        <v>3669</v>
      </c>
      <c r="P344" s="53">
        <f t="shared" si="82"/>
        <v>1</v>
      </c>
      <c r="Q344" s="166" t="str">
        <f>IF(ISNUMBER(P344),IF(P344=100%,"CUMPLIDA",IF(AND(ISNUMBER(L344),ISNUMBER(CGR!$P$4)), IF(L344&lt;CGR!$P$4,"INCUMPLIDA","PROCESO"), "VERIFICAR FECHA")),"SIN VALOR AVANCE")</f>
        <v>CUMPLIDA</v>
      </c>
      <c r="R344" s="387" t="s">
        <v>3667</v>
      </c>
      <c r="S344" s="371" t="s">
        <v>3668</v>
      </c>
      <c r="T344" s="367">
        <v>1</v>
      </c>
      <c r="U344" s="382">
        <v>44927</v>
      </c>
      <c r="V344" s="382">
        <v>45504</v>
      </c>
      <c r="W344" s="165">
        <f t="shared" si="81"/>
        <v>82.428571428571431</v>
      </c>
      <c r="X344" s="391">
        <v>1</v>
      </c>
      <c r="Y344" s="286" t="s">
        <v>3669</v>
      </c>
      <c r="Z344" s="344">
        <f t="shared" si="84"/>
        <v>1</v>
      </c>
      <c r="AA344" s="344">
        <f t="shared" si="85"/>
        <v>1</v>
      </c>
      <c r="AB344" s="344">
        <f t="shared" si="86"/>
        <v>1</v>
      </c>
      <c r="AC344" s="344">
        <f t="shared" si="87"/>
        <v>1</v>
      </c>
      <c r="AD344" s="344">
        <f t="shared" si="88"/>
        <v>1</v>
      </c>
      <c r="AE344" s="344">
        <f t="shared" si="89"/>
        <v>1</v>
      </c>
      <c r="AF344" s="344">
        <f t="shared" si="89"/>
        <v>1</v>
      </c>
      <c r="AG344" s="344">
        <f t="shared" si="90"/>
        <v>1</v>
      </c>
    </row>
    <row r="345" spans="1:33" ht="210">
      <c r="A345" s="169" t="s">
        <v>19</v>
      </c>
      <c r="B345" s="467" t="s">
        <v>13</v>
      </c>
      <c r="C345" s="782"/>
      <c r="D345" s="782"/>
      <c r="E345" s="783"/>
      <c r="F345" s="788"/>
      <c r="G345" s="788"/>
      <c r="H345" s="171" t="s">
        <v>3670</v>
      </c>
      <c r="I345" s="515" t="s">
        <v>3671</v>
      </c>
      <c r="J345" s="164">
        <v>1</v>
      </c>
      <c r="K345" s="191">
        <v>45139</v>
      </c>
      <c r="L345" s="191">
        <v>46022</v>
      </c>
      <c r="M345" s="165">
        <f t="shared" si="83"/>
        <v>126.14285714285714</v>
      </c>
      <c r="N345" s="192">
        <v>0</v>
      </c>
      <c r="O345" s="483" t="s">
        <v>3672</v>
      </c>
      <c r="P345" s="53">
        <f t="shared" si="82"/>
        <v>0</v>
      </c>
      <c r="Q345" s="166" t="str">
        <f>IF(ISNUMBER(P345),IF(P345=100%,"CUMPLIDA",IF(AND(ISNUMBER(L345),ISNUMBER(CGR!$P$4)), IF(L345&lt;CGR!$P$4,"INCUMPLIDA","PROCESO"), "VERIFICAR FECHA")),"SIN VALOR AVANCE")</f>
        <v>PROCESO</v>
      </c>
      <c r="R345" s="387" t="s">
        <v>3670</v>
      </c>
      <c r="S345" s="371" t="s">
        <v>3671</v>
      </c>
      <c r="T345" s="367">
        <v>1</v>
      </c>
      <c r="U345" s="382">
        <v>45139</v>
      </c>
      <c r="V345" s="382">
        <v>46022</v>
      </c>
      <c r="W345" s="165">
        <f t="shared" si="81"/>
        <v>126.14285714285714</v>
      </c>
      <c r="X345" s="391">
        <v>0</v>
      </c>
      <c r="Y345" s="286" t="s">
        <v>3672</v>
      </c>
      <c r="Z345" s="344">
        <f t="shared" si="84"/>
        <v>1</v>
      </c>
      <c r="AA345" s="344">
        <f t="shared" si="85"/>
        <v>1</v>
      </c>
      <c r="AB345" s="344">
        <f t="shared" si="86"/>
        <v>1</v>
      </c>
      <c r="AC345" s="344">
        <f t="shared" si="87"/>
        <v>1</v>
      </c>
      <c r="AD345" s="344">
        <f t="shared" si="88"/>
        <v>1</v>
      </c>
      <c r="AE345" s="344">
        <f t="shared" si="89"/>
        <v>1</v>
      </c>
      <c r="AF345" s="344">
        <f t="shared" si="89"/>
        <v>1</v>
      </c>
      <c r="AG345" s="344">
        <f t="shared" si="90"/>
        <v>1</v>
      </c>
    </row>
    <row r="346" spans="1:33" ht="165" customHeight="1">
      <c r="A346" s="169" t="s">
        <v>19</v>
      </c>
      <c r="B346" s="467" t="s">
        <v>13</v>
      </c>
      <c r="C346" s="782"/>
      <c r="D346" s="782"/>
      <c r="E346" s="783"/>
      <c r="F346" s="788"/>
      <c r="G346" s="171" t="s">
        <v>3673</v>
      </c>
      <c r="H346" s="171" t="s">
        <v>3674</v>
      </c>
      <c r="I346" s="515" t="s">
        <v>3675</v>
      </c>
      <c r="J346" s="164">
        <v>1</v>
      </c>
      <c r="K346" s="191">
        <v>44562</v>
      </c>
      <c r="L346" s="191">
        <v>44926</v>
      </c>
      <c r="M346" s="165">
        <f t="shared" si="83"/>
        <v>52</v>
      </c>
      <c r="N346" s="192">
        <v>1</v>
      </c>
      <c r="O346" s="483" t="s">
        <v>3676</v>
      </c>
      <c r="P346" s="53">
        <f t="shared" si="82"/>
        <v>1</v>
      </c>
      <c r="Q346" s="166" t="str">
        <f>IF(ISNUMBER(P346),IF(P346=100%,"CUMPLIDA",IF(AND(ISNUMBER(L346),ISNUMBER(CGR!$P$4)), IF(L346&lt;CGR!$P$4,"INCUMPLIDA","PROCESO"), "VERIFICAR FECHA")),"SIN VALOR AVANCE")</f>
        <v>CUMPLIDA</v>
      </c>
      <c r="R346" s="387" t="s">
        <v>3674</v>
      </c>
      <c r="S346" s="371" t="s">
        <v>3675</v>
      </c>
      <c r="T346" s="367">
        <v>1</v>
      </c>
      <c r="U346" s="382">
        <v>44562</v>
      </c>
      <c r="V346" s="382">
        <v>44926</v>
      </c>
      <c r="W346" s="165">
        <f t="shared" si="81"/>
        <v>52</v>
      </c>
      <c r="X346" s="391">
        <v>1</v>
      </c>
      <c r="Y346" s="286" t="s">
        <v>3676</v>
      </c>
      <c r="Z346" s="344">
        <f t="shared" si="84"/>
        <v>1</v>
      </c>
      <c r="AA346" s="344">
        <f t="shared" si="85"/>
        <v>1</v>
      </c>
      <c r="AB346" s="344">
        <f t="shared" si="86"/>
        <v>1</v>
      </c>
      <c r="AC346" s="344">
        <f t="shared" si="87"/>
        <v>1</v>
      </c>
      <c r="AD346" s="344">
        <f t="shared" si="88"/>
        <v>1</v>
      </c>
      <c r="AE346" s="344">
        <f t="shared" si="89"/>
        <v>1</v>
      </c>
      <c r="AF346" s="344">
        <f t="shared" si="89"/>
        <v>1</v>
      </c>
      <c r="AG346" s="344">
        <f t="shared" si="90"/>
        <v>1</v>
      </c>
    </row>
    <row r="347" spans="1:33" ht="135.75" customHeight="1">
      <c r="A347" s="169" t="s">
        <v>19</v>
      </c>
      <c r="B347" s="467" t="s">
        <v>13</v>
      </c>
      <c r="C347" s="782" t="s">
        <v>3662</v>
      </c>
      <c r="D347" s="782" t="s">
        <v>3663</v>
      </c>
      <c r="E347" s="783" t="s">
        <v>3677</v>
      </c>
      <c r="F347" s="788" t="s">
        <v>3678</v>
      </c>
      <c r="G347" s="788" t="s">
        <v>3666</v>
      </c>
      <c r="H347" s="171" t="s">
        <v>3667</v>
      </c>
      <c r="I347" s="515" t="s">
        <v>3668</v>
      </c>
      <c r="J347" s="164">
        <v>1</v>
      </c>
      <c r="K347" s="191">
        <v>44927</v>
      </c>
      <c r="L347" s="191">
        <v>45504</v>
      </c>
      <c r="M347" s="165">
        <f t="shared" si="83"/>
        <v>82.428571428571431</v>
      </c>
      <c r="N347" s="192">
        <v>1</v>
      </c>
      <c r="O347" s="483" t="s">
        <v>3669</v>
      </c>
      <c r="P347" s="53">
        <f t="shared" si="82"/>
        <v>1</v>
      </c>
      <c r="Q347" s="166" t="str">
        <f>IF(ISNUMBER(P347),IF(P347=100%,"CUMPLIDA",IF(AND(ISNUMBER(L347),ISNUMBER(CGR!$P$4)), IF(L347&lt;CGR!$P$4,"INCUMPLIDA","PROCESO"), "VERIFICAR FECHA")),"SIN VALOR AVANCE")</f>
        <v>CUMPLIDA</v>
      </c>
      <c r="R347" s="387" t="s">
        <v>3667</v>
      </c>
      <c r="S347" s="371" t="s">
        <v>3668</v>
      </c>
      <c r="T347" s="367">
        <v>1</v>
      </c>
      <c r="U347" s="382">
        <v>44927</v>
      </c>
      <c r="V347" s="382">
        <v>45504</v>
      </c>
      <c r="W347" s="165">
        <f t="shared" si="81"/>
        <v>82.428571428571431</v>
      </c>
      <c r="X347" s="391">
        <v>1</v>
      </c>
      <c r="Y347" s="286" t="s">
        <v>3669</v>
      </c>
      <c r="Z347" s="344">
        <f t="shared" si="84"/>
        <v>1</v>
      </c>
      <c r="AA347" s="344">
        <f t="shared" si="85"/>
        <v>1</v>
      </c>
      <c r="AB347" s="344">
        <f t="shared" si="86"/>
        <v>1</v>
      </c>
      <c r="AC347" s="344">
        <f t="shared" si="87"/>
        <v>1</v>
      </c>
      <c r="AD347" s="344">
        <f t="shared" si="88"/>
        <v>1</v>
      </c>
      <c r="AE347" s="344">
        <f t="shared" si="89"/>
        <v>1</v>
      </c>
      <c r="AF347" s="344">
        <f t="shared" si="89"/>
        <v>1</v>
      </c>
      <c r="AG347" s="344">
        <f t="shared" si="90"/>
        <v>1</v>
      </c>
    </row>
    <row r="348" spans="1:33" ht="135.75" customHeight="1">
      <c r="A348" s="169" t="s">
        <v>19</v>
      </c>
      <c r="B348" s="467" t="s">
        <v>13</v>
      </c>
      <c r="C348" s="782"/>
      <c r="D348" s="782"/>
      <c r="E348" s="783"/>
      <c r="F348" s="788" t="s">
        <v>3678</v>
      </c>
      <c r="G348" s="788"/>
      <c r="H348" s="171" t="s">
        <v>3670</v>
      </c>
      <c r="I348" s="515" t="s">
        <v>3671</v>
      </c>
      <c r="J348" s="164">
        <v>1</v>
      </c>
      <c r="K348" s="191">
        <v>45139</v>
      </c>
      <c r="L348" s="191">
        <v>46022</v>
      </c>
      <c r="M348" s="165">
        <f t="shared" si="83"/>
        <v>126.14285714285714</v>
      </c>
      <c r="N348" s="192">
        <v>0</v>
      </c>
      <c r="O348" s="483" t="s">
        <v>3672</v>
      </c>
      <c r="P348" s="53">
        <f t="shared" si="82"/>
        <v>0</v>
      </c>
      <c r="Q348" s="166" t="str">
        <f>IF(ISNUMBER(P348),IF(P348=100%,"CUMPLIDA",IF(AND(ISNUMBER(L348),ISNUMBER(CGR!$P$4)), IF(L348&lt;CGR!$P$4,"INCUMPLIDA","PROCESO"), "VERIFICAR FECHA")),"SIN VALOR AVANCE")</f>
        <v>PROCESO</v>
      </c>
      <c r="R348" s="387" t="s">
        <v>3670</v>
      </c>
      <c r="S348" s="371" t="s">
        <v>3671</v>
      </c>
      <c r="T348" s="367">
        <v>1</v>
      </c>
      <c r="U348" s="382">
        <v>45139</v>
      </c>
      <c r="V348" s="382">
        <v>46022</v>
      </c>
      <c r="W348" s="165">
        <f t="shared" si="81"/>
        <v>126.14285714285714</v>
      </c>
      <c r="X348" s="391">
        <v>0</v>
      </c>
      <c r="Y348" s="286" t="s">
        <v>3672</v>
      </c>
      <c r="Z348" s="344">
        <f t="shared" si="84"/>
        <v>1</v>
      </c>
      <c r="AA348" s="344">
        <f t="shared" si="85"/>
        <v>1</v>
      </c>
      <c r="AB348" s="344">
        <f t="shared" si="86"/>
        <v>1</v>
      </c>
      <c r="AC348" s="344">
        <f t="shared" si="87"/>
        <v>1</v>
      </c>
      <c r="AD348" s="344">
        <f t="shared" si="88"/>
        <v>1</v>
      </c>
      <c r="AE348" s="344">
        <f t="shared" si="89"/>
        <v>1</v>
      </c>
      <c r="AF348" s="344">
        <f t="shared" si="89"/>
        <v>1</v>
      </c>
      <c r="AG348" s="344">
        <f t="shared" si="90"/>
        <v>1</v>
      </c>
    </row>
    <row r="349" spans="1:33" ht="75.75" customHeight="1">
      <c r="A349" s="169" t="s">
        <v>19</v>
      </c>
      <c r="B349" s="467" t="s">
        <v>13</v>
      </c>
      <c r="C349" s="782"/>
      <c r="D349" s="782"/>
      <c r="E349" s="783"/>
      <c r="F349" s="788" t="s">
        <v>3678</v>
      </c>
      <c r="G349" s="788" t="s">
        <v>3679</v>
      </c>
      <c r="H349" s="171" t="s">
        <v>3680</v>
      </c>
      <c r="I349" s="515" t="s">
        <v>3681</v>
      </c>
      <c r="J349" s="164">
        <v>1</v>
      </c>
      <c r="K349" s="191">
        <v>44593</v>
      </c>
      <c r="L349" s="191">
        <v>44742</v>
      </c>
      <c r="M349" s="165">
        <f t="shared" si="83"/>
        <v>21.285714285714285</v>
      </c>
      <c r="N349" s="192">
        <v>1</v>
      </c>
      <c r="O349" s="483" t="s">
        <v>3682</v>
      </c>
      <c r="P349" s="53">
        <f t="shared" si="82"/>
        <v>1</v>
      </c>
      <c r="Q349" s="166" t="str">
        <f>IF(ISNUMBER(P349),IF(P349=100%,"CUMPLIDA",IF(AND(ISNUMBER(L349),ISNUMBER(CGR!$P$4)), IF(L349&lt;CGR!$P$4,"INCUMPLIDA","PROCESO"), "VERIFICAR FECHA")),"SIN VALOR AVANCE")</f>
        <v>CUMPLIDA</v>
      </c>
      <c r="R349" s="387" t="s">
        <v>3680</v>
      </c>
      <c r="S349" s="371" t="s">
        <v>3681</v>
      </c>
      <c r="T349" s="367">
        <v>1</v>
      </c>
      <c r="U349" s="382">
        <v>44593</v>
      </c>
      <c r="V349" s="382">
        <v>44742</v>
      </c>
      <c r="W349" s="165">
        <f t="shared" si="81"/>
        <v>21.285714285714285</v>
      </c>
      <c r="X349" s="391">
        <v>1</v>
      </c>
      <c r="Y349" s="286" t="s">
        <v>3682</v>
      </c>
      <c r="Z349" s="344">
        <f t="shared" si="84"/>
        <v>1</v>
      </c>
      <c r="AA349" s="344">
        <f t="shared" si="85"/>
        <v>1</v>
      </c>
      <c r="AB349" s="344">
        <f t="shared" si="86"/>
        <v>1</v>
      </c>
      <c r="AC349" s="344">
        <f t="shared" si="87"/>
        <v>1</v>
      </c>
      <c r="AD349" s="344">
        <f t="shared" si="88"/>
        <v>1</v>
      </c>
      <c r="AE349" s="344">
        <f t="shared" si="89"/>
        <v>1</v>
      </c>
      <c r="AF349" s="344">
        <f t="shared" si="89"/>
        <v>1</v>
      </c>
      <c r="AG349" s="344">
        <f t="shared" si="90"/>
        <v>1</v>
      </c>
    </row>
    <row r="350" spans="1:33" ht="90.75" customHeight="1">
      <c r="A350" s="169" t="s">
        <v>19</v>
      </c>
      <c r="B350" s="467" t="s">
        <v>13</v>
      </c>
      <c r="C350" s="782"/>
      <c r="D350" s="782"/>
      <c r="E350" s="783"/>
      <c r="F350" s="788" t="s">
        <v>3678</v>
      </c>
      <c r="G350" s="788"/>
      <c r="H350" s="171" t="s">
        <v>3683</v>
      </c>
      <c r="I350" s="515" t="s">
        <v>3684</v>
      </c>
      <c r="J350" s="164">
        <v>1</v>
      </c>
      <c r="K350" s="191">
        <v>44927</v>
      </c>
      <c r="L350" s="191">
        <v>45138</v>
      </c>
      <c r="M350" s="165">
        <f t="shared" si="83"/>
        <v>30.142857142857142</v>
      </c>
      <c r="N350" s="192">
        <v>1</v>
      </c>
      <c r="O350" s="483" t="s">
        <v>3685</v>
      </c>
      <c r="P350" s="53">
        <f t="shared" si="82"/>
        <v>1</v>
      </c>
      <c r="Q350" s="166" t="str">
        <f>IF(ISNUMBER(P350),IF(P350=100%,"CUMPLIDA",IF(AND(ISNUMBER(L350),ISNUMBER(CGR!$P$4)), IF(L350&lt;CGR!$P$4,"INCUMPLIDA","PROCESO"), "VERIFICAR FECHA")),"SIN VALOR AVANCE")</f>
        <v>CUMPLIDA</v>
      </c>
      <c r="R350" s="387" t="s">
        <v>3683</v>
      </c>
      <c r="S350" s="371" t="s">
        <v>3684</v>
      </c>
      <c r="T350" s="367">
        <v>1</v>
      </c>
      <c r="U350" s="382">
        <v>44927</v>
      </c>
      <c r="V350" s="382">
        <v>45138</v>
      </c>
      <c r="W350" s="165">
        <f t="shared" si="81"/>
        <v>30.142857142857142</v>
      </c>
      <c r="X350" s="391">
        <v>1</v>
      </c>
      <c r="Y350" s="286" t="s">
        <v>3685</v>
      </c>
      <c r="Z350" s="344">
        <f t="shared" si="84"/>
        <v>1</v>
      </c>
      <c r="AA350" s="344">
        <f t="shared" si="85"/>
        <v>1</v>
      </c>
      <c r="AB350" s="344">
        <f t="shared" si="86"/>
        <v>1</v>
      </c>
      <c r="AC350" s="344">
        <f t="shared" si="87"/>
        <v>1</v>
      </c>
      <c r="AD350" s="344">
        <f t="shared" si="88"/>
        <v>1</v>
      </c>
      <c r="AE350" s="344">
        <f t="shared" si="89"/>
        <v>1</v>
      </c>
      <c r="AF350" s="344">
        <f t="shared" si="89"/>
        <v>1</v>
      </c>
      <c r="AG350" s="344">
        <f t="shared" si="90"/>
        <v>1</v>
      </c>
    </row>
    <row r="351" spans="1:33" ht="165">
      <c r="A351" s="169" t="s">
        <v>19</v>
      </c>
      <c r="B351" s="467" t="s">
        <v>13</v>
      </c>
      <c r="C351" s="782"/>
      <c r="D351" s="782"/>
      <c r="E351" s="783"/>
      <c r="F351" s="788" t="s">
        <v>3678</v>
      </c>
      <c r="G351" s="171" t="s">
        <v>3686</v>
      </c>
      <c r="H351" s="171" t="s">
        <v>3674</v>
      </c>
      <c r="I351" s="515" t="s">
        <v>3675</v>
      </c>
      <c r="J351" s="164">
        <v>1</v>
      </c>
      <c r="K351" s="191">
        <v>44562</v>
      </c>
      <c r="L351" s="191">
        <v>44926</v>
      </c>
      <c r="M351" s="165">
        <f t="shared" si="83"/>
        <v>52</v>
      </c>
      <c r="N351" s="192">
        <v>1</v>
      </c>
      <c r="O351" s="483" t="s">
        <v>3676</v>
      </c>
      <c r="P351" s="53">
        <f t="shared" si="82"/>
        <v>1</v>
      </c>
      <c r="Q351" s="166" t="str">
        <f>IF(ISNUMBER(P351),IF(P351=100%,"CUMPLIDA",IF(AND(ISNUMBER(L351),ISNUMBER(CGR!$P$4)), IF(L351&lt;CGR!$P$4,"INCUMPLIDA","PROCESO"), "VERIFICAR FECHA")),"SIN VALOR AVANCE")</f>
        <v>CUMPLIDA</v>
      </c>
      <c r="R351" s="387" t="s">
        <v>3674</v>
      </c>
      <c r="S351" s="371" t="s">
        <v>3675</v>
      </c>
      <c r="T351" s="367">
        <v>1</v>
      </c>
      <c r="U351" s="382">
        <v>44562</v>
      </c>
      <c r="V351" s="382">
        <v>44926</v>
      </c>
      <c r="W351" s="165">
        <f t="shared" si="81"/>
        <v>52</v>
      </c>
      <c r="X351" s="391">
        <v>1</v>
      </c>
      <c r="Y351" s="286" t="s">
        <v>3676</v>
      </c>
      <c r="Z351" s="344">
        <f t="shared" si="84"/>
        <v>1</v>
      </c>
      <c r="AA351" s="344">
        <f t="shared" si="85"/>
        <v>1</v>
      </c>
      <c r="AB351" s="344">
        <f t="shared" si="86"/>
        <v>1</v>
      </c>
      <c r="AC351" s="344">
        <f t="shared" si="87"/>
        <v>1</v>
      </c>
      <c r="AD351" s="344">
        <f t="shared" si="88"/>
        <v>1</v>
      </c>
      <c r="AE351" s="344">
        <f t="shared" si="89"/>
        <v>1</v>
      </c>
      <c r="AF351" s="344">
        <f t="shared" si="89"/>
        <v>1</v>
      </c>
      <c r="AG351" s="344">
        <f t="shared" si="90"/>
        <v>1</v>
      </c>
    </row>
    <row r="352" spans="1:33" ht="270.75">
      <c r="A352" s="169" t="s">
        <v>19</v>
      </c>
      <c r="B352" s="467" t="s">
        <v>13</v>
      </c>
      <c r="C352" s="782" t="s">
        <v>3662</v>
      </c>
      <c r="D352" s="782" t="s">
        <v>3663</v>
      </c>
      <c r="E352" s="783" t="s">
        <v>3687</v>
      </c>
      <c r="F352" s="783" t="s">
        <v>3688</v>
      </c>
      <c r="G352" s="783" t="s">
        <v>3625</v>
      </c>
      <c r="H352" s="52" t="s">
        <v>2433</v>
      </c>
      <c r="I352" s="483" t="s">
        <v>969</v>
      </c>
      <c r="J352" s="168">
        <v>1</v>
      </c>
      <c r="K352" s="191">
        <v>45231</v>
      </c>
      <c r="L352" s="191">
        <v>45504</v>
      </c>
      <c r="M352" s="165">
        <f t="shared" si="83"/>
        <v>39</v>
      </c>
      <c r="N352" s="192">
        <v>1</v>
      </c>
      <c r="O352" s="542" t="s">
        <v>3689</v>
      </c>
      <c r="P352" s="53">
        <f t="shared" si="82"/>
        <v>1</v>
      </c>
      <c r="Q352" s="166" t="str">
        <f>IF(ISNUMBER(P352),IF(P352=100%,"CUMPLIDA",IF(AND(ISNUMBER(L352),ISNUMBER(CGR!$P$4)), IF(L352&lt;CGR!$P$4,"INCUMPLIDA","PROCESO"), "VERIFICAR FECHA")),"SIN VALOR AVANCE")</f>
        <v>CUMPLIDA</v>
      </c>
      <c r="R352" s="285" t="s">
        <v>2433</v>
      </c>
      <c r="S352" s="286" t="s">
        <v>969</v>
      </c>
      <c r="T352" s="305">
        <v>1</v>
      </c>
      <c r="U352" s="382">
        <v>45231</v>
      </c>
      <c r="V352" s="382">
        <v>45504</v>
      </c>
      <c r="W352" s="165">
        <f t="shared" si="81"/>
        <v>39</v>
      </c>
      <c r="X352" s="391">
        <v>1</v>
      </c>
      <c r="Y352" s="307" t="s">
        <v>3689</v>
      </c>
      <c r="Z352" s="344">
        <f t="shared" si="84"/>
        <v>1</v>
      </c>
      <c r="AA352" s="344">
        <f t="shared" si="85"/>
        <v>1</v>
      </c>
      <c r="AB352" s="344">
        <f t="shared" si="86"/>
        <v>1</v>
      </c>
      <c r="AC352" s="344">
        <f t="shared" si="87"/>
        <v>1</v>
      </c>
      <c r="AD352" s="344">
        <f t="shared" si="88"/>
        <v>1</v>
      </c>
      <c r="AE352" s="344">
        <f t="shared" si="89"/>
        <v>1</v>
      </c>
      <c r="AF352" s="344">
        <f t="shared" si="89"/>
        <v>1</v>
      </c>
      <c r="AG352" s="344">
        <f t="shared" si="90"/>
        <v>1</v>
      </c>
    </row>
    <row r="353" spans="1:33" ht="270.75">
      <c r="A353" s="169" t="s">
        <v>19</v>
      </c>
      <c r="B353" s="467" t="s">
        <v>13</v>
      </c>
      <c r="C353" s="782"/>
      <c r="D353" s="782"/>
      <c r="E353" s="783"/>
      <c r="F353" s="783"/>
      <c r="G353" s="783"/>
      <c r="H353" s="52" t="s">
        <v>2435</v>
      </c>
      <c r="I353" s="483" t="s">
        <v>2436</v>
      </c>
      <c r="J353" s="168">
        <v>1</v>
      </c>
      <c r="K353" s="191">
        <v>45231</v>
      </c>
      <c r="L353" s="191">
        <v>45504</v>
      </c>
      <c r="M353" s="165">
        <f t="shared" si="83"/>
        <v>39</v>
      </c>
      <c r="N353" s="192">
        <v>1</v>
      </c>
      <c r="O353" s="542" t="s">
        <v>3689</v>
      </c>
      <c r="P353" s="53">
        <f t="shared" si="82"/>
        <v>1</v>
      </c>
      <c r="Q353" s="166" t="str">
        <f>IF(ISNUMBER(P353),IF(P353=100%,"CUMPLIDA",IF(AND(ISNUMBER(L353),ISNUMBER(CGR!$P$4)), IF(L353&lt;CGR!$P$4,"INCUMPLIDA","PROCESO"), "VERIFICAR FECHA")),"SIN VALOR AVANCE")</f>
        <v>CUMPLIDA</v>
      </c>
      <c r="R353" s="285" t="s">
        <v>2435</v>
      </c>
      <c r="S353" s="286" t="s">
        <v>2436</v>
      </c>
      <c r="T353" s="305">
        <v>1</v>
      </c>
      <c r="U353" s="382">
        <v>45231</v>
      </c>
      <c r="V353" s="382">
        <v>45504</v>
      </c>
      <c r="W353" s="165">
        <f t="shared" si="81"/>
        <v>39</v>
      </c>
      <c r="X353" s="391">
        <v>1</v>
      </c>
      <c r="Y353" s="307" t="s">
        <v>3689</v>
      </c>
      <c r="Z353" s="344">
        <f t="shared" si="84"/>
        <v>1</v>
      </c>
      <c r="AA353" s="344">
        <f t="shared" si="85"/>
        <v>1</v>
      </c>
      <c r="AB353" s="344">
        <f t="shared" si="86"/>
        <v>1</v>
      </c>
      <c r="AC353" s="344">
        <f t="shared" si="87"/>
        <v>1</v>
      </c>
      <c r="AD353" s="344">
        <f t="shared" si="88"/>
        <v>1</v>
      </c>
      <c r="AE353" s="344">
        <f t="shared" si="89"/>
        <v>1</v>
      </c>
      <c r="AF353" s="344">
        <f t="shared" si="89"/>
        <v>1</v>
      </c>
      <c r="AG353" s="344">
        <f t="shared" si="90"/>
        <v>1</v>
      </c>
    </row>
    <row r="354" spans="1:33" ht="150.75">
      <c r="A354" s="169" t="s">
        <v>19</v>
      </c>
      <c r="B354" s="467" t="s">
        <v>13</v>
      </c>
      <c r="C354" s="782"/>
      <c r="D354" s="782"/>
      <c r="E354" s="783"/>
      <c r="F354" s="783"/>
      <c r="G354" s="52" t="s">
        <v>2438</v>
      </c>
      <c r="H354" s="52" t="s">
        <v>1614</v>
      </c>
      <c r="I354" s="483" t="s">
        <v>238</v>
      </c>
      <c r="J354" s="168">
        <v>1</v>
      </c>
      <c r="K354" s="193">
        <v>45323</v>
      </c>
      <c r="L354" s="193">
        <v>45747</v>
      </c>
      <c r="M354" s="165">
        <f t="shared" si="83"/>
        <v>60.571428571428569</v>
      </c>
      <c r="N354" s="192">
        <v>0</v>
      </c>
      <c r="O354" s="542" t="s">
        <v>3690</v>
      </c>
      <c r="P354" s="53">
        <f t="shared" si="82"/>
        <v>0</v>
      </c>
      <c r="Q354" s="166" t="str">
        <f>IF(ISNUMBER(P354),IF(P354=100%,"CUMPLIDA",IF(AND(ISNUMBER(L354),ISNUMBER(CGR!$P$4)), IF(L354&lt;CGR!$P$4,"INCUMPLIDA","PROCESO"), "VERIFICAR FECHA")),"SIN VALOR AVANCE")</f>
        <v>PROCESO</v>
      </c>
      <c r="R354" s="285" t="s">
        <v>1614</v>
      </c>
      <c r="S354" s="286" t="s">
        <v>238</v>
      </c>
      <c r="T354" s="305">
        <v>1</v>
      </c>
      <c r="U354" s="383">
        <v>45323</v>
      </c>
      <c r="V354" s="383">
        <v>45747</v>
      </c>
      <c r="W354" s="165">
        <f t="shared" si="81"/>
        <v>60.571428571428569</v>
      </c>
      <c r="X354" s="391">
        <v>0</v>
      </c>
      <c r="Y354" s="307" t="s">
        <v>3690</v>
      </c>
      <c r="Z354" s="344">
        <f t="shared" si="84"/>
        <v>1</v>
      </c>
      <c r="AA354" s="344">
        <f t="shared" si="85"/>
        <v>1</v>
      </c>
      <c r="AB354" s="344">
        <f t="shared" si="86"/>
        <v>1</v>
      </c>
      <c r="AC354" s="344">
        <f t="shared" si="87"/>
        <v>1</v>
      </c>
      <c r="AD354" s="344">
        <f t="shared" si="88"/>
        <v>1</v>
      </c>
      <c r="AE354" s="344">
        <f t="shared" si="89"/>
        <v>1</v>
      </c>
      <c r="AF354" s="344">
        <f t="shared" si="89"/>
        <v>1</v>
      </c>
      <c r="AG354" s="344">
        <f t="shared" si="90"/>
        <v>1</v>
      </c>
    </row>
    <row r="355" spans="1:33" ht="105.75">
      <c r="A355" s="169" t="s">
        <v>19</v>
      </c>
      <c r="B355" s="467" t="s">
        <v>13</v>
      </c>
      <c r="C355" s="782"/>
      <c r="D355" s="782"/>
      <c r="E355" s="783"/>
      <c r="F355" s="783"/>
      <c r="G355" s="52" t="s">
        <v>241</v>
      </c>
      <c r="H355" s="52" t="s">
        <v>241</v>
      </c>
      <c r="I355" s="483" t="s">
        <v>242</v>
      </c>
      <c r="J355" s="168">
        <v>1</v>
      </c>
      <c r="K355" s="193">
        <v>45323</v>
      </c>
      <c r="L355" s="193">
        <v>45747</v>
      </c>
      <c r="M355" s="165">
        <f t="shared" si="83"/>
        <v>60.571428571428569</v>
      </c>
      <c r="N355" s="192">
        <v>0</v>
      </c>
      <c r="O355" s="483" t="s">
        <v>3630</v>
      </c>
      <c r="P355" s="53">
        <f t="shared" si="82"/>
        <v>0</v>
      </c>
      <c r="Q355" s="166" t="str">
        <f>IF(ISNUMBER(P355),IF(P355=100%,"CUMPLIDA",IF(AND(ISNUMBER(L355),ISNUMBER(CGR!$P$4)), IF(L355&lt;CGR!$P$4,"INCUMPLIDA","PROCESO"), "VERIFICAR FECHA")),"SIN VALOR AVANCE")</f>
        <v>PROCESO</v>
      </c>
      <c r="R355" s="285" t="s">
        <v>241</v>
      </c>
      <c r="S355" s="286" t="s">
        <v>242</v>
      </c>
      <c r="T355" s="305">
        <v>1</v>
      </c>
      <c r="U355" s="383">
        <v>45323</v>
      </c>
      <c r="V355" s="383">
        <v>45747</v>
      </c>
      <c r="W355" s="165">
        <f t="shared" si="81"/>
        <v>60.571428571428569</v>
      </c>
      <c r="X355" s="391">
        <v>0</v>
      </c>
      <c r="Y355" s="286" t="s">
        <v>3630</v>
      </c>
      <c r="Z355" s="344">
        <f t="shared" si="84"/>
        <v>1</v>
      </c>
      <c r="AA355" s="344">
        <f t="shared" si="85"/>
        <v>1</v>
      </c>
      <c r="AB355" s="344">
        <f t="shared" si="86"/>
        <v>1</v>
      </c>
      <c r="AC355" s="344">
        <f t="shared" si="87"/>
        <v>1</v>
      </c>
      <c r="AD355" s="344">
        <f t="shared" si="88"/>
        <v>1</v>
      </c>
      <c r="AE355" s="344">
        <f t="shared" si="89"/>
        <v>1</v>
      </c>
      <c r="AF355" s="344">
        <f t="shared" si="89"/>
        <v>1</v>
      </c>
      <c r="AG355" s="344">
        <f t="shared" si="90"/>
        <v>1</v>
      </c>
    </row>
    <row r="356" spans="1:33" ht="150">
      <c r="A356" s="169" t="s">
        <v>19</v>
      </c>
      <c r="B356" s="467" t="s">
        <v>13</v>
      </c>
      <c r="C356" s="782"/>
      <c r="D356" s="782"/>
      <c r="E356" s="783"/>
      <c r="F356" s="783"/>
      <c r="G356" s="52" t="s">
        <v>1361</v>
      </c>
      <c r="H356" s="52" t="s">
        <v>245</v>
      </c>
      <c r="I356" s="483" t="s">
        <v>246</v>
      </c>
      <c r="J356" s="168">
        <v>1</v>
      </c>
      <c r="K356" s="193">
        <v>45231</v>
      </c>
      <c r="L356" s="193">
        <v>45747</v>
      </c>
      <c r="M356" s="165">
        <f t="shared" si="83"/>
        <v>73.714285714285708</v>
      </c>
      <c r="N356" s="192">
        <v>0</v>
      </c>
      <c r="O356" s="483" t="s">
        <v>3630</v>
      </c>
      <c r="P356" s="53">
        <f t="shared" si="82"/>
        <v>0</v>
      </c>
      <c r="Q356" s="166" t="str">
        <f>IF(ISNUMBER(P356),IF(P356=100%,"CUMPLIDA",IF(AND(ISNUMBER(L356),ISNUMBER(CGR!$P$4)), IF(L356&lt;CGR!$P$4,"INCUMPLIDA","PROCESO"), "VERIFICAR FECHA")),"SIN VALOR AVANCE")</f>
        <v>PROCESO</v>
      </c>
      <c r="R356" s="285" t="s">
        <v>245</v>
      </c>
      <c r="S356" s="286" t="s">
        <v>246</v>
      </c>
      <c r="T356" s="305">
        <v>1</v>
      </c>
      <c r="U356" s="383">
        <v>45231</v>
      </c>
      <c r="V356" s="383">
        <v>45747</v>
      </c>
      <c r="W356" s="165">
        <f t="shared" si="81"/>
        <v>73.714285714285708</v>
      </c>
      <c r="X356" s="391">
        <v>0</v>
      </c>
      <c r="Y356" s="286" t="s">
        <v>3630</v>
      </c>
      <c r="Z356" s="344">
        <f t="shared" si="84"/>
        <v>1</v>
      </c>
      <c r="AA356" s="344">
        <f t="shared" si="85"/>
        <v>1</v>
      </c>
      <c r="AB356" s="344">
        <f t="shared" si="86"/>
        <v>1</v>
      </c>
      <c r="AC356" s="344">
        <f t="shared" si="87"/>
        <v>1</v>
      </c>
      <c r="AD356" s="344">
        <f t="shared" si="88"/>
        <v>1</v>
      </c>
      <c r="AE356" s="344">
        <f t="shared" si="89"/>
        <v>1</v>
      </c>
      <c r="AF356" s="344">
        <f t="shared" si="89"/>
        <v>1</v>
      </c>
      <c r="AG356" s="344">
        <f t="shared" si="90"/>
        <v>1</v>
      </c>
    </row>
    <row r="357" spans="1:33" ht="150.75">
      <c r="A357" s="169" t="s">
        <v>19</v>
      </c>
      <c r="B357" s="467" t="s">
        <v>13</v>
      </c>
      <c r="C357" s="782"/>
      <c r="D357" s="782"/>
      <c r="E357" s="783"/>
      <c r="F357" s="783"/>
      <c r="G357" s="52" t="s">
        <v>248</v>
      </c>
      <c r="H357" s="52" t="s">
        <v>248</v>
      </c>
      <c r="I357" s="483" t="s">
        <v>3253</v>
      </c>
      <c r="J357" s="168">
        <v>1</v>
      </c>
      <c r="K357" s="193">
        <v>45323</v>
      </c>
      <c r="L357" s="193">
        <v>45747</v>
      </c>
      <c r="M357" s="165">
        <f t="shared" si="83"/>
        <v>60.571428571428569</v>
      </c>
      <c r="N357" s="192">
        <v>0</v>
      </c>
      <c r="O357" s="542" t="s">
        <v>3690</v>
      </c>
      <c r="P357" s="53">
        <f t="shared" si="82"/>
        <v>0</v>
      </c>
      <c r="Q357" s="166" t="str">
        <f>IF(ISNUMBER(P357),IF(P357=100%,"CUMPLIDA",IF(AND(ISNUMBER(L357),ISNUMBER(CGR!$P$4)), IF(L357&lt;CGR!$P$4,"INCUMPLIDA","PROCESO"), "VERIFICAR FECHA")),"SIN VALOR AVANCE")</f>
        <v>PROCESO</v>
      </c>
      <c r="R357" s="285" t="s">
        <v>248</v>
      </c>
      <c r="S357" s="286" t="s">
        <v>3253</v>
      </c>
      <c r="T357" s="305">
        <v>1</v>
      </c>
      <c r="U357" s="383">
        <v>45323</v>
      </c>
      <c r="V357" s="383">
        <v>45747</v>
      </c>
      <c r="W357" s="165">
        <f t="shared" si="81"/>
        <v>60.571428571428569</v>
      </c>
      <c r="X357" s="391">
        <v>0</v>
      </c>
      <c r="Y357" s="307" t="s">
        <v>3690</v>
      </c>
      <c r="Z357" s="344">
        <f t="shared" si="84"/>
        <v>1</v>
      </c>
      <c r="AA357" s="344">
        <f t="shared" si="85"/>
        <v>1</v>
      </c>
      <c r="AB357" s="344">
        <f t="shared" si="86"/>
        <v>1</v>
      </c>
      <c r="AC357" s="344">
        <f t="shared" si="87"/>
        <v>1</v>
      </c>
      <c r="AD357" s="344">
        <f t="shared" si="88"/>
        <v>1</v>
      </c>
      <c r="AE357" s="344">
        <f t="shared" si="89"/>
        <v>1</v>
      </c>
      <c r="AF357" s="344">
        <f t="shared" si="89"/>
        <v>1</v>
      </c>
      <c r="AG357" s="344">
        <f t="shared" si="90"/>
        <v>1</v>
      </c>
    </row>
    <row r="358" spans="1:33" ht="120">
      <c r="A358" s="169" t="s">
        <v>19</v>
      </c>
      <c r="B358" s="467" t="s">
        <v>13</v>
      </c>
      <c r="C358" s="782"/>
      <c r="D358" s="782"/>
      <c r="E358" s="783"/>
      <c r="F358" s="783"/>
      <c r="G358" s="52" t="s">
        <v>251</v>
      </c>
      <c r="H358" s="52" t="s">
        <v>251</v>
      </c>
      <c r="I358" s="483" t="s">
        <v>252</v>
      </c>
      <c r="J358" s="168">
        <v>1</v>
      </c>
      <c r="K358" s="193">
        <v>45231</v>
      </c>
      <c r="L358" s="193">
        <v>45747</v>
      </c>
      <c r="M358" s="165">
        <f t="shared" si="83"/>
        <v>73.714285714285708</v>
      </c>
      <c r="N358" s="192">
        <v>0</v>
      </c>
      <c r="O358" s="483" t="s">
        <v>3630</v>
      </c>
      <c r="P358" s="53">
        <f t="shared" si="82"/>
        <v>0</v>
      </c>
      <c r="Q358" s="166" t="str">
        <f>IF(ISNUMBER(P358),IF(P358=100%,"CUMPLIDA",IF(AND(ISNUMBER(L358),ISNUMBER(CGR!$P$4)), IF(L358&lt;CGR!$P$4,"INCUMPLIDA","PROCESO"), "VERIFICAR FECHA")),"SIN VALOR AVANCE")</f>
        <v>PROCESO</v>
      </c>
      <c r="R358" s="285" t="s">
        <v>251</v>
      </c>
      <c r="S358" s="286" t="s">
        <v>252</v>
      </c>
      <c r="T358" s="305">
        <v>1</v>
      </c>
      <c r="U358" s="383">
        <v>45231</v>
      </c>
      <c r="V358" s="383">
        <v>45747</v>
      </c>
      <c r="W358" s="165">
        <f t="shared" si="81"/>
        <v>73.714285714285708</v>
      </c>
      <c r="X358" s="391">
        <v>0</v>
      </c>
      <c r="Y358" s="286" t="s">
        <v>3630</v>
      </c>
      <c r="Z358" s="344">
        <f t="shared" si="84"/>
        <v>1</v>
      </c>
      <c r="AA358" s="344">
        <f t="shared" si="85"/>
        <v>1</v>
      </c>
      <c r="AB358" s="344">
        <f t="shared" si="86"/>
        <v>1</v>
      </c>
      <c r="AC358" s="344">
        <f t="shared" si="87"/>
        <v>1</v>
      </c>
      <c r="AD358" s="344">
        <f t="shared" si="88"/>
        <v>1</v>
      </c>
      <c r="AE358" s="344">
        <f t="shared" si="89"/>
        <v>1</v>
      </c>
      <c r="AF358" s="344">
        <f t="shared" si="89"/>
        <v>1</v>
      </c>
      <c r="AG358" s="344">
        <f t="shared" si="90"/>
        <v>1</v>
      </c>
    </row>
    <row r="359" spans="1:33" ht="225.75">
      <c r="A359" s="169" t="s">
        <v>19</v>
      </c>
      <c r="B359" s="467" t="s">
        <v>13</v>
      </c>
      <c r="C359" s="782"/>
      <c r="D359" s="782"/>
      <c r="E359" s="783"/>
      <c r="F359" s="783"/>
      <c r="G359" s="52" t="s">
        <v>254</v>
      </c>
      <c r="H359" s="52" t="s">
        <v>254</v>
      </c>
      <c r="I359" s="483" t="s">
        <v>2560</v>
      </c>
      <c r="J359" s="168">
        <v>1</v>
      </c>
      <c r="K359" s="193">
        <v>45231</v>
      </c>
      <c r="L359" s="193">
        <v>45808</v>
      </c>
      <c r="M359" s="165">
        <f t="shared" si="83"/>
        <v>82.428571428571431</v>
      </c>
      <c r="N359" s="192">
        <v>0</v>
      </c>
      <c r="O359" s="542" t="s">
        <v>3691</v>
      </c>
      <c r="P359" s="53">
        <f t="shared" si="82"/>
        <v>0</v>
      </c>
      <c r="Q359" s="166" t="str">
        <f>IF(ISNUMBER(P359),IF(P359=100%,"CUMPLIDA",IF(AND(ISNUMBER(L359),ISNUMBER(CGR!$P$4)), IF(L359&lt;CGR!$P$4,"INCUMPLIDA","PROCESO"), "VERIFICAR FECHA")),"SIN VALOR AVANCE")</f>
        <v>PROCESO</v>
      </c>
      <c r="R359" s="285" t="s">
        <v>254</v>
      </c>
      <c r="S359" s="286" t="s">
        <v>2560</v>
      </c>
      <c r="T359" s="305">
        <v>1</v>
      </c>
      <c r="U359" s="383">
        <v>45231</v>
      </c>
      <c r="V359" s="383">
        <v>45808</v>
      </c>
      <c r="W359" s="165">
        <f t="shared" si="81"/>
        <v>82.428571428571431</v>
      </c>
      <c r="X359" s="391">
        <v>0</v>
      </c>
      <c r="Y359" s="307" t="s">
        <v>3691</v>
      </c>
      <c r="Z359" s="344">
        <f t="shared" si="84"/>
        <v>1</v>
      </c>
      <c r="AA359" s="344">
        <f t="shared" si="85"/>
        <v>1</v>
      </c>
      <c r="AB359" s="344">
        <f t="shared" si="86"/>
        <v>1</v>
      </c>
      <c r="AC359" s="344">
        <f t="shared" si="87"/>
        <v>1</v>
      </c>
      <c r="AD359" s="344">
        <f t="shared" si="88"/>
        <v>1</v>
      </c>
      <c r="AE359" s="344">
        <f t="shared" si="89"/>
        <v>1</v>
      </c>
      <c r="AF359" s="344">
        <f t="shared" si="89"/>
        <v>1</v>
      </c>
      <c r="AG359" s="344">
        <f t="shared" si="90"/>
        <v>1</v>
      </c>
    </row>
    <row r="360" spans="1:33" ht="180.75">
      <c r="A360" s="169" t="s">
        <v>19</v>
      </c>
      <c r="B360" s="467" t="s">
        <v>13</v>
      </c>
      <c r="C360" s="782"/>
      <c r="D360" s="782"/>
      <c r="E360" s="783"/>
      <c r="F360" s="783"/>
      <c r="G360" s="52" t="s">
        <v>1363</v>
      </c>
      <c r="H360" s="52" t="s">
        <v>258</v>
      </c>
      <c r="I360" s="483" t="s">
        <v>259</v>
      </c>
      <c r="J360" s="168">
        <v>8</v>
      </c>
      <c r="K360" s="193">
        <v>45839</v>
      </c>
      <c r="L360" s="193">
        <v>46568</v>
      </c>
      <c r="M360" s="165">
        <f t="shared" si="83"/>
        <v>104.14285714285714</v>
      </c>
      <c r="N360" s="192">
        <v>0</v>
      </c>
      <c r="O360" s="483" t="s">
        <v>3692</v>
      </c>
      <c r="P360" s="53">
        <f t="shared" si="82"/>
        <v>0</v>
      </c>
      <c r="Q360" s="166" t="str">
        <f>IF(ISNUMBER(P360),IF(P360=100%,"CUMPLIDA",IF(AND(ISNUMBER(L360),ISNUMBER(CGR!$P$4)), IF(L360&lt;CGR!$P$4,"INCUMPLIDA","PROCESO"), "VERIFICAR FECHA")),"SIN VALOR AVANCE")</f>
        <v>PROCESO</v>
      </c>
      <c r="R360" s="285" t="s">
        <v>258</v>
      </c>
      <c r="S360" s="286" t="s">
        <v>259</v>
      </c>
      <c r="T360" s="305">
        <v>8</v>
      </c>
      <c r="U360" s="383">
        <v>45839</v>
      </c>
      <c r="V360" s="383">
        <v>46568</v>
      </c>
      <c r="W360" s="165">
        <f t="shared" si="81"/>
        <v>104.14285714285714</v>
      </c>
      <c r="X360" s="391">
        <v>0</v>
      </c>
      <c r="Y360" s="286" t="s">
        <v>3692</v>
      </c>
      <c r="Z360" s="344">
        <f t="shared" si="84"/>
        <v>1</v>
      </c>
      <c r="AA360" s="344">
        <f t="shared" si="85"/>
        <v>1</v>
      </c>
      <c r="AB360" s="344">
        <f t="shared" si="86"/>
        <v>1</v>
      </c>
      <c r="AC360" s="344">
        <f t="shared" si="87"/>
        <v>1</v>
      </c>
      <c r="AD360" s="344">
        <f t="shared" si="88"/>
        <v>1</v>
      </c>
      <c r="AE360" s="344">
        <f t="shared" si="89"/>
        <v>1</v>
      </c>
      <c r="AF360" s="344">
        <f t="shared" si="89"/>
        <v>1</v>
      </c>
      <c r="AG360" s="344">
        <f t="shared" si="90"/>
        <v>1</v>
      </c>
    </row>
    <row r="361" spans="1:33" ht="180">
      <c r="A361" s="169" t="s">
        <v>19</v>
      </c>
      <c r="B361" s="467" t="s">
        <v>13</v>
      </c>
      <c r="C361" s="782"/>
      <c r="D361" s="782"/>
      <c r="E361" s="783"/>
      <c r="F361" s="783"/>
      <c r="G361" s="52" t="s">
        <v>1364</v>
      </c>
      <c r="H361" s="52" t="s">
        <v>261</v>
      </c>
      <c r="I361" s="483" t="s">
        <v>262</v>
      </c>
      <c r="J361" s="168">
        <v>1</v>
      </c>
      <c r="K361" s="193">
        <v>45839</v>
      </c>
      <c r="L361" s="193">
        <v>46568</v>
      </c>
      <c r="M361" s="165">
        <f t="shared" si="83"/>
        <v>104.14285714285714</v>
      </c>
      <c r="N361" s="192">
        <v>0</v>
      </c>
      <c r="O361" s="542" t="s">
        <v>3693</v>
      </c>
      <c r="P361" s="53">
        <f t="shared" si="82"/>
        <v>0</v>
      </c>
      <c r="Q361" s="166" t="str">
        <f>IF(ISNUMBER(P361),IF(P361=100%,"CUMPLIDA",IF(AND(ISNUMBER(L361),ISNUMBER(CGR!$P$4)), IF(L361&lt;CGR!$P$4,"INCUMPLIDA","PROCESO"), "VERIFICAR FECHA")),"SIN VALOR AVANCE")</f>
        <v>PROCESO</v>
      </c>
      <c r="R361" s="285" t="s">
        <v>261</v>
      </c>
      <c r="S361" s="286" t="s">
        <v>262</v>
      </c>
      <c r="T361" s="305">
        <v>1</v>
      </c>
      <c r="U361" s="383">
        <v>45839</v>
      </c>
      <c r="V361" s="383">
        <v>46568</v>
      </c>
      <c r="W361" s="165">
        <f t="shared" si="81"/>
        <v>104.14285714285714</v>
      </c>
      <c r="X361" s="391">
        <v>0</v>
      </c>
      <c r="Y361" s="307" t="s">
        <v>3693</v>
      </c>
      <c r="Z361" s="344">
        <f t="shared" si="84"/>
        <v>1</v>
      </c>
      <c r="AA361" s="344">
        <f t="shared" si="85"/>
        <v>1</v>
      </c>
      <c r="AB361" s="344">
        <f t="shared" si="86"/>
        <v>1</v>
      </c>
      <c r="AC361" s="344">
        <f t="shared" si="87"/>
        <v>1</v>
      </c>
      <c r="AD361" s="344">
        <f t="shared" si="88"/>
        <v>1</v>
      </c>
      <c r="AE361" s="344">
        <f t="shared" si="89"/>
        <v>1</v>
      </c>
      <c r="AF361" s="344">
        <f t="shared" si="89"/>
        <v>1</v>
      </c>
      <c r="AG361" s="344">
        <f t="shared" si="90"/>
        <v>1</v>
      </c>
    </row>
    <row r="362" spans="1:33" ht="409.5">
      <c r="A362" s="169" t="s">
        <v>19</v>
      </c>
      <c r="B362" s="467" t="s">
        <v>13</v>
      </c>
      <c r="C362" s="782"/>
      <c r="D362" s="782"/>
      <c r="E362" s="783"/>
      <c r="F362" s="783"/>
      <c r="G362" s="52" t="s">
        <v>1365</v>
      </c>
      <c r="H362" s="52" t="s">
        <v>264</v>
      </c>
      <c r="I362" s="483" t="s">
        <v>265</v>
      </c>
      <c r="J362" s="168">
        <v>2</v>
      </c>
      <c r="K362" s="193">
        <v>45839</v>
      </c>
      <c r="L362" s="193">
        <v>46568</v>
      </c>
      <c r="M362" s="165">
        <f t="shared" si="83"/>
        <v>104.14285714285714</v>
      </c>
      <c r="N362" s="192">
        <v>0</v>
      </c>
      <c r="O362" s="542" t="s">
        <v>3694</v>
      </c>
      <c r="P362" s="53">
        <f t="shared" si="82"/>
        <v>0</v>
      </c>
      <c r="Q362" s="166" t="str">
        <f>IF(ISNUMBER(P362),IF(P362=100%,"CUMPLIDA",IF(AND(ISNUMBER(L362),ISNUMBER(CGR!$P$4)), IF(L362&lt;CGR!$P$4,"INCUMPLIDA","PROCESO"), "VERIFICAR FECHA")),"SIN VALOR AVANCE")</f>
        <v>PROCESO</v>
      </c>
      <c r="R362" s="285" t="s">
        <v>264</v>
      </c>
      <c r="S362" s="286" t="s">
        <v>265</v>
      </c>
      <c r="T362" s="305">
        <v>2</v>
      </c>
      <c r="U362" s="383">
        <v>45839</v>
      </c>
      <c r="V362" s="383">
        <v>46568</v>
      </c>
      <c r="W362" s="165">
        <f t="shared" si="81"/>
        <v>104.14285714285714</v>
      </c>
      <c r="X362" s="391">
        <v>0</v>
      </c>
      <c r="Y362" s="307" t="s">
        <v>3694</v>
      </c>
      <c r="Z362" s="344">
        <f t="shared" si="84"/>
        <v>1</v>
      </c>
      <c r="AA362" s="344">
        <f t="shared" si="85"/>
        <v>1</v>
      </c>
      <c r="AB362" s="344">
        <f t="shared" si="86"/>
        <v>1</v>
      </c>
      <c r="AC362" s="344">
        <f t="shared" si="87"/>
        <v>1</v>
      </c>
      <c r="AD362" s="344">
        <f t="shared" si="88"/>
        <v>1</v>
      </c>
      <c r="AE362" s="344">
        <f t="shared" si="89"/>
        <v>1</v>
      </c>
      <c r="AF362" s="344">
        <f t="shared" si="89"/>
        <v>1</v>
      </c>
      <c r="AG362" s="344">
        <f t="shared" si="90"/>
        <v>1</v>
      </c>
    </row>
    <row r="363" spans="1:33" ht="255.75">
      <c r="A363" s="169" t="s">
        <v>19</v>
      </c>
      <c r="B363" s="467" t="s">
        <v>13</v>
      </c>
      <c r="C363" s="782" t="s">
        <v>3662</v>
      </c>
      <c r="D363" s="782" t="s">
        <v>3663</v>
      </c>
      <c r="E363" s="783" t="s">
        <v>3695</v>
      </c>
      <c r="F363" s="783" t="s">
        <v>3696</v>
      </c>
      <c r="G363" s="783" t="s">
        <v>3625</v>
      </c>
      <c r="H363" s="52" t="s">
        <v>2433</v>
      </c>
      <c r="I363" s="483" t="s">
        <v>969</v>
      </c>
      <c r="J363" s="168">
        <v>1</v>
      </c>
      <c r="K363" s="191">
        <v>45231</v>
      </c>
      <c r="L363" s="191">
        <v>45504</v>
      </c>
      <c r="M363" s="165">
        <f t="shared" si="83"/>
        <v>39</v>
      </c>
      <c r="N363" s="192">
        <v>1</v>
      </c>
      <c r="O363" s="483" t="s">
        <v>3697</v>
      </c>
      <c r="P363" s="53">
        <f t="shared" si="82"/>
        <v>1</v>
      </c>
      <c r="Q363" s="166" t="str">
        <f>IF(ISNUMBER(P363),IF(P363=100%,"CUMPLIDA",IF(AND(ISNUMBER(L363),ISNUMBER(CGR!$P$4)), IF(L363&lt;CGR!$P$4,"INCUMPLIDA","PROCESO"), "VERIFICAR FECHA")),"SIN VALOR AVANCE")</f>
        <v>CUMPLIDA</v>
      </c>
      <c r="R363" s="285" t="s">
        <v>2433</v>
      </c>
      <c r="S363" s="286" t="s">
        <v>969</v>
      </c>
      <c r="T363" s="305">
        <v>1</v>
      </c>
      <c r="U363" s="382">
        <v>45231</v>
      </c>
      <c r="V363" s="382">
        <v>45504</v>
      </c>
      <c r="W363" s="165">
        <f t="shared" si="81"/>
        <v>39</v>
      </c>
      <c r="X363" s="391">
        <v>1</v>
      </c>
      <c r="Y363" s="286" t="s">
        <v>3697</v>
      </c>
      <c r="Z363" s="344">
        <f t="shared" si="84"/>
        <v>1</v>
      </c>
      <c r="AA363" s="344">
        <f t="shared" si="85"/>
        <v>1</v>
      </c>
      <c r="AB363" s="344">
        <f t="shared" si="86"/>
        <v>1</v>
      </c>
      <c r="AC363" s="344">
        <f t="shared" si="87"/>
        <v>1</v>
      </c>
      <c r="AD363" s="344">
        <f t="shared" si="88"/>
        <v>1</v>
      </c>
      <c r="AE363" s="344">
        <f t="shared" si="89"/>
        <v>1</v>
      </c>
      <c r="AF363" s="344">
        <f t="shared" si="89"/>
        <v>1</v>
      </c>
      <c r="AG363" s="344">
        <f t="shared" si="90"/>
        <v>1</v>
      </c>
    </row>
    <row r="364" spans="1:33" ht="255.75">
      <c r="A364" s="169" t="s">
        <v>19</v>
      </c>
      <c r="B364" s="467" t="s">
        <v>13</v>
      </c>
      <c r="C364" s="782"/>
      <c r="D364" s="782"/>
      <c r="E364" s="783"/>
      <c r="F364" s="783"/>
      <c r="G364" s="783"/>
      <c r="H364" s="52" t="s">
        <v>2435</v>
      </c>
      <c r="I364" s="483" t="s">
        <v>2436</v>
      </c>
      <c r="J364" s="168">
        <v>1</v>
      </c>
      <c r="K364" s="191">
        <v>45231</v>
      </c>
      <c r="L364" s="191">
        <v>45504</v>
      </c>
      <c r="M364" s="165">
        <f t="shared" si="83"/>
        <v>39</v>
      </c>
      <c r="N364" s="192">
        <v>1</v>
      </c>
      <c r="O364" s="483" t="s">
        <v>3697</v>
      </c>
      <c r="P364" s="53">
        <f t="shared" si="82"/>
        <v>1</v>
      </c>
      <c r="Q364" s="166" t="str">
        <f>IF(ISNUMBER(P364),IF(P364=100%,"CUMPLIDA",IF(AND(ISNUMBER(L364),ISNUMBER(CGR!$P$4)), IF(L364&lt;CGR!$P$4,"INCUMPLIDA","PROCESO"), "VERIFICAR FECHA")),"SIN VALOR AVANCE")</f>
        <v>CUMPLIDA</v>
      </c>
      <c r="R364" s="285" t="s">
        <v>2435</v>
      </c>
      <c r="S364" s="286" t="s">
        <v>2436</v>
      </c>
      <c r="T364" s="305">
        <v>1</v>
      </c>
      <c r="U364" s="382">
        <v>45231</v>
      </c>
      <c r="V364" s="382">
        <v>45504</v>
      </c>
      <c r="W364" s="165">
        <f t="shared" si="81"/>
        <v>39</v>
      </c>
      <c r="X364" s="391">
        <v>1</v>
      </c>
      <c r="Y364" s="286" t="s">
        <v>3697</v>
      </c>
      <c r="Z364" s="344">
        <f t="shared" si="84"/>
        <v>1</v>
      </c>
      <c r="AA364" s="344">
        <f t="shared" si="85"/>
        <v>1</v>
      </c>
      <c r="AB364" s="344">
        <f t="shared" si="86"/>
        <v>1</v>
      </c>
      <c r="AC364" s="344">
        <f t="shared" si="87"/>
        <v>1</v>
      </c>
      <c r="AD364" s="344">
        <f t="shared" si="88"/>
        <v>1</v>
      </c>
      <c r="AE364" s="344">
        <f t="shared" si="89"/>
        <v>1</v>
      </c>
      <c r="AF364" s="344">
        <f t="shared" si="89"/>
        <v>1</v>
      </c>
      <c r="AG364" s="344">
        <f t="shared" si="90"/>
        <v>1</v>
      </c>
    </row>
    <row r="365" spans="1:33" ht="135.75">
      <c r="A365" s="169" t="s">
        <v>19</v>
      </c>
      <c r="B365" s="467" t="s">
        <v>13</v>
      </c>
      <c r="C365" s="782"/>
      <c r="D365" s="782"/>
      <c r="E365" s="783"/>
      <c r="F365" s="783"/>
      <c r="G365" s="52" t="s">
        <v>2438</v>
      </c>
      <c r="H365" s="52" t="s">
        <v>1614</v>
      </c>
      <c r="I365" s="483" t="s">
        <v>238</v>
      </c>
      <c r="J365" s="168">
        <v>1</v>
      </c>
      <c r="K365" s="193">
        <v>45323</v>
      </c>
      <c r="L365" s="193">
        <v>45747</v>
      </c>
      <c r="M365" s="165">
        <f t="shared" si="83"/>
        <v>60.571428571428569</v>
      </c>
      <c r="N365" s="192">
        <v>0</v>
      </c>
      <c r="O365" s="483" t="s">
        <v>3698</v>
      </c>
      <c r="P365" s="53">
        <f t="shared" si="82"/>
        <v>0</v>
      </c>
      <c r="Q365" s="166" t="str">
        <f>IF(ISNUMBER(P365),IF(P365=100%,"CUMPLIDA",IF(AND(ISNUMBER(L365),ISNUMBER(CGR!$P$4)), IF(L365&lt;CGR!$P$4,"INCUMPLIDA","PROCESO"), "VERIFICAR FECHA")),"SIN VALOR AVANCE")</f>
        <v>PROCESO</v>
      </c>
      <c r="R365" s="285" t="s">
        <v>1614</v>
      </c>
      <c r="S365" s="286" t="s">
        <v>238</v>
      </c>
      <c r="T365" s="305">
        <v>1</v>
      </c>
      <c r="U365" s="383">
        <v>45323</v>
      </c>
      <c r="V365" s="383">
        <v>45747</v>
      </c>
      <c r="W365" s="165">
        <f t="shared" si="81"/>
        <v>60.571428571428569</v>
      </c>
      <c r="X365" s="391">
        <v>0</v>
      </c>
      <c r="Y365" s="286" t="s">
        <v>3698</v>
      </c>
      <c r="Z365" s="344">
        <f t="shared" si="84"/>
        <v>1</v>
      </c>
      <c r="AA365" s="344">
        <f t="shared" si="85"/>
        <v>1</v>
      </c>
      <c r="AB365" s="344">
        <f t="shared" si="86"/>
        <v>1</v>
      </c>
      <c r="AC365" s="344">
        <f t="shared" si="87"/>
        <v>1</v>
      </c>
      <c r="AD365" s="344">
        <f t="shared" si="88"/>
        <v>1</v>
      </c>
      <c r="AE365" s="344">
        <f t="shared" si="89"/>
        <v>1</v>
      </c>
      <c r="AF365" s="344">
        <f t="shared" si="89"/>
        <v>1</v>
      </c>
      <c r="AG365" s="344">
        <f t="shared" si="90"/>
        <v>1</v>
      </c>
    </row>
    <row r="366" spans="1:33" ht="105.75">
      <c r="A366" s="169" t="s">
        <v>19</v>
      </c>
      <c r="B366" s="467" t="s">
        <v>13</v>
      </c>
      <c r="C366" s="782"/>
      <c r="D366" s="782"/>
      <c r="E366" s="783"/>
      <c r="F366" s="783"/>
      <c r="G366" s="52" t="s">
        <v>241</v>
      </c>
      <c r="H366" s="52" t="s">
        <v>241</v>
      </c>
      <c r="I366" s="483" t="s">
        <v>242</v>
      </c>
      <c r="J366" s="168">
        <v>1</v>
      </c>
      <c r="K366" s="193">
        <v>45323</v>
      </c>
      <c r="L366" s="193">
        <v>45747</v>
      </c>
      <c r="M366" s="165">
        <f t="shared" si="83"/>
        <v>60.571428571428569</v>
      </c>
      <c r="N366" s="192">
        <v>0</v>
      </c>
      <c r="O366" s="483" t="s">
        <v>3630</v>
      </c>
      <c r="P366" s="53">
        <f t="shared" si="82"/>
        <v>0</v>
      </c>
      <c r="Q366" s="166" t="str">
        <f>IF(ISNUMBER(P366),IF(P366=100%,"CUMPLIDA",IF(AND(ISNUMBER(L366),ISNUMBER(CGR!$P$4)), IF(L366&lt;CGR!$P$4,"INCUMPLIDA","PROCESO"), "VERIFICAR FECHA")),"SIN VALOR AVANCE")</f>
        <v>PROCESO</v>
      </c>
      <c r="R366" s="285" t="s">
        <v>241</v>
      </c>
      <c r="S366" s="286" t="s">
        <v>242</v>
      </c>
      <c r="T366" s="305">
        <v>1</v>
      </c>
      <c r="U366" s="383">
        <v>45323</v>
      </c>
      <c r="V366" s="383">
        <v>45747</v>
      </c>
      <c r="W366" s="165">
        <f t="shared" si="81"/>
        <v>60.571428571428569</v>
      </c>
      <c r="X366" s="391">
        <v>0</v>
      </c>
      <c r="Y366" s="286" t="s">
        <v>3630</v>
      </c>
      <c r="Z366" s="344">
        <f t="shared" si="84"/>
        <v>1</v>
      </c>
      <c r="AA366" s="344">
        <f t="shared" si="85"/>
        <v>1</v>
      </c>
      <c r="AB366" s="344">
        <f t="shared" si="86"/>
        <v>1</v>
      </c>
      <c r="AC366" s="344">
        <f t="shared" si="87"/>
        <v>1</v>
      </c>
      <c r="AD366" s="344">
        <f t="shared" si="88"/>
        <v>1</v>
      </c>
      <c r="AE366" s="344">
        <f t="shared" si="89"/>
        <v>1</v>
      </c>
      <c r="AF366" s="344">
        <f t="shared" si="89"/>
        <v>1</v>
      </c>
      <c r="AG366" s="344">
        <f t="shared" si="90"/>
        <v>1</v>
      </c>
    </row>
    <row r="367" spans="1:33" ht="150">
      <c r="A367" s="169" t="s">
        <v>19</v>
      </c>
      <c r="B367" s="467" t="s">
        <v>13</v>
      </c>
      <c r="C367" s="782"/>
      <c r="D367" s="782"/>
      <c r="E367" s="783"/>
      <c r="F367" s="783"/>
      <c r="G367" s="52" t="s">
        <v>1361</v>
      </c>
      <c r="H367" s="52" t="s">
        <v>245</v>
      </c>
      <c r="I367" s="483" t="s">
        <v>246</v>
      </c>
      <c r="J367" s="168">
        <v>1</v>
      </c>
      <c r="K367" s="193">
        <v>45231</v>
      </c>
      <c r="L367" s="193">
        <v>45747</v>
      </c>
      <c r="M367" s="165">
        <f t="shared" si="83"/>
        <v>73.714285714285708</v>
      </c>
      <c r="N367" s="192">
        <v>0</v>
      </c>
      <c r="O367" s="483" t="s">
        <v>3630</v>
      </c>
      <c r="P367" s="53">
        <f t="shared" si="82"/>
        <v>0</v>
      </c>
      <c r="Q367" s="166" t="str">
        <f>IF(ISNUMBER(P367),IF(P367=100%,"CUMPLIDA",IF(AND(ISNUMBER(L367),ISNUMBER(CGR!$P$4)), IF(L367&lt;CGR!$P$4,"INCUMPLIDA","PROCESO"), "VERIFICAR FECHA")),"SIN VALOR AVANCE")</f>
        <v>PROCESO</v>
      </c>
      <c r="R367" s="285" t="s">
        <v>245</v>
      </c>
      <c r="S367" s="286" t="s">
        <v>246</v>
      </c>
      <c r="T367" s="305">
        <v>1</v>
      </c>
      <c r="U367" s="383">
        <v>45231</v>
      </c>
      <c r="V367" s="383">
        <v>45747</v>
      </c>
      <c r="W367" s="165">
        <f t="shared" si="81"/>
        <v>73.714285714285708</v>
      </c>
      <c r="X367" s="391">
        <v>0</v>
      </c>
      <c r="Y367" s="286" t="s">
        <v>3630</v>
      </c>
      <c r="Z367" s="344">
        <f t="shared" si="84"/>
        <v>1</v>
      </c>
      <c r="AA367" s="344">
        <f t="shared" si="85"/>
        <v>1</v>
      </c>
      <c r="AB367" s="344">
        <f t="shared" si="86"/>
        <v>1</v>
      </c>
      <c r="AC367" s="344">
        <f t="shared" si="87"/>
        <v>1</v>
      </c>
      <c r="AD367" s="344">
        <f t="shared" si="88"/>
        <v>1</v>
      </c>
      <c r="AE367" s="344">
        <f t="shared" si="89"/>
        <v>1</v>
      </c>
      <c r="AF367" s="344">
        <f t="shared" si="89"/>
        <v>1</v>
      </c>
      <c r="AG367" s="344">
        <f t="shared" si="90"/>
        <v>1</v>
      </c>
    </row>
    <row r="368" spans="1:33" ht="135.75">
      <c r="A368" s="169" t="s">
        <v>19</v>
      </c>
      <c r="B368" s="467" t="s">
        <v>13</v>
      </c>
      <c r="C368" s="782"/>
      <c r="D368" s="782"/>
      <c r="E368" s="783"/>
      <c r="F368" s="783"/>
      <c r="G368" s="52" t="s">
        <v>248</v>
      </c>
      <c r="H368" s="52" t="s">
        <v>248</v>
      </c>
      <c r="I368" s="483" t="s">
        <v>3253</v>
      </c>
      <c r="J368" s="168">
        <v>1</v>
      </c>
      <c r="K368" s="193">
        <v>45323</v>
      </c>
      <c r="L368" s="193">
        <v>45747</v>
      </c>
      <c r="M368" s="165">
        <f t="shared" si="83"/>
        <v>60.571428571428569</v>
      </c>
      <c r="N368" s="192">
        <v>0</v>
      </c>
      <c r="O368" s="483" t="s">
        <v>3698</v>
      </c>
      <c r="P368" s="53">
        <f t="shared" si="82"/>
        <v>0</v>
      </c>
      <c r="Q368" s="166" t="str">
        <f>IF(ISNUMBER(P368),IF(P368=100%,"CUMPLIDA",IF(AND(ISNUMBER(L368),ISNUMBER(CGR!$P$4)), IF(L368&lt;CGR!$P$4,"INCUMPLIDA","PROCESO"), "VERIFICAR FECHA")),"SIN VALOR AVANCE")</f>
        <v>PROCESO</v>
      </c>
      <c r="R368" s="285" t="s">
        <v>248</v>
      </c>
      <c r="S368" s="286" t="s">
        <v>3253</v>
      </c>
      <c r="T368" s="305">
        <v>1</v>
      </c>
      <c r="U368" s="383">
        <v>45323</v>
      </c>
      <c r="V368" s="383">
        <v>45747</v>
      </c>
      <c r="W368" s="165">
        <f t="shared" si="81"/>
        <v>60.571428571428569</v>
      </c>
      <c r="X368" s="391">
        <v>0</v>
      </c>
      <c r="Y368" s="286" t="s">
        <v>3698</v>
      </c>
      <c r="Z368" s="344">
        <f t="shared" si="84"/>
        <v>1</v>
      </c>
      <c r="AA368" s="344">
        <f t="shared" si="85"/>
        <v>1</v>
      </c>
      <c r="AB368" s="344">
        <f t="shared" si="86"/>
        <v>1</v>
      </c>
      <c r="AC368" s="344">
        <f t="shared" si="87"/>
        <v>1</v>
      </c>
      <c r="AD368" s="344">
        <f t="shared" si="88"/>
        <v>1</v>
      </c>
      <c r="AE368" s="344">
        <f t="shared" si="89"/>
        <v>1</v>
      </c>
      <c r="AF368" s="344">
        <f t="shared" si="89"/>
        <v>1</v>
      </c>
      <c r="AG368" s="344">
        <f t="shared" si="90"/>
        <v>1</v>
      </c>
    </row>
    <row r="369" spans="1:33" ht="120.75">
      <c r="A369" s="169" t="s">
        <v>19</v>
      </c>
      <c r="B369" s="467" t="s">
        <v>13</v>
      </c>
      <c r="C369" s="782"/>
      <c r="D369" s="782" t="s">
        <v>3663</v>
      </c>
      <c r="E369" s="783"/>
      <c r="F369" s="783"/>
      <c r="G369" s="52" t="s">
        <v>251</v>
      </c>
      <c r="H369" s="52" t="s">
        <v>251</v>
      </c>
      <c r="I369" s="483" t="s">
        <v>252</v>
      </c>
      <c r="J369" s="168">
        <v>1</v>
      </c>
      <c r="K369" s="193">
        <v>45231</v>
      </c>
      <c r="L369" s="193">
        <v>45747</v>
      </c>
      <c r="M369" s="165">
        <f t="shared" si="83"/>
        <v>73.714285714285708</v>
      </c>
      <c r="N369" s="192">
        <v>0</v>
      </c>
      <c r="O369" s="483" t="s">
        <v>3637</v>
      </c>
      <c r="P369" s="53">
        <f t="shared" si="82"/>
        <v>0</v>
      </c>
      <c r="Q369" s="166" t="str">
        <f>IF(ISNUMBER(P369),IF(P369=100%,"CUMPLIDA",IF(AND(ISNUMBER(L369),ISNUMBER(CGR!$P$4)), IF(L369&lt;CGR!$P$4,"INCUMPLIDA","PROCESO"), "VERIFICAR FECHA")),"SIN VALOR AVANCE")</f>
        <v>PROCESO</v>
      </c>
      <c r="R369" s="285" t="s">
        <v>251</v>
      </c>
      <c r="S369" s="286" t="s">
        <v>252</v>
      </c>
      <c r="T369" s="305">
        <v>1</v>
      </c>
      <c r="U369" s="383">
        <v>45231</v>
      </c>
      <c r="V369" s="383">
        <v>45747</v>
      </c>
      <c r="W369" s="165">
        <f t="shared" si="81"/>
        <v>73.714285714285708</v>
      </c>
      <c r="X369" s="391">
        <v>0</v>
      </c>
      <c r="Y369" s="286" t="s">
        <v>3637</v>
      </c>
      <c r="Z369" s="344">
        <f t="shared" si="84"/>
        <v>1</v>
      </c>
      <c r="AA369" s="344">
        <f t="shared" si="85"/>
        <v>1</v>
      </c>
      <c r="AB369" s="344">
        <f t="shared" si="86"/>
        <v>1</v>
      </c>
      <c r="AC369" s="344">
        <f t="shared" si="87"/>
        <v>1</v>
      </c>
      <c r="AD369" s="344">
        <f t="shared" si="88"/>
        <v>1</v>
      </c>
      <c r="AE369" s="344">
        <f t="shared" si="89"/>
        <v>1</v>
      </c>
      <c r="AF369" s="344">
        <f t="shared" si="89"/>
        <v>1</v>
      </c>
      <c r="AG369" s="344">
        <f t="shared" si="90"/>
        <v>1</v>
      </c>
    </row>
    <row r="370" spans="1:33" ht="195.75">
      <c r="A370" s="169" t="s">
        <v>19</v>
      </c>
      <c r="B370" s="467" t="s">
        <v>13</v>
      </c>
      <c r="C370" s="782"/>
      <c r="D370" s="782"/>
      <c r="E370" s="783"/>
      <c r="F370" s="783"/>
      <c r="G370" s="52" t="s">
        <v>254</v>
      </c>
      <c r="H370" s="52" t="s">
        <v>254</v>
      </c>
      <c r="I370" s="483" t="s">
        <v>2560</v>
      </c>
      <c r="J370" s="168">
        <v>1</v>
      </c>
      <c r="K370" s="193">
        <v>45231</v>
      </c>
      <c r="L370" s="193">
        <v>45808</v>
      </c>
      <c r="M370" s="165">
        <f t="shared" si="83"/>
        <v>82.428571428571431</v>
      </c>
      <c r="N370" s="192">
        <v>0</v>
      </c>
      <c r="O370" s="542" t="s">
        <v>3699</v>
      </c>
      <c r="P370" s="53">
        <f t="shared" si="82"/>
        <v>0</v>
      </c>
      <c r="Q370" s="166" t="str">
        <f>IF(ISNUMBER(P370),IF(P370=100%,"CUMPLIDA",IF(AND(ISNUMBER(L370),ISNUMBER(CGR!$P$4)), IF(L370&lt;CGR!$P$4,"INCUMPLIDA","PROCESO"), "VERIFICAR FECHA")),"SIN VALOR AVANCE")</f>
        <v>PROCESO</v>
      </c>
      <c r="R370" s="285" t="s">
        <v>254</v>
      </c>
      <c r="S370" s="286" t="s">
        <v>2560</v>
      </c>
      <c r="T370" s="305">
        <v>1</v>
      </c>
      <c r="U370" s="383">
        <v>45231</v>
      </c>
      <c r="V370" s="383">
        <v>45808</v>
      </c>
      <c r="W370" s="165">
        <f t="shared" si="81"/>
        <v>82.428571428571431</v>
      </c>
      <c r="X370" s="391">
        <v>0</v>
      </c>
      <c r="Y370" s="307" t="s">
        <v>3699</v>
      </c>
      <c r="Z370" s="344">
        <f t="shared" si="84"/>
        <v>1</v>
      </c>
      <c r="AA370" s="344">
        <f t="shared" si="85"/>
        <v>1</v>
      </c>
      <c r="AB370" s="344">
        <f t="shared" si="86"/>
        <v>1</v>
      </c>
      <c r="AC370" s="344">
        <f t="shared" si="87"/>
        <v>1</v>
      </c>
      <c r="AD370" s="344">
        <f t="shared" si="88"/>
        <v>1</v>
      </c>
      <c r="AE370" s="344">
        <f t="shared" si="89"/>
        <v>1</v>
      </c>
      <c r="AF370" s="344">
        <f t="shared" si="89"/>
        <v>1</v>
      </c>
      <c r="AG370" s="344">
        <f t="shared" si="90"/>
        <v>1</v>
      </c>
    </row>
    <row r="371" spans="1:33" ht="180.75">
      <c r="A371" s="169" t="s">
        <v>19</v>
      </c>
      <c r="B371" s="467" t="s">
        <v>13</v>
      </c>
      <c r="C371" s="782"/>
      <c r="D371" s="782"/>
      <c r="E371" s="783"/>
      <c r="F371" s="783"/>
      <c r="G371" s="52" t="s">
        <v>1363</v>
      </c>
      <c r="H371" s="52" t="s">
        <v>258</v>
      </c>
      <c r="I371" s="483" t="s">
        <v>259</v>
      </c>
      <c r="J371" s="168">
        <v>7</v>
      </c>
      <c r="K371" s="193">
        <v>46024</v>
      </c>
      <c r="L371" s="193">
        <v>46660</v>
      </c>
      <c r="M371" s="165">
        <f t="shared" si="83"/>
        <v>90.857142857142861</v>
      </c>
      <c r="N371" s="192">
        <v>0</v>
      </c>
      <c r="O371" s="483" t="s">
        <v>3700</v>
      </c>
      <c r="P371" s="53">
        <f t="shared" si="82"/>
        <v>0</v>
      </c>
      <c r="Q371" s="166" t="str">
        <f>IF(ISNUMBER(P371),IF(P371=100%,"CUMPLIDA",IF(AND(ISNUMBER(L371),ISNUMBER(CGR!$P$4)), IF(L371&lt;CGR!$P$4,"INCUMPLIDA","PROCESO"), "VERIFICAR FECHA")),"SIN VALOR AVANCE")</f>
        <v>PROCESO</v>
      </c>
      <c r="R371" s="285" t="s">
        <v>258</v>
      </c>
      <c r="S371" s="286" t="s">
        <v>259</v>
      </c>
      <c r="T371" s="305">
        <v>7</v>
      </c>
      <c r="U371" s="383">
        <v>46024</v>
      </c>
      <c r="V371" s="383">
        <v>46660</v>
      </c>
      <c r="W371" s="165">
        <f t="shared" si="81"/>
        <v>90.857142857142861</v>
      </c>
      <c r="X371" s="391">
        <v>0</v>
      </c>
      <c r="Y371" s="286" t="s">
        <v>3700</v>
      </c>
      <c r="Z371" s="344">
        <f t="shared" si="84"/>
        <v>1</v>
      </c>
      <c r="AA371" s="344">
        <f t="shared" si="85"/>
        <v>1</v>
      </c>
      <c r="AB371" s="344">
        <f t="shared" si="86"/>
        <v>1</v>
      </c>
      <c r="AC371" s="344">
        <f t="shared" si="87"/>
        <v>1</v>
      </c>
      <c r="AD371" s="344">
        <f t="shared" si="88"/>
        <v>1</v>
      </c>
      <c r="AE371" s="344">
        <f t="shared" si="89"/>
        <v>1</v>
      </c>
      <c r="AF371" s="344">
        <f t="shared" si="89"/>
        <v>1</v>
      </c>
      <c r="AG371" s="344">
        <f t="shared" si="90"/>
        <v>1</v>
      </c>
    </row>
    <row r="372" spans="1:33" ht="180">
      <c r="A372" s="169" t="s">
        <v>19</v>
      </c>
      <c r="B372" s="467" t="s">
        <v>13</v>
      </c>
      <c r="C372" s="782"/>
      <c r="D372" s="782" t="s">
        <v>3663</v>
      </c>
      <c r="E372" s="783"/>
      <c r="F372" s="783"/>
      <c r="G372" s="52" t="s">
        <v>1364</v>
      </c>
      <c r="H372" s="52" t="s">
        <v>261</v>
      </c>
      <c r="I372" s="483" t="s">
        <v>262</v>
      </c>
      <c r="J372" s="168">
        <v>1</v>
      </c>
      <c r="K372" s="193">
        <v>46024</v>
      </c>
      <c r="L372" s="193">
        <v>46660</v>
      </c>
      <c r="M372" s="165">
        <f t="shared" si="83"/>
        <v>90.857142857142861</v>
      </c>
      <c r="N372" s="192">
        <v>0</v>
      </c>
      <c r="O372" s="542" t="s">
        <v>3690</v>
      </c>
      <c r="P372" s="53">
        <f t="shared" si="82"/>
        <v>0</v>
      </c>
      <c r="Q372" s="166" t="str">
        <f>IF(ISNUMBER(P372),IF(P372=100%,"CUMPLIDA",IF(AND(ISNUMBER(L372),ISNUMBER(CGR!$P$4)), IF(L372&lt;CGR!$P$4,"INCUMPLIDA","PROCESO"), "VERIFICAR FECHA")),"SIN VALOR AVANCE")</f>
        <v>PROCESO</v>
      </c>
      <c r="R372" s="285" t="s">
        <v>261</v>
      </c>
      <c r="S372" s="286" t="s">
        <v>262</v>
      </c>
      <c r="T372" s="305">
        <v>1</v>
      </c>
      <c r="U372" s="383">
        <v>46024</v>
      </c>
      <c r="V372" s="383">
        <v>46660</v>
      </c>
      <c r="W372" s="165">
        <f t="shared" si="81"/>
        <v>90.857142857142861</v>
      </c>
      <c r="X372" s="391">
        <v>0</v>
      </c>
      <c r="Y372" s="307" t="s">
        <v>3690</v>
      </c>
      <c r="Z372" s="344">
        <f t="shared" si="84"/>
        <v>1</v>
      </c>
      <c r="AA372" s="344">
        <f t="shared" si="85"/>
        <v>1</v>
      </c>
      <c r="AB372" s="344">
        <f t="shared" si="86"/>
        <v>1</v>
      </c>
      <c r="AC372" s="344">
        <f t="shared" si="87"/>
        <v>1</v>
      </c>
      <c r="AD372" s="344">
        <f t="shared" si="88"/>
        <v>1</v>
      </c>
      <c r="AE372" s="344">
        <f t="shared" si="89"/>
        <v>1</v>
      </c>
      <c r="AF372" s="344">
        <f t="shared" si="89"/>
        <v>1</v>
      </c>
      <c r="AG372" s="344">
        <f t="shared" si="90"/>
        <v>1</v>
      </c>
    </row>
    <row r="373" spans="1:33" ht="409.5">
      <c r="A373" s="169" t="s">
        <v>19</v>
      </c>
      <c r="B373" s="467" t="s">
        <v>13</v>
      </c>
      <c r="C373" s="782"/>
      <c r="D373" s="782" t="s">
        <v>3663</v>
      </c>
      <c r="E373" s="783"/>
      <c r="F373" s="783"/>
      <c r="G373" s="52" t="s">
        <v>1365</v>
      </c>
      <c r="H373" s="52" t="s">
        <v>264</v>
      </c>
      <c r="I373" s="483" t="s">
        <v>265</v>
      </c>
      <c r="J373" s="168">
        <v>2</v>
      </c>
      <c r="K373" s="193">
        <v>46024</v>
      </c>
      <c r="L373" s="193">
        <v>46660</v>
      </c>
      <c r="M373" s="165">
        <f t="shared" si="83"/>
        <v>90.857142857142861</v>
      </c>
      <c r="N373" s="192">
        <v>0</v>
      </c>
      <c r="O373" s="542" t="s">
        <v>3701</v>
      </c>
      <c r="P373" s="53">
        <f t="shared" si="82"/>
        <v>0</v>
      </c>
      <c r="Q373" s="166" t="str">
        <f>IF(ISNUMBER(P373),IF(P373=100%,"CUMPLIDA",IF(AND(ISNUMBER(L373),ISNUMBER(CGR!$P$4)), IF(L373&lt;CGR!$P$4,"INCUMPLIDA","PROCESO"), "VERIFICAR FECHA")),"SIN VALOR AVANCE")</f>
        <v>PROCESO</v>
      </c>
      <c r="R373" s="285" t="s">
        <v>264</v>
      </c>
      <c r="S373" s="286" t="s">
        <v>265</v>
      </c>
      <c r="T373" s="305">
        <v>2</v>
      </c>
      <c r="U373" s="383">
        <v>46024</v>
      </c>
      <c r="V373" s="383">
        <v>46660</v>
      </c>
      <c r="W373" s="165">
        <f t="shared" si="81"/>
        <v>90.857142857142861</v>
      </c>
      <c r="X373" s="391">
        <v>0</v>
      </c>
      <c r="Y373" s="307" t="s">
        <v>3701</v>
      </c>
      <c r="Z373" s="344">
        <f t="shared" si="84"/>
        <v>1</v>
      </c>
      <c r="AA373" s="344">
        <f t="shared" si="85"/>
        <v>1</v>
      </c>
      <c r="AB373" s="344">
        <f t="shared" si="86"/>
        <v>1</v>
      </c>
      <c r="AC373" s="344">
        <f t="shared" si="87"/>
        <v>1</v>
      </c>
      <c r="AD373" s="344">
        <f t="shared" si="88"/>
        <v>1</v>
      </c>
      <c r="AE373" s="344">
        <f t="shared" si="89"/>
        <v>1</v>
      </c>
      <c r="AF373" s="344">
        <f t="shared" si="89"/>
        <v>1</v>
      </c>
      <c r="AG373" s="344">
        <f t="shared" si="90"/>
        <v>1</v>
      </c>
    </row>
    <row r="374" spans="1:33" ht="270.75">
      <c r="A374" s="169" t="s">
        <v>19</v>
      </c>
      <c r="B374" s="467" t="s">
        <v>13</v>
      </c>
      <c r="C374" s="782" t="s">
        <v>3662</v>
      </c>
      <c r="D374" s="782" t="s">
        <v>3663</v>
      </c>
      <c r="E374" s="783" t="s">
        <v>3702</v>
      </c>
      <c r="F374" s="788" t="s">
        <v>3703</v>
      </c>
      <c r="G374" s="783" t="s">
        <v>3625</v>
      </c>
      <c r="H374" s="52" t="s">
        <v>2433</v>
      </c>
      <c r="I374" s="483" t="s">
        <v>969</v>
      </c>
      <c r="J374" s="168">
        <v>1</v>
      </c>
      <c r="K374" s="191">
        <v>45231</v>
      </c>
      <c r="L374" s="191">
        <v>45504</v>
      </c>
      <c r="M374" s="165">
        <f t="shared" si="83"/>
        <v>39</v>
      </c>
      <c r="N374" s="192">
        <v>1</v>
      </c>
      <c r="O374" s="542" t="s">
        <v>3689</v>
      </c>
      <c r="P374" s="53">
        <f t="shared" si="82"/>
        <v>1</v>
      </c>
      <c r="Q374" s="166" t="str">
        <f>IF(ISNUMBER(P374),IF(P374=100%,"CUMPLIDA",IF(AND(ISNUMBER(L374),ISNUMBER(CGR!$P$4)), IF(L374&lt;CGR!$P$4,"INCUMPLIDA","PROCESO"), "VERIFICAR FECHA")),"SIN VALOR AVANCE")</f>
        <v>CUMPLIDA</v>
      </c>
      <c r="R374" s="285" t="s">
        <v>2433</v>
      </c>
      <c r="S374" s="286" t="s">
        <v>969</v>
      </c>
      <c r="T374" s="305">
        <v>1</v>
      </c>
      <c r="U374" s="382">
        <v>45231</v>
      </c>
      <c r="V374" s="382">
        <v>45504</v>
      </c>
      <c r="W374" s="165">
        <f t="shared" si="81"/>
        <v>39</v>
      </c>
      <c r="X374" s="391">
        <v>1</v>
      </c>
      <c r="Y374" s="307" t="s">
        <v>3689</v>
      </c>
      <c r="Z374" s="344">
        <f t="shared" si="84"/>
        <v>1</v>
      </c>
      <c r="AA374" s="344">
        <f t="shared" si="85"/>
        <v>1</v>
      </c>
      <c r="AB374" s="344">
        <f t="shared" si="86"/>
        <v>1</v>
      </c>
      <c r="AC374" s="344">
        <f t="shared" si="87"/>
        <v>1</v>
      </c>
      <c r="AD374" s="344">
        <f t="shared" si="88"/>
        <v>1</v>
      </c>
      <c r="AE374" s="344">
        <f t="shared" si="89"/>
        <v>1</v>
      </c>
      <c r="AF374" s="344">
        <f t="shared" si="89"/>
        <v>1</v>
      </c>
      <c r="AG374" s="344">
        <f t="shared" si="90"/>
        <v>1</v>
      </c>
    </row>
    <row r="375" spans="1:33" ht="270.75">
      <c r="A375" s="169" t="s">
        <v>19</v>
      </c>
      <c r="B375" s="467" t="s">
        <v>13</v>
      </c>
      <c r="C375" s="782"/>
      <c r="D375" s="782"/>
      <c r="E375" s="783"/>
      <c r="F375" s="788"/>
      <c r="G375" s="783"/>
      <c r="H375" s="52" t="s">
        <v>2435</v>
      </c>
      <c r="I375" s="483" t="s">
        <v>2436</v>
      </c>
      <c r="J375" s="168">
        <v>1</v>
      </c>
      <c r="K375" s="191">
        <v>45231</v>
      </c>
      <c r="L375" s="191">
        <v>45504</v>
      </c>
      <c r="M375" s="165">
        <f t="shared" si="83"/>
        <v>39</v>
      </c>
      <c r="N375" s="192">
        <v>1</v>
      </c>
      <c r="O375" s="542" t="s">
        <v>3689</v>
      </c>
      <c r="P375" s="53">
        <f t="shared" si="82"/>
        <v>1</v>
      </c>
      <c r="Q375" s="166" t="str">
        <f>IF(ISNUMBER(P375),IF(P375=100%,"CUMPLIDA",IF(AND(ISNUMBER(L375),ISNUMBER(CGR!$P$4)), IF(L375&lt;CGR!$P$4,"INCUMPLIDA","PROCESO"), "VERIFICAR FECHA")),"SIN VALOR AVANCE")</f>
        <v>CUMPLIDA</v>
      </c>
      <c r="R375" s="285" t="s">
        <v>2435</v>
      </c>
      <c r="S375" s="286" t="s">
        <v>2436</v>
      </c>
      <c r="T375" s="305">
        <v>1</v>
      </c>
      <c r="U375" s="382">
        <v>45231</v>
      </c>
      <c r="V375" s="382">
        <v>45504</v>
      </c>
      <c r="W375" s="165">
        <f t="shared" si="81"/>
        <v>39</v>
      </c>
      <c r="X375" s="391">
        <v>1</v>
      </c>
      <c r="Y375" s="307" t="s">
        <v>3689</v>
      </c>
      <c r="Z375" s="344">
        <f t="shared" si="84"/>
        <v>1</v>
      </c>
      <c r="AA375" s="344">
        <f t="shared" si="85"/>
        <v>1</v>
      </c>
      <c r="AB375" s="344">
        <f t="shared" si="86"/>
        <v>1</v>
      </c>
      <c r="AC375" s="344">
        <f t="shared" si="87"/>
        <v>1</v>
      </c>
      <c r="AD375" s="344">
        <f t="shared" si="88"/>
        <v>1</v>
      </c>
      <c r="AE375" s="344">
        <f t="shared" si="89"/>
        <v>1</v>
      </c>
      <c r="AF375" s="344">
        <f t="shared" si="89"/>
        <v>1</v>
      </c>
      <c r="AG375" s="344">
        <f t="shared" si="90"/>
        <v>1</v>
      </c>
    </row>
    <row r="376" spans="1:33" ht="165.75">
      <c r="A376" s="169" t="s">
        <v>19</v>
      </c>
      <c r="B376" s="467" t="s">
        <v>13</v>
      </c>
      <c r="C376" s="782"/>
      <c r="D376" s="782"/>
      <c r="E376" s="783"/>
      <c r="F376" s="788"/>
      <c r="G376" s="52" t="s">
        <v>2438</v>
      </c>
      <c r="H376" s="52" t="s">
        <v>1614</v>
      </c>
      <c r="I376" s="483" t="s">
        <v>238</v>
      </c>
      <c r="J376" s="168">
        <v>1</v>
      </c>
      <c r="K376" s="193">
        <v>45323</v>
      </c>
      <c r="L376" s="193">
        <v>45747</v>
      </c>
      <c r="M376" s="165">
        <f t="shared" si="83"/>
        <v>60.571428571428569</v>
      </c>
      <c r="N376" s="192">
        <v>0</v>
      </c>
      <c r="O376" s="542" t="s">
        <v>3704</v>
      </c>
      <c r="P376" s="53">
        <f t="shared" si="82"/>
        <v>0</v>
      </c>
      <c r="Q376" s="166" t="str">
        <f>IF(ISNUMBER(P376),IF(P376=100%,"CUMPLIDA",IF(AND(ISNUMBER(L376),ISNUMBER(CGR!$P$4)), IF(L376&lt;CGR!$P$4,"INCUMPLIDA","PROCESO"), "VERIFICAR FECHA")),"SIN VALOR AVANCE")</f>
        <v>PROCESO</v>
      </c>
      <c r="R376" s="285" t="s">
        <v>1614</v>
      </c>
      <c r="S376" s="286" t="s">
        <v>238</v>
      </c>
      <c r="T376" s="305">
        <v>1</v>
      </c>
      <c r="U376" s="383">
        <v>45323</v>
      </c>
      <c r="V376" s="383">
        <v>45747</v>
      </c>
      <c r="W376" s="165">
        <f t="shared" si="81"/>
        <v>60.571428571428569</v>
      </c>
      <c r="X376" s="391">
        <v>0</v>
      </c>
      <c r="Y376" s="307" t="s">
        <v>3704</v>
      </c>
      <c r="Z376" s="344">
        <f t="shared" si="84"/>
        <v>1</v>
      </c>
      <c r="AA376" s="344">
        <f t="shared" si="85"/>
        <v>1</v>
      </c>
      <c r="AB376" s="344">
        <f t="shared" si="86"/>
        <v>1</v>
      </c>
      <c r="AC376" s="344">
        <f t="shared" si="87"/>
        <v>1</v>
      </c>
      <c r="AD376" s="344">
        <f t="shared" si="88"/>
        <v>1</v>
      </c>
      <c r="AE376" s="344">
        <f t="shared" si="89"/>
        <v>1</v>
      </c>
      <c r="AF376" s="344">
        <f t="shared" si="89"/>
        <v>1</v>
      </c>
      <c r="AG376" s="344">
        <f t="shared" si="90"/>
        <v>1</v>
      </c>
    </row>
    <row r="377" spans="1:33" ht="105.75">
      <c r="A377" s="169" t="s">
        <v>19</v>
      </c>
      <c r="B377" s="467" t="s">
        <v>13</v>
      </c>
      <c r="C377" s="782"/>
      <c r="D377" s="782"/>
      <c r="E377" s="783"/>
      <c r="F377" s="788"/>
      <c r="G377" s="52" t="s">
        <v>241</v>
      </c>
      <c r="H377" s="52" t="s">
        <v>241</v>
      </c>
      <c r="I377" s="483" t="s">
        <v>242</v>
      </c>
      <c r="J377" s="168">
        <v>1</v>
      </c>
      <c r="K377" s="193">
        <v>45323</v>
      </c>
      <c r="L377" s="193">
        <v>45747</v>
      </c>
      <c r="M377" s="165">
        <f t="shared" si="83"/>
        <v>60.571428571428569</v>
      </c>
      <c r="N377" s="192">
        <v>0</v>
      </c>
      <c r="O377" s="483" t="s">
        <v>3630</v>
      </c>
      <c r="P377" s="53">
        <f t="shared" si="82"/>
        <v>0</v>
      </c>
      <c r="Q377" s="166" t="str">
        <f>IF(ISNUMBER(P377),IF(P377=100%,"CUMPLIDA",IF(AND(ISNUMBER(L377),ISNUMBER(CGR!$P$4)), IF(L377&lt;CGR!$P$4,"INCUMPLIDA","PROCESO"), "VERIFICAR FECHA")),"SIN VALOR AVANCE")</f>
        <v>PROCESO</v>
      </c>
      <c r="R377" s="285" t="s">
        <v>241</v>
      </c>
      <c r="S377" s="286" t="s">
        <v>242</v>
      </c>
      <c r="T377" s="305">
        <v>1</v>
      </c>
      <c r="U377" s="383">
        <v>45323</v>
      </c>
      <c r="V377" s="383">
        <v>45747</v>
      </c>
      <c r="W377" s="165">
        <f t="shared" si="81"/>
        <v>60.571428571428569</v>
      </c>
      <c r="X377" s="391">
        <v>0</v>
      </c>
      <c r="Y377" s="286" t="s">
        <v>3630</v>
      </c>
      <c r="Z377" s="344">
        <f t="shared" si="84"/>
        <v>1</v>
      </c>
      <c r="AA377" s="344">
        <f t="shared" si="85"/>
        <v>1</v>
      </c>
      <c r="AB377" s="344">
        <f t="shared" si="86"/>
        <v>1</v>
      </c>
      <c r="AC377" s="344">
        <f t="shared" si="87"/>
        <v>1</v>
      </c>
      <c r="AD377" s="344">
        <f t="shared" si="88"/>
        <v>1</v>
      </c>
      <c r="AE377" s="344">
        <f t="shared" si="89"/>
        <v>1</v>
      </c>
      <c r="AF377" s="344">
        <f t="shared" si="89"/>
        <v>1</v>
      </c>
      <c r="AG377" s="344">
        <f t="shared" si="90"/>
        <v>1</v>
      </c>
    </row>
    <row r="378" spans="1:33" ht="150">
      <c r="A378" s="169" t="s">
        <v>19</v>
      </c>
      <c r="B378" s="467" t="s">
        <v>13</v>
      </c>
      <c r="C378" s="782"/>
      <c r="D378" s="782"/>
      <c r="E378" s="783"/>
      <c r="F378" s="788"/>
      <c r="G378" s="52" t="s">
        <v>1361</v>
      </c>
      <c r="H378" s="52" t="s">
        <v>245</v>
      </c>
      <c r="I378" s="483" t="s">
        <v>246</v>
      </c>
      <c r="J378" s="168">
        <v>1</v>
      </c>
      <c r="K378" s="193">
        <v>45231</v>
      </c>
      <c r="L378" s="193">
        <v>45747</v>
      </c>
      <c r="M378" s="165">
        <f t="shared" si="83"/>
        <v>73.714285714285708</v>
      </c>
      <c r="N378" s="192">
        <v>0</v>
      </c>
      <c r="O378" s="483" t="s">
        <v>3630</v>
      </c>
      <c r="P378" s="53">
        <f t="shared" si="82"/>
        <v>0</v>
      </c>
      <c r="Q378" s="166" t="str">
        <f>IF(ISNUMBER(P378),IF(P378=100%,"CUMPLIDA",IF(AND(ISNUMBER(L378),ISNUMBER(CGR!$P$4)), IF(L378&lt;CGR!$P$4,"INCUMPLIDA","PROCESO"), "VERIFICAR FECHA")),"SIN VALOR AVANCE")</f>
        <v>PROCESO</v>
      </c>
      <c r="R378" s="285" t="s">
        <v>245</v>
      </c>
      <c r="S378" s="286" t="s">
        <v>246</v>
      </c>
      <c r="T378" s="305">
        <v>1</v>
      </c>
      <c r="U378" s="383">
        <v>45231</v>
      </c>
      <c r="V378" s="383">
        <v>45747</v>
      </c>
      <c r="W378" s="165">
        <f t="shared" si="81"/>
        <v>73.714285714285708</v>
      </c>
      <c r="X378" s="391">
        <v>0</v>
      </c>
      <c r="Y378" s="286" t="s">
        <v>3630</v>
      </c>
      <c r="Z378" s="344">
        <f t="shared" si="84"/>
        <v>1</v>
      </c>
      <c r="AA378" s="344">
        <f t="shared" si="85"/>
        <v>1</v>
      </c>
      <c r="AB378" s="344">
        <f t="shared" si="86"/>
        <v>1</v>
      </c>
      <c r="AC378" s="344">
        <f t="shared" si="87"/>
        <v>1</v>
      </c>
      <c r="AD378" s="344">
        <f t="shared" si="88"/>
        <v>1</v>
      </c>
      <c r="AE378" s="344">
        <f t="shared" si="89"/>
        <v>1</v>
      </c>
      <c r="AF378" s="344">
        <f t="shared" si="89"/>
        <v>1</v>
      </c>
      <c r="AG378" s="344">
        <f t="shared" si="90"/>
        <v>1</v>
      </c>
    </row>
    <row r="379" spans="1:33" ht="135.75">
      <c r="A379" s="169" t="s">
        <v>19</v>
      </c>
      <c r="B379" s="467" t="s">
        <v>13</v>
      </c>
      <c r="C379" s="782"/>
      <c r="D379" s="782"/>
      <c r="E379" s="783"/>
      <c r="F379" s="788"/>
      <c r="G379" s="52" t="s">
        <v>248</v>
      </c>
      <c r="H379" s="52" t="s">
        <v>248</v>
      </c>
      <c r="I379" s="483" t="s">
        <v>3253</v>
      </c>
      <c r="J379" s="168">
        <v>1</v>
      </c>
      <c r="K379" s="193">
        <v>45323</v>
      </c>
      <c r="L379" s="193">
        <v>45747</v>
      </c>
      <c r="M379" s="165">
        <f t="shared" si="83"/>
        <v>60.571428571428569</v>
      </c>
      <c r="N379" s="192">
        <v>0</v>
      </c>
      <c r="O379" s="542" t="s">
        <v>3693</v>
      </c>
      <c r="P379" s="53">
        <f t="shared" si="82"/>
        <v>0</v>
      </c>
      <c r="Q379" s="166" t="str">
        <f>IF(ISNUMBER(P379),IF(P379=100%,"CUMPLIDA",IF(AND(ISNUMBER(L379),ISNUMBER(CGR!$P$4)), IF(L379&lt;CGR!$P$4,"INCUMPLIDA","PROCESO"), "VERIFICAR FECHA")),"SIN VALOR AVANCE")</f>
        <v>PROCESO</v>
      </c>
      <c r="R379" s="285" t="s">
        <v>248</v>
      </c>
      <c r="S379" s="286" t="s">
        <v>3253</v>
      </c>
      <c r="T379" s="305">
        <v>1</v>
      </c>
      <c r="U379" s="383">
        <v>45323</v>
      </c>
      <c r="V379" s="383">
        <v>45747</v>
      </c>
      <c r="W379" s="165">
        <f t="shared" si="81"/>
        <v>60.571428571428569</v>
      </c>
      <c r="X379" s="391">
        <v>0</v>
      </c>
      <c r="Y379" s="307" t="s">
        <v>3693</v>
      </c>
      <c r="Z379" s="344">
        <f t="shared" si="84"/>
        <v>1</v>
      </c>
      <c r="AA379" s="344">
        <f t="shared" si="85"/>
        <v>1</v>
      </c>
      <c r="AB379" s="344">
        <f t="shared" si="86"/>
        <v>1</v>
      </c>
      <c r="AC379" s="344">
        <f t="shared" si="87"/>
        <v>1</v>
      </c>
      <c r="AD379" s="344">
        <f t="shared" si="88"/>
        <v>1</v>
      </c>
      <c r="AE379" s="344">
        <f t="shared" si="89"/>
        <v>1</v>
      </c>
      <c r="AF379" s="344">
        <f t="shared" si="89"/>
        <v>1</v>
      </c>
      <c r="AG379" s="344">
        <f t="shared" si="90"/>
        <v>1</v>
      </c>
    </row>
    <row r="380" spans="1:33" ht="120.75">
      <c r="A380" s="169" t="s">
        <v>19</v>
      </c>
      <c r="B380" s="467" t="s">
        <v>13</v>
      </c>
      <c r="C380" s="782"/>
      <c r="D380" s="782"/>
      <c r="E380" s="783"/>
      <c r="F380" s="788"/>
      <c r="G380" s="52" t="s">
        <v>251</v>
      </c>
      <c r="H380" s="52" t="s">
        <v>251</v>
      </c>
      <c r="I380" s="483" t="s">
        <v>252</v>
      </c>
      <c r="J380" s="168">
        <v>1</v>
      </c>
      <c r="K380" s="193">
        <v>45231</v>
      </c>
      <c r="L380" s="193">
        <v>45747</v>
      </c>
      <c r="M380" s="165">
        <f t="shared" si="83"/>
        <v>73.714285714285708</v>
      </c>
      <c r="N380" s="192">
        <v>0</v>
      </c>
      <c r="O380" s="483" t="s">
        <v>3637</v>
      </c>
      <c r="P380" s="53">
        <f t="shared" si="82"/>
        <v>0</v>
      </c>
      <c r="Q380" s="166" t="str">
        <f>IF(ISNUMBER(P380),IF(P380=100%,"CUMPLIDA",IF(AND(ISNUMBER(L380),ISNUMBER(CGR!$P$4)), IF(L380&lt;CGR!$P$4,"INCUMPLIDA","PROCESO"), "VERIFICAR FECHA")),"SIN VALOR AVANCE")</f>
        <v>PROCESO</v>
      </c>
      <c r="R380" s="285" t="s">
        <v>251</v>
      </c>
      <c r="S380" s="286" t="s">
        <v>252</v>
      </c>
      <c r="T380" s="305">
        <v>1</v>
      </c>
      <c r="U380" s="383">
        <v>45231</v>
      </c>
      <c r="V380" s="383">
        <v>45747</v>
      </c>
      <c r="W380" s="165">
        <f t="shared" si="81"/>
        <v>73.714285714285708</v>
      </c>
      <c r="X380" s="391">
        <v>0</v>
      </c>
      <c r="Y380" s="286" t="s">
        <v>3637</v>
      </c>
      <c r="Z380" s="344">
        <f t="shared" si="84"/>
        <v>1</v>
      </c>
      <c r="AA380" s="344">
        <f t="shared" si="85"/>
        <v>1</v>
      </c>
      <c r="AB380" s="344">
        <f t="shared" si="86"/>
        <v>1</v>
      </c>
      <c r="AC380" s="344">
        <f t="shared" si="87"/>
        <v>1</v>
      </c>
      <c r="AD380" s="344">
        <f t="shared" si="88"/>
        <v>1</v>
      </c>
      <c r="AE380" s="344">
        <f t="shared" si="89"/>
        <v>1</v>
      </c>
      <c r="AF380" s="344">
        <f t="shared" si="89"/>
        <v>1</v>
      </c>
      <c r="AG380" s="344">
        <f t="shared" si="90"/>
        <v>1</v>
      </c>
    </row>
    <row r="381" spans="1:33" ht="225.75">
      <c r="A381" s="169" t="s">
        <v>19</v>
      </c>
      <c r="B381" s="467" t="s">
        <v>13</v>
      </c>
      <c r="C381" s="782"/>
      <c r="D381" s="782"/>
      <c r="E381" s="783"/>
      <c r="F381" s="788"/>
      <c r="G381" s="52" t="s">
        <v>254</v>
      </c>
      <c r="H381" s="52" t="s">
        <v>254</v>
      </c>
      <c r="I381" s="483" t="s">
        <v>2560</v>
      </c>
      <c r="J381" s="168">
        <v>1</v>
      </c>
      <c r="K381" s="193">
        <v>45231</v>
      </c>
      <c r="L381" s="193">
        <v>45808</v>
      </c>
      <c r="M381" s="165">
        <f t="shared" si="83"/>
        <v>82.428571428571431</v>
      </c>
      <c r="N381" s="192">
        <v>0</v>
      </c>
      <c r="O381" s="542" t="s">
        <v>2455</v>
      </c>
      <c r="P381" s="53">
        <f t="shared" si="82"/>
        <v>0</v>
      </c>
      <c r="Q381" s="166" t="str">
        <f>IF(ISNUMBER(P381),IF(P381=100%,"CUMPLIDA",IF(AND(ISNUMBER(L381),ISNUMBER(CGR!$P$4)), IF(L381&lt;CGR!$P$4,"INCUMPLIDA","PROCESO"), "VERIFICAR FECHA")),"SIN VALOR AVANCE")</f>
        <v>PROCESO</v>
      </c>
      <c r="R381" s="285" t="s">
        <v>254</v>
      </c>
      <c r="S381" s="286" t="s">
        <v>2560</v>
      </c>
      <c r="T381" s="305">
        <v>1</v>
      </c>
      <c r="U381" s="383">
        <v>45231</v>
      </c>
      <c r="V381" s="383">
        <v>45808</v>
      </c>
      <c r="W381" s="165">
        <f t="shared" si="81"/>
        <v>82.428571428571431</v>
      </c>
      <c r="X381" s="391">
        <v>0</v>
      </c>
      <c r="Y381" s="307" t="s">
        <v>2455</v>
      </c>
      <c r="Z381" s="344">
        <f t="shared" si="84"/>
        <v>1</v>
      </c>
      <c r="AA381" s="344">
        <f t="shared" si="85"/>
        <v>1</v>
      </c>
      <c r="AB381" s="344">
        <f t="shared" si="86"/>
        <v>1</v>
      </c>
      <c r="AC381" s="344">
        <f t="shared" si="87"/>
        <v>1</v>
      </c>
      <c r="AD381" s="344">
        <f t="shared" si="88"/>
        <v>1</v>
      </c>
      <c r="AE381" s="344">
        <f t="shared" si="89"/>
        <v>1</v>
      </c>
      <c r="AF381" s="344">
        <f t="shared" si="89"/>
        <v>1</v>
      </c>
      <c r="AG381" s="344">
        <f t="shared" si="90"/>
        <v>1</v>
      </c>
    </row>
    <row r="382" spans="1:33" ht="195.75">
      <c r="A382" s="169" t="s">
        <v>19</v>
      </c>
      <c r="B382" s="467" t="s">
        <v>13</v>
      </c>
      <c r="C382" s="782"/>
      <c r="D382" s="782" t="s">
        <v>3663</v>
      </c>
      <c r="E382" s="783"/>
      <c r="F382" s="788"/>
      <c r="G382" s="52" t="s">
        <v>1363</v>
      </c>
      <c r="H382" s="52" t="s">
        <v>258</v>
      </c>
      <c r="I382" s="483" t="s">
        <v>259</v>
      </c>
      <c r="J382" s="168">
        <v>8</v>
      </c>
      <c r="K382" s="193">
        <v>45839</v>
      </c>
      <c r="L382" s="193">
        <v>46568</v>
      </c>
      <c r="M382" s="165">
        <f t="shared" si="83"/>
        <v>104.14285714285714</v>
      </c>
      <c r="N382" s="192">
        <v>0</v>
      </c>
      <c r="O382" s="483" t="s">
        <v>3705</v>
      </c>
      <c r="P382" s="53">
        <f t="shared" si="82"/>
        <v>0</v>
      </c>
      <c r="Q382" s="166" t="str">
        <f>IF(ISNUMBER(P382),IF(P382=100%,"CUMPLIDA",IF(AND(ISNUMBER(L382),ISNUMBER(CGR!$P$4)), IF(L382&lt;CGR!$P$4,"INCUMPLIDA","PROCESO"), "VERIFICAR FECHA")),"SIN VALOR AVANCE")</f>
        <v>PROCESO</v>
      </c>
      <c r="R382" s="285" t="s">
        <v>258</v>
      </c>
      <c r="S382" s="286" t="s">
        <v>259</v>
      </c>
      <c r="T382" s="305">
        <v>8</v>
      </c>
      <c r="U382" s="383">
        <v>45839</v>
      </c>
      <c r="V382" s="383">
        <v>46568</v>
      </c>
      <c r="W382" s="165">
        <f t="shared" si="81"/>
        <v>104.14285714285714</v>
      </c>
      <c r="X382" s="391">
        <v>0</v>
      </c>
      <c r="Y382" s="286" t="s">
        <v>3705</v>
      </c>
      <c r="Z382" s="344">
        <f t="shared" si="84"/>
        <v>1</v>
      </c>
      <c r="AA382" s="344">
        <f t="shared" si="85"/>
        <v>1</v>
      </c>
      <c r="AB382" s="344">
        <f t="shared" si="86"/>
        <v>1</v>
      </c>
      <c r="AC382" s="344">
        <f t="shared" si="87"/>
        <v>1</v>
      </c>
      <c r="AD382" s="344">
        <f t="shared" si="88"/>
        <v>1</v>
      </c>
      <c r="AE382" s="344">
        <f t="shared" si="89"/>
        <v>1</v>
      </c>
      <c r="AF382" s="344">
        <f t="shared" si="89"/>
        <v>1</v>
      </c>
      <c r="AG382" s="344">
        <f t="shared" si="90"/>
        <v>1</v>
      </c>
    </row>
    <row r="383" spans="1:33" ht="180">
      <c r="A383" s="169" t="s">
        <v>19</v>
      </c>
      <c r="B383" s="467" t="s">
        <v>13</v>
      </c>
      <c r="C383" s="782"/>
      <c r="D383" s="782" t="s">
        <v>3663</v>
      </c>
      <c r="E383" s="783"/>
      <c r="F383" s="788"/>
      <c r="G383" s="52" t="s">
        <v>1364</v>
      </c>
      <c r="H383" s="52" t="s">
        <v>261</v>
      </c>
      <c r="I383" s="483" t="s">
        <v>262</v>
      </c>
      <c r="J383" s="168">
        <v>1</v>
      </c>
      <c r="K383" s="193">
        <v>45839</v>
      </c>
      <c r="L383" s="193">
        <v>46568</v>
      </c>
      <c r="M383" s="165">
        <f t="shared" si="83"/>
        <v>104.14285714285714</v>
      </c>
      <c r="N383" s="192">
        <v>0</v>
      </c>
      <c r="O383" s="542" t="s">
        <v>3690</v>
      </c>
      <c r="P383" s="53">
        <f t="shared" si="82"/>
        <v>0</v>
      </c>
      <c r="Q383" s="166" t="str">
        <f>IF(ISNUMBER(P383),IF(P383=100%,"CUMPLIDA",IF(AND(ISNUMBER(L383),ISNUMBER(CGR!$P$4)), IF(L383&lt;CGR!$P$4,"INCUMPLIDA","PROCESO"), "VERIFICAR FECHA")),"SIN VALOR AVANCE")</f>
        <v>PROCESO</v>
      </c>
      <c r="R383" s="285" t="s">
        <v>261</v>
      </c>
      <c r="S383" s="286" t="s">
        <v>262</v>
      </c>
      <c r="T383" s="305">
        <v>1</v>
      </c>
      <c r="U383" s="383">
        <v>45839</v>
      </c>
      <c r="V383" s="383">
        <v>46568</v>
      </c>
      <c r="W383" s="165">
        <f t="shared" si="81"/>
        <v>104.14285714285714</v>
      </c>
      <c r="X383" s="391">
        <v>0</v>
      </c>
      <c r="Y383" s="307" t="s">
        <v>3690</v>
      </c>
      <c r="Z383" s="344">
        <f t="shared" si="84"/>
        <v>1</v>
      </c>
      <c r="AA383" s="344">
        <f t="shared" si="85"/>
        <v>1</v>
      </c>
      <c r="AB383" s="344">
        <f t="shared" si="86"/>
        <v>1</v>
      </c>
      <c r="AC383" s="344">
        <f t="shared" si="87"/>
        <v>1</v>
      </c>
      <c r="AD383" s="344">
        <f t="shared" si="88"/>
        <v>1</v>
      </c>
      <c r="AE383" s="344">
        <f t="shared" si="89"/>
        <v>1</v>
      </c>
      <c r="AF383" s="344">
        <f t="shared" si="89"/>
        <v>1</v>
      </c>
      <c r="AG383" s="344">
        <f t="shared" si="90"/>
        <v>1</v>
      </c>
    </row>
    <row r="384" spans="1:33" ht="409.5">
      <c r="A384" s="169" t="s">
        <v>19</v>
      </c>
      <c r="B384" s="467" t="s">
        <v>13</v>
      </c>
      <c r="C384" s="782"/>
      <c r="D384" s="782" t="s">
        <v>3663</v>
      </c>
      <c r="E384" s="783"/>
      <c r="F384" s="788"/>
      <c r="G384" s="52" t="s">
        <v>1365</v>
      </c>
      <c r="H384" s="52" t="s">
        <v>264</v>
      </c>
      <c r="I384" s="483" t="s">
        <v>265</v>
      </c>
      <c r="J384" s="168">
        <v>2</v>
      </c>
      <c r="K384" s="193">
        <v>45839</v>
      </c>
      <c r="L384" s="193">
        <v>46568</v>
      </c>
      <c r="M384" s="165">
        <f t="shared" si="83"/>
        <v>104.14285714285714</v>
      </c>
      <c r="N384" s="192">
        <v>0</v>
      </c>
      <c r="O384" s="542" t="s">
        <v>3701</v>
      </c>
      <c r="P384" s="53">
        <f t="shared" si="82"/>
        <v>0</v>
      </c>
      <c r="Q384" s="166" t="str">
        <f>IF(ISNUMBER(P384),IF(P384=100%,"CUMPLIDA",IF(AND(ISNUMBER(L384),ISNUMBER(CGR!$P$4)), IF(L384&lt;CGR!$P$4,"INCUMPLIDA","PROCESO"), "VERIFICAR FECHA")),"SIN VALOR AVANCE")</f>
        <v>PROCESO</v>
      </c>
      <c r="R384" s="285" t="s">
        <v>264</v>
      </c>
      <c r="S384" s="286" t="s">
        <v>265</v>
      </c>
      <c r="T384" s="305">
        <v>2</v>
      </c>
      <c r="U384" s="383">
        <v>45839</v>
      </c>
      <c r="V384" s="383">
        <v>46568</v>
      </c>
      <c r="W384" s="165">
        <f t="shared" si="81"/>
        <v>104.14285714285714</v>
      </c>
      <c r="X384" s="391">
        <v>0</v>
      </c>
      <c r="Y384" s="307" t="s">
        <v>3701</v>
      </c>
      <c r="Z384" s="344">
        <f t="shared" si="84"/>
        <v>1</v>
      </c>
      <c r="AA384" s="344">
        <f t="shared" si="85"/>
        <v>1</v>
      </c>
      <c r="AB384" s="344">
        <f t="shared" si="86"/>
        <v>1</v>
      </c>
      <c r="AC384" s="344">
        <f t="shared" si="87"/>
        <v>1</v>
      </c>
      <c r="AD384" s="344">
        <f t="shared" si="88"/>
        <v>1</v>
      </c>
      <c r="AE384" s="344">
        <f t="shared" si="89"/>
        <v>1</v>
      </c>
      <c r="AF384" s="344">
        <f t="shared" si="89"/>
        <v>1</v>
      </c>
      <c r="AG384" s="344">
        <f t="shared" si="90"/>
        <v>1</v>
      </c>
    </row>
    <row r="385" spans="1:33" ht="270.75">
      <c r="A385" s="169" t="s">
        <v>19</v>
      </c>
      <c r="B385" s="467" t="s">
        <v>13</v>
      </c>
      <c r="C385" s="795" t="s">
        <v>3706</v>
      </c>
      <c r="D385" s="795" t="s">
        <v>3707</v>
      </c>
      <c r="E385" s="794" t="s">
        <v>3708</v>
      </c>
      <c r="F385" s="794" t="s">
        <v>3709</v>
      </c>
      <c r="G385" s="52" t="s">
        <v>2485</v>
      </c>
      <c r="H385" s="484" t="s">
        <v>3628</v>
      </c>
      <c r="I385" s="483" t="s">
        <v>3174</v>
      </c>
      <c r="J385" s="164">
        <v>1</v>
      </c>
      <c r="K385" s="191">
        <v>44044</v>
      </c>
      <c r="L385" s="191">
        <v>44196</v>
      </c>
      <c r="M385" s="165">
        <f t="shared" si="83"/>
        <v>21.714285714285715</v>
      </c>
      <c r="N385" s="192">
        <v>1</v>
      </c>
      <c r="O385" s="483" t="s">
        <v>3710</v>
      </c>
      <c r="P385" s="53">
        <f t="shared" si="82"/>
        <v>1</v>
      </c>
      <c r="Q385" s="166" t="str">
        <f>IF(ISNUMBER(P385),IF(P385=100%,"CUMPLIDA",IF(AND(ISNUMBER(L385),ISNUMBER(CGR!$P$4)), IF(L385&lt;CGR!$P$4,"INCUMPLIDA","PROCESO"), "VERIFICAR FECHA")),"SIN VALOR AVANCE")</f>
        <v>CUMPLIDA</v>
      </c>
      <c r="R385" s="366" t="s">
        <v>3628</v>
      </c>
      <c r="S385" s="286" t="s">
        <v>3174</v>
      </c>
      <c r="T385" s="367">
        <v>1</v>
      </c>
      <c r="U385" s="382">
        <v>44044</v>
      </c>
      <c r="V385" s="382">
        <v>44196</v>
      </c>
      <c r="W385" s="165">
        <f t="shared" si="81"/>
        <v>21.714285714285715</v>
      </c>
      <c r="X385" s="391">
        <v>1</v>
      </c>
      <c r="Y385" s="286" t="s">
        <v>3710</v>
      </c>
      <c r="Z385" s="344">
        <f t="shared" si="84"/>
        <v>1</v>
      </c>
      <c r="AA385" s="344">
        <f t="shared" si="85"/>
        <v>1</v>
      </c>
      <c r="AB385" s="344">
        <f t="shared" si="86"/>
        <v>1</v>
      </c>
      <c r="AC385" s="344">
        <f t="shared" si="87"/>
        <v>1</v>
      </c>
      <c r="AD385" s="344">
        <f t="shared" si="88"/>
        <v>1</v>
      </c>
      <c r="AE385" s="344">
        <f t="shared" si="89"/>
        <v>1</v>
      </c>
      <c r="AF385" s="344">
        <f t="shared" si="89"/>
        <v>1</v>
      </c>
      <c r="AG385" s="344">
        <f t="shared" si="90"/>
        <v>1</v>
      </c>
    </row>
    <row r="386" spans="1:33" ht="75.75" customHeight="1">
      <c r="A386" s="169" t="s">
        <v>19</v>
      </c>
      <c r="B386" s="467" t="s">
        <v>13</v>
      </c>
      <c r="C386" s="795"/>
      <c r="D386" s="795"/>
      <c r="E386" s="794"/>
      <c r="F386" s="794"/>
      <c r="G386" s="783" t="s">
        <v>2485</v>
      </c>
      <c r="H386" s="52" t="s">
        <v>2433</v>
      </c>
      <c r="I386" s="483" t="s">
        <v>969</v>
      </c>
      <c r="J386" s="168">
        <v>1</v>
      </c>
      <c r="K386" s="191">
        <v>45231</v>
      </c>
      <c r="L386" s="191">
        <v>45504</v>
      </c>
      <c r="M386" s="165">
        <f t="shared" si="83"/>
        <v>39</v>
      </c>
      <c r="N386" s="192">
        <v>1</v>
      </c>
      <c r="O386" s="542" t="s">
        <v>3711</v>
      </c>
      <c r="P386" s="53">
        <f t="shared" si="82"/>
        <v>1</v>
      </c>
      <c r="Q386" s="166" t="str">
        <f>IF(ISNUMBER(P386),IF(P386=100%,"CUMPLIDA",IF(AND(ISNUMBER(L386),ISNUMBER(CGR!$P$4)), IF(L386&lt;CGR!$P$4,"INCUMPLIDA","PROCESO"), "VERIFICAR FECHA")),"SIN VALOR AVANCE")</f>
        <v>CUMPLIDA</v>
      </c>
      <c r="R386" s="285" t="s">
        <v>2433</v>
      </c>
      <c r="S386" s="286" t="s">
        <v>969</v>
      </c>
      <c r="T386" s="305">
        <v>1</v>
      </c>
      <c r="U386" s="382">
        <v>45231</v>
      </c>
      <c r="V386" s="382">
        <v>45504</v>
      </c>
      <c r="W386" s="165">
        <f t="shared" si="81"/>
        <v>39</v>
      </c>
      <c r="X386" s="391">
        <v>1</v>
      </c>
      <c r="Y386" s="307" t="s">
        <v>3711</v>
      </c>
      <c r="Z386" s="344">
        <f t="shared" si="84"/>
        <v>1</v>
      </c>
      <c r="AA386" s="344">
        <f t="shared" si="85"/>
        <v>1</v>
      </c>
      <c r="AB386" s="344">
        <f t="shared" si="86"/>
        <v>1</v>
      </c>
      <c r="AC386" s="344">
        <f t="shared" si="87"/>
        <v>1</v>
      </c>
      <c r="AD386" s="344">
        <f t="shared" si="88"/>
        <v>1</v>
      </c>
      <c r="AE386" s="344">
        <f t="shared" si="89"/>
        <v>1</v>
      </c>
      <c r="AF386" s="344">
        <f t="shared" si="89"/>
        <v>1</v>
      </c>
      <c r="AG386" s="344">
        <f t="shared" si="90"/>
        <v>1</v>
      </c>
    </row>
    <row r="387" spans="1:33" ht="210.75">
      <c r="A387" s="169" t="s">
        <v>19</v>
      </c>
      <c r="B387" s="467" t="s">
        <v>13</v>
      </c>
      <c r="C387" s="795"/>
      <c r="D387" s="795"/>
      <c r="E387" s="794"/>
      <c r="F387" s="794"/>
      <c r="G387" s="783"/>
      <c r="H387" s="52" t="s">
        <v>2435</v>
      </c>
      <c r="I387" s="483" t="s">
        <v>2436</v>
      </c>
      <c r="J387" s="168">
        <v>1</v>
      </c>
      <c r="K387" s="191">
        <v>45231</v>
      </c>
      <c r="L387" s="191">
        <v>45504</v>
      </c>
      <c r="M387" s="165">
        <f t="shared" si="83"/>
        <v>39</v>
      </c>
      <c r="N387" s="192">
        <v>1</v>
      </c>
      <c r="O387" s="542" t="s">
        <v>3712</v>
      </c>
      <c r="P387" s="53">
        <f t="shared" si="82"/>
        <v>1</v>
      </c>
      <c r="Q387" s="166" t="str">
        <f>IF(ISNUMBER(P387),IF(P387=100%,"CUMPLIDA",IF(AND(ISNUMBER(L387),ISNUMBER(CGR!$P$4)), IF(L387&lt;CGR!$P$4,"INCUMPLIDA","PROCESO"), "VERIFICAR FECHA")),"SIN VALOR AVANCE")</f>
        <v>CUMPLIDA</v>
      </c>
      <c r="R387" s="285" t="s">
        <v>2435</v>
      </c>
      <c r="S387" s="286" t="s">
        <v>2436</v>
      </c>
      <c r="T387" s="305">
        <v>1</v>
      </c>
      <c r="U387" s="382">
        <v>45231</v>
      </c>
      <c r="V387" s="382">
        <v>45504</v>
      </c>
      <c r="W387" s="165">
        <f t="shared" si="81"/>
        <v>39</v>
      </c>
      <c r="X387" s="391">
        <v>1</v>
      </c>
      <c r="Y387" s="307" t="s">
        <v>3712</v>
      </c>
      <c r="Z387" s="344">
        <f t="shared" si="84"/>
        <v>1</v>
      </c>
      <c r="AA387" s="344">
        <f t="shared" si="85"/>
        <v>1</v>
      </c>
      <c r="AB387" s="344">
        <f t="shared" si="86"/>
        <v>1</v>
      </c>
      <c r="AC387" s="344">
        <f t="shared" si="87"/>
        <v>1</v>
      </c>
      <c r="AD387" s="344">
        <f t="shared" si="88"/>
        <v>1</v>
      </c>
      <c r="AE387" s="344">
        <f t="shared" si="89"/>
        <v>1</v>
      </c>
      <c r="AF387" s="344">
        <f t="shared" si="89"/>
        <v>1</v>
      </c>
      <c r="AG387" s="344">
        <f t="shared" si="90"/>
        <v>1</v>
      </c>
    </row>
    <row r="388" spans="1:33" ht="135.75">
      <c r="A388" s="169" t="s">
        <v>19</v>
      </c>
      <c r="B388" s="467" t="s">
        <v>13</v>
      </c>
      <c r="C388" s="795"/>
      <c r="D388" s="795"/>
      <c r="E388" s="794"/>
      <c r="F388" s="794"/>
      <c r="G388" s="52" t="s">
        <v>2438</v>
      </c>
      <c r="H388" s="52" t="s">
        <v>1614</v>
      </c>
      <c r="I388" s="483" t="s">
        <v>238</v>
      </c>
      <c r="J388" s="168">
        <v>1</v>
      </c>
      <c r="K388" s="193">
        <v>45323</v>
      </c>
      <c r="L388" s="193">
        <v>45747</v>
      </c>
      <c r="M388" s="165">
        <f t="shared" si="83"/>
        <v>60.571428571428569</v>
      </c>
      <c r="N388" s="192">
        <v>0</v>
      </c>
      <c r="O388" s="542" t="s">
        <v>3713</v>
      </c>
      <c r="P388" s="53">
        <f t="shared" si="82"/>
        <v>0</v>
      </c>
      <c r="Q388" s="166" t="str">
        <f>IF(ISNUMBER(P388),IF(P388=100%,"CUMPLIDA",IF(AND(ISNUMBER(L388),ISNUMBER(CGR!$P$4)), IF(L388&lt;CGR!$P$4,"INCUMPLIDA","PROCESO"), "VERIFICAR FECHA")),"SIN VALOR AVANCE")</f>
        <v>PROCESO</v>
      </c>
      <c r="R388" s="285" t="s">
        <v>1614</v>
      </c>
      <c r="S388" s="286" t="s">
        <v>238</v>
      </c>
      <c r="T388" s="305">
        <v>1</v>
      </c>
      <c r="U388" s="383">
        <v>45323</v>
      </c>
      <c r="V388" s="383">
        <v>45747</v>
      </c>
      <c r="W388" s="165">
        <f t="shared" si="81"/>
        <v>60.571428571428569</v>
      </c>
      <c r="X388" s="391">
        <v>0</v>
      </c>
      <c r="Y388" s="307" t="s">
        <v>3713</v>
      </c>
      <c r="Z388" s="344">
        <f t="shared" si="84"/>
        <v>1</v>
      </c>
      <c r="AA388" s="344">
        <f t="shared" si="85"/>
        <v>1</v>
      </c>
      <c r="AB388" s="344">
        <f t="shared" si="86"/>
        <v>1</v>
      </c>
      <c r="AC388" s="344">
        <f t="shared" si="87"/>
        <v>1</v>
      </c>
      <c r="AD388" s="344">
        <f t="shared" si="88"/>
        <v>1</v>
      </c>
      <c r="AE388" s="344">
        <f t="shared" si="89"/>
        <v>1</v>
      </c>
      <c r="AF388" s="344">
        <f t="shared" si="89"/>
        <v>1</v>
      </c>
      <c r="AG388" s="344">
        <f t="shared" si="90"/>
        <v>1</v>
      </c>
    </row>
    <row r="389" spans="1:33" ht="90">
      <c r="A389" s="169" t="s">
        <v>19</v>
      </c>
      <c r="B389" s="467" t="s">
        <v>13</v>
      </c>
      <c r="C389" s="795"/>
      <c r="D389" s="795"/>
      <c r="E389" s="794"/>
      <c r="F389" s="794"/>
      <c r="G389" s="52" t="s">
        <v>241</v>
      </c>
      <c r="H389" s="52" t="s">
        <v>241</v>
      </c>
      <c r="I389" s="483" t="s">
        <v>242</v>
      </c>
      <c r="J389" s="168">
        <v>1</v>
      </c>
      <c r="K389" s="193">
        <v>45323</v>
      </c>
      <c r="L389" s="193">
        <v>45747</v>
      </c>
      <c r="M389" s="165">
        <f t="shared" si="83"/>
        <v>60.571428571428569</v>
      </c>
      <c r="N389" s="192">
        <v>0</v>
      </c>
      <c r="O389" s="542" t="s">
        <v>3711</v>
      </c>
      <c r="P389" s="53">
        <f t="shared" si="82"/>
        <v>0</v>
      </c>
      <c r="Q389" s="166" t="str">
        <f>IF(ISNUMBER(P389),IF(P389=100%,"CUMPLIDA",IF(AND(ISNUMBER(L389),ISNUMBER(CGR!$P$4)), IF(L389&lt;CGR!$P$4,"INCUMPLIDA","PROCESO"), "VERIFICAR FECHA")),"SIN VALOR AVANCE")</f>
        <v>PROCESO</v>
      </c>
      <c r="R389" s="285" t="s">
        <v>241</v>
      </c>
      <c r="S389" s="286" t="s">
        <v>242</v>
      </c>
      <c r="T389" s="305">
        <v>1</v>
      </c>
      <c r="U389" s="383">
        <v>45323</v>
      </c>
      <c r="V389" s="383">
        <v>45747</v>
      </c>
      <c r="W389" s="165">
        <f t="shared" si="81"/>
        <v>60.571428571428569</v>
      </c>
      <c r="X389" s="391">
        <v>0</v>
      </c>
      <c r="Y389" s="307" t="s">
        <v>3711</v>
      </c>
      <c r="Z389" s="344">
        <f t="shared" si="84"/>
        <v>1</v>
      </c>
      <c r="AA389" s="344">
        <f t="shared" si="85"/>
        <v>1</v>
      </c>
      <c r="AB389" s="344">
        <f t="shared" si="86"/>
        <v>1</v>
      </c>
      <c r="AC389" s="344">
        <f t="shared" si="87"/>
        <v>1</v>
      </c>
      <c r="AD389" s="344">
        <f t="shared" si="88"/>
        <v>1</v>
      </c>
      <c r="AE389" s="344">
        <f t="shared" si="89"/>
        <v>1</v>
      </c>
      <c r="AF389" s="344">
        <f t="shared" si="89"/>
        <v>1</v>
      </c>
      <c r="AG389" s="344">
        <f t="shared" si="90"/>
        <v>1</v>
      </c>
    </row>
    <row r="390" spans="1:33" ht="150">
      <c r="A390" s="169" t="s">
        <v>19</v>
      </c>
      <c r="B390" s="467" t="s">
        <v>13</v>
      </c>
      <c r="C390" s="795"/>
      <c r="D390" s="795"/>
      <c r="E390" s="794"/>
      <c r="F390" s="794"/>
      <c r="G390" s="52" t="s">
        <v>1361</v>
      </c>
      <c r="H390" s="52" t="s">
        <v>245</v>
      </c>
      <c r="I390" s="483" t="s">
        <v>246</v>
      </c>
      <c r="J390" s="168">
        <v>1</v>
      </c>
      <c r="K390" s="193">
        <v>45231</v>
      </c>
      <c r="L390" s="193">
        <v>45747</v>
      </c>
      <c r="M390" s="165">
        <f t="shared" si="83"/>
        <v>73.714285714285708</v>
      </c>
      <c r="N390" s="192">
        <v>0</v>
      </c>
      <c r="O390" s="483" t="s">
        <v>3714</v>
      </c>
      <c r="P390" s="53">
        <f t="shared" si="82"/>
        <v>0</v>
      </c>
      <c r="Q390" s="166" t="str">
        <f>IF(ISNUMBER(P390),IF(P390=100%,"CUMPLIDA",IF(AND(ISNUMBER(L390),ISNUMBER(CGR!$P$4)), IF(L390&lt;CGR!$P$4,"INCUMPLIDA","PROCESO"), "VERIFICAR FECHA")),"SIN VALOR AVANCE")</f>
        <v>PROCESO</v>
      </c>
      <c r="R390" s="285" t="s">
        <v>245</v>
      </c>
      <c r="S390" s="286" t="s">
        <v>246</v>
      </c>
      <c r="T390" s="305">
        <v>1</v>
      </c>
      <c r="U390" s="383">
        <v>45231</v>
      </c>
      <c r="V390" s="383">
        <v>45747</v>
      </c>
      <c r="W390" s="165">
        <f t="shared" si="81"/>
        <v>73.714285714285708</v>
      </c>
      <c r="X390" s="391">
        <v>0</v>
      </c>
      <c r="Y390" s="286" t="s">
        <v>3714</v>
      </c>
      <c r="Z390" s="344">
        <f t="shared" si="84"/>
        <v>1</v>
      </c>
      <c r="AA390" s="344">
        <f t="shared" si="85"/>
        <v>1</v>
      </c>
      <c r="AB390" s="344">
        <f t="shared" si="86"/>
        <v>1</v>
      </c>
      <c r="AC390" s="344">
        <f t="shared" si="87"/>
        <v>1</v>
      </c>
      <c r="AD390" s="344">
        <f t="shared" si="88"/>
        <v>1</v>
      </c>
      <c r="AE390" s="344">
        <f t="shared" si="89"/>
        <v>1</v>
      </c>
      <c r="AF390" s="344">
        <f t="shared" si="89"/>
        <v>1</v>
      </c>
      <c r="AG390" s="344">
        <f t="shared" si="90"/>
        <v>1</v>
      </c>
    </row>
    <row r="391" spans="1:33" ht="135.75">
      <c r="A391" s="169" t="s">
        <v>19</v>
      </c>
      <c r="B391" s="467" t="s">
        <v>13</v>
      </c>
      <c r="C391" s="795"/>
      <c r="D391" s="795"/>
      <c r="E391" s="794"/>
      <c r="F391" s="794"/>
      <c r="G391" s="52" t="s">
        <v>248</v>
      </c>
      <c r="H391" s="52" t="s">
        <v>248</v>
      </c>
      <c r="I391" s="483" t="s">
        <v>3253</v>
      </c>
      <c r="J391" s="168">
        <v>1</v>
      </c>
      <c r="K391" s="193">
        <v>45323</v>
      </c>
      <c r="L391" s="193">
        <v>45747</v>
      </c>
      <c r="M391" s="165">
        <f t="shared" si="83"/>
        <v>60.571428571428569</v>
      </c>
      <c r="N391" s="192">
        <v>0</v>
      </c>
      <c r="O391" s="542" t="s">
        <v>3713</v>
      </c>
      <c r="P391" s="53">
        <f t="shared" si="82"/>
        <v>0</v>
      </c>
      <c r="Q391" s="166" t="str">
        <f>IF(ISNUMBER(P391),IF(P391=100%,"CUMPLIDA",IF(AND(ISNUMBER(L391),ISNUMBER(CGR!$P$4)), IF(L391&lt;CGR!$P$4,"INCUMPLIDA","PROCESO"), "VERIFICAR FECHA")),"SIN VALOR AVANCE")</f>
        <v>PROCESO</v>
      </c>
      <c r="R391" s="285" t="s">
        <v>248</v>
      </c>
      <c r="S391" s="286" t="s">
        <v>3253</v>
      </c>
      <c r="T391" s="305">
        <v>1</v>
      </c>
      <c r="U391" s="383">
        <v>45323</v>
      </c>
      <c r="V391" s="383">
        <v>45747</v>
      </c>
      <c r="W391" s="165">
        <f t="shared" si="81"/>
        <v>60.571428571428569</v>
      </c>
      <c r="X391" s="391">
        <v>0</v>
      </c>
      <c r="Y391" s="307" t="s">
        <v>3713</v>
      </c>
      <c r="Z391" s="344">
        <f t="shared" si="84"/>
        <v>1</v>
      </c>
      <c r="AA391" s="344">
        <f t="shared" si="85"/>
        <v>1</v>
      </c>
      <c r="AB391" s="344">
        <f t="shared" si="86"/>
        <v>1</v>
      </c>
      <c r="AC391" s="344">
        <f t="shared" si="87"/>
        <v>1</v>
      </c>
      <c r="AD391" s="344">
        <f t="shared" si="88"/>
        <v>1</v>
      </c>
      <c r="AE391" s="344">
        <f t="shared" si="89"/>
        <v>1</v>
      </c>
      <c r="AF391" s="344">
        <f t="shared" si="89"/>
        <v>1</v>
      </c>
      <c r="AG391" s="344">
        <f t="shared" si="90"/>
        <v>1</v>
      </c>
    </row>
    <row r="392" spans="1:33" ht="135">
      <c r="A392" s="169" t="s">
        <v>19</v>
      </c>
      <c r="B392" s="467" t="s">
        <v>13</v>
      </c>
      <c r="C392" s="795"/>
      <c r="D392" s="795"/>
      <c r="E392" s="794"/>
      <c r="F392" s="794"/>
      <c r="G392" s="52" t="s">
        <v>3715</v>
      </c>
      <c r="H392" s="52" t="s">
        <v>3715</v>
      </c>
      <c r="I392" s="483" t="s">
        <v>252</v>
      </c>
      <c r="J392" s="168">
        <v>1</v>
      </c>
      <c r="K392" s="193">
        <v>45231</v>
      </c>
      <c r="L392" s="193">
        <v>45747</v>
      </c>
      <c r="M392" s="165">
        <f t="shared" si="83"/>
        <v>73.714285714285708</v>
      </c>
      <c r="N392" s="192">
        <v>0</v>
      </c>
      <c r="O392" s="542" t="s">
        <v>3711</v>
      </c>
      <c r="P392" s="53">
        <f t="shared" si="82"/>
        <v>0</v>
      </c>
      <c r="Q392" s="166" t="str">
        <f>IF(ISNUMBER(P392),IF(P392=100%,"CUMPLIDA",IF(AND(ISNUMBER(L392),ISNUMBER(CGR!$P$4)), IF(L392&lt;CGR!$P$4,"INCUMPLIDA","PROCESO"), "VERIFICAR FECHA")),"SIN VALOR AVANCE")</f>
        <v>PROCESO</v>
      </c>
      <c r="R392" s="285" t="s">
        <v>3715</v>
      </c>
      <c r="S392" s="286" t="s">
        <v>252</v>
      </c>
      <c r="T392" s="305">
        <v>1</v>
      </c>
      <c r="U392" s="383">
        <v>45231</v>
      </c>
      <c r="V392" s="383">
        <v>45747</v>
      </c>
      <c r="W392" s="165">
        <f t="shared" si="81"/>
        <v>73.714285714285708</v>
      </c>
      <c r="X392" s="391">
        <v>0</v>
      </c>
      <c r="Y392" s="307" t="s">
        <v>3711</v>
      </c>
      <c r="Z392" s="344">
        <f t="shared" si="84"/>
        <v>1</v>
      </c>
      <c r="AA392" s="344">
        <f t="shared" si="85"/>
        <v>1</v>
      </c>
      <c r="AB392" s="344">
        <f t="shared" si="86"/>
        <v>1</v>
      </c>
      <c r="AC392" s="344">
        <f t="shared" si="87"/>
        <v>1</v>
      </c>
      <c r="AD392" s="344">
        <f t="shared" si="88"/>
        <v>1</v>
      </c>
      <c r="AE392" s="344">
        <f t="shared" si="89"/>
        <v>1</v>
      </c>
      <c r="AF392" s="344">
        <f t="shared" si="89"/>
        <v>1</v>
      </c>
      <c r="AG392" s="344">
        <f t="shared" si="90"/>
        <v>1</v>
      </c>
    </row>
    <row r="393" spans="1:33" ht="210.75">
      <c r="A393" s="169" t="s">
        <v>19</v>
      </c>
      <c r="B393" s="467" t="s">
        <v>13</v>
      </c>
      <c r="C393" s="795"/>
      <c r="D393" s="795"/>
      <c r="E393" s="794"/>
      <c r="F393" s="794"/>
      <c r="G393" s="52" t="s">
        <v>3716</v>
      </c>
      <c r="H393" s="52" t="s">
        <v>3716</v>
      </c>
      <c r="I393" s="483" t="s">
        <v>2560</v>
      </c>
      <c r="J393" s="168">
        <v>1</v>
      </c>
      <c r="K393" s="193">
        <v>45231</v>
      </c>
      <c r="L393" s="193">
        <v>45808</v>
      </c>
      <c r="M393" s="165">
        <f t="shared" si="83"/>
        <v>82.428571428571431</v>
      </c>
      <c r="N393" s="192">
        <v>0</v>
      </c>
      <c r="O393" s="542" t="s">
        <v>3712</v>
      </c>
      <c r="P393" s="53">
        <f t="shared" si="82"/>
        <v>0</v>
      </c>
      <c r="Q393" s="166" t="str">
        <f>IF(ISNUMBER(P393),IF(P393=100%,"CUMPLIDA",IF(AND(ISNUMBER(L393),ISNUMBER(CGR!$P$4)), IF(L393&lt;CGR!$P$4,"INCUMPLIDA","PROCESO"), "VERIFICAR FECHA")),"SIN VALOR AVANCE")</f>
        <v>PROCESO</v>
      </c>
      <c r="R393" s="285" t="s">
        <v>3716</v>
      </c>
      <c r="S393" s="286" t="s">
        <v>2560</v>
      </c>
      <c r="T393" s="305">
        <v>1</v>
      </c>
      <c r="U393" s="383">
        <v>45231</v>
      </c>
      <c r="V393" s="383">
        <v>45808</v>
      </c>
      <c r="W393" s="165">
        <f t="shared" si="81"/>
        <v>82.428571428571431</v>
      </c>
      <c r="X393" s="391">
        <v>0</v>
      </c>
      <c r="Y393" s="307" t="s">
        <v>3712</v>
      </c>
      <c r="Z393" s="344">
        <f t="shared" si="84"/>
        <v>1</v>
      </c>
      <c r="AA393" s="344">
        <f t="shared" si="85"/>
        <v>1</v>
      </c>
      <c r="AB393" s="344">
        <f t="shared" si="86"/>
        <v>1</v>
      </c>
      <c r="AC393" s="344">
        <f t="shared" si="87"/>
        <v>1</v>
      </c>
      <c r="AD393" s="344">
        <f t="shared" si="88"/>
        <v>1</v>
      </c>
      <c r="AE393" s="344">
        <f t="shared" si="89"/>
        <v>1</v>
      </c>
      <c r="AF393" s="344">
        <f t="shared" si="89"/>
        <v>1</v>
      </c>
      <c r="AG393" s="344">
        <f t="shared" si="90"/>
        <v>1</v>
      </c>
    </row>
    <row r="394" spans="1:33" ht="195.75">
      <c r="A394" s="169" t="s">
        <v>19</v>
      </c>
      <c r="B394" s="467" t="s">
        <v>13</v>
      </c>
      <c r="C394" s="795"/>
      <c r="D394" s="795"/>
      <c r="E394" s="794"/>
      <c r="F394" s="794"/>
      <c r="G394" s="52" t="s">
        <v>1363</v>
      </c>
      <c r="H394" s="52" t="s">
        <v>258</v>
      </c>
      <c r="I394" s="483" t="s">
        <v>259</v>
      </c>
      <c r="J394" s="168">
        <v>11</v>
      </c>
      <c r="K394" s="193">
        <v>45931</v>
      </c>
      <c r="L394" s="193">
        <v>46568</v>
      </c>
      <c r="M394" s="165">
        <f t="shared" si="83"/>
        <v>91</v>
      </c>
      <c r="N394" s="192">
        <v>0</v>
      </c>
      <c r="O394" s="542" t="s">
        <v>3717</v>
      </c>
      <c r="P394" s="53">
        <f t="shared" si="82"/>
        <v>0</v>
      </c>
      <c r="Q394" s="166" t="str">
        <f>IF(ISNUMBER(P394),IF(P394=100%,"CUMPLIDA",IF(AND(ISNUMBER(L394),ISNUMBER(CGR!$P$4)), IF(L394&lt;CGR!$P$4,"INCUMPLIDA","PROCESO"), "VERIFICAR FECHA")),"SIN VALOR AVANCE")</f>
        <v>PROCESO</v>
      </c>
      <c r="R394" s="285" t="s">
        <v>258</v>
      </c>
      <c r="S394" s="286" t="s">
        <v>259</v>
      </c>
      <c r="T394" s="305">
        <v>11</v>
      </c>
      <c r="U394" s="383">
        <v>45931</v>
      </c>
      <c r="V394" s="383">
        <v>46568</v>
      </c>
      <c r="W394" s="165">
        <f t="shared" si="81"/>
        <v>91</v>
      </c>
      <c r="X394" s="391">
        <v>0</v>
      </c>
      <c r="Y394" s="307" t="s">
        <v>3717</v>
      </c>
      <c r="Z394" s="344">
        <f t="shared" si="84"/>
        <v>1</v>
      </c>
      <c r="AA394" s="344">
        <f t="shared" si="85"/>
        <v>1</v>
      </c>
      <c r="AB394" s="344">
        <f t="shared" si="86"/>
        <v>1</v>
      </c>
      <c r="AC394" s="344">
        <f t="shared" si="87"/>
        <v>1</v>
      </c>
      <c r="AD394" s="344">
        <f t="shared" si="88"/>
        <v>1</v>
      </c>
      <c r="AE394" s="344">
        <f t="shared" si="89"/>
        <v>1</v>
      </c>
      <c r="AF394" s="344">
        <f t="shared" si="89"/>
        <v>1</v>
      </c>
      <c r="AG394" s="344">
        <f t="shared" si="90"/>
        <v>1</v>
      </c>
    </row>
    <row r="395" spans="1:33" ht="180">
      <c r="A395" s="169" t="s">
        <v>19</v>
      </c>
      <c r="B395" s="467" t="s">
        <v>13</v>
      </c>
      <c r="C395" s="795"/>
      <c r="D395" s="795"/>
      <c r="E395" s="794"/>
      <c r="F395" s="794"/>
      <c r="G395" s="52" t="s">
        <v>1364</v>
      </c>
      <c r="H395" s="52" t="s">
        <v>261</v>
      </c>
      <c r="I395" s="483" t="s">
        <v>262</v>
      </c>
      <c r="J395" s="168">
        <v>1</v>
      </c>
      <c r="K395" s="193">
        <v>45931</v>
      </c>
      <c r="L395" s="193">
        <v>46568</v>
      </c>
      <c r="M395" s="165">
        <f t="shared" si="83"/>
        <v>91</v>
      </c>
      <c r="N395" s="192">
        <v>0</v>
      </c>
      <c r="O395" s="542" t="s">
        <v>3718</v>
      </c>
      <c r="P395" s="53">
        <f t="shared" si="82"/>
        <v>0</v>
      </c>
      <c r="Q395" s="166" t="str">
        <f>IF(ISNUMBER(P395),IF(P395=100%,"CUMPLIDA",IF(AND(ISNUMBER(L395),ISNUMBER(CGR!$P$4)), IF(L395&lt;CGR!$P$4,"INCUMPLIDA","PROCESO"), "VERIFICAR FECHA")),"SIN VALOR AVANCE")</f>
        <v>PROCESO</v>
      </c>
      <c r="R395" s="285" t="s">
        <v>261</v>
      </c>
      <c r="S395" s="286" t="s">
        <v>262</v>
      </c>
      <c r="T395" s="305">
        <v>1</v>
      </c>
      <c r="U395" s="383">
        <v>45931</v>
      </c>
      <c r="V395" s="383">
        <v>46568</v>
      </c>
      <c r="W395" s="165">
        <f t="shared" ref="W395:W458" si="91">(V395-U395)/7</f>
        <v>91</v>
      </c>
      <c r="X395" s="391">
        <v>0</v>
      </c>
      <c r="Y395" s="307" t="s">
        <v>3718</v>
      </c>
      <c r="Z395" s="344">
        <f t="shared" si="84"/>
        <v>1</v>
      </c>
      <c r="AA395" s="344">
        <f t="shared" si="85"/>
        <v>1</v>
      </c>
      <c r="AB395" s="344">
        <f t="shared" si="86"/>
        <v>1</v>
      </c>
      <c r="AC395" s="344">
        <f t="shared" si="87"/>
        <v>1</v>
      </c>
      <c r="AD395" s="344">
        <f t="shared" si="88"/>
        <v>1</v>
      </c>
      <c r="AE395" s="344">
        <f t="shared" si="89"/>
        <v>1</v>
      </c>
      <c r="AF395" s="344">
        <f t="shared" si="89"/>
        <v>1</v>
      </c>
      <c r="AG395" s="344">
        <f t="shared" si="90"/>
        <v>1</v>
      </c>
    </row>
    <row r="396" spans="1:33" ht="409.5">
      <c r="A396" s="169" t="s">
        <v>19</v>
      </c>
      <c r="B396" s="467" t="s">
        <v>13</v>
      </c>
      <c r="C396" s="795"/>
      <c r="D396" s="795"/>
      <c r="E396" s="794"/>
      <c r="F396" s="794"/>
      <c r="G396" s="52" t="s">
        <v>1365</v>
      </c>
      <c r="H396" s="52" t="s">
        <v>264</v>
      </c>
      <c r="I396" s="483" t="s">
        <v>265</v>
      </c>
      <c r="J396" s="168">
        <v>2</v>
      </c>
      <c r="K396" s="193">
        <v>45931</v>
      </c>
      <c r="L396" s="193">
        <v>46568</v>
      </c>
      <c r="M396" s="165">
        <f t="shared" si="83"/>
        <v>91</v>
      </c>
      <c r="N396" s="192">
        <v>0</v>
      </c>
      <c r="O396" s="542" t="s">
        <v>3719</v>
      </c>
      <c r="P396" s="53">
        <f t="shared" ref="P396:P459" si="92">N396/J396</f>
        <v>0</v>
      </c>
      <c r="Q396" s="166" t="str">
        <f>IF(ISNUMBER(P396),IF(P396=100%,"CUMPLIDA",IF(AND(ISNUMBER(L396),ISNUMBER(CGR!$P$4)), IF(L396&lt;CGR!$P$4,"INCUMPLIDA","PROCESO"), "VERIFICAR FECHA")),"SIN VALOR AVANCE")</f>
        <v>PROCESO</v>
      </c>
      <c r="R396" s="285" t="s">
        <v>264</v>
      </c>
      <c r="S396" s="286" t="s">
        <v>265</v>
      </c>
      <c r="T396" s="305">
        <v>2</v>
      </c>
      <c r="U396" s="383">
        <v>45931</v>
      </c>
      <c r="V396" s="383">
        <v>46568</v>
      </c>
      <c r="W396" s="165">
        <f t="shared" si="91"/>
        <v>91</v>
      </c>
      <c r="X396" s="391">
        <v>0</v>
      </c>
      <c r="Y396" s="307" t="s">
        <v>3719</v>
      </c>
      <c r="Z396" s="344">
        <f t="shared" si="84"/>
        <v>1</v>
      </c>
      <c r="AA396" s="344">
        <f t="shared" si="85"/>
        <v>1</v>
      </c>
      <c r="AB396" s="344">
        <f t="shared" si="86"/>
        <v>1</v>
      </c>
      <c r="AC396" s="344">
        <f t="shared" si="87"/>
        <v>1</v>
      </c>
      <c r="AD396" s="344">
        <f t="shared" si="88"/>
        <v>1</v>
      </c>
      <c r="AE396" s="344">
        <f t="shared" si="89"/>
        <v>1</v>
      </c>
      <c r="AF396" s="344">
        <f t="shared" si="89"/>
        <v>1</v>
      </c>
      <c r="AG396" s="344">
        <f t="shared" si="90"/>
        <v>1</v>
      </c>
    </row>
    <row r="397" spans="1:33" ht="255.75">
      <c r="A397" s="169" t="s">
        <v>19</v>
      </c>
      <c r="B397" s="467" t="s">
        <v>13</v>
      </c>
      <c r="C397" s="795" t="s">
        <v>3720</v>
      </c>
      <c r="D397" s="795" t="s">
        <v>3721</v>
      </c>
      <c r="E397" s="794" t="s">
        <v>3722</v>
      </c>
      <c r="F397" s="794" t="s">
        <v>3723</v>
      </c>
      <c r="G397" s="52" t="s">
        <v>2485</v>
      </c>
      <c r="H397" s="484" t="s">
        <v>3628</v>
      </c>
      <c r="I397" s="483" t="s">
        <v>3174</v>
      </c>
      <c r="J397" s="164">
        <v>1</v>
      </c>
      <c r="K397" s="191">
        <v>44044</v>
      </c>
      <c r="L397" s="191">
        <v>44196</v>
      </c>
      <c r="M397" s="165">
        <f t="shared" si="83"/>
        <v>21.714285714285715</v>
      </c>
      <c r="N397" s="192">
        <v>1</v>
      </c>
      <c r="O397" s="483" t="s">
        <v>3724</v>
      </c>
      <c r="P397" s="53">
        <f t="shared" si="92"/>
        <v>1</v>
      </c>
      <c r="Q397" s="166" t="str">
        <f>IF(ISNUMBER(P397),IF(P397=100%,"CUMPLIDA",IF(AND(ISNUMBER(L397),ISNUMBER(CGR!$P$4)), IF(L397&lt;CGR!$P$4,"INCUMPLIDA","PROCESO"), "VERIFICAR FECHA")),"SIN VALOR AVANCE")</f>
        <v>CUMPLIDA</v>
      </c>
      <c r="R397" s="366" t="s">
        <v>3628</v>
      </c>
      <c r="S397" s="286" t="s">
        <v>3174</v>
      </c>
      <c r="T397" s="367">
        <v>1</v>
      </c>
      <c r="U397" s="382">
        <v>44044</v>
      </c>
      <c r="V397" s="382">
        <v>44196</v>
      </c>
      <c r="W397" s="165">
        <f t="shared" si="91"/>
        <v>21.714285714285715</v>
      </c>
      <c r="X397" s="391">
        <v>1</v>
      </c>
      <c r="Y397" s="286" t="s">
        <v>3724</v>
      </c>
      <c r="Z397" s="344">
        <f t="shared" si="84"/>
        <v>1</v>
      </c>
      <c r="AA397" s="344">
        <f t="shared" si="85"/>
        <v>1</v>
      </c>
      <c r="AB397" s="344">
        <f t="shared" si="86"/>
        <v>1</v>
      </c>
      <c r="AC397" s="344">
        <f t="shared" si="87"/>
        <v>1</v>
      </c>
      <c r="AD397" s="344">
        <f t="shared" si="88"/>
        <v>1</v>
      </c>
      <c r="AE397" s="344">
        <f t="shared" si="89"/>
        <v>1</v>
      </c>
      <c r="AF397" s="344">
        <f t="shared" si="89"/>
        <v>1</v>
      </c>
      <c r="AG397" s="344">
        <f t="shared" si="90"/>
        <v>1</v>
      </c>
    </row>
    <row r="398" spans="1:33" ht="75.75" customHeight="1">
      <c r="A398" s="169" t="s">
        <v>19</v>
      </c>
      <c r="B398" s="467" t="s">
        <v>13</v>
      </c>
      <c r="C398" s="795"/>
      <c r="D398" s="795"/>
      <c r="E398" s="794"/>
      <c r="F398" s="794"/>
      <c r="G398" s="783" t="s">
        <v>2485</v>
      </c>
      <c r="H398" s="52" t="s">
        <v>2433</v>
      </c>
      <c r="I398" s="483" t="s">
        <v>969</v>
      </c>
      <c r="J398" s="168">
        <v>1</v>
      </c>
      <c r="K398" s="191">
        <v>45231</v>
      </c>
      <c r="L398" s="191">
        <v>45504</v>
      </c>
      <c r="M398" s="165">
        <f t="shared" si="83"/>
        <v>39</v>
      </c>
      <c r="N398" s="192">
        <v>1</v>
      </c>
      <c r="O398" s="542" t="s">
        <v>3711</v>
      </c>
      <c r="P398" s="53">
        <f t="shared" si="92"/>
        <v>1</v>
      </c>
      <c r="Q398" s="166" t="str">
        <f>IF(ISNUMBER(P398),IF(P398=100%,"CUMPLIDA",IF(AND(ISNUMBER(L398),ISNUMBER(CGR!$P$4)), IF(L398&lt;CGR!$P$4,"INCUMPLIDA","PROCESO"), "VERIFICAR FECHA")),"SIN VALOR AVANCE")</f>
        <v>CUMPLIDA</v>
      </c>
      <c r="R398" s="285" t="s">
        <v>2433</v>
      </c>
      <c r="S398" s="286" t="s">
        <v>969</v>
      </c>
      <c r="T398" s="305">
        <v>1</v>
      </c>
      <c r="U398" s="382">
        <v>45231</v>
      </c>
      <c r="V398" s="382">
        <v>45504</v>
      </c>
      <c r="W398" s="165">
        <f t="shared" si="91"/>
        <v>39</v>
      </c>
      <c r="X398" s="391">
        <v>1</v>
      </c>
      <c r="Y398" s="307" t="s">
        <v>3711</v>
      </c>
      <c r="Z398" s="344">
        <f t="shared" si="84"/>
        <v>1</v>
      </c>
      <c r="AA398" s="344">
        <f t="shared" si="85"/>
        <v>1</v>
      </c>
      <c r="AB398" s="344">
        <f t="shared" si="86"/>
        <v>1</v>
      </c>
      <c r="AC398" s="344">
        <f t="shared" si="87"/>
        <v>1</v>
      </c>
      <c r="AD398" s="344">
        <f t="shared" si="88"/>
        <v>1</v>
      </c>
      <c r="AE398" s="344">
        <f t="shared" si="89"/>
        <v>1</v>
      </c>
      <c r="AF398" s="344">
        <f t="shared" si="89"/>
        <v>1</v>
      </c>
      <c r="AG398" s="344">
        <f t="shared" si="90"/>
        <v>1</v>
      </c>
    </row>
    <row r="399" spans="1:33" ht="135">
      <c r="A399" s="169" t="s">
        <v>19</v>
      </c>
      <c r="B399" s="467" t="s">
        <v>13</v>
      </c>
      <c r="C399" s="795"/>
      <c r="D399" s="795"/>
      <c r="E399" s="794"/>
      <c r="F399" s="794"/>
      <c r="G399" s="783"/>
      <c r="H399" s="52" t="s">
        <v>2435</v>
      </c>
      <c r="I399" s="483" t="s">
        <v>2436</v>
      </c>
      <c r="J399" s="168">
        <v>1</v>
      </c>
      <c r="K399" s="191">
        <v>45231</v>
      </c>
      <c r="L399" s="191">
        <v>45504</v>
      </c>
      <c r="M399" s="165">
        <f t="shared" si="83"/>
        <v>39</v>
      </c>
      <c r="N399" s="192">
        <v>1</v>
      </c>
      <c r="O399" s="483" t="s">
        <v>3725</v>
      </c>
      <c r="P399" s="53">
        <f t="shared" si="92"/>
        <v>1</v>
      </c>
      <c r="Q399" s="166" t="str">
        <f>IF(ISNUMBER(P399),IF(P399=100%,"CUMPLIDA",IF(AND(ISNUMBER(L399),ISNUMBER(CGR!$P$4)), IF(L399&lt;CGR!$P$4,"INCUMPLIDA","PROCESO"), "VERIFICAR FECHA")),"SIN VALOR AVANCE")</f>
        <v>CUMPLIDA</v>
      </c>
      <c r="R399" s="285" t="s">
        <v>2435</v>
      </c>
      <c r="S399" s="286" t="s">
        <v>2436</v>
      </c>
      <c r="T399" s="305">
        <v>1</v>
      </c>
      <c r="U399" s="382">
        <v>45231</v>
      </c>
      <c r="V399" s="382">
        <v>45504</v>
      </c>
      <c r="W399" s="165">
        <f t="shared" si="91"/>
        <v>39</v>
      </c>
      <c r="X399" s="391">
        <v>1</v>
      </c>
      <c r="Y399" s="286" t="s">
        <v>3725</v>
      </c>
      <c r="Z399" s="344">
        <f t="shared" si="84"/>
        <v>1</v>
      </c>
      <c r="AA399" s="344">
        <f t="shared" si="85"/>
        <v>1</v>
      </c>
      <c r="AB399" s="344">
        <f t="shared" si="86"/>
        <v>1</v>
      </c>
      <c r="AC399" s="344">
        <f t="shared" si="87"/>
        <v>1</v>
      </c>
      <c r="AD399" s="344">
        <f t="shared" si="88"/>
        <v>1</v>
      </c>
      <c r="AE399" s="344">
        <f t="shared" si="89"/>
        <v>1</v>
      </c>
      <c r="AF399" s="344">
        <f t="shared" si="89"/>
        <v>1</v>
      </c>
      <c r="AG399" s="344">
        <f t="shared" si="90"/>
        <v>1</v>
      </c>
    </row>
    <row r="400" spans="1:33" ht="135.75">
      <c r="A400" s="169" t="s">
        <v>19</v>
      </c>
      <c r="B400" s="467" t="s">
        <v>13</v>
      </c>
      <c r="C400" s="795"/>
      <c r="D400" s="795"/>
      <c r="E400" s="794"/>
      <c r="F400" s="794"/>
      <c r="G400" s="52" t="s">
        <v>2438</v>
      </c>
      <c r="H400" s="52" t="s">
        <v>1614</v>
      </c>
      <c r="I400" s="483" t="s">
        <v>238</v>
      </c>
      <c r="J400" s="168">
        <v>1</v>
      </c>
      <c r="K400" s="193">
        <v>45323</v>
      </c>
      <c r="L400" s="193">
        <v>45747</v>
      </c>
      <c r="M400" s="165">
        <f t="shared" si="83"/>
        <v>60.571428571428569</v>
      </c>
      <c r="N400" s="192">
        <v>0</v>
      </c>
      <c r="O400" s="483" t="s">
        <v>3726</v>
      </c>
      <c r="P400" s="53">
        <f t="shared" si="92"/>
        <v>0</v>
      </c>
      <c r="Q400" s="166" t="str">
        <f>IF(ISNUMBER(P400),IF(P400=100%,"CUMPLIDA",IF(AND(ISNUMBER(L400),ISNUMBER(CGR!$P$4)), IF(L400&lt;CGR!$P$4,"INCUMPLIDA","PROCESO"), "VERIFICAR FECHA")),"SIN VALOR AVANCE")</f>
        <v>PROCESO</v>
      </c>
      <c r="R400" s="285" t="s">
        <v>1614</v>
      </c>
      <c r="S400" s="286" t="s">
        <v>238</v>
      </c>
      <c r="T400" s="305">
        <v>1</v>
      </c>
      <c r="U400" s="383">
        <v>45323</v>
      </c>
      <c r="V400" s="383">
        <v>45747</v>
      </c>
      <c r="W400" s="165">
        <f t="shared" si="91"/>
        <v>60.571428571428569</v>
      </c>
      <c r="X400" s="391">
        <v>0</v>
      </c>
      <c r="Y400" s="286" t="s">
        <v>3726</v>
      </c>
      <c r="Z400" s="344">
        <f t="shared" si="84"/>
        <v>1</v>
      </c>
      <c r="AA400" s="344">
        <f t="shared" si="85"/>
        <v>1</v>
      </c>
      <c r="AB400" s="344">
        <f t="shared" si="86"/>
        <v>1</v>
      </c>
      <c r="AC400" s="344">
        <f t="shared" si="87"/>
        <v>1</v>
      </c>
      <c r="AD400" s="344">
        <f t="shared" si="88"/>
        <v>1</v>
      </c>
      <c r="AE400" s="344">
        <f t="shared" si="89"/>
        <v>1</v>
      </c>
      <c r="AF400" s="344">
        <f t="shared" si="89"/>
        <v>1</v>
      </c>
      <c r="AG400" s="344">
        <f t="shared" si="90"/>
        <v>1</v>
      </c>
    </row>
    <row r="401" spans="1:33" ht="90">
      <c r="A401" s="169" t="s">
        <v>19</v>
      </c>
      <c r="B401" s="467" t="s">
        <v>13</v>
      </c>
      <c r="C401" s="795"/>
      <c r="D401" s="795"/>
      <c r="E401" s="794"/>
      <c r="F401" s="794"/>
      <c r="G401" s="52" t="s">
        <v>241</v>
      </c>
      <c r="H401" s="52" t="s">
        <v>241</v>
      </c>
      <c r="I401" s="483" t="s">
        <v>242</v>
      </c>
      <c r="J401" s="168">
        <v>1</v>
      </c>
      <c r="K401" s="193">
        <v>45323</v>
      </c>
      <c r="L401" s="193">
        <v>45747</v>
      </c>
      <c r="M401" s="165">
        <f t="shared" si="83"/>
        <v>60.571428571428569</v>
      </c>
      <c r="N401" s="192">
        <v>0</v>
      </c>
      <c r="O401" s="542" t="s">
        <v>3711</v>
      </c>
      <c r="P401" s="53">
        <f t="shared" si="92"/>
        <v>0</v>
      </c>
      <c r="Q401" s="166" t="str">
        <f>IF(ISNUMBER(P401),IF(P401=100%,"CUMPLIDA",IF(AND(ISNUMBER(L401),ISNUMBER(CGR!$P$4)), IF(L401&lt;CGR!$P$4,"INCUMPLIDA","PROCESO"), "VERIFICAR FECHA")),"SIN VALOR AVANCE")</f>
        <v>PROCESO</v>
      </c>
      <c r="R401" s="285" t="s">
        <v>241</v>
      </c>
      <c r="S401" s="286" t="s">
        <v>242</v>
      </c>
      <c r="T401" s="305">
        <v>1</v>
      </c>
      <c r="U401" s="383">
        <v>45323</v>
      </c>
      <c r="V401" s="383">
        <v>45747</v>
      </c>
      <c r="W401" s="165">
        <f t="shared" si="91"/>
        <v>60.571428571428569</v>
      </c>
      <c r="X401" s="391">
        <v>0</v>
      </c>
      <c r="Y401" s="307" t="s">
        <v>3711</v>
      </c>
      <c r="Z401" s="344">
        <f t="shared" si="84"/>
        <v>1</v>
      </c>
      <c r="AA401" s="344">
        <f t="shared" si="85"/>
        <v>1</v>
      </c>
      <c r="AB401" s="344">
        <f t="shared" si="86"/>
        <v>1</v>
      </c>
      <c r="AC401" s="344">
        <f t="shared" si="87"/>
        <v>1</v>
      </c>
      <c r="AD401" s="344">
        <f t="shared" si="88"/>
        <v>1</v>
      </c>
      <c r="AE401" s="344">
        <f t="shared" si="89"/>
        <v>1</v>
      </c>
      <c r="AF401" s="344">
        <f t="shared" si="89"/>
        <v>1</v>
      </c>
      <c r="AG401" s="344">
        <f t="shared" si="90"/>
        <v>1</v>
      </c>
    </row>
    <row r="402" spans="1:33" ht="150">
      <c r="A402" s="169" t="s">
        <v>19</v>
      </c>
      <c r="B402" s="467" t="s">
        <v>13</v>
      </c>
      <c r="C402" s="795"/>
      <c r="D402" s="795"/>
      <c r="E402" s="794"/>
      <c r="F402" s="794"/>
      <c r="G402" s="52" t="s">
        <v>1361</v>
      </c>
      <c r="H402" s="52" t="s">
        <v>245</v>
      </c>
      <c r="I402" s="483" t="s">
        <v>246</v>
      </c>
      <c r="J402" s="168">
        <v>1</v>
      </c>
      <c r="K402" s="193">
        <v>45231</v>
      </c>
      <c r="L402" s="193">
        <v>45747</v>
      </c>
      <c r="M402" s="165">
        <f t="shared" si="83"/>
        <v>73.714285714285708</v>
      </c>
      <c r="N402" s="192">
        <v>0</v>
      </c>
      <c r="O402" s="483" t="s">
        <v>3630</v>
      </c>
      <c r="P402" s="53">
        <f t="shared" si="92"/>
        <v>0</v>
      </c>
      <c r="Q402" s="166" t="str">
        <f>IF(ISNUMBER(P402),IF(P402=100%,"CUMPLIDA",IF(AND(ISNUMBER(L402),ISNUMBER(CGR!$P$4)), IF(L402&lt;CGR!$P$4,"INCUMPLIDA","PROCESO"), "VERIFICAR FECHA")),"SIN VALOR AVANCE")</f>
        <v>PROCESO</v>
      </c>
      <c r="R402" s="285" t="s">
        <v>245</v>
      </c>
      <c r="S402" s="286" t="s">
        <v>246</v>
      </c>
      <c r="T402" s="305">
        <v>1</v>
      </c>
      <c r="U402" s="383">
        <v>45231</v>
      </c>
      <c r="V402" s="383">
        <v>45747</v>
      </c>
      <c r="W402" s="165">
        <f t="shared" si="91"/>
        <v>73.714285714285708</v>
      </c>
      <c r="X402" s="391">
        <v>0</v>
      </c>
      <c r="Y402" s="286" t="s">
        <v>3630</v>
      </c>
      <c r="Z402" s="344">
        <f t="shared" si="84"/>
        <v>1</v>
      </c>
      <c r="AA402" s="344">
        <f t="shared" si="85"/>
        <v>1</v>
      </c>
      <c r="AB402" s="344">
        <f t="shared" si="86"/>
        <v>1</v>
      </c>
      <c r="AC402" s="344">
        <f t="shared" si="87"/>
        <v>1</v>
      </c>
      <c r="AD402" s="344">
        <f t="shared" si="88"/>
        <v>1</v>
      </c>
      <c r="AE402" s="344">
        <f t="shared" si="89"/>
        <v>1</v>
      </c>
      <c r="AF402" s="344">
        <f t="shared" si="89"/>
        <v>1</v>
      </c>
      <c r="AG402" s="344">
        <f t="shared" si="90"/>
        <v>1</v>
      </c>
    </row>
    <row r="403" spans="1:33" ht="135.75">
      <c r="A403" s="169" t="s">
        <v>19</v>
      </c>
      <c r="B403" s="467" t="s">
        <v>13</v>
      </c>
      <c r="C403" s="795"/>
      <c r="D403" s="795"/>
      <c r="E403" s="794"/>
      <c r="F403" s="794"/>
      <c r="G403" s="52" t="s">
        <v>248</v>
      </c>
      <c r="H403" s="52" t="s">
        <v>248</v>
      </c>
      <c r="I403" s="483" t="s">
        <v>3253</v>
      </c>
      <c r="J403" s="168">
        <v>1</v>
      </c>
      <c r="K403" s="193">
        <v>45323</v>
      </c>
      <c r="L403" s="193">
        <v>45747</v>
      </c>
      <c r="M403" s="165">
        <f t="shared" si="83"/>
        <v>60.571428571428569</v>
      </c>
      <c r="N403" s="192">
        <v>0</v>
      </c>
      <c r="O403" s="483" t="s">
        <v>3726</v>
      </c>
      <c r="P403" s="53">
        <f t="shared" si="92"/>
        <v>0</v>
      </c>
      <c r="Q403" s="166" t="str">
        <f>IF(ISNUMBER(P403),IF(P403=100%,"CUMPLIDA",IF(AND(ISNUMBER(L403),ISNUMBER(CGR!$P$4)), IF(L403&lt;CGR!$P$4,"INCUMPLIDA","PROCESO"), "VERIFICAR FECHA")),"SIN VALOR AVANCE")</f>
        <v>PROCESO</v>
      </c>
      <c r="R403" s="285" t="s">
        <v>248</v>
      </c>
      <c r="S403" s="286" t="s">
        <v>3253</v>
      </c>
      <c r="T403" s="305">
        <v>1</v>
      </c>
      <c r="U403" s="383">
        <v>45323</v>
      </c>
      <c r="V403" s="383">
        <v>45747</v>
      </c>
      <c r="W403" s="165">
        <f t="shared" si="91"/>
        <v>60.571428571428569</v>
      </c>
      <c r="X403" s="391">
        <v>0</v>
      </c>
      <c r="Y403" s="286" t="s">
        <v>3726</v>
      </c>
      <c r="Z403" s="344">
        <f t="shared" si="84"/>
        <v>1</v>
      </c>
      <c r="AA403" s="344">
        <f t="shared" si="85"/>
        <v>1</v>
      </c>
      <c r="AB403" s="344">
        <f t="shared" si="86"/>
        <v>1</v>
      </c>
      <c r="AC403" s="344">
        <f t="shared" si="87"/>
        <v>1</v>
      </c>
      <c r="AD403" s="344">
        <f t="shared" si="88"/>
        <v>1</v>
      </c>
      <c r="AE403" s="344">
        <f t="shared" si="89"/>
        <v>1</v>
      </c>
      <c r="AF403" s="344">
        <f t="shared" si="89"/>
        <v>1</v>
      </c>
      <c r="AG403" s="344">
        <f t="shared" si="90"/>
        <v>1</v>
      </c>
    </row>
    <row r="404" spans="1:33" ht="135">
      <c r="A404" s="169" t="s">
        <v>19</v>
      </c>
      <c r="B404" s="467" t="s">
        <v>13</v>
      </c>
      <c r="C404" s="795"/>
      <c r="D404" s="795"/>
      <c r="E404" s="794"/>
      <c r="F404" s="794"/>
      <c r="G404" s="52" t="s">
        <v>3715</v>
      </c>
      <c r="H404" s="52" t="s">
        <v>3715</v>
      </c>
      <c r="I404" s="483" t="s">
        <v>252</v>
      </c>
      <c r="J404" s="168">
        <v>1</v>
      </c>
      <c r="K404" s="193">
        <v>45231</v>
      </c>
      <c r="L404" s="193">
        <v>45747</v>
      </c>
      <c r="M404" s="165">
        <f t="shared" ref="M404:M467" si="93">(L404-K404)/7</f>
        <v>73.714285714285708</v>
      </c>
      <c r="N404" s="192">
        <v>0</v>
      </c>
      <c r="O404" s="542" t="s">
        <v>3711</v>
      </c>
      <c r="P404" s="53">
        <f t="shared" si="92"/>
        <v>0</v>
      </c>
      <c r="Q404" s="166" t="str">
        <f>IF(ISNUMBER(P404),IF(P404=100%,"CUMPLIDA",IF(AND(ISNUMBER(L404),ISNUMBER(CGR!$P$4)), IF(L404&lt;CGR!$P$4,"INCUMPLIDA","PROCESO"), "VERIFICAR FECHA")),"SIN VALOR AVANCE")</f>
        <v>PROCESO</v>
      </c>
      <c r="R404" s="285" t="s">
        <v>3715</v>
      </c>
      <c r="S404" s="286" t="s">
        <v>252</v>
      </c>
      <c r="T404" s="305">
        <v>1</v>
      </c>
      <c r="U404" s="383">
        <v>45231</v>
      </c>
      <c r="V404" s="383">
        <v>45747</v>
      </c>
      <c r="W404" s="165">
        <f t="shared" si="91"/>
        <v>73.714285714285708</v>
      </c>
      <c r="X404" s="391">
        <v>0</v>
      </c>
      <c r="Y404" s="307" t="s">
        <v>3711</v>
      </c>
      <c r="Z404" s="344">
        <f t="shared" si="84"/>
        <v>1</v>
      </c>
      <c r="AA404" s="344">
        <f t="shared" si="85"/>
        <v>1</v>
      </c>
      <c r="AB404" s="344">
        <f t="shared" si="86"/>
        <v>1</v>
      </c>
      <c r="AC404" s="344">
        <f t="shared" si="87"/>
        <v>1</v>
      </c>
      <c r="AD404" s="344">
        <f t="shared" si="88"/>
        <v>1</v>
      </c>
      <c r="AE404" s="344">
        <f t="shared" si="89"/>
        <v>1</v>
      </c>
      <c r="AF404" s="344">
        <f t="shared" si="89"/>
        <v>1</v>
      </c>
      <c r="AG404" s="344">
        <f t="shared" si="90"/>
        <v>1</v>
      </c>
    </row>
    <row r="405" spans="1:33" ht="240.75">
      <c r="A405" s="169" t="s">
        <v>19</v>
      </c>
      <c r="B405" s="467" t="s">
        <v>13</v>
      </c>
      <c r="C405" s="795"/>
      <c r="D405" s="795"/>
      <c r="E405" s="794"/>
      <c r="F405" s="794"/>
      <c r="G405" s="52" t="s">
        <v>3716</v>
      </c>
      <c r="H405" s="52" t="s">
        <v>3716</v>
      </c>
      <c r="I405" s="483" t="s">
        <v>2560</v>
      </c>
      <c r="J405" s="168">
        <v>1</v>
      </c>
      <c r="K405" s="193">
        <v>45231</v>
      </c>
      <c r="L405" s="193">
        <v>45808</v>
      </c>
      <c r="M405" s="165">
        <f t="shared" si="93"/>
        <v>82.428571428571431</v>
      </c>
      <c r="N405" s="192">
        <v>0</v>
      </c>
      <c r="O405" s="542" t="s">
        <v>3727</v>
      </c>
      <c r="P405" s="53">
        <f t="shared" si="92"/>
        <v>0</v>
      </c>
      <c r="Q405" s="166" t="str">
        <f>IF(ISNUMBER(P405),IF(P405=100%,"CUMPLIDA",IF(AND(ISNUMBER(L405),ISNUMBER(CGR!$P$4)), IF(L405&lt;CGR!$P$4,"INCUMPLIDA","PROCESO"), "VERIFICAR FECHA")),"SIN VALOR AVANCE")</f>
        <v>PROCESO</v>
      </c>
      <c r="R405" s="285" t="s">
        <v>3716</v>
      </c>
      <c r="S405" s="286" t="s">
        <v>2560</v>
      </c>
      <c r="T405" s="305">
        <v>1</v>
      </c>
      <c r="U405" s="383">
        <v>45231</v>
      </c>
      <c r="V405" s="383">
        <v>45808</v>
      </c>
      <c r="W405" s="165">
        <f t="shared" si="91"/>
        <v>82.428571428571431</v>
      </c>
      <c r="X405" s="391">
        <v>0</v>
      </c>
      <c r="Y405" s="307" t="s">
        <v>3727</v>
      </c>
      <c r="Z405" s="344">
        <f t="shared" ref="Z405:Z468" si="94">IF(H405=R405,1,0)</f>
        <v>1</v>
      </c>
      <c r="AA405" s="344">
        <f t="shared" ref="AA405:AA468" si="95">IF(I405=S405,1,0)</f>
        <v>1</v>
      </c>
      <c r="AB405" s="344">
        <f t="shared" ref="AB405:AB468" si="96">IF(J405=T405,1,0)</f>
        <v>1</v>
      </c>
      <c r="AC405" s="344">
        <f t="shared" ref="AC405:AC468" si="97">IF(K405=U405,1,0)</f>
        <v>1</v>
      </c>
      <c r="AD405" s="344">
        <f t="shared" ref="AD405:AD468" si="98">IF(L405=V405,1,0)</f>
        <v>1</v>
      </c>
      <c r="AE405" s="344">
        <f t="shared" ref="AE405:AF468" si="99">IF(M405=W405,1,0)</f>
        <v>1</v>
      </c>
      <c r="AF405" s="344">
        <f t="shared" si="99"/>
        <v>1</v>
      </c>
      <c r="AG405" s="344">
        <f t="shared" ref="AG405:AG468" si="100">IF(O405=Y405,1,0)</f>
        <v>1</v>
      </c>
    </row>
    <row r="406" spans="1:33" ht="182.25">
      <c r="A406" s="169" t="s">
        <v>19</v>
      </c>
      <c r="B406" s="467" t="s">
        <v>13</v>
      </c>
      <c r="C406" s="795"/>
      <c r="D406" s="795"/>
      <c r="E406" s="794"/>
      <c r="F406" s="794"/>
      <c r="G406" s="52" t="s">
        <v>1363</v>
      </c>
      <c r="H406" s="52" t="s">
        <v>258</v>
      </c>
      <c r="I406" s="483" t="s">
        <v>259</v>
      </c>
      <c r="J406" s="168">
        <v>10</v>
      </c>
      <c r="K406" s="193">
        <v>45809</v>
      </c>
      <c r="L406" s="193">
        <v>46568</v>
      </c>
      <c r="M406" s="165">
        <f t="shared" si="93"/>
        <v>108.42857142857143</v>
      </c>
      <c r="N406" s="192">
        <v>0</v>
      </c>
      <c r="O406" s="542" t="s">
        <v>3728</v>
      </c>
      <c r="P406" s="53">
        <f t="shared" si="92"/>
        <v>0</v>
      </c>
      <c r="Q406" s="166" t="str">
        <f>IF(ISNUMBER(P406),IF(P406=100%,"CUMPLIDA",IF(AND(ISNUMBER(L406),ISNUMBER(CGR!$P$4)), IF(L406&lt;CGR!$P$4,"INCUMPLIDA","PROCESO"), "VERIFICAR FECHA")),"SIN VALOR AVANCE")</f>
        <v>PROCESO</v>
      </c>
      <c r="R406" s="285" t="s">
        <v>258</v>
      </c>
      <c r="S406" s="286" t="s">
        <v>259</v>
      </c>
      <c r="T406" s="305">
        <v>10</v>
      </c>
      <c r="U406" s="383">
        <v>45809</v>
      </c>
      <c r="V406" s="383">
        <v>46568</v>
      </c>
      <c r="W406" s="165">
        <f t="shared" si="91"/>
        <v>108.42857142857143</v>
      </c>
      <c r="X406" s="391">
        <v>0</v>
      </c>
      <c r="Y406" s="307" t="s">
        <v>3728</v>
      </c>
      <c r="Z406" s="344">
        <f t="shared" si="94"/>
        <v>1</v>
      </c>
      <c r="AA406" s="344">
        <f t="shared" si="95"/>
        <v>1</v>
      </c>
      <c r="AB406" s="344">
        <f t="shared" si="96"/>
        <v>1</v>
      </c>
      <c r="AC406" s="344">
        <f t="shared" si="97"/>
        <v>1</v>
      </c>
      <c r="AD406" s="344">
        <f t="shared" si="98"/>
        <v>1</v>
      </c>
      <c r="AE406" s="344">
        <f t="shared" si="99"/>
        <v>1</v>
      </c>
      <c r="AF406" s="344">
        <f t="shared" si="99"/>
        <v>1</v>
      </c>
      <c r="AG406" s="344">
        <f t="shared" si="100"/>
        <v>1</v>
      </c>
    </row>
    <row r="407" spans="1:33" ht="180">
      <c r="A407" s="169" t="s">
        <v>19</v>
      </c>
      <c r="B407" s="467" t="s">
        <v>13</v>
      </c>
      <c r="C407" s="795"/>
      <c r="D407" s="795"/>
      <c r="E407" s="794"/>
      <c r="F407" s="794"/>
      <c r="G407" s="52" t="s">
        <v>1364</v>
      </c>
      <c r="H407" s="52" t="s">
        <v>261</v>
      </c>
      <c r="I407" s="483" t="s">
        <v>262</v>
      </c>
      <c r="J407" s="168">
        <v>1</v>
      </c>
      <c r="K407" s="193">
        <v>45809</v>
      </c>
      <c r="L407" s="193">
        <v>46568</v>
      </c>
      <c r="M407" s="165">
        <f t="shared" si="93"/>
        <v>108.42857142857143</v>
      </c>
      <c r="N407" s="192">
        <v>0</v>
      </c>
      <c r="O407" s="542" t="s">
        <v>3729</v>
      </c>
      <c r="P407" s="53">
        <f t="shared" si="92"/>
        <v>0</v>
      </c>
      <c r="Q407" s="166" t="str">
        <f>IF(ISNUMBER(P407),IF(P407=100%,"CUMPLIDA",IF(AND(ISNUMBER(L407),ISNUMBER(CGR!$P$4)), IF(L407&lt;CGR!$P$4,"INCUMPLIDA","PROCESO"), "VERIFICAR FECHA")),"SIN VALOR AVANCE")</f>
        <v>PROCESO</v>
      </c>
      <c r="R407" s="285" t="s">
        <v>261</v>
      </c>
      <c r="S407" s="286" t="s">
        <v>262</v>
      </c>
      <c r="T407" s="305">
        <v>1</v>
      </c>
      <c r="U407" s="383">
        <v>45809</v>
      </c>
      <c r="V407" s="383">
        <v>46568</v>
      </c>
      <c r="W407" s="165">
        <f t="shared" si="91"/>
        <v>108.42857142857143</v>
      </c>
      <c r="X407" s="391">
        <v>0</v>
      </c>
      <c r="Y407" s="307" t="s">
        <v>3729</v>
      </c>
      <c r="Z407" s="344">
        <f t="shared" si="94"/>
        <v>1</v>
      </c>
      <c r="AA407" s="344">
        <f t="shared" si="95"/>
        <v>1</v>
      </c>
      <c r="AB407" s="344">
        <f t="shared" si="96"/>
        <v>1</v>
      </c>
      <c r="AC407" s="344">
        <f t="shared" si="97"/>
        <v>1</v>
      </c>
      <c r="AD407" s="344">
        <f t="shared" si="98"/>
        <v>1</v>
      </c>
      <c r="AE407" s="344">
        <f t="shared" si="99"/>
        <v>1</v>
      </c>
      <c r="AF407" s="344">
        <f t="shared" si="99"/>
        <v>1</v>
      </c>
      <c r="AG407" s="344">
        <f t="shared" si="100"/>
        <v>1</v>
      </c>
    </row>
    <row r="408" spans="1:33" ht="409.5">
      <c r="A408" s="169" t="s">
        <v>19</v>
      </c>
      <c r="B408" s="467" t="s">
        <v>13</v>
      </c>
      <c r="C408" s="795"/>
      <c r="D408" s="795"/>
      <c r="E408" s="794"/>
      <c r="F408" s="794"/>
      <c r="G408" s="52" t="s">
        <v>1365</v>
      </c>
      <c r="H408" s="52" t="s">
        <v>264</v>
      </c>
      <c r="I408" s="483" t="s">
        <v>265</v>
      </c>
      <c r="J408" s="168">
        <v>2</v>
      </c>
      <c r="K408" s="193">
        <v>45809</v>
      </c>
      <c r="L408" s="193">
        <v>46568</v>
      </c>
      <c r="M408" s="165">
        <f t="shared" si="93"/>
        <v>108.42857142857143</v>
      </c>
      <c r="N408" s="192">
        <v>0</v>
      </c>
      <c r="O408" s="542" t="s">
        <v>3730</v>
      </c>
      <c r="P408" s="53">
        <f t="shared" si="92"/>
        <v>0</v>
      </c>
      <c r="Q408" s="166" t="str">
        <f>IF(ISNUMBER(P408),IF(P408=100%,"CUMPLIDA",IF(AND(ISNUMBER(L408),ISNUMBER(CGR!$P$4)), IF(L408&lt;CGR!$P$4,"INCUMPLIDA","PROCESO"), "VERIFICAR FECHA")),"SIN VALOR AVANCE")</f>
        <v>PROCESO</v>
      </c>
      <c r="R408" s="285" t="s">
        <v>264</v>
      </c>
      <c r="S408" s="286" t="s">
        <v>265</v>
      </c>
      <c r="T408" s="305">
        <v>2</v>
      </c>
      <c r="U408" s="383">
        <v>45809</v>
      </c>
      <c r="V408" s="383">
        <v>46568</v>
      </c>
      <c r="W408" s="165">
        <f t="shared" si="91"/>
        <v>108.42857142857143</v>
      </c>
      <c r="X408" s="391">
        <v>0</v>
      </c>
      <c r="Y408" s="307" t="s">
        <v>3730</v>
      </c>
      <c r="Z408" s="344">
        <f t="shared" si="94"/>
        <v>1</v>
      </c>
      <c r="AA408" s="344">
        <f t="shared" si="95"/>
        <v>1</v>
      </c>
      <c r="AB408" s="344">
        <f t="shared" si="96"/>
        <v>1</v>
      </c>
      <c r="AC408" s="344">
        <f t="shared" si="97"/>
        <v>1</v>
      </c>
      <c r="AD408" s="344">
        <f t="shared" si="98"/>
        <v>1</v>
      </c>
      <c r="AE408" s="344">
        <f t="shared" si="99"/>
        <v>1</v>
      </c>
      <c r="AF408" s="344">
        <f t="shared" si="99"/>
        <v>1</v>
      </c>
      <c r="AG408" s="344">
        <f t="shared" si="100"/>
        <v>1</v>
      </c>
    </row>
    <row r="409" spans="1:33" ht="409.5">
      <c r="A409" s="169" t="s">
        <v>19</v>
      </c>
      <c r="B409" s="467" t="s">
        <v>13</v>
      </c>
      <c r="C409" s="795" t="s">
        <v>3731</v>
      </c>
      <c r="D409" s="795" t="s">
        <v>3732</v>
      </c>
      <c r="E409" s="794" t="s">
        <v>3733</v>
      </c>
      <c r="F409" s="794" t="s">
        <v>3734</v>
      </c>
      <c r="G409" s="791" t="s">
        <v>3735</v>
      </c>
      <c r="H409" s="485" t="s">
        <v>3736</v>
      </c>
      <c r="I409" s="483" t="s">
        <v>3737</v>
      </c>
      <c r="J409" s="164">
        <v>1</v>
      </c>
      <c r="K409" s="486">
        <v>45078</v>
      </c>
      <c r="L409" s="486">
        <v>45869</v>
      </c>
      <c r="M409" s="165">
        <f t="shared" si="93"/>
        <v>113</v>
      </c>
      <c r="N409" s="487">
        <v>0</v>
      </c>
      <c r="O409" s="483" t="s">
        <v>3738</v>
      </c>
      <c r="P409" s="53">
        <f t="shared" si="92"/>
        <v>0</v>
      </c>
      <c r="Q409" s="166" t="str">
        <f>IF(ISNUMBER(P409),IF(P409=100%,"CUMPLIDA",IF(AND(ISNUMBER(L409),ISNUMBER(CGR!$P$4)), IF(L409&lt;CGR!$P$4,"INCUMPLIDA","PROCESO"), "VERIFICAR FECHA")),"SIN VALOR AVANCE")</f>
        <v>PROCESO</v>
      </c>
      <c r="R409" s="368" t="s">
        <v>3736</v>
      </c>
      <c r="S409" s="286" t="s">
        <v>3737</v>
      </c>
      <c r="T409" s="367">
        <v>1</v>
      </c>
      <c r="U409" s="363">
        <v>45078</v>
      </c>
      <c r="V409" s="363">
        <v>45869</v>
      </c>
      <c r="W409" s="165">
        <f t="shared" si="91"/>
        <v>113</v>
      </c>
      <c r="X409" s="400">
        <v>0</v>
      </c>
      <c r="Y409" s="286" t="s">
        <v>3738</v>
      </c>
      <c r="Z409" s="344">
        <f t="shared" si="94"/>
        <v>1</v>
      </c>
      <c r="AA409" s="344">
        <f t="shared" si="95"/>
        <v>1</v>
      </c>
      <c r="AB409" s="344">
        <f t="shared" si="96"/>
        <v>1</v>
      </c>
      <c r="AC409" s="344">
        <f t="shared" si="97"/>
        <v>1</v>
      </c>
      <c r="AD409" s="344">
        <f t="shared" si="98"/>
        <v>1</v>
      </c>
      <c r="AE409" s="344">
        <f t="shared" si="99"/>
        <v>1</v>
      </c>
      <c r="AF409" s="344">
        <f t="shared" si="99"/>
        <v>1</v>
      </c>
      <c r="AG409" s="344">
        <f t="shared" si="100"/>
        <v>1</v>
      </c>
    </row>
    <row r="410" spans="1:33" ht="409.5">
      <c r="A410" s="169" t="s">
        <v>19</v>
      </c>
      <c r="B410" s="467" t="s">
        <v>13</v>
      </c>
      <c r="C410" s="795"/>
      <c r="D410" s="795"/>
      <c r="E410" s="794"/>
      <c r="F410" s="794"/>
      <c r="G410" s="791"/>
      <c r="H410" s="52" t="s">
        <v>3739</v>
      </c>
      <c r="I410" s="483" t="s">
        <v>3740</v>
      </c>
      <c r="J410" s="164">
        <v>1</v>
      </c>
      <c r="K410" s="486">
        <v>45717</v>
      </c>
      <c r="L410" s="486">
        <v>45869</v>
      </c>
      <c r="M410" s="165">
        <f t="shared" si="93"/>
        <v>21.714285714285715</v>
      </c>
      <c r="N410" s="192">
        <v>0</v>
      </c>
      <c r="O410" s="483" t="s">
        <v>3741</v>
      </c>
      <c r="P410" s="53">
        <f t="shared" si="92"/>
        <v>0</v>
      </c>
      <c r="Q410" s="166" t="str">
        <f>IF(ISNUMBER(P410),IF(P410=100%,"CUMPLIDA",IF(AND(ISNUMBER(L410),ISNUMBER(CGR!$P$4)), IF(L410&lt;CGR!$P$4,"INCUMPLIDA","PROCESO"), "VERIFICAR FECHA")),"SIN VALOR AVANCE")</f>
        <v>PROCESO</v>
      </c>
      <c r="R410" s="285" t="s">
        <v>3739</v>
      </c>
      <c r="S410" s="286" t="s">
        <v>3740</v>
      </c>
      <c r="T410" s="367">
        <v>1</v>
      </c>
      <c r="U410" s="363">
        <v>45717</v>
      </c>
      <c r="V410" s="363">
        <v>45869</v>
      </c>
      <c r="W410" s="165">
        <f t="shared" si="91"/>
        <v>21.714285714285715</v>
      </c>
      <c r="X410" s="391">
        <v>0</v>
      </c>
      <c r="Y410" s="286" t="s">
        <v>3741</v>
      </c>
      <c r="Z410" s="344">
        <f t="shared" si="94"/>
        <v>1</v>
      </c>
      <c r="AA410" s="344">
        <f t="shared" si="95"/>
        <v>1</v>
      </c>
      <c r="AB410" s="344">
        <f t="shared" si="96"/>
        <v>1</v>
      </c>
      <c r="AC410" s="344">
        <f t="shared" si="97"/>
        <v>1</v>
      </c>
      <c r="AD410" s="344">
        <f t="shared" si="98"/>
        <v>1</v>
      </c>
      <c r="AE410" s="344">
        <f t="shared" si="99"/>
        <v>1</v>
      </c>
      <c r="AF410" s="344">
        <f t="shared" si="99"/>
        <v>1</v>
      </c>
      <c r="AG410" s="344">
        <f t="shared" si="100"/>
        <v>1</v>
      </c>
    </row>
    <row r="411" spans="1:33" ht="409.5">
      <c r="A411" s="169" t="s">
        <v>19</v>
      </c>
      <c r="B411" s="467" t="s">
        <v>13</v>
      </c>
      <c r="C411" s="795"/>
      <c r="D411" s="795"/>
      <c r="E411" s="794"/>
      <c r="F411" s="794"/>
      <c r="G411" s="791"/>
      <c r="H411" s="485" t="s">
        <v>3742</v>
      </c>
      <c r="I411" s="483" t="s">
        <v>3743</v>
      </c>
      <c r="J411" s="164">
        <v>1</v>
      </c>
      <c r="K411" s="191">
        <v>45597</v>
      </c>
      <c r="L411" s="191">
        <v>45716</v>
      </c>
      <c r="M411" s="165">
        <f t="shared" si="93"/>
        <v>17</v>
      </c>
      <c r="N411" s="487">
        <v>0.25</v>
      </c>
      <c r="O411" s="483" t="s">
        <v>3744</v>
      </c>
      <c r="P411" s="53">
        <f t="shared" si="92"/>
        <v>0.25</v>
      </c>
      <c r="Q411" s="166" t="str">
        <f>IF(ISNUMBER(P411),IF(P411=100%,"CUMPLIDA",IF(AND(ISNUMBER(L411),ISNUMBER(CGR!$P$4)), IF(L411&lt;CGR!$P$4,"INCUMPLIDA","PROCESO"), "VERIFICAR FECHA")),"SIN VALOR AVANCE")</f>
        <v>PROCESO</v>
      </c>
      <c r="R411" s="368" t="s">
        <v>3742</v>
      </c>
      <c r="S411" s="286" t="s">
        <v>3743</v>
      </c>
      <c r="T411" s="367">
        <v>1</v>
      </c>
      <c r="U411" s="382">
        <v>45597</v>
      </c>
      <c r="V411" s="382">
        <v>45716</v>
      </c>
      <c r="W411" s="165">
        <f t="shared" si="91"/>
        <v>17</v>
      </c>
      <c r="X411" s="400">
        <v>0.25</v>
      </c>
      <c r="Y411" s="286" t="s">
        <v>3744</v>
      </c>
      <c r="Z411" s="344">
        <f t="shared" si="94"/>
        <v>1</v>
      </c>
      <c r="AA411" s="344">
        <f t="shared" si="95"/>
        <v>1</v>
      </c>
      <c r="AB411" s="344">
        <f t="shared" si="96"/>
        <v>1</v>
      </c>
      <c r="AC411" s="344">
        <f t="shared" si="97"/>
        <v>1</v>
      </c>
      <c r="AD411" s="344">
        <f t="shared" si="98"/>
        <v>1</v>
      </c>
      <c r="AE411" s="344">
        <f t="shared" si="99"/>
        <v>1</v>
      </c>
      <c r="AF411" s="344">
        <f t="shared" si="99"/>
        <v>1</v>
      </c>
      <c r="AG411" s="344">
        <f t="shared" si="100"/>
        <v>1</v>
      </c>
    </row>
    <row r="412" spans="1:33" ht="255.75" customHeight="1">
      <c r="A412" s="169" t="s">
        <v>19</v>
      </c>
      <c r="B412" s="467" t="s">
        <v>13</v>
      </c>
      <c r="C412" s="795" t="s">
        <v>3745</v>
      </c>
      <c r="D412" s="795" t="s">
        <v>3707</v>
      </c>
      <c r="E412" s="794" t="s">
        <v>3746</v>
      </c>
      <c r="F412" s="794" t="s">
        <v>3747</v>
      </c>
      <c r="G412" s="52" t="s">
        <v>2485</v>
      </c>
      <c r="H412" s="484" t="s">
        <v>3628</v>
      </c>
      <c r="I412" s="483" t="s">
        <v>3174</v>
      </c>
      <c r="J412" s="164">
        <v>1</v>
      </c>
      <c r="K412" s="191">
        <v>44044</v>
      </c>
      <c r="L412" s="191">
        <v>44196</v>
      </c>
      <c r="M412" s="165">
        <f t="shared" si="93"/>
        <v>21.714285714285715</v>
      </c>
      <c r="N412" s="192">
        <v>1</v>
      </c>
      <c r="O412" s="483" t="s">
        <v>3748</v>
      </c>
      <c r="P412" s="53">
        <f t="shared" si="92"/>
        <v>1</v>
      </c>
      <c r="Q412" s="166" t="str">
        <f>IF(ISNUMBER(P412),IF(P412=100%,"CUMPLIDA",IF(AND(ISNUMBER(L412),ISNUMBER(CGR!$P$4)), IF(L412&lt;CGR!$P$4,"INCUMPLIDA","PROCESO"), "VERIFICAR FECHA")),"SIN VALOR AVANCE")</f>
        <v>CUMPLIDA</v>
      </c>
      <c r="R412" s="366" t="s">
        <v>3628</v>
      </c>
      <c r="S412" s="286" t="s">
        <v>3174</v>
      </c>
      <c r="T412" s="367">
        <v>1</v>
      </c>
      <c r="U412" s="382">
        <v>44044</v>
      </c>
      <c r="V412" s="382">
        <v>44196</v>
      </c>
      <c r="W412" s="165">
        <f t="shared" si="91"/>
        <v>21.714285714285715</v>
      </c>
      <c r="X412" s="391">
        <v>1</v>
      </c>
      <c r="Y412" s="286" t="s">
        <v>3748</v>
      </c>
      <c r="Z412" s="344">
        <f t="shared" si="94"/>
        <v>1</v>
      </c>
      <c r="AA412" s="344">
        <f t="shared" si="95"/>
        <v>1</v>
      </c>
      <c r="AB412" s="344">
        <f t="shared" si="96"/>
        <v>1</v>
      </c>
      <c r="AC412" s="344">
        <f t="shared" si="97"/>
        <v>1</v>
      </c>
      <c r="AD412" s="344">
        <f t="shared" si="98"/>
        <v>1</v>
      </c>
      <c r="AE412" s="344">
        <f t="shared" si="99"/>
        <v>1</v>
      </c>
      <c r="AF412" s="344">
        <f t="shared" si="99"/>
        <v>1</v>
      </c>
      <c r="AG412" s="344">
        <f t="shared" si="100"/>
        <v>1</v>
      </c>
    </row>
    <row r="413" spans="1:33" ht="75.75" customHeight="1">
      <c r="A413" s="169" t="s">
        <v>19</v>
      </c>
      <c r="B413" s="467" t="s">
        <v>13</v>
      </c>
      <c r="C413" s="795"/>
      <c r="D413" s="795"/>
      <c r="E413" s="794"/>
      <c r="F413" s="794"/>
      <c r="G413" s="783" t="s">
        <v>2485</v>
      </c>
      <c r="H413" s="52" t="s">
        <v>2433</v>
      </c>
      <c r="I413" s="483" t="s">
        <v>969</v>
      </c>
      <c r="J413" s="168">
        <v>1</v>
      </c>
      <c r="K413" s="191">
        <v>45231</v>
      </c>
      <c r="L413" s="191">
        <v>45504</v>
      </c>
      <c r="M413" s="165">
        <f t="shared" si="93"/>
        <v>39</v>
      </c>
      <c r="N413" s="192">
        <v>1</v>
      </c>
      <c r="O413" s="542" t="s">
        <v>3711</v>
      </c>
      <c r="P413" s="53">
        <f t="shared" si="92"/>
        <v>1</v>
      </c>
      <c r="Q413" s="166" t="str">
        <f>IF(ISNUMBER(P413),IF(P413=100%,"CUMPLIDA",IF(AND(ISNUMBER(L413),ISNUMBER(CGR!$P$4)), IF(L413&lt;CGR!$P$4,"INCUMPLIDA","PROCESO"), "VERIFICAR FECHA")),"SIN VALOR AVANCE")</f>
        <v>CUMPLIDA</v>
      </c>
      <c r="R413" s="285" t="s">
        <v>2433</v>
      </c>
      <c r="S413" s="286" t="s">
        <v>969</v>
      </c>
      <c r="T413" s="305">
        <v>1</v>
      </c>
      <c r="U413" s="382">
        <v>45231</v>
      </c>
      <c r="V413" s="382">
        <v>45504</v>
      </c>
      <c r="W413" s="165">
        <f t="shared" si="91"/>
        <v>39</v>
      </c>
      <c r="X413" s="391">
        <v>1</v>
      </c>
      <c r="Y413" s="307" t="s">
        <v>3711</v>
      </c>
      <c r="Z413" s="344">
        <f t="shared" si="94"/>
        <v>1</v>
      </c>
      <c r="AA413" s="344">
        <f t="shared" si="95"/>
        <v>1</v>
      </c>
      <c r="AB413" s="344">
        <f t="shared" si="96"/>
        <v>1</v>
      </c>
      <c r="AC413" s="344">
        <f t="shared" si="97"/>
        <v>1</v>
      </c>
      <c r="AD413" s="344">
        <f t="shared" si="98"/>
        <v>1</v>
      </c>
      <c r="AE413" s="344">
        <f t="shared" si="99"/>
        <v>1</v>
      </c>
      <c r="AF413" s="344">
        <f t="shared" si="99"/>
        <v>1</v>
      </c>
      <c r="AG413" s="344">
        <f t="shared" si="100"/>
        <v>1</v>
      </c>
    </row>
    <row r="414" spans="1:33" ht="315.75">
      <c r="A414" s="169" t="s">
        <v>19</v>
      </c>
      <c r="B414" s="467" t="s">
        <v>13</v>
      </c>
      <c r="C414" s="795"/>
      <c r="D414" s="795"/>
      <c r="E414" s="794"/>
      <c r="F414" s="794"/>
      <c r="G414" s="783"/>
      <c r="H414" s="52" t="s">
        <v>2435</v>
      </c>
      <c r="I414" s="483" t="s">
        <v>2436</v>
      </c>
      <c r="J414" s="168">
        <v>1</v>
      </c>
      <c r="K414" s="191">
        <v>45231</v>
      </c>
      <c r="L414" s="191">
        <v>45504</v>
      </c>
      <c r="M414" s="165">
        <f t="shared" si="93"/>
        <v>39</v>
      </c>
      <c r="N414" s="192">
        <v>1</v>
      </c>
      <c r="O414" s="542" t="s">
        <v>3749</v>
      </c>
      <c r="P414" s="53">
        <f t="shared" si="92"/>
        <v>1</v>
      </c>
      <c r="Q414" s="166" t="str">
        <f>IF(ISNUMBER(P414),IF(P414=100%,"CUMPLIDA",IF(AND(ISNUMBER(L414),ISNUMBER(CGR!$P$4)), IF(L414&lt;CGR!$P$4,"INCUMPLIDA","PROCESO"), "VERIFICAR FECHA")),"SIN VALOR AVANCE")</f>
        <v>CUMPLIDA</v>
      </c>
      <c r="R414" s="285" t="s">
        <v>2435</v>
      </c>
      <c r="S414" s="286" t="s">
        <v>2436</v>
      </c>
      <c r="T414" s="305">
        <v>1</v>
      </c>
      <c r="U414" s="382">
        <v>45231</v>
      </c>
      <c r="V414" s="382">
        <v>45504</v>
      </c>
      <c r="W414" s="165">
        <f t="shared" si="91"/>
        <v>39</v>
      </c>
      <c r="X414" s="391">
        <v>1</v>
      </c>
      <c r="Y414" s="307" t="s">
        <v>3749</v>
      </c>
      <c r="Z414" s="344">
        <f t="shared" si="94"/>
        <v>1</v>
      </c>
      <c r="AA414" s="344">
        <f t="shared" si="95"/>
        <v>1</v>
      </c>
      <c r="AB414" s="344">
        <f t="shared" si="96"/>
        <v>1</v>
      </c>
      <c r="AC414" s="344">
        <f t="shared" si="97"/>
        <v>1</v>
      </c>
      <c r="AD414" s="344">
        <f t="shared" si="98"/>
        <v>1</v>
      </c>
      <c r="AE414" s="344">
        <f t="shared" si="99"/>
        <v>1</v>
      </c>
      <c r="AF414" s="344">
        <f t="shared" si="99"/>
        <v>1</v>
      </c>
      <c r="AG414" s="344">
        <f t="shared" si="100"/>
        <v>1</v>
      </c>
    </row>
    <row r="415" spans="1:33" ht="150.75">
      <c r="A415" s="169" t="s">
        <v>19</v>
      </c>
      <c r="B415" s="467" t="s">
        <v>13</v>
      </c>
      <c r="C415" s="795"/>
      <c r="D415" s="795"/>
      <c r="E415" s="794"/>
      <c r="F415" s="794"/>
      <c r="G415" s="52" t="s">
        <v>2438</v>
      </c>
      <c r="H415" s="52" t="s">
        <v>1614</v>
      </c>
      <c r="I415" s="483" t="s">
        <v>238</v>
      </c>
      <c r="J415" s="168">
        <v>1</v>
      </c>
      <c r="K415" s="193">
        <v>45323</v>
      </c>
      <c r="L415" s="193">
        <v>45747</v>
      </c>
      <c r="M415" s="165">
        <f t="shared" si="93"/>
        <v>60.571428571428569</v>
      </c>
      <c r="N415" s="192">
        <v>0</v>
      </c>
      <c r="O415" s="542" t="s">
        <v>3750</v>
      </c>
      <c r="P415" s="53">
        <f t="shared" si="92"/>
        <v>0</v>
      </c>
      <c r="Q415" s="166" t="str">
        <f>IF(ISNUMBER(P415),IF(P415=100%,"CUMPLIDA",IF(AND(ISNUMBER(L415),ISNUMBER(CGR!$P$4)), IF(L415&lt;CGR!$P$4,"INCUMPLIDA","PROCESO"), "VERIFICAR FECHA")),"SIN VALOR AVANCE")</f>
        <v>PROCESO</v>
      </c>
      <c r="R415" s="285" t="s">
        <v>1614</v>
      </c>
      <c r="S415" s="286" t="s">
        <v>238</v>
      </c>
      <c r="T415" s="305">
        <v>1</v>
      </c>
      <c r="U415" s="383">
        <v>45323</v>
      </c>
      <c r="V415" s="383">
        <v>45747</v>
      </c>
      <c r="W415" s="165">
        <f t="shared" si="91"/>
        <v>60.571428571428569</v>
      </c>
      <c r="X415" s="391">
        <v>0</v>
      </c>
      <c r="Y415" s="307" t="s">
        <v>3750</v>
      </c>
      <c r="Z415" s="344">
        <f t="shared" si="94"/>
        <v>1</v>
      </c>
      <c r="AA415" s="344">
        <f t="shared" si="95"/>
        <v>1</v>
      </c>
      <c r="AB415" s="344">
        <f t="shared" si="96"/>
        <v>1</v>
      </c>
      <c r="AC415" s="344">
        <f t="shared" si="97"/>
        <v>1</v>
      </c>
      <c r="AD415" s="344">
        <f t="shared" si="98"/>
        <v>1</v>
      </c>
      <c r="AE415" s="344">
        <f t="shared" si="99"/>
        <v>1</v>
      </c>
      <c r="AF415" s="344">
        <f t="shared" si="99"/>
        <v>1</v>
      </c>
      <c r="AG415" s="344">
        <f t="shared" si="100"/>
        <v>1</v>
      </c>
    </row>
    <row r="416" spans="1:33" ht="90">
      <c r="A416" s="169" t="s">
        <v>19</v>
      </c>
      <c r="B416" s="467" t="s">
        <v>13</v>
      </c>
      <c r="C416" s="795"/>
      <c r="D416" s="795"/>
      <c r="E416" s="794"/>
      <c r="F416" s="794"/>
      <c r="G416" s="52" t="s">
        <v>241</v>
      </c>
      <c r="H416" s="52" t="s">
        <v>241</v>
      </c>
      <c r="I416" s="483" t="s">
        <v>242</v>
      </c>
      <c r="J416" s="168">
        <v>1</v>
      </c>
      <c r="K416" s="193">
        <v>45323</v>
      </c>
      <c r="L416" s="193">
        <v>45747</v>
      </c>
      <c r="M416" s="165">
        <f t="shared" si="93"/>
        <v>60.571428571428569</v>
      </c>
      <c r="N416" s="192">
        <v>0</v>
      </c>
      <c r="O416" s="542" t="s">
        <v>3711</v>
      </c>
      <c r="P416" s="53">
        <f t="shared" si="92"/>
        <v>0</v>
      </c>
      <c r="Q416" s="166" t="str">
        <f>IF(ISNUMBER(P416),IF(P416=100%,"CUMPLIDA",IF(AND(ISNUMBER(L416),ISNUMBER(CGR!$P$4)), IF(L416&lt;CGR!$P$4,"INCUMPLIDA","PROCESO"), "VERIFICAR FECHA")),"SIN VALOR AVANCE")</f>
        <v>PROCESO</v>
      </c>
      <c r="R416" s="285" t="s">
        <v>241</v>
      </c>
      <c r="S416" s="286" t="s">
        <v>242</v>
      </c>
      <c r="T416" s="305">
        <v>1</v>
      </c>
      <c r="U416" s="383">
        <v>45323</v>
      </c>
      <c r="V416" s="383">
        <v>45747</v>
      </c>
      <c r="W416" s="165">
        <f t="shared" si="91"/>
        <v>60.571428571428569</v>
      </c>
      <c r="X416" s="391">
        <v>0</v>
      </c>
      <c r="Y416" s="307" t="s">
        <v>3711</v>
      </c>
      <c r="Z416" s="344">
        <f t="shared" si="94"/>
        <v>1</v>
      </c>
      <c r="AA416" s="344">
        <f t="shared" si="95"/>
        <v>1</v>
      </c>
      <c r="AB416" s="344">
        <f t="shared" si="96"/>
        <v>1</v>
      </c>
      <c r="AC416" s="344">
        <f t="shared" si="97"/>
        <v>1</v>
      </c>
      <c r="AD416" s="344">
        <f t="shared" si="98"/>
        <v>1</v>
      </c>
      <c r="AE416" s="344">
        <f t="shared" si="99"/>
        <v>1</v>
      </c>
      <c r="AF416" s="344">
        <f t="shared" si="99"/>
        <v>1</v>
      </c>
      <c r="AG416" s="344">
        <f t="shared" si="100"/>
        <v>1</v>
      </c>
    </row>
    <row r="417" spans="1:33" ht="150">
      <c r="A417" s="169" t="s">
        <v>19</v>
      </c>
      <c r="B417" s="467" t="s">
        <v>13</v>
      </c>
      <c r="C417" s="795"/>
      <c r="D417" s="795"/>
      <c r="E417" s="794"/>
      <c r="F417" s="794"/>
      <c r="G417" s="52" t="s">
        <v>1361</v>
      </c>
      <c r="H417" s="52" t="s">
        <v>245</v>
      </c>
      <c r="I417" s="483" t="s">
        <v>246</v>
      </c>
      <c r="J417" s="168">
        <v>1</v>
      </c>
      <c r="K417" s="193">
        <v>45231</v>
      </c>
      <c r="L417" s="193">
        <v>45747</v>
      </c>
      <c r="M417" s="165">
        <f t="shared" si="93"/>
        <v>73.714285714285708</v>
      </c>
      <c r="N417" s="192">
        <v>0</v>
      </c>
      <c r="O417" s="483" t="s">
        <v>3630</v>
      </c>
      <c r="P417" s="53">
        <f t="shared" si="92"/>
        <v>0</v>
      </c>
      <c r="Q417" s="166" t="str">
        <f>IF(ISNUMBER(P417),IF(P417=100%,"CUMPLIDA",IF(AND(ISNUMBER(L417),ISNUMBER(CGR!$P$4)), IF(L417&lt;CGR!$P$4,"INCUMPLIDA","PROCESO"), "VERIFICAR FECHA")),"SIN VALOR AVANCE")</f>
        <v>PROCESO</v>
      </c>
      <c r="R417" s="285" t="s">
        <v>245</v>
      </c>
      <c r="S417" s="286" t="s">
        <v>246</v>
      </c>
      <c r="T417" s="305">
        <v>1</v>
      </c>
      <c r="U417" s="383">
        <v>45231</v>
      </c>
      <c r="V417" s="383">
        <v>45747</v>
      </c>
      <c r="W417" s="165">
        <f t="shared" si="91"/>
        <v>73.714285714285708</v>
      </c>
      <c r="X417" s="391">
        <v>0</v>
      </c>
      <c r="Y417" s="286" t="s">
        <v>3630</v>
      </c>
      <c r="Z417" s="344">
        <f t="shared" si="94"/>
        <v>1</v>
      </c>
      <c r="AA417" s="344">
        <f t="shared" si="95"/>
        <v>1</v>
      </c>
      <c r="AB417" s="344">
        <f t="shared" si="96"/>
        <v>1</v>
      </c>
      <c r="AC417" s="344">
        <f t="shared" si="97"/>
        <v>1</v>
      </c>
      <c r="AD417" s="344">
        <f t="shared" si="98"/>
        <v>1</v>
      </c>
      <c r="AE417" s="344">
        <f t="shared" si="99"/>
        <v>1</v>
      </c>
      <c r="AF417" s="344">
        <f t="shared" si="99"/>
        <v>1</v>
      </c>
      <c r="AG417" s="344">
        <f t="shared" si="100"/>
        <v>1</v>
      </c>
    </row>
    <row r="418" spans="1:33" ht="165.75">
      <c r="A418" s="169" t="s">
        <v>19</v>
      </c>
      <c r="B418" s="467" t="s">
        <v>13</v>
      </c>
      <c r="C418" s="795"/>
      <c r="D418" s="795"/>
      <c r="E418" s="794"/>
      <c r="F418" s="794"/>
      <c r="G418" s="52" t="s">
        <v>248</v>
      </c>
      <c r="H418" s="52" t="s">
        <v>248</v>
      </c>
      <c r="I418" s="483" t="s">
        <v>3253</v>
      </c>
      <c r="J418" s="168">
        <v>1</v>
      </c>
      <c r="K418" s="193">
        <v>45323</v>
      </c>
      <c r="L418" s="193">
        <v>45747</v>
      </c>
      <c r="M418" s="165">
        <f t="shared" si="93"/>
        <v>60.571428571428569</v>
      </c>
      <c r="N418" s="192">
        <v>0</v>
      </c>
      <c r="O418" s="542" t="s">
        <v>3751</v>
      </c>
      <c r="P418" s="53">
        <f t="shared" si="92"/>
        <v>0</v>
      </c>
      <c r="Q418" s="166" t="str">
        <f>IF(ISNUMBER(P418),IF(P418=100%,"CUMPLIDA",IF(AND(ISNUMBER(L418),ISNUMBER(CGR!$P$4)), IF(L418&lt;CGR!$P$4,"INCUMPLIDA","PROCESO"), "VERIFICAR FECHA")),"SIN VALOR AVANCE")</f>
        <v>PROCESO</v>
      </c>
      <c r="R418" s="285" t="s">
        <v>248</v>
      </c>
      <c r="S418" s="286" t="s">
        <v>3253</v>
      </c>
      <c r="T418" s="305">
        <v>1</v>
      </c>
      <c r="U418" s="383">
        <v>45323</v>
      </c>
      <c r="V418" s="383">
        <v>45747</v>
      </c>
      <c r="W418" s="165">
        <f t="shared" si="91"/>
        <v>60.571428571428569</v>
      </c>
      <c r="X418" s="391">
        <v>0</v>
      </c>
      <c r="Y418" s="307" t="s">
        <v>3751</v>
      </c>
      <c r="Z418" s="344">
        <f t="shared" si="94"/>
        <v>1</v>
      </c>
      <c r="AA418" s="344">
        <f t="shared" si="95"/>
        <v>1</v>
      </c>
      <c r="AB418" s="344">
        <f t="shared" si="96"/>
        <v>1</v>
      </c>
      <c r="AC418" s="344">
        <f t="shared" si="97"/>
        <v>1</v>
      </c>
      <c r="AD418" s="344">
        <f t="shared" si="98"/>
        <v>1</v>
      </c>
      <c r="AE418" s="344">
        <f t="shared" si="99"/>
        <v>1</v>
      </c>
      <c r="AF418" s="344">
        <f t="shared" si="99"/>
        <v>1</v>
      </c>
      <c r="AG418" s="344">
        <f t="shared" si="100"/>
        <v>1</v>
      </c>
    </row>
    <row r="419" spans="1:33" ht="135">
      <c r="A419" s="169" t="s">
        <v>19</v>
      </c>
      <c r="B419" s="467" t="s">
        <v>13</v>
      </c>
      <c r="C419" s="795"/>
      <c r="D419" s="795"/>
      <c r="E419" s="794"/>
      <c r="F419" s="794"/>
      <c r="G419" s="52" t="s">
        <v>3715</v>
      </c>
      <c r="H419" s="52" t="s">
        <v>3715</v>
      </c>
      <c r="I419" s="483" t="s">
        <v>252</v>
      </c>
      <c r="J419" s="168">
        <v>1</v>
      </c>
      <c r="K419" s="193">
        <v>45231</v>
      </c>
      <c r="L419" s="193">
        <v>45747</v>
      </c>
      <c r="M419" s="165">
        <f t="shared" si="93"/>
        <v>73.714285714285708</v>
      </c>
      <c r="N419" s="192">
        <v>0</v>
      </c>
      <c r="O419" s="542" t="s">
        <v>3711</v>
      </c>
      <c r="P419" s="53">
        <f t="shared" si="92"/>
        <v>0</v>
      </c>
      <c r="Q419" s="166" t="str">
        <f>IF(ISNUMBER(P419),IF(P419=100%,"CUMPLIDA",IF(AND(ISNUMBER(L419),ISNUMBER(CGR!$P$4)), IF(L419&lt;CGR!$P$4,"INCUMPLIDA","PROCESO"), "VERIFICAR FECHA")),"SIN VALOR AVANCE")</f>
        <v>PROCESO</v>
      </c>
      <c r="R419" s="285" t="s">
        <v>3715</v>
      </c>
      <c r="S419" s="286" t="s">
        <v>252</v>
      </c>
      <c r="T419" s="305">
        <v>1</v>
      </c>
      <c r="U419" s="383">
        <v>45231</v>
      </c>
      <c r="V419" s="383">
        <v>45747</v>
      </c>
      <c r="W419" s="165">
        <f t="shared" si="91"/>
        <v>73.714285714285708</v>
      </c>
      <c r="X419" s="391">
        <v>0</v>
      </c>
      <c r="Y419" s="307" t="s">
        <v>3711</v>
      </c>
      <c r="Z419" s="344">
        <f t="shared" si="94"/>
        <v>1</v>
      </c>
      <c r="AA419" s="344">
        <f t="shared" si="95"/>
        <v>1</v>
      </c>
      <c r="AB419" s="344">
        <f t="shared" si="96"/>
        <v>1</v>
      </c>
      <c r="AC419" s="344">
        <f t="shared" si="97"/>
        <v>1</v>
      </c>
      <c r="AD419" s="344">
        <f t="shared" si="98"/>
        <v>1</v>
      </c>
      <c r="AE419" s="344">
        <f t="shared" si="99"/>
        <v>1</v>
      </c>
      <c r="AF419" s="344">
        <f t="shared" si="99"/>
        <v>1</v>
      </c>
      <c r="AG419" s="344">
        <f t="shared" si="100"/>
        <v>1</v>
      </c>
    </row>
    <row r="420" spans="1:33" ht="210.75">
      <c r="A420" s="169" t="s">
        <v>19</v>
      </c>
      <c r="B420" s="467" t="s">
        <v>13</v>
      </c>
      <c r="C420" s="795"/>
      <c r="D420" s="795"/>
      <c r="E420" s="794"/>
      <c r="F420" s="794"/>
      <c r="G420" s="52" t="s">
        <v>3716</v>
      </c>
      <c r="H420" s="52" t="s">
        <v>3716</v>
      </c>
      <c r="I420" s="483" t="s">
        <v>2560</v>
      </c>
      <c r="J420" s="168">
        <v>1</v>
      </c>
      <c r="K420" s="193">
        <v>45231</v>
      </c>
      <c r="L420" s="193">
        <v>45808</v>
      </c>
      <c r="M420" s="165">
        <f t="shared" si="93"/>
        <v>82.428571428571431</v>
      </c>
      <c r="N420" s="192">
        <v>0</v>
      </c>
      <c r="O420" s="542" t="s">
        <v>3712</v>
      </c>
      <c r="P420" s="53">
        <f t="shared" si="92"/>
        <v>0</v>
      </c>
      <c r="Q420" s="166" t="str">
        <f>IF(ISNUMBER(P420),IF(P420=100%,"CUMPLIDA",IF(AND(ISNUMBER(L420),ISNUMBER(CGR!$P$4)), IF(L420&lt;CGR!$P$4,"INCUMPLIDA","PROCESO"), "VERIFICAR FECHA")),"SIN VALOR AVANCE")</f>
        <v>PROCESO</v>
      </c>
      <c r="R420" s="285" t="s">
        <v>3716</v>
      </c>
      <c r="S420" s="286" t="s">
        <v>2560</v>
      </c>
      <c r="T420" s="305">
        <v>1</v>
      </c>
      <c r="U420" s="383">
        <v>45231</v>
      </c>
      <c r="V420" s="383">
        <v>45808</v>
      </c>
      <c r="W420" s="165">
        <f t="shared" si="91"/>
        <v>82.428571428571431</v>
      </c>
      <c r="X420" s="391">
        <v>0</v>
      </c>
      <c r="Y420" s="307" t="s">
        <v>3712</v>
      </c>
      <c r="Z420" s="344">
        <f t="shared" si="94"/>
        <v>1</v>
      </c>
      <c r="AA420" s="344">
        <f t="shared" si="95"/>
        <v>1</v>
      </c>
      <c r="AB420" s="344">
        <f t="shared" si="96"/>
        <v>1</v>
      </c>
      <c r="AC420" s="344">
        <f t="shared" si="97"/>
        <v>1</v>
      </c>
      <c r="AD420" s="344">
        <f t="shared" si="98"/>
        <v>1</v>
      </c>
      <c r="AE420" s="344">
        <f t="shared" si="99"/>
        <v>1</v>
      </c>
      <c r="AF420" s="344">
        <f t="shared" si="99"/>
        <v>1</v>
      </c>
      <c r="AG420" s="344">
        <f t="shared" si="100"/>
        <v>1</v>
      </c>
    </row>
    <row r="421" spans="1:33" ht="180.75">
      <c r="A421" s="169" t="s">
        <v>19</v>
      </c>
      <c r="B421" s="467" t="s">
        <v>13</v>
      </c>
      <c r="C421" s="795"/>
      <c r="D421" s="795"/>
      <c r="E421" s="794"/>
      <c r="F421" s="794"/>
      <c r="G421" s="52" t="s">
        <v>1363</v>
      </c>
      <c r="H421" s="52" t="s">
        <v>258</v>
      </c>
      <c r="I421" s="483" t="s">
        <v>259</v>
      </c>
      <c r="J421" s="168">
        <v>7</v>
      </c>
      <c r="K421" s="193">
        <v>46024</v>
      </c>
      <c r="L421" s="193">
        <v>46660</v>
      </c>
      <c r="M421" s="165">
        <f t="shared" si="93"/>
        <v>90.857142857142861</v>
      </c>
      <c r="N421" s="192">
        <v>0</v>
      </c>
      <c r="O421" s="542" t="s">
        <v>3752</v>
      </c>
      <c r="P421" s="53">
        <f t="shared" si="92"/>
        <v>0</v>
      </c>
      <c r="Q421" s="166" t="str">
        <f>IF(ISNUMBER(P421),IF(P421=100%,"CUMPLIDA",IF(AND(ISNUMBER(L421),ISNUMBER(CGR!$P$4)), IF(L421&lt;CGR!$P$4,"INCUMPLIDA","PROCESO"), "VERIFICAR FECHA")),"SIN VALOR AVANCE")</f>
        <v>PROCESO</v>
      </c>
      <c r="R421" s="285" t="s">
        <v>258</v>
      </c>
      <c r="S421" s="286" t="s">
        <v>259</v>
      </c>
      <c r="T421" s="305">
        <v>7</v>
      </c>
      <c r="U421" s="383">
        <v>46024</v>
      </c>
      <c r="V421" s="383">
        <v>46660</v>
      </c>
      <c r="W421" s="165">
        <f t="shared" si="91"/>
        <v>90.857142857142861</v>
      </c>
      <c r="X421" s="391">
        <v>0</v>
      </c>
      <c r="Y421" s="307" t="s">
        <v>3752</v>
      </c>
      <c r="Z421" s="344">
        <f t="shared" si="94"/>
        <v>1</v>
      </c>
      <c r="AA421" s="344">
        <f t="shared" si="95"/>
        <v>1</v>
      </c>
      <c r="AB421" s="344">
        <f t="shared" si="96"/>
        <v>1</v>
      </c>
      <c r="AC421" s="344">
        <f t="shared" si="97"/>
        <v>1</v>
      </c>
      <c r="AD421" s="344">
        <f t="shared" si="98"/>
        <v>1</v>
      </c>
      <c r="AE421" s="344">
        <f t="shared" si="99"/>
        <v>1</v>
      </c>
      <c r="AF421" s="344">
        <f t="shared" si="99"/>
        <v>1</v>
      </c>
      <c r="AG421" s="344">
        <f t="shared" si="100"/>
        <v>1</v>
      </c>
    </row>
    <row r="422" spans="1:33" ht="180">
      <c r="A422" s="169" t="s">
        <v>19</v>
      </c>
      <c r="B422" s="467" t="s">
        <v>13</v>
      </c>
      <c r="C422" s="795"/>
      <c r="D422" s="795"/>
      <c r="E422" s="794"/>
      <c r="F422" s="794"/>
      <c r="G422" s="52" t="s">
        <v>1364</v>
      </c>
      <c r="H422" s="52" t="s">
        <v>261</v>
      </c>
      <c r="I422" s="483" t="s">
        <v>262</v>
      </c>
      <c r="J422" s="168">
        <v>1</v>
      </c>
      <c r="K422" s="193">
        <v>46024</v>
      </c>
      <c r="L422" s="193">
        <v>46660</v>
      </c>
      <c r="M422" s="165">
        <f t="shared" si="93"/>
        <v>90.857142857142861</v>
      </c>
      <c r="N422" s="192">
        <v>0</v>
      </c>
      <c r="O422" s="542" t="s">
        <v>3718</v>
      </c>
      <c r="P422" s="53">
        <f t="shared" si="92"/>
        <v>0</v>
      </c>
      <c r="Q422" s="166" t="str">
        <f>IF(ISNUMBER(P422),IF(P422=100%,"CUMPLIDA",IF(AND(ISNUMBER(L422),ISNUMBER(CGR!$P$4)), IF(L422&lt;CGR!$P$4,"INCUMPLIDA","PROCESO"), "VERIFICAR FECHA")),"SIN VALOR AVANCE")</f>
        <v>PROCESO</v>
      </c>
      <c r="R422" s="285" t="s">
        <v>261</v>
      </c>
      <c r="S422" s="286" t="s">
        <v>262</v>
      </c>
      <c r="T422" s="305">
        <v>1</v>
      </c>
      <c r="U422" s="383">
        <v>46024</v>
      </c>
      <c r="V422" s="383">
        <v>46660</v>
      </c>
      <c r="W422" s="165">
        <f t="shared" si="91"/>
        <v>90.857142857142861</v>
      </c>
      <c r="X422" s="391">
        <v>0</v>
      </c>
      <c r="Y422" s="307" t="s">
        <v>3718</v>
      </c>
      <c r="Z422" s="344">
        <f t="shared" si="94"/>
        <v>1</v>
      </c>
      <c r="AA422" s="344">
        <f t="shared" si="95"/>
        <v>1</v>
      </c>
      <c r="AB422" s="344">
        <f t="shared" si="96"/>
        <v>1</v>
      </c>
      <c r="AC422" s="344">
        <f t="shared" si="97"/>
        <v>1</v>
      </c>
      <c r="AD422" s="344">
        <f t="shared" si="98"/>
        <v>1</v>
      </c>
      <c r="AE422" s="344">
        <f t="shared" si="99"/>
        <v>1</v>
      </c>
      <c r="AF422" s="344">
        <f t="shared" si="99"/>
        <v>1</v>
      </c>
      <c r="AG422" s="344">
        <f t="shared" si="100"/>
        <v>1</v>
      </c>
    </row>
    <row r="423" spans="1:33" ht="409.5">
      <c r="A423" s="169" t="s">
        <v>19</v>
      </c>
      <c r="B423" s="467" t="s">
        <v>13</v>
      </c>
      <c r="C423" s="795"/>
      <c r="D423" s="795"/>
      <c r="E423" s="794"/>
      <c r="F423" s="794"/>
      <c r="G423" s="52" t="s">
        <v>1365</v>
      </c>
      <c r="H423" s="52" t="s">
        <v>264</v>
      </c>
      <c r="I423" s="483" t="s">
        <v>265</v>
      </c>
      <c r="J423" s="168">
        <v>2</v>
      </c>
      <c r="K423" s="193">
        <v>46024</v>
      </c>
      <c r="L423" s="193">
        <v>46660</v>
      </c>
      <c r="M423" s="165">
        <f t="shared" si="93"/>
        <v>90.857142857142861</v>
      </c>
      <c r="N423" s="192">
        <v>0</v>
      </c>
      <c r="O423" s="542" t="s">
        <v>3719</v>
      </c>
      <c r="P423" s="53">
        <f t="shared" si="92"/>
        <v>0</v>
      </c>
      <c r="Q423" s="166" t="str">
        <f>IF(ISNUMBER(P423),IF(P423=100%,"CUMPLIDA",IF(AND(ISNUMBER(L423),ISNUMBER(CGR!$P$4)), IF(L423&lt;CGR!$P$4,"INCUMPLIDA","PROCESO"), "VERIFICAR FECHA")),"SIN VALOR AVANCE")</f>
        <v>PROCESO</v>
      </c>
      <c r="R423" s="285" t="s">
        <v>264</v>
      </c>
      <c r="S423" s="286" t="s">
        <v>265</v>
      </c>
      <c r="T423" s="305">
        <v>2</v>
      </c>
      <c r="U423" s="383">
        <v>46024</v>
      </c>
      <c r="V423" s="383">
        <v>46660</v>
      </c>
      <c r="W423" s="165">
        <f t="shared" si="91"/>
        <v>90.857142857142861</v>
      </c>
      <c r="X423" s="391">
        <v>0</v>
      </c>
      <c r="Y423" s="307" t="s">
        <v>3719</v>
      </c>
      <c r="Z423" s="344">
        <f t="shared" si="94"/>
        <v>1</v>
      </c>
      <c r="AA423" s="344">
        <f t="shared" si="95"/>
        <v>1</v>
      </c>
      <c r="AB423" s="344">
        <f t="shared" si="96"/>
        <v>1</v>
      </c>
      <c r="AC423" s="344">
        <f t="shared" si="97"/>
        <v>1</v>
      </c>
      <c r="AD423" s="344">
        <f t="shared" si="98"/>
        <v>1</v>
      </c>
      <c r="AE423" s="344">
        <f t="shared" si="99"/>
        <v>1</v>
      </c>
      <c r="AF423" s="344">
        <f t="shared" si="99"/>
        <v>1</v>
      </c>
      <c r="AG423" s="344">
        <f t="shared" si="100"/>
        <v>1</v>
      </c>
    </row>
    <row r="424" spans="1:33" ht="240.75" customHeight="1">
      <c r="A424" s="169" t="s">
        <v>19</v>
      </c>
      <c r="B424" s="467" t="s">
        <v>13</v>
      </c>
      <c r="C424" s="795" t="s">
        <v>3753</v>
      </c>
      <c r="D424" s="795" t="s">
        <v>3707</v>
      </c>
      <c r="E424" s="794" t="s">
        <v>3754</v>
      </c>
      <c r="F424" s="794" t="s">
        <v>3755</v>
      </c>
      <c r="G424" s="52" t="s">
        <v>2485</v>
      </c>
      <c r="H424" s="484" t="s">
        <v>3628</v>
      </c>
      <c r="I424" s="483" t="s">
        <v>3174</v>
      </c>
      <c r="J424" s="164">
        <v>1</v>
      </c>
      <c r="K424" s="191">
        <v>44044</v>
      </c>
      <c r="L424" s="191">
        <v>44196</v>
      </c>
      <c r="M424" s="165">
        <f t="shared" si="93"/>
        <v>21.714285714285715</v>
      </c>
      <c r="N424" s="192">
        <v>1</v>
      </c>
      <c r="O424" s="483" t="s">
        <v>3756</v>
      </c>
      <c r="P424" s="53">
        <f t="shared" si="92"/>
        <v>1</v>
      </c>
      <c r="Q424" s="166" t="str">
        <f>IF(ISNUMBER(P424),IF(P424=100%,"CUMPLIDA",IF(AND(ISNUMBER(L424),ISNUMBER(CGR!$P$4)), IF(L424&lt;CGR!$P$4,"INCUMPLIDA","PROCESO"), "VERIFICAR FECHA")),"SIN VALOR AVANCE")</f>
        <v>CUMPLIDA</v>
      </c>
      <c r="R424" s="366" t="s">
        <v>3628</v>
      </c>
      <c r="S424" s="286" t="s">
        <v>3174</v>
      </c>
      <c r="T424" s="367">
        <v>1</v>
      </c>
      <c r="U424" s="382">
        <v>44044</v>
      </c>
      <c r="V424" s="382">
        <v>44196</v>
      </c>
      <c r="W424" s="165">
        <f t="shared" si="91"/>
        <v>21.714285714285715</v>
      </c>
      <c r="X424" s="391">
        <v>1</v>
      </c>
      <c r="Y424" s="286" t="s">
        <v>3756</v>
      </c>
      <c r="Z424" s="344">
        <f t="shared" si="94"/>
        <v>1</v>
      </c>
      <c r="AA424" s="344">
        <f t="shared" si="95"/>
        <v>1</v>
      </c>
      <c r="AB424" s="344">
        <f t="shared" si="96"/>
        <v>1</v>
      </c>
      <c r="AC424" s="344">
        <f t="shared" si="97"/>
        <v>1</v>
      </c>
      <c r="AD424" s="344">
        <f t="shared" si="98"/>
        <v>1</v>
      </c>
      <c r="AE424" s="344">
        <f t="shared" si="99"/>
        <v>1</v>
      </c>
      <c r="AF424" s="344">
        <f t="shared" si="99"/>
        <v>1</v>
      </c>
      <c r="AG424" s="344">
        <f t="shared" si="100"/>
        <v>1</v>
      </c>
    </row>
    <row r="425" spans="1:33" ht="75.75" customHeight="1">
      <c r="A425" s="169" t="s">
        <v>19</v>
      </c>
      <c r="B425" s="467" t="s">
        <v>13</v>
      </c>
      <c r="C425" s="795"/>
      <c r="D425" s="795"/>
      <c r="E425" s="794"/>
      <c r="F425" s="794"/>
      <c r="G425" s="783" t="s">
        <v>2485</v>
      </c>
      <c r="H425" s="52" t="s">
        <v>2433</v>
      </c>
      <c r="I425" s="483" t="s">
        <v>969</v>
      </c>
      <c r="J425" s="168">
        <v>1</v>
      </c>
      <c r="K425" s="191">
        <v>45231</v>
      </c>
      <c r="L425" s="191">
        <v>45504</v>
      </c>
      <c r="M425" s="165">
        <f t="shared" si="93"/>
        <v>39</v>
      </c>
      <c r="N425" s="192">
        <v>1</v>
      </c>
      <c r="O425" s="542" t="s">
        <v>3711</v>
      </c>
      <c r="P425" s="53">
        <f t="shared" si="92"/>
        <v>1</v>
      </c>
      <c r="Q425" s="166" t="str">
        <f>IF(ISNUMBER(P425),IF(P425=100%,"CUMPLIDA",IF(AND(ISNUMBER(L425),ISNUMBER(CGR!$P$4)), IF(L425&lt;CGR!$P$4,"INCUMPLIDA","PROCESO"), "VERIFICAR FECHA")),"SIN VALOR AVANCE")</f>
        <v>CUMPLIDA</v>
      </c>
      <c r="R425" s="285" t="s">
        <v>2433</v>
      </c>
      <c r="S425" s="286" t="s">
        <v>969</v>
      </c>
      <c r="T425" s="305">
        <v>1</v>
      </c>
      <c r="U425" s="382">
        <v>45231</v>
      </c>
      <c r="V425" s="382">
        <v>45504</v>
      </c>
      <c r="W425" s="165">
        <f t="shared" si="91"/>
        <v>39</v>
      </c>
      <c r="X425" s="391">
        <v>1</v>
      </c>
      <c r="Y425" s="307" t="s">
        <v>3711</v>
      </c>
      <c r="Z425" s="344">
        <f t="shared" si="94"/>
        <v>1</v>
      </c>
      <c r="AA425" s="344">
        <f t="shared" si="95"/>
        <v>1</v>
      </c>
      <c r="AB425" s="344">
        <f t="shared" si="96"/>
        <v>1</v>
      </c>
      <c r="AC425" s="344">
        <f t="shared" si="97"/>
        <v>1</v>
      </c>
      <c r="AD425" s="344">
        <f t="shared" si="98"/>
        <v>1</v>
      </c>
      <c r="AE425" s="344">
        <f t="shared" si="99"/>
        <v>1</v>
      </c>
      <c r="AF425" s="344">
        <f t="shared" si="99"/>
        <v>1</v>
      </c>
      <c r="AG425" s="344">
        <f t="shared" si="100"/>
        <v>1</v>
      </c>
    </row>
    <row r="426" spans="1:33" ht="315.75">
      <c r="A426" s="169" t="s">
        <v>19</v>
      </c>
      <c r="B426" s="467" t="s">
        <v>13</v>
      </c>
      <c r="C426" s="795"/>
      <c r="D426" s="795"/>
      <c r="E426" s="794"/>
      <c r="F426" s="794"/>
      <c r="G426" s="783"/>
      <c r="H426" s="52" t="s">
        <v>2435</v>
      </c>
      <c r="I426" s="483" t="s">
        <v>2436</v>
      </c>
      <c r="J426" s="168">
        <v>1</v>
      </c>
      <c r="K426" s="191">
        <v>45231</v>
      </c>
      <c r="L426" s="191">
        <v>45504</v>
      </c>
      <c r="M426" s="165">
        <f t="shared" si="93"/>
        <v>39</v>
      </c>
      <c r="N426" s="192">
        <v>1</v>
      </c>
      <c r="O426" s="542" t="s">
        <v>3749</v>
      </c>
      <c r="P426" s="53">
        <f t="shared" si="92"/>
        <v>1</v>
      </c>
      <c r="Q426" s="166" t="str">
        <f>IF(ISNUMBER(P426),IF(P426=100%,"CUMPLIDA",IF(AND(ISNUMBER(L426),ISNUMBER(CGR!$P$4)), IF(L426&lt;CGR!$P$4,"INCUMPLIDA","PROCESO"), "VERIFICAR FECHA")),"SIN VALOR AVANCE")</f>
        <v>CUMPLIDA</v>
      </c>
      <c r="R426" s="285" t="s">
        <v>2435</v>
      </c>
      <c r="S426" s="286" t="s">
        <v>2436</v>
      </c>
      <c r="T426" s="305">
        <v>1</v>
      </c>
      <c r="U426" s="382">
        <v>45231</v>
      </c>
      <c r="V426" s="382">
        <v>45504</v>
      </c>
      <c r="W426" s="165">
        <f t="shared" si="91"/>
        <v>39</v>
      </c>
      <c r="X426" s="391">
        <v>1</v>
      </c>
      <c r="Y426" s="307" t="s">
        <v>3749</v>
      </c>
      <c r="Z426" s="344">
        <f t="shared" si="94"/>
        <v>1</v>
      </c>
      <c r="AA426" s="344">
        <f t="shared" si="95"/>
        <v>1</v>
      </c>
      <c r="AB426" s="344">
        <f t="shared" si="96"/>
        <v>1</v>
      </c>
      <c r="AC426" s="344">
        <f t="shared" si="97"/>
        <v>1</v>
      </c>
      <c r="AD426" s="344">
        <f t="shared" si="98"/>
        <v>1</v>
      </c>
      <c r="AE426" s="344">
        <f t="shared" si="99"/>
        <v>1</v>
      </c>
      <c r="AF426" s="344">
        <f t="shared" si="99"/>
        <v>1</v>
      </c>
      <c r="AG426" s="344">
        <f t="shared" si="100"/>
        <v>1</v>
      </c>
    </row>
    <row r="427" spans="1:33" ht="135.75">
      <c r="A427" s="169" t="s">
        <v>19</v>
      </c>
      <c r="B427" s="467" t="s">
        <v>13</v>
      </c>
      <c r="C427" s="795"/>
      <c r="D427" s="795"/>
      <c r="E427" s="794"/>
      <c r="F427" s="794"/>
      <c r="G427" s="52" t="s">
        <v>2438</v>
      </c>
      <c r="H427" s="52" t="s">
        <v>1614</v>
      </c>
      <c r="I427" s="483" t="s">
        <v>238</v>
      </c>
      <c r="J427" s="168">
        <v>1</v>
      </c>
      <c r="K427" s="193">
        <v>45323</v>
      </c>
      <c r="L427" s="193">
        <v>45747</v>
      </c>
      <c r="M427" s="165">
        <f t="shared" si="93"/>
        <v>60.571428571428569</v>
      </c>
      <c r="N427" s="192">
        <v>0</v>
      </c>
      <c r="O427" s="542" t="s">
        <v>3713</v>
      </c>
      <c r="P427" s="53">
        <f t="shared" si="92"/>
        <v>0</v>
      </c>
      <c r="Q427" s="166" t="str">
        <f>IF(ISNUMBER(P427),IF(P427=100%,"CUMPLIDA",IF(AND(ISNUMBER(L427),ISNUMBER(CGR!$P$4)), IF(L427&lt;CGR!$P$4,"INCUMPLIDA","PROCESO"), "VERIFICAR FECHA")),"SIN VALOR AVANCE")</f>
        <v>PROCESO</v>
      </c>
      <c r="R427" s="285" t="s">
        <v>1614</v>
      </c>
      <c r="S427" s="286" t="s">
        <v>238</v>
      </c>
      <c r="T427" s="305">
        <v>1</v>
      </c>
      <c r="U427" s="383">
        <v>45323</v>
      </c>
      <c r="V427" s="383">
        <v>45747</v>
      </c>
      <c r="W427" s="165">
        <f t="shared" si="91"/>
        <v>60.571428571428569</v>
      </c>
      <c r="X427" s="391">
        <v>0</v>
      </c>
      <c r="Y427" s="307" t="s">
        <v>3713</v>
      </c>
      <c r="Z427" s="344">
        <f t="shared" si="94"/>
        <v>1</v>
      </c>
      <c r="AA427" s="344">
        <f t="shared" si="95"/>
        <v>1</v>
      </c>
      <c r="AB427" s="344">
        <f t="shared" si="96"/>
        <v>1</v>
      </c>
      <c r="AC427" s="344">
        <f t="shared" si="97"/>
        <v>1</v>
      </c>
      <c r="AD427" s="344">
        <f t="shared" si="98"/>
        <v>1</v>
      </c>
      <c r="AE427" s="344">
        <f t="shared" si="99"/>
        <v>1</v>
      </c>
      <c r="AF427" s="344">
        <f t="shared" si="99"/>
        <v>1</v>
      </c>
      <c r="AG427" s="344">
        <f t="shared" si="100"/>
        <v>1</v>
      </c>
    </row>
    <row r="428" spans="1:33" ht="90.75">
      <c r="A428" s="169" t="s">
        <v>19</v>
      </c>
      <c r="B428" s="467" t="s">
        <v>13</v>
      </c>
      <c r="C428" s="795"/>
      <c r="D428" s="795"/>
      <c r="E428" s="794"/>
      <c r="F428" s="794"/>
      <c r="G428" s="52" t="s">
        <v>241</v>
      </c>
      <c r="H428" s="52" t="s">
        <v>241</v>
      </c>
      <c r="I428" s="483" t="s">
        <v>242</v>
      </c>
      <c r="J428" s="168">
        <v>1</v>
      </c>
      <c r="K428" s="193">
        <v>45323</v>
      </c>
      <c r="L428" s="193">
        <v>45747</v>
      </c>
      <c r="M428" s="165">
        <f t="shared" si="93"/>
        <v>60.571428571428569</v>
      </c>
      <c r="N428" s="192">
        <v>0</v>
      </c>
      <c r="O428" s="542" t="s">
        <v>3757</v>
      </c>
      <c r="P428" s="53">
        <f t="shared" si="92"/>
        <v>0</v>
      </c>
      <c r="Q428" s="166" t="str">
        <f>IF(ISNUMBER(P428),IF(P428=100%,"CUMPLIDA",IF(AND(ISNUMBER(L428),ISNUMBER(CGR!$P$4)), IF(L428&lt;CGR!$P$4,"INCUMPLIDA","PROCESO"), "VERIFICAR FECHA")),"SIN VALOR AVANCE")</f>
        <v>PROCESO</v>
      </c>
      <c r="R428" s="285" t="s">
        <v>241</v>
      </c>
      <c r="S428" s="286" t="s">
        <v>242</v>
      </c>
      <c r="T428" s="305">
        <v>1</v>
      </c>
      <c r="U428" s="383">
        <v>45323</v>
      </c>
      <c r="V428" s="383">
        <v>45747</v>
      </c>
      <c r="W428" s="165">
        <f t="shared" si="91"/>
        <v>60.571428571428569</v>
      </c>
      <c r="X428" s="391">
        <v>0</v>
      </c>
      <c r="Y428" s="307" t="s">
        <v>3757</v>
      </c>
      <c r="Z428" s="344">
        <f t="shared" si="94"/>
        <v>1</v>
      </c>
      <c r="AA428" s="344">
        <f t="shared" si="95"/>
        <v>1</v>
      </c>
      <c r="AB428" s="344">
        <f t="shared" si="96"/>
        <v>1</v>
      </c>
      <c r="AC428" s="344">
        <f t="shared" si="97"/>
        <v>1</v>
      </c>
      <c r="AD428" s="344">
        <f t="shared" si="98"/>
        <v>1</v>
      </c>
      <c r="AE428" s="344">
        <f t="shared" si="99"/>
        <v>1</v>
      </c>
      <c r="AF428" s="344">
        <f t="shared" si="99"/>
        <v>1</v>
      </c>
      <c r="AG428" s="344">
        <f t="shared" si="100"/>
        <v>1</v>
      </c>
    </row>
    <row r="429" spans="1:33" ht="150">
      <c r="A429" s="169" t="s">
        <v>19</v>
      </c>
      <c r="B429" s="467" t="s">
        <v>13</v>
      </c>
      <c r="C429" s="795"/>
      <c r="D429" s="795"/>
      <c r="E429" s="794"/>
      <c r="F429" s="794"/>
      <c r="G429" s="52" t="s">
        <v>1361</v>
      </c>
      <c r="H429" s="52" t="s">
        <v>245</v>
      </c>
      <c r="I429" s="483" t="s">
        <v>246</v>
      </c>
      <c r="J429" s="168">
        <v>1</v>
      </c>
      <c r="K429" s="193">
        <v>45231</v>
      </c>
      <c r="L429" s="193">
        <v>45747</v>
      </c>
      <c r="M429" s="165">
        <f t="shared" si="93"/>
        <v>73.714285714285708</v>
      </c>
      <c r="N429" s="192">
        <v>0</v>
      </c>
      <c r="O429" s="483" t="s">
        <v>3630</v>
      </c>
      <c r="P429" s="53">
        <f t="shared" si="92"/>
        <v>0</v>
      </c>
      <c r="Q429" s="166" t="str">
        <f>IF(ISNUMBER(P429),IF(P429=100%,"CUMPLIDA",IF(AND(ISNUMBER(L429),ISNUMBER(CGR!$P$4)), IF(L429&lt;CGR!$P$4,"INCUMPLIDA","PROCESO"), "VERIFICAR FECHA")),"SIN VALOR AVANCE")</f>
        <v>PROCESO</v>
      </c>
      <c r="R429" s="285" t="s">
        <v>245</v>
      </c>
      <c r="S429" s="286" t="s">
        <v>246</v>
      </c>
      <c r="T429" s="305">
        <v>1</v>
      </c>
      <c r="U429" s="383">
        <v>45231</v>
      </c>
      <c r="V429" s="383">
        <v>45747</v>
      </c>
      <c r="W429" s="165">
        <f t="shared" si="91"/>
        <v>73.714285714285708</v>
      </c>
      <c r="X429" s="391">
        <v>0</v>
      </c>
      <c r="Y429" s="286" t="s">
        <v>3630</v>
      </c>
      <c r="Z429" s="344">
        <f t="shared" si="94"/>
        <v>1</v>
      </c>
      <c r="AA429" s="344">
        <f t="shared" si="95"/>
        <v>1</v>
      </c>
      <c r="AB429" s="344">
        <f t="shared" si="96"/>
        <v>1</v>
      </c>
      <c r="AC429" s="344">
        <f t="shared" si="97"/>
        <v>1</v>
      </c>
      <c r="AD429" s="344">
        <f t="shared" si="98"/>
        <v>1</v>
      </c>
      <c r="AE429" s="344">
        <f t="shared" si="99"/>
        <v>1</v>
      </c>
      <c r="AF429" s="344">
        <f t="shared" si="99"/>
        <v>1</v>
      </c>
      <c r="AG429" s="344">
        <f t="shared" si="100"/>
        <v>1</v>
      </c>
    </row>
    <row r="430" spans="1:33" ht="135.75">
      <c r="A430" s="169" t="s">
        <v>19</v>
      </c>
      <c r="B430" s="467" t="s">
        <v>13</v>
      </c>
      <c r="C430" s="795"/>
      <c r="D430" s="795"/>
      <c r="E430" s="794"/>
      <c r="F430" s="794"/>
      <c r="G430" s="52" t="s">
        <v>248</v>
      </c>
      <c r="H430" s="52" t="s">
        <v>248</v>
      </c>
      <c r="I430" s="483" t="s">
        <v>3253</v>
      </c>
      <c r="J430" s="168">
        <v>1</v>
      </c>
      <c r="K430" s="193">
        <v>45323</v>
      </c>
      <c r="L430" s="193">
        <v>45747</v>
      </c>
      <c r="M430" s="165">
        <f t="shared" si="93"/>
        <v>60.571428571428569</v>
      </c>
      <c r="N430" s="192">
        <v>0</v>
      </c>
      <c r="O430" s="542" t="s">
        <v>3713</v>
      </c>
      <c r="P430" s="53">
        <f t="shared" si="92"/>
        <v>0</v>
      </c>
      <c r="Q430" s="166" t="str">
        <f>IF(ISNUMBER(P430),IF(P430=100%,"CUMPLIDA",IF(AND(ISNUMBER(L430),ISNUMBER(CGR!$P$4)), IF(L430&lt;CGR!$P$4,"INCUMPLIDA","PROCESO"), "VERIFICAR FECHA")),"SIN VALOR AVANCE")</f>
        <v>PROCESO</v>
      </c>
      <c r="R430" s="285" t="s">
        <v>248</v>
      </c>
      <c r="S430" s="286" t="s">
        <v>3253</v>
      </c>
      <c r="T430" s="305">
        <v>1</v>
      </c>
      <c r="U430" s="383">
        <v>45323</v>
      </c>
      <c r="V430" s="383">
        <v>45747</v>
      </c>
      <c r="W430" s="165">
        <f t="shared" si="91"/>
        <v>60.571428571428569</v>
      </c>
      <c r="X430" s="391">
        <v>0</v>
      </c>
      <c r="Y430" s="307" t="s">
        <v>3713</v>
      </c>
      <c r="Z430" s="344">
        <f t="shared" si="94"/>
        <v>1</v>
      </c>
      <c r="AA430" s="344">
        <f t="shared" si="95"/>
        <v>1</v>
      </c>
      <c r="AB430" s="344">
        <f t="shared" si="96"/>
        <v>1</v>
      </c>
      <c r="AC430" s="344">
        <f t="shared" si="97"/>
        <v>1</v>
      </c>
      <c r="AD430" s="344">
        <f t="shared" si="98"/>
        <v>1</v>
      </c>
      <c r="AE430" s="344">
        <f t="shared" si="99"/>
        <v>1</v>
      </c>
      <c r="AF430" s="344">
        <f t="shared" si="99"/>
        <v>1</v>
      </c>
      <c r="AG430" s="344">
        <f t="shared" si="100"/>
        <v>1</v>
      </c>
    </row>
    <row r="431" spans="1:33" ht="135">
      <c r="A431" s="169" t="s">
        <v>19</v>
      </c>
      <c r="B431" s="467" t="s">
        <v>13</v>
      </c>
      <c r="C431" s="795"/>
      <c r="D431" s="795"/>
      <c r="E431" s="794"/>
      <c r="F431" s="794"/>
      <c r="G431" s="52" t="s">
        <v>3715</v>
      </c>
      <c r="H431" s="52" t="s">
        <v>3715</v>
      </c>
      <c r="I431" s="483" t="s">
        <v>252</v>
      </c>
      <c r="J431" s="168">
        <v>1</v>
      </c>
      <c r="K431" s="193">
        <v>45231</v>
      </c>
      <c r="L431" s="193">
        <v>45747</v>
      </c>
      <c r="M431" s="165">
        <f t="shared" si="93"/>
        <v>73.714285714285708</v>
      </c>
      <c r="N431" s="192">
        <v>0</v>
      </c>
      <c r="O431" s="542" t="s">
        <v>3757</v>
      </c>
      <c r="P431" s="53">
        <f t="shared" si="92"/>
        <v>0</v>
      </c>
      <c r="Q431" s="166" t="str">
        <f>IF(ISNUMBER(P431),IF(P431=100%,"CUMPLIDA",IF(AND(ISNUMBER(L431),ISNUMBER(CGR!$P$4)), IF(L431&lt;CGR!$P$4,"INCUMPLIDA","PROCESO"), "VERIFICAR FECHA")),"SIN VALOR AVANCE")</f>
        <v>PROCESO</v>
      </c>
      <c r="R431" s="285" t="s">
        <v>3715</v>
      </c>
      <c r="S431" s="286" t="s">
        <v>252</v>
      </c>
      <c r="T431" s="305">
        <v>1</v>
      </c>
      <c r="U431" s="383">
        <v>45231</v>
      </c>
      <c r="V431" s="383">
        <v>45747</v>
      </c>
      <c r="W431" s="165">
        <f t="shared" si="91"/>
        <v>73.714285714285708</v>
      </c>
      <c r="X431" s="391">
        <v>0</v>
      </c>
      <c r="Y431" s="307" t="s">
        <v>3757</v>
      </c>
      <c r="Z431" s="344">
        <f t="shared" si="94"/>
        <v>1</v>
      </c>
      <c r="AA431" s="344">
        <f t="shared" si="95"/>
        <v>1</v>
      </c>
      <c r="AB431" s="344">
        <f t="shared" si="96"/>
        <v>1</v>
      </c>
      <c r="AC431" s="344">
        <f t="shared" si="97"/>
        <v>1</v>
      </c>
      <c r="AD431" s="344">
        <f t="shared" si="98"/>
        <v>1</v>
      </c>
      <c r="AE431" s="344">
        <f t="shared" si="99"/>
        <v>1</v>
      </c>
      <c r="AF431" s="344">
        <f t="shared" si="99"/>
        <v>1</v>
      </c>
      <c r="AG431" s="344">
        <f t="shared" si="100"/>
        <v>1</v>
      </c>
    </row>
    <row r="432" spans="1:33" ht="225.75">
      <c r="A432" s="169" t="s">
        <v>19</v>
      </c>
      <c r="B432" s="467" t="s">
        <v>13</v>
      </c>
      <c r="C432" s="795"/>
      <c r="D432" s="795"/>
      <c r="E432" s="794"/>
      <c r="F432" s="794"/>
      <c r="G432" s="52" t="s">
        <v>3716</v>
      </c>
      <c r="H432" s="52" t="s">
        <v>3716</v>
      </c>
      <c r="I432" s="483" t="s">
        <v>2560</v>
      </c>
      <c r="J432" s="168">
        <v>1</v>
      </c>
      <c r="K432" s="193">
        <v>45231</v>
      </c>
      <c r="L432" s="193">
        <v>45808</v>
      </c>
      <c r="M432" s="165">
        <f t="shared" si="93"/>
        <v>82.428571428571431</v>
      </c>
      <c r="N432" s="192">
        <v>0</v>
      </c>
      <c r="O432" s="542" t="s">
        <v>3758</v>
      </c>
      <c r="P432" s="53">
        <f t="shared" si="92"/>
        <v>0</v>
      </c>
      <c r="Q432" s="166" t="str">
        <f>IF(ISNUMBER(P432),IF(P432=100%,"CUMPLIDA",IF(AND(ISNUMBER(L432),ISNUMBER(CGR!$P$4)), IF(L432&lt;CGR!$P$4,"INCUMPLIDA","PROCESO"), "VERIFICAR FECHA")),"SIN VALOR AVANCE")</f>
        <v>PROCESO</v>
      </c>
      <c r="R432" s="285" t="s">
        <v>3716</v>
      </c>
      <c r="S432" s="286" t="s">
        <v>2560</v>
      </c>
      <c r="T432" s="305">
        <v>1</v>
      </c>
      <c r="U432" s="383">
        <v>45231</v>
      </c>
      <c r="V432" s="383">
        <v>45808</v>
      </c>
      <c r="W432" s="165">
        <f t="shared" si="91"/>
        <v>82.428571428571431</v>
      </c>
      <c r="X432" s="391">
        <v>0</v>
      </c>
      <c r="Y432" s="307" t="s">
        <v>3758</v>
      </c>
      <c r="Z432" s="344">
        <f t="shared" si="94"/>
        <v>1</v>
      </c>
      <c r="AA432" s="344">
        <f t="shared" si="95"/>
        <v>1</v>
      </c>
      <c r="AB432" s="344">
        <f t="shared" si="96"/>
        <v>1</v>
      </c>
      <c r="AC432" s="344">
        <f t="shared" si="97"/>
        <v>1</v>
      </c>
      <c r="AD432" s="344">
        <f t="shared" si="98"/>
        <v>1</v>
      </c>
      <c r="AE432" s="344">
        <f t="shared" si="99"/>
        <v>1</v>
      </c>
      <c r="AF432" s="344">
        <f t="shared" si="99"/>
        <v>1</v>
      </c>
      <c r="AG432" s="344">
        <f t="shared" si="100"/>
        <v>1</v>
      </c>
    </row>
    <row r="433" spans="1:33" ht="180.75">
      <c r="A433" s="169" t="s">
        <v>19</v>
      </c>
      <c r="B433" s="467" t="s">
        <v>13</v>
      </c>
      <c r="C433" s="795"/>
      <c r="D433" s="795"/>
      <c r="E433" s="794"/>
      <c r="F433" s="794"/>
      <c r="G433" s="52" t="s">
        <v>1363</v>
      </c>
      <c r="H433" s="52" t="s">
        <v>258</v>
      </c>
      <c r="I433" s="483" t="s">
        <v>259</v>
      </c>
      <c r="J433" s="168">
        <v>7</v>
      </c>
      <c r="K433" s="193">
        <v>46024</v>
      </c>
      <c r="L433" s="193">
        <v>46660</v>
      </c>
      <c r="M433" s="165">
        <f t="shared" si="93"/>
        <v>90.857142857142861</v>
      </c>
      <c r="N433" s="192">
        <v>0</v>
      </c>
      <c r="O433" s="542" t="s">
        <v>3752</v>
      </c>
      <c r="P433" s="53">
        <f t="shared" si="92"/>
        <v>0</v>
      </c>
      <c r="Q433" s="166" t="str">
        <f>IF(ISNUMBER(P433),IF(P433=100%,"CUMPLIDA",IF(AND(ISNUMBER(L433),ISNUMBER(CGR!$P$4)), IF(L433&lt;CGR!$P$4,"INCUMPLIDA","PROCESO"), "VERIFICAR FECHA")),"SIN VALOR AVANCE")</f>
        <v>PROCESO</v>
      </c>
      <c r="R433" s="285" t="s">
        <v>258</v>
      </c>
      <c r="S433" s="286" t="s">
        <v>259</v>
      </c>
      <c r="T433" s="305">
        <v>7</v>
      </c>
      <c r="U433" s="383">
        <v>46024</v>
      </c>
      <c r="V433" s="383">
        <v>46660</v>
      </c>
      <c r="W433" s="165">
        <f t="shared" si="91"/>
        <v>90.857142857142861</v>
      </c>
      <c r="X433" s="391">
        <v>0</v>
      </c>
      <c r="Y433" s="307" t="s">
        <v>3752</v>
      </c>
      <c r="Z433" s="344">
        <f t="shared" si="94"/>
        <v>1</v>
      </c>
      <c r="AA433" s="344">
        <f t="shared" si="95"/>
        <v>1</v>
      </c>
      <c r="AB433" s="344">
        <f t="shared" si="96"/>
        <v>1</v>
      </c>
      <c r="AC433" s="344">
        <f t="shared" si="97"/>
        <v>1</v>
      </c>
      <c r="AD433" s="344">
        <f t="shared" si="98"/>
        <v>1</v>
      </c>
      <c r="AE433" s="344">
        <f t="shared" si="99"/>
        <v>1</v>
      </c>
      <c r="AF433" s="344">
        <f t="shared" si="99"/>
        <v>1</v>
      </c>
      <c r="AG433" s="344">
        <f t="shared" si="100"/>
        <v>1</v>
      </c>
    </row>
    <row r="434" spans="1:33" ht="180">
      <c r="A434" s="169" t="s">
        <v>19</v>
      </c>
      <c r="B434" s="467" t="s">
        <v>13</v>
      </c>
      <c r="C434" s="795"/>
      <c r="D434" s="795"/>
      <c r="E434" s="794"/>
      <c r="F434" s="794"/>
      <c r="G434" s="52" t="s">
        <v>1364</v>
      </c>
      <c r="H434" s="52" t="s">
        <v>261</v>
      </c>
      <c r="I434" s="483" t="s">
        <v>262</v>
      </c>
      <c r="J434" s="168">
        <v>1</v>
      </c>
      <c r="K434" s="193">
        <v>46024</v>
      </c>
      <c r="L434" s="193">
        <v>46660</v>
      </c>
      <c r="M434" s="165">
        <f t="shared" si="93"/>
        <v>90.857142857142861</v>
      </c>
      <c r="N434" s="192">
        <v>0</v>
      </c>
      <c r="O434" s="542" t="s">
        <v>3759</v>
      </c>
      <c r="P434" s="53">
        <f t="shared" si="92"/>
        <v>0</v>
      </c>
      <c r="Q434" s="166" t="str">
        <f>IF(ISNUMBER(P434),IF(P434=100%,"CUMPLIDA",IF(AND(ISNUMBER(L434),ISNUMBER(CGR!$P$4)), IF(L434&lt;CGR!$P$4,"INCUMPLIDA","PROCESO"), "VERIFICAR FECHA")),"SIN VALOR AVANCE")</f>
        <v>PROCESO</v>
      </c>
      <c r="R434" s="285" t="s">
        <v>261</v>
      </c>
      <c r="S434" s="286" t="s">
        <v>262</v>
      </c>
      <c r="T434" s="305">
        <v>1</v>
      </c>
      <c r="U434" s="383">
        <v>46024</v>
      </c>
      <c r="V434" s="383">
        <v>46660</v>
      </c>
      <c r="W434" s="165">
        <f t="shared" si="91"/>
        <v>90.857142857142861</v>
      </c>
      <c r="X434" s="391">
        <v>0</v>
      </c>
      <c r="Y434" s="307" t="s">
        <v>3759</v>
      </c>
      <c r="Z434" s="344">
        <f t="shared" si="94"/>
        <v>1</v>
      </c>
      <c r="AA434" s="344">
        <f t="shared" si="95"/>
        <v>1</v>
      </c>
      <c r="AB434" s="344">
        <f t="shared" si="96"/>
        <v>1</v>
      </c>
      <c r="AC434" s="344">
        <f t="shared" si="97"/>
        <v>1</v>
      </c>
      <c r="AD434" s="344">
        <f t="shared" si="98"/>
        <v>1</v>
      </c>
      <c r="AE434" s="344">
        <f t="shared" si="99"/>
        <v>1</v>
      </c>
      <c r="AF434" s="344">
        <f t="shared" si="99"/>
        <v>1</v>
      </c>
      <c r="AG434" s="344">
        <f t="shared" si="100"/>
        <v>1</v>
      </c>
    </row>
    <row r="435" spans="1:33" ht="409.5">
      <c r="A435" s="169" t="s">
        <v>19</v>
      </c>
      <c r="B435" s="467" t="s">
        <v>13</v>
      </c>
      <c r="C435" s="795"/>
      <c r="D435" s="795"/>
      <c r="E435" s="794"/>
      <c r="F435" s="794"/>
      <c r="G435" s="52" t="s">
        <v>1365</v>
      </c>
      <c r="H435" s="52" t="s">
        <v>264</v>
      </c>
      <c r="I435" s="483" t="s">
        <v>265</v>
      </c>
      <c r="J435" s="168">
        <v>2</v>
      </c>
      <c r="K435" s="193">
        <v>46024</v>
      </c>
      <c r="L435" s="193">
        <v>46660</v>
      </c>
      <c r="M435" s="165">
        <f t="shared" si="93"/>
        <v>90.857142857142861</v>
      </c>
      <c r="N435" s="192">
        <v>0</v>
      </c>
      <c r="O435" s="542" t="s">
        <v>3760</v>
      </c>
      <c r="P435" s="53">
        <f t="shared" si="92"/>
        <v>0</v>
      </c>
      <c r="Q435" s="166" t="str">
        <f>IF(ISNUMBER(P435),IF(P435=100%,"CUMPLIDA",IF(AND(ISNUMBER(L435),ISNUMBER(CGR!$P$4)), IF(L435&lt;CGR!$P$4,"INCUMPLIDA","PROCESO"), "VERIFICAR FECHA")),"SIN VALOR AVANCE")</f>
        <v>PROCESO</v>
      </c>
      <c r="R435" s="285" t="s">
        <v>264</v>
      </c>
      <c r="S435" s="286" t="s">
        <v>265</v>
      </c>
      <c r="T435" s="305">
        <v>2</v>
      </c>
      <c r="U435" s="383">
        <v>46024</v>
      </c>
      <c r="V435" s="383">
        <v>46660</v>
      </c>
      <c r="W435" s="165">
        <f t="shared" si="91"/>
        <v>90.857142857142861</v>
      </c>
      <c r="X435" s="391">
        <v>0</v>
      </c>
      <c r="Y435" s="307" t="s">
        <v>3760</v>
      </c>
      <c r="Z435" s="344">
        <f t="shared" si="94"/>
        <v>1</v>
      </c>
      <c r="AA435" s="344">
        <f t="shared" si="95"/>
        <v>1</v>
      </c>
      <c r="AB435" s="344">
        <f t="shared" si="96"/>
        <v>1</v>
      </c>
      <c r="AC435" s="344">
        <f t="shared" si="97"/>
        <v>1</v>
      </c>
      <c r="AD435" s="344">
        <f t="shared" si="98"/>
        <v>1</v>
      </c>
      <c r="AE435" s="344">
        <f t="shared" si="99"/>
        <v>1</v>
      </c>
      <c r="AF435" s="344">
        <f t="shared" si="99"/>
        <v>1</v>
      </c>
      <c r="AG435" s="344">
        <f t="shared" si="100"/>
        <v>1</v>
      </c>
    </row>
    <row r="436" spans="1:33" ht="255.75">
      <c r="A436" s="169" t="s">
        <v>19</v>
      </c>
      <c r="B436" s="467" t="s">
        <v>13</v>
      </c>
      <c r="C436" s="795" t="s">
        <v>3761</v>
      </c>
      <c r="D436" s="795" t="s">
        <v>3707</v>
      </c>
      <c r="E436" s="794" t="s">
        <v>3762</v>
      </c>
      <c r="F436" s="794" t="s">
        <v>3763</v>
      </c>
      <c r="G436" s="52" t="s">
        <v>2485</v>
      </c>
      <c r="H436" s="484" t="s">
        <v>3628</v>
      </c>
      <c r="I436" s="483" t="s">
        <v>3174</v>
      </c>
      <c r="J436" s="164">
        <v>1</v>
      </c>
      <c r="K436" s="191">
        <v>44044</v>
      </c>
      <c r="L436" s="191">
        <v>44196</v>
      </c>
      <c r="M436" s="165">
        <f t="shared" si="93"/>
        <v>21.714285714285715</v>
      </c>
      <c r="N436" s="192">
        <v>1</v>
      </c>
      <c r="O436" s="483" t="s">
        <v>3764</v>
      </c>
      <c r="P436" s="53">
        <f t="shared" si="92"/>
        <v>1</v>
      </c>
      <c r="Q436" s="166" t="str">
        <f>IF(ISNUMBER(P436),IF(P436=100%,"CUMPLIDA",IF(AND(ISNUMBER(L436),ISNUMBER(CGR!$P$4)), IF(L436&lt;CGR!$P$4,"INCUMPLIDA","PROCESO"), "VERIFICAR FECHA")),"SIN VALOR AVANCE")</f>
        <v>CUMPLIDA</v>
      </c>
      <c r="R436" s="366" t="s">
        <v>3628</v>
      </c>
      <c r="S436" s="286" t="s">
        <v>3174</v>
      </c>
      <c r="T436" s="367">
        <v>1</v>
      </c>
      <c r="U436" s="382">
        <v>44044</v>
      </c>
      <c r="V436" s="382">
        <v>44196</v>
      </c>
      <c r="W436" s="165">
        <f t="shared" si="91"/>
        <v>21.714285714285715</v>
      </c>
      <c r="X436" s="391">
        <v>1</v>
      </c>
      <c r="Y436" s="286" t="s">
        <v>3764</v>
      </c>
      <c r="Z436" s="344">
        <f t="shared" si="94"/>
        <v>1</v>
      </c>
      <c r="AA436" s="344">
        <f t="shared" si="95"/>
        <v>1</v>
      </c>
      <c r="AB436" s="344">
        <f t="shared" si="96"/>
        <v>1</v>
      </c>
      <c r="AC436" s="344">
        <f t="shared" si="97"/>
        <v>1</v>
      </c>
      <c r="AD436" s="344">
        <f t="shared" si="98"/>
        <v>1</v>
      </c>
      <c r="AE436" s="344">
        <f t="shared" si="99"/>
        <v>1</v>
      </c>
      <c r="AF436" s="344">
        <f t="shared" si="99"/>
        <v>1</v>
      </c>
      <c r="AG436" s="344">
        <f t="shared" si="100"/>
        <v>1</v>
      </c>
    </row>
    <row r="437" spans="1:33" ht="75.75" customHeight="1">
      <c r="A437" s="169" t="s">
        <v>19</v>
      </c>
      <c r="B437" s="467" t="s">
        <v>13</v>
      </c>
      <c r="C437" s="795"/>
      <c r="D437" s="795"/>
      <c r="E437" s="794"/>
      <c r="F437" s="794"/>
      <c r="G437" s="783" t="s">
        <v>2485</v>
      </c>
      <c r="H437" s="52" t="s">
        <v>2433</v>
      </c>
      <c r="I437" s="483" t="s">
        <v>969</v>
      </c>
      <c r="J437" s="168">
        <v>1</v>
      </c>
      <c r="K437" s="191">
        <v>45231</v>
      </c>
      <c r="L437" s="191">
        <v>45504</v>
      </c>
      <c r="M437" s="165">
        <f t="shared" si="93"/>
        <v>39</v>
      </c>
      <c r="N437" s="192">
        <v>1</v>
      </c>
      <c r="O437" s="542" t="s">
        <v>3765</v>
      </c>
      <c r="P437" s="53">
        <f t="shared" si="92"/>
        <v>1</v>
      </c>
      <c r="Q437" s="166" t="str">
        <f>IF(ISNUMBER(P437),IF(P437=100%,"CUMPLIDA",IF(AND(ISNUMBER(L437),ISNUMBER(CGR!$P$4)), IF(L437&lt;CGR!$P$4,"INCUMPLIDA","PROCESO"), "VERIFICAR FECHA")),"SIN VALOR AVANCE")</f>
        <v>CUMPLIDA</v>
      </c>
      <c r="R437" s="285" t="s">
        <v>2433</v>
      </c>
      <c r="S437" s="286" t="s">
        <v>969</v>
      </c>
      <c r="T437" s="305">
        <v>1</v>
      </c>
      <c r="U437" s="382">
        <v>45231</v>
      </c>
      <c r="V437" s="382">
        <v>45504</v>
      </c>
      <c r="W437" s="165">
        <f t="shared" si="91"/>
        <v>39</v>
      </c>
      <c r="X437" s="391">
        <v>1</v>
      </c>
      <c r="Y437" s="307" t="s">
        <v>3765</v>
      </c>
      <c r="Z437" s="344">
        <f t="shared" si="94"/>
        <v>1</v>
      </c>
      <c r="AA437" s="344">
        <f t="shared" si="95"/>
        <v>1</v>
      </c>
      <c r="AB437" s="344">
        <f t="shared" si="96"/>
        <v>1</v>
      </c>
      <c r="AC437" s="344">
        <f t="shared" si="97"/>
        <v>1</v>
      </c>
      <c r="AD437" s="344">
        <f t="shared" si="98"/>
        <v>1</v>
      </c>
      <c r="AE437" s="344">
        <f t="shared" si="99"/>
        <v>1</v>
      </c>
      <c r="AF437" s="344">
        <f t="shared" si="99"/>
        <v>1</v>
      </c>
      <c r="AG437" s="344">
        <f t="shared" si="100"/>
        <v>1</v>
      </c>
    </row>
    <row r="438" spans="1:33" ht="315.75">
      <c r="A438" s="169" t="s">
        <v>19</v>
      </c>
      <c r="B438" s="467" t="s">
        <v>13</v>
      </c>
      <c r="C438" s="795"/>
      <c r="D438" s="795"/>
      <c r="E438" s="794"/>
      <c r="F438" s="794"/>
      <c r="G438" s="783"/>
      <c r="H438" s="52" t="s">
        <v>2435</v>
      </c>
      <c r="I438" s="483" t="s">
        <v>2436</v>
      </c>
      <c r="J438" s="168">
        <v>1</v>
      </c>
      <c r="K438" s="191">
        <v>45231</v>
      </c>
      <c r="L438" s="191">
        <v>45504</v>
      </c>
      <c r="M438" s="165">
        <f t="shared" si="93"/>
        <v>39</v>
      </c>
      <c r="N438" s="192">
        <v>1</v>
      </c>
      <c r="O438" s="542" t="s">
        <v>3749</v>
      </c>
      <c r="P438" s="53">
        <f t="shared" si="92"/>
        <v>1</v>
      </c>
      <c r="Q438" s="166" t="str">
        <f>IF(ISNUMBER(P438),IF(P438=100%,"CUMPLIDA",IF(AND(ISNUMBER(L438),ISNUMBER(CGR!$P$4)), IF(L438&lt;CGR!$P$4,"INCUMPLIDA","PROCESO"), "VERIFICAR FECHA")),"SIN VALOR AVANCE")</f>
        <v>CUMPLIDA</v>
      </c>
      <c r="R438" s="285" t="s">
        <v>2435</v>
      </c>
      <c r="S438" s="286" t="s">
        <v>2436</v>
      </c>
      <c r="T438" s="305">
        <v>1</v>
      </c>
      <c r="U438" s="382">
        <v>45231</v>
      </c>
      <c r="V438" s="382">
        <v>45504</v>
      </c>
      <c r="W438" s="165">
        <f t="shared" si="91"/>
        <v>39</v>
      </c>
      <c r="X438" s="391">
        <v>1</v>
      </c>
      <c r="Y438" s="307" t="s">
        <v>3749</v>
      </c>
      <c r="Z438" s="344">
        <f t="shared" si="94"/>
        <v>1</v>
      </c>
      <c r="AA438" s="344">
        <f t="shared" si="95"/>
        <v>1</v>
      </c>
      <c r="AB438" s="344">
        <f t="shared" si="96"/>
        <v>1</v>
      </c>
      <c r="AC438" s="344">
        <f t="shared" si="97"/>
        <v>1</v>
      </c>
      <c r="AD438" s="344">
        <f t="shared" si="98"/>
        <v>1</v>
      </c>
      <c r="AE438" s="344">
        <f t="shared" si="99"/>
        <v>1</v>
      </c>
      <c r="AF438" s="344">
        <f t="shared" si="99"/>
        <v>1</v>
      </c>
      <c r="AG438" s="344">
        <f t="shared" si="100"/>
        <v>1</v>
      </c>
    </row>
    <row r="439" spans="1:33" ht="150.75">
      <c r="A439" s="169" t="s">
        <v>19</v>
      </c>
      <c r="B439" s="467" t="s">
        <v>13</v>
      </c>
      <c r="C439" s="795"/>
      <c r="D439" s="795"/>
      <c r="E439" s="794"/>
      <c r="F439" s="794"/>
      <c r="G439" s="52" t="s">
        <v>2438</v>
      </c>
      <c r="H439" s="52" t="s">
        <v>1614</v>
      </c>
      <c r="I439" s="483" t="s">
        <v>238</v>
      </c>
      <c r="J439" s="168">
        <v>1</v>
      </c>
      <c r="K439" s="193">
        <v>45323</v>
      </c>
      <c r="L439" s="193">
        <v>45747</v>
      </c>
      <c r="M439" s="165">
        <f t="shared" si="93"/>
        <v>60.571428571428569</v>
      </c>
      <c r="N439" s="192">
        <v>0</v>
      </c>
      <c r="O439" s="542" t="s">
        <v>3750</v>
      </c>
      <c r="P439" s="53">
        <f t="shared" si="92"/>
        <v>0</v>
      </c>
      <c r="Q439" s="166" t="str">
        <f>IF(ISNUMBER(P439),IF(P439=100%,"CUMPLIDA",IF(AND(ISNUMBER(L439),ISNUMBER(CGR!$P$4)), IF(L439&lt;CGR!$P$4,"INCUMPLIDA","PROCESO"), "VERIFICAR FECHA")),"SIN VALOR AVANCE")</f>
        <v>PROCESO</v>
      </c>
      <c r="R439" s="285" t="s">
        <v>1614</v>
      </c>
      <c r="S439" s="286" t="s">
        <v>238</v>
      </c>
      <c r="T439" s="305">
        <v>1</v>
      </c>
      <c r="U439" s="383">
        <v>45323</v>
      </c>
      <c r="V439" s="383">
        <v>45747</v>
      </c>
      <c r="W439" s="165">
        <f t="shared" si="91"/>
        <v>60.571428571428569</v>
      </c>
      <c r="X439" s="391">
        <v>0</v>
      </c>
      <c r="Y439" s="307" t="s">
        <v>3750</v>
      </c>
      <c r="Z439" s="344">
        <f t="shared" si="94"/>
        <v>1</v>
      </c>
      <c r="AA439" s="344">
        <f t="shared" si="95"/>
        <v>1</v>
      </c>
      <c r="AB439" s="344">
        <f t="shared" si="96"/>
        <v>1</v>
      </c>
      <c r="AC439" s="344">
        <f t="shared" si="97"/>
        <v>1</v>
      </c>
      <c r="AD439" s="344">
        <f t="shared" si="98"/>
        <v>1</v>
      </c>
      <c r="AE439" s="344">
        <f t="shared" si="99"/>
        <v>1</v>
      </c>
      <c r="AF439" s="344">
        <f t="shared" si="99"/>
        <v>1</v>
      </c>
      <c r="AG439" s="344">
        <f t="shared" si="100"/>
        <v>1</v>
      </c>
    </row>
    <row r="440" spans="1:33" ht="105.75">
      <c r="A440" s="169" t="s">
        <v>19</v>
      </c>
      <c r="B440" s="467" t="s">
        <v>13</v>
      </c>
      <c r="C440" s="795"/>
      <c r="D440" s="795"/>
      <c r="E440" s="794"/>
      <c r="F440" s="794"/>
      <c r="G440" s="52" t="s">
        <v>241</v>
      </c>
      <c r="H440" s="52" t="s">
        <v>241</v>
      </c>
      <c r="I440" s="483" t="s">
        <v>242</v>
      </c>
      <c r="J440" s="168">
        <v>1</v>
      </c>
      <c r="K440" s="193">
        <v>45323</v>
      </c>
      <c r="L440" s="193">
        <v>45747</v>
      </c>
      <c r="M440" s="165">
        <f t="shared" si="93"/>
        <v>60.571428571428569</v>
      </c>
      <c r="N440" s="192">
        <v>0</v>
      </c>
      <c r="O440" s="542" t="s">
        <v>3766</v>
      </c>
      <c r="P440" s="53">
        <f t="shared" si="92"/>
        <v>0</v>
      </c>
      <c r="Q440" s="166" t="str">
        <f>IF(ISNUMBER(P440),IF(P440=100%,"CUMPLIDA",IF(AND(ISNUMBER(L440),ISNUMBER(CGR!$P$4)), IF(L440&lt;CGR!$P$4,"INCUMPLIDA","PROCESO"), "VERIFICAR FECHA")),"SIN VALOR AVANCE")</f>
        <v>PROCESO</v>
      </c>
      <c r="R440" s="285" t="s">
        <v>241</v>
      </c>
      <c r="S440" s="286" t="s">
        <v>242</v>
      </c>
      <c r="T440" s="305">
        <v>1</v>
      </c>
      <c r="U440" s="383">
        <v>45323</v>
      </c>
      <c r="V440" s="383">
        <v>45747</v>
      </c>
      <c r="W440" s="165">
        <f t="shared" si="91"/>
        <v>60.571428571428569</v>
      </c>
      <c r="X440" s="391">
        <v>0</v>
      </c>
      <c r="Y440" s="307" t="s">
        <v>3766</v>
      </c>
      <c r="Z440" s="344">
        <f t="shared" si="94"/>
        <v>1</v>
      </c>
      <c r="AA440" s="344">
        <f t="shared" si="95"/>
        <v>1</v>
      </c>
      <c r="AB440" s="344">
        <f t="shared" si="96"/>
        <v>1</v>
      </c>
      <c r="AC440" s="344">
        <f t="shared" si="97"/>
        <v>1</v>
      </c>
      <c r="AD440" s="344">
        <f t="shared" si="98"/>
        <v>1</v>
      </c>
      <c r="AE440" s="344">
        <f t="shared" si="99"/>
        <v>1</v>
      </c>
      <c r="AF440" s="344">
        <f t="shared" si="99"/>
        <v>1</v>
      </c>
      <c r="AG440" s="344">
        <f t="shared" si="100"/>
        <v>1</v>
      </c>
    </row>
    <row r="441" spans="1:33" ht="150">
      <c r="A441" s="169" t="s">
        <v>19</v>
      </c>
      <c r="B441" s="467" t="s">
        <v>13</v>
      </c>
      <c r="C441" s="795"/>
      <c r="D441" s="795"/>
      <c r="E441" s="794"/>
      <c r="F441" s="794"/>
      <c r="G441" s="52" t="s">
        <v>1361</v>
      </c>
      <c r="H441" s="52" t="s">
        <v>245</v>
      </c>
      <c r="I441" s="483" t="s">
        <v>246</v>
      </c>
      <c r="J441" s="168">
        <v>1</v>
      </c>
      <c r="K441" s="193">
        <v>45231</v>
      </c>
      <c r="L441" s="193">
        <v>45747</v>
      </c>
      <c r="M441" s="165">
        <f t="shared" si="93"/>
        <v>73.714285714285708</v>
      </c>
      <c r="N441" s="192">
        <v>0</v>
      </c>
      <c r="O441" s="483" t="s">
        <v>3630</v>
      </c>
      <c r="P441" s="53">
        <f t="shared" si="92"/>
        <v>0</v>
      </c>
      <c r="Q441" s="166" t="str">
        <f>IF(ISNUMBER(P441),IF(P441=100%,"CUMPLIDA",IF(AND(ISNUMBER(L441),ISNUMBER(CGR!$P$4)), IF(L441&lt;CGR!$P$4,"INCUMPLIDA","PROCESO"), "VERIFICAR FECHA")),"SIN VALOR AVANCE")</f>
        <v>PROCESO</v>
      </c>
      <c r="R441" s="285" t="s">
        <v>245</v>
      </c>
      <c r="S441" s="286" t="s">
        <v>246</v>
      </c>
      <c r="T441" s="305">
        <v>1</v>
      </c>
      <c r="U441" s="383">
        <v>45231</v>
      </c>
      <c r="V441" s="383">
        <v>45747</v>
      </c>
      <c r="W441" s="165">
        <f t="shared" si="91"/>
        <v>73.714285714285708</v>
      </c>
      <c r="X441" s="391">
        <v>0</v>
      </c>
      <c r="Y441" s="286" t="s">
        <v>3630</v>
      </c>
      <c r="Z441" s="344">
        <f t="shared" si="94"/>
        <v>1</v>
      </c>
      <c r="AA441" s="344">
        <f t="shared" si="95"/>
        <v>1</v>
      </c>
      <c r="AB441" s="344">
        <f t="shared" si="96"/>
        <v>1</v>
      </c>
      <c r="AC441" s="344">
        <f t="shared" si="97"/>
        <v>1</v>
      </c>
      <c r="AD441" s="344">
        <f t="shared" si="98"/>
        <v>1</v>
      </c>
      <c r="AE441" s="344">
        <f t="shared" si="99"/>
        <v>1</v>
      </c>
      <c r="AF441" s="344">
        <f t="shared" si="99"/>
        <v>1</v>
      </c>
      <c r="AG441" s="344">
        <f t="shared" si="100"/>
        <v>1</v>
      </c>
    </row>
    <row r="442" spans="1:33" ht="150.75">
      <c r="A442" s="169" t="s">
        <v>19</v>
      </c>
      <c r="B442" s="467" t="s">
        <v>13</v>
      </c>
      <c r="C442" s="795"/>
      <c r="D442" s="795"/>
      <c r="E442" s="794"/>
      <c r="F442" s="794"/>
      <c r="G442" s="52" t="s">
        <v>248</v>
      </c>
      <c r="H442" s="52" t="s">
        <v>248</v>
      </c>
      <c r="I442" s="483" t="s">
        <v>3253</v>
      </c>
      <c r="J442" s="168">
        <v>1</v>
      </c>
      <c r="K442" s="193">
        <v>45323</v>
      </c>
      <c r="L442" s="193">
        <v>45747</v>
      </c>
      <c r="M442" s="165">
        <f t="shared" si="93"/>
        <v>60.571428571428569</v>
      </c>
      <c r="N442" s="192">
        <v>0</v>
      </c>
      <c r="O442" s="542" t="s">
        <v>3750</v>
      </c>
      <c r="P442" s="53">
        <f t="shared" si="92"/>
        <v>0</v>
      </c>
      <c r="Q442" s="166" t="str">
        <f>IF(ISNUMBER(P442),IF(P442=100%,"CUMPLIDA",IF(AND(ISNUMBER(L442),ISNUMBER(CGR!$P$4)), IF(L442&lt;CGR!$P$4,"INCUMPLIDA","PROCESO"), "VERIFICAR FECHA")),"SIN VALOR AVANCE")</f>
        <v>PROCESO</v>
      </c>
      <c r="R442" s="285" t="s">
        <v>248</v>
      </c>
      <c r="S442" s="286" t="s">
        <v>3253</v>
      </c>
      <c r="T442" s="305">
        <v>1</v>
      </c>
      <c r="U442" s="383">
        <v>45323</v>
      </c>
      <c r="V442" s="383">
        <v>45747</v>
      </c>
      <c r="W442" s="165">
        <f t="shared" si="91"/>
        <v>60.571428571428569</v>
      </c>
      <c r="X442" s="391">
        <v>0</v>
      </c>
      <c r="Y442" s="307" t="s">
        <v>3750</v>
      </c>
      <c r="Z442" s="344">
        <f t="shared" si="94"/>
        <v>1</v>
      </c>
      <c r="AA442" s="344">
        <f t="shared" si="95"/>
        <v>1</v>
      </c>
      <c r="AB442" s="344">
        <f t="shared" si="96"/>
        <v>1</v>
      </c>
      <c r="AC442" s="344">
        <f t="shared" si="97"/>
        <v>1</v>
      </c>
      <c r="AD442" s="344">
        <f t="shared" si="98"/>
        <v>1</v>
      </c>
      <c r="AE442" s="344">
        <f t="shared" si="99"/>
        <v>1</v>
      </c>
      <c r="AF442" s="344">
        <f t="shared" si="99"/>
        <v>1</v>
      </c>
      <c r="AG442" s="344">
        <f t="shared" si="100"/>
        <v>1</v>
      </c>
    </row>
    <row r="443" spans="1:33" ht="135">
      <c r="A443" s="169" t="s">
        <v>19</v>
      </c>
      <c r="B443" s="467" t="s">
        <v>13</v>
      </c>
      <c r="C443" s="795"/>
      <c r="D443" s="795"/>
      <c r="E443" s="794"/>
      <c r="F443" s="794"/>
      <c r="G443" s="52" t="s">
        <v>3715</v>
      </c>
      <c r="H443" s="52" t="s">
        <v>3715</v>
      </c>
      <c r="I443" s="483" t="s">
        <v>252</v>
      </c>
      <c r="J443" s="168">
        <v>1</v>
      </c>
      <c r="K443" s="193">
        <v>45231</v>
      </c>
      <c r="L443" s="193">
        <v>45747</v>
      </c>
      <c r="M443" s="165">
        <f t="shared" si="93"/>
        <v>73.714285714285708</v>
      </c>
      <c r="N443" s="192">
        <v>0</v>
      </c>
      <c r="O443" s="542" t="s">
        <v>3766</v>
      </c>
      <c r="P443" s="53">
        <f t="shared" si="92"/>
        <v>0</v>
      </c>
      <c r="Q443" s="166" t="str">
        <f>IF(ISNUMBER(P443),IF(P443=100%,"CUMPLIDA",IF(AND(ISNUMBER(L443),ISNUMBER(CGR!$P$4)), IF(L443&lt;CGR!$P$4,"INCUMPLIDA","PROCESO"), "VERIFICAR FECHA")),"SIN VALOR AVANCE")</f>
        <v>PROCESO</v>
      </c>
      <c r="R443" s="285" t="s">
        <v>3715</v>
      </c>
      <c r="S443" s="286" t="s">
        <v>252</v>
      </c>
      <c r="T443" s="305">
        <v>1</v>
      </c>
      <c r="U443" s="383">
        <v>45231</v>
      </c>
      <c r="V443" s="383">
        <v>45747</v>
      </c>
      <c r="W443" s="165">
        <f t="shared" si="91"/>
        <v>73.714285714285708</v>
      </c>
      <c r="X443" s="391">
        <v>0</v>
      </c>
      <c r="Y443" s="307" t="s">
        <v>3766</v>
      </c>
      <c r="Z443" s="344">
        <f t="shared" si="94"/>
        <v>1</v>
      </c>
      <c r="AA443" s="344">
        <f t="shared" si="95"/>
        <v>1</v>
      </c>
      <c r="AB443" s="344">
        <f t="shared" si="96"/>
        <v>1</v>
      </c>
      <c r="AC443" s="344">
        <f t="shared" si="97"/>
        <v>1</v>
      </c>
      <c r="AD443" s="344">
        <f t="shared" si="98"/>
        <v>1</v>
      </c>
      <c r="AE443" s="344">
        <f t="shared" si="99"/>
        <v>1</v>
      </c>
      <c r="AF443" s="344">
        <f t="shared" si="99"/>
        <v>1</v>
      </c>
      <c r="AG443" s="344">
        <f t="shared" si="100"/>
        <v>1</v>
      </c>
    </row>
    <row r="444" spans="1:33" ht="240.75">
      <c r="A444" s="169" t="s">
        <v>19</v>
      </c>
      <c r="B444" s="467" t="s">
        <v>13</v>
      </c>
      <c r="C444" s="795"/>
      <c r="D444" s="795"/>
      <c r="E444" s="794"/>
      <c r="F444" s="794"/>
      <c r="G444" s="52" t="s">
        <v>3716</v>
      </c>
      <c r="H444" s="52" t="s">
        <v>3716</v>
      </c>
      <c r="I444" s="483" t="s">
        <v>2560</v>
      </c>
      <c r="J444" s="168">
        <v>1</v>
      </c>
      <c r="K444" s="193">
        <v>45231</v>
      </c>
      <c r="L444" s="193">
        <v>45808</v>
      </c>
      <c r="M444" s="165">
        <f t="shared" si="93"/>
        <v>82.428571428571431</v>
      </c>
      <c r="N444" s="192">
        <v>0</v>
      </c>
      <c r="O444" s="542" t="s">
        <v>3727</v>
      </c>
      <c r="P444" s="53">
        <f t="shared" si="92"/>
        <v>0</v>
      </c>
      <c r="Q444" s="166" t="str">
        <f>IF(ISNUMBER(P444),IF(P444=100%,"CUMPLIDA",IF(AND(ISNUMBER(L444),ISNUMBER(CGR!$P$4)), IF(L444&lt;CGR!$P$4,"INCUMPLIDA","PROCESO"), "VERIFICAR FECHA")),"SIN VALOR AVANCE")</f>
        <v>PROCESO</v>
      </c>
      <c r="R444" s="285" t="s">
        <v>3716</v>
      </c>
      <c r="S444" s="286" t="s">
        <v>2560</v>
      </c>
      <c r="T444" s="305">
        <v>1</v>
      </c>
      <c r="U444" s="383">
        <v>45231</v>
      </c>
      <c r="V444" s="383">
        <v>45808</v>
      </c>
      <c r="W444" s="165">
        <f t="shared" si="91"/>
        <v>82.428571428571431</v>
      </c>
      <c r="X444" s="391">
        <v>0</v>
      </c>
      <c r="Y444" s="307" t="s">
        <v>3727</v>
      </c>
      <c r="Z444" s="344">
        <f t="shared" si="94"/>
        <v>1</v>
      </c>
      <c r="AA444" s="344">
        <f t="shared" si="95"/>
        <v>1</v>
      </c>
      <c r="AB444" s="344">
        <f t="shared" si="96"/>
        <v>1</v>
      </c>
      <c r="AC444" s="344">
        <f t="shared" si="97"/>
        <v>1</v>
      </c>
      <c r="AD444" s="344">
        <f t="shared" si="98"/>
        <v>1</v>
      </c>
      <c r="AE444" s="344">
        <f t="shared" si="99"/>
        <v>1</v>
      </c>
      <c r="AF444" s="344">
        <f t="shared" si="99"/>
        <v>1</v>
      </c>
      <c r="AG444" s="344">
        <f t="shared" si="100"/>
        <v>1</v>
      </c>
    </row>
    <row r="445" spans="1:33" ht="180.75">
      <c r="A445" s="169" t="s">
        <v>19</v>
      </c>
      <c r="B445" s="467" t="s">
        <v>13</v>
      </c>
      <c r="C445" s="795"/>
      <c r="D445" s="795"/>
      <c r="E445" s="794"/>
      <c r="F445" s="794"/>
      <c r="G445" s="52" t="s">
        <v>1363</v>
      </c>
      <c r="H445" s="52" t="s">
        <v>258</v>
      </c>
      <c r="I445" s="483" t="s">
        <v>259</v>
      </c>
      <c r="J445" s="168">
        <v>7</v>
      </c>
      <c r="K445" s="193">
        <v>46024</v>
      </c>
      <c r="L445" s="193">
        <v>46660</v>
      </c>
      <c r="M445" s="165">
        <f t="shared" si="93"/>
        <v>90.857142857142861</v>
      </c>
      <c r="N445" s="192">
        <v>0</v>
      </c>
      <c r="O445" s="542" t="s">
        <v>3767</v>
      </c>
      <c r="P445" s="53">
        <f t="shared" si="92"/>
        <v>0</v>
      </c>
      <c r="Q445" s="166" t="str">
        <f>IF(ISNUMBER(P445),IF(P445=100%,"CUMPLIDA",IF(AND(ISNUMBER(L445),ISNUMBER(CGR!$P$4)), IF(L445&lt;CGR!$P$4,"INCUMPLIDA","PROCESO"), "VERIFICAR FECHA")),"SIN VALOR AVANCE")</f>
        <v>PROCESO</v>
      </c>
      <c r="R445" s="285" t="s">
        <v>258</v>
      </c>
      <c r="S445" s="286" t="s">
        <v>259</v>
      </c>
      <c r="T445" s="305">
        <v>7</v>
      </c>
      <c r="U445" s="383">
        <v>46024</v>
      </c>
      <c r="V445" s="383">
        <v>46660</v>
      </c>
      <c r="W445" s="165">
        <f t="shared" si="91"/>
        <v>90.857142857142861</v>
      </c>
      <c r="X445" s="391">
        <v>0</v>
      </c>
      <c r="Y445" s="307" t="s">
        <v>3767</v>
      </c>
      <c r="Z445" s="344">
        <f t="shared" si="94"/>
        <v>1</v>
      </c>
      <c r="AA445" s="344">
        <f t="shared" si="95"/>
        <v>1</v>
      </c>
      <c r="AB445" s="344">
        <f t="shared" si="96"/>
        <v>1</v>
      </c>
      <c r="AC445" s="344">
        <f t="shared" si="97"/>
        <v>1</v>
      </c>
      <c r="AD445" s="344">
        <f t="shared" si="98"/>
        <v>1</v>
      </c>
      <c r="AE445" s="344">
        <f t="shared" si="99"/>
        <v>1</v>
      </c>
      <c r="AF445" s="344">
        <f t="shared" si="99"/>
        <v>1</v>
      </c>
      <c r="AG445" s="344">
        <f t="shared" si="100"/>
        <v>1</v>
      </c>
    </row>
    <row r="446" spans="1:33" ht="180">
      <c r="A446" s="169" t="s">
        <v>19</v>
      </c>
      <c r="B446" s="467" t="s">
        <v>13</v>
      </c>
      <c r="C446" s="795"/>
      <c r="D446" s="795"/>
      <c r="E446" s="794"/>
      <c r="F446" s="794"/>
      <c r="G446" s="52" t="s">
        <v>1364</v>
      </c>
      <c r="H446" s="52" t="s">
        <v>261</v>
      </c>
      <c r="I446" s="483" t="s">
        <v>262</v>
      </c>
      <c r="J446" s="168">
        <v>1</v>
      </c>
      <c r="K446" s="193">
        <v>46024</v>
      </c>
      <c r="L446" s="193">
        <v>46660</v>
      </c>
      <c r="M446" s="165">
        <f t="shared" si="93"/>
        <v>90.857142857142861</v>
      </c>
      <c r="N446" s="192">
        <v>0</v>
      </c>
      <c r="O446" s="542" t="s">
        <v>3729</v>
      </c>
      <c r="P446" s="53">
        <f t="shared" si="92"/>
        <v>0</v>
      </c>
      <c r="Q446" s="166" t="str">
        <f>IF(ISNUMBER(P446),IF(P446=100%,"CUMPLIDA",IF(AND(ISNUMBER(L446),ISNUMBER(CGR!$P$4)), IF(L446&lt;CGR!$P$4,"INCUMPLIDA","PROCESO"), "VERIFICAR FECHA")),"SIN VALOR AVANCE")</f>
        <v>PROCESO</v>
      </c>
      <c r="R446" s="285" t="s">
        <v>261</v>
      </c>
      <c r="S446" s="286" t="s">
        <v>262</v>
      </c>
      <c r="T446" s="305">
        <v>1</v>
      </c>
      <c r="U446" s="383">
        <v>46024</v>
      </c>
      <c r="V446" s="383">
        <v>46660</v>
      </c>
      <c r="W446" s="165">
        <f t="shared" si="91"/>
        <v>90.857142857142861</v>
      </c>
      <c r="X446" s="391">
        <v>0</v>
      </c>
      <c r="Y446" s="307" t="s">
        <v>3729</v>
      </c>
      <c r="Z446" s="344">
        <f t="shared" si="94"/>
        <v>1</v>
      </c>
      <c r="AA446" s="344">
        <f t="shared" si="95"/>
        <v>1</v>
      </c>
      <c r="AB446" s="344">
        <f t="shared" si="96"/>
        <v>1</v>
      </c>
      <c r="AC446" s="344">
        <f t="shared" si="97"/>
        <v>1</v>
      </c>
      <c r="AD446" s="344">
        <f t="shared" si="98"/>
        <v>1</v>
      </c>
      <c r="AE446" s="344">
        <f t="shared" si="99"/>
        <v>1</v>
      </c>
      <c r="AF446" s="344">
        <f t="shared" si="99"/>
        <v>1</v>
      </c>
      <c r="AG446" s="344">
        <f t="shared" si="100"/>
        <v>1</v>
      </c>
    </row>
    <row r="447" spans="1:33" ht="409.5">
      <c r="A447" s="169" t="s">
        <v>19</v>
      </c>
      <c r="B447" s="467" t="s">
        <v>13</v>
      </c>
      <c r="C447" s="795"/>
      <c r="D447" s="795"/>
      <c r="E447" s="794"/>
      <c r="F447" s="794"/>
      <c r="G447" s="52" t="s">
        <v>1365</v>
      </c>
      <c r="H447" s="52" t="s">
        <v>264</v>
      </c>
      <c r="I447" s="483" t="s">
        <v>265</v>
      </c>
      <c r="J447" s="168">
        <v>2</v>
      </c>
      <c r="K447" s="193">
        <v>46024</v>
      </c>
      <c r="L447" s="193">
        <v>46660</v>
      </c>
      <c r="M447" s="165">
        <f t="shared" si="93"/>
        <v>90.857142857142861</v>
      </c>
      <c r="N447" s="192">
        <v>0</v>
      </c>
      <c r="O447" s="542" t="s">
        <v>3768</v>
      </c>
      <c r="P447" s="53">
        <f t="shared" si="92"/>
        <v>0</v>
      </c>
      <c r="Q447" s="166" t="str">
        <f>IF(ISNUMBER(P447),IF(P447=100%,"CUMPLIDA",IF(AND(ISNUMBER(L447),ISNUMBER(CGR!$P$4)), IF(L447&lt;CGR!$P$4,"INCUMPLIDA","PROCESO"), "VERIFICAR FECHA")),"SIN VALOR AVANCE")</f>
        <v>PROCESO</v>
      </c>
      <c r="R447" s="285" t="s">
        <v>264</v>
      </c>
      <c r="S447" s="286" t="s">
        <v>265</v>
      </c>
      <c r="T447" s="305">
        <v>2</v>
      </c>
      <c r="U447" s="383">
        <v>46024</v>
      </c>
      <c r="V447" s="383">
        <v>46660</v>
      </c>
      <c r="W447" s="165">
        <f t="shared" si="91"/>
        <v>90.857142857142861</v>
      </c>
      <c r="X447" s="391">
        <v>0</v>
      </c>
      <c r="Y447" s="307" t="s">
        <v>3768</v>
      </c>
      <c r="Z447" s="344">
        <f t="shared" si="94"/>
        <v>1</v>
      </c>
      <c r="AA447" s="344">
        <f t="shared" si="95"/>
        <v>1</v>
      </c>
      <c r="AB447" s="344">
        <f t="shared" si="96"/>
        <v>1</v>
      </c>
      <c r="AC447" s="344">
        <f t="shared" si="97"/>
        <v>1</v>
      </c>
      <c r="AD447" s="344">
        <f t="shared" si="98"/>
        <v>1</v>
      </c>
      <c r="AE447" s="344">
        <f t="shared" si="99"/>
        <v>1</v>
      </c>
      <c r="AF447" s="344">
        <f t="shared" si="99"/>
        <v>1</v>
      </c>
      <c r="AG447" s="344">
        <f t="shared" si="100"/>
        <v>1</v>
      </c>
    </row>
    <row r="448" spans="1:33" ht="255.75">
      <c r="A448" s="169" t="s">
        <v>19</v>
      </c>
      <c r="B448" s="467" t="s">
        <v>13</v>
      </c>
      <c r="C448" s="795" t="s">
        <v>3769</v>
      </c>
      <c r="D448" s="795" t="s">
        <v>3707</v>
      </c>
      <c r="E448" s="794" t="s">
        <v>3770</v>
      </c>
      <c r="F448" s="794" t="s">
        <v>3771</v>
      </c>
      <c r="G448" s="52" t="s">
        <v>2485</v>
      </c>
      <c r="H448" s="484" t="s">
        <v>3628</v>
      </c>
      <c r="I448" s="483" t="s">
        <v>3174</v>
      </c>
      <c r="J448" s="164">
        <v>1</v>
      </c>
      <c r="K448" s="191">
        <v>44044</v>
      </c>
      <c r="L448" s="191">
        <v>44196</v>
      </c>
      <c r="M448" s="165">
        <f t="shared" si="93"/>
        <v>21.714285714285715</v>
      </c>
      <c r="N448" s="192">
        <v>1</v>
      </c>
      <c r="O448" s="483" t="s">
        <v>3772</v>
      </c>
      <c r="P448" s="53">
        <f t="shared" si="92"/>
        <v>1</v>
      </c>
      <c r="Q448" s="166" t="str">
        <f>IF(ISNUMBER(P448),IF(P448=100%,"CUMPLIDA",IF(AND(ISNUMBER(L448),ISNUMBER(CGR!$P$4)), IF(L448&lt;CGR!$P$4,"INCUMPLIDA","PROCESO"), "VERIFICAR FECHA")),"SIN VALOR AVANCE")</f>
        <v>CUMPLIDA</v>
      </c>
      <c r="R448" s="366" t="s">
        <v>3628</v>
      </c>
      <c r="S448" s="286" t="s">
        <v>3174</v>
      </c>
      <c r="T448" s="367">
        <v>1</v>
      </c>
      <c r="U448" s="382">
        <v>44044</v>
      </c>
      <c r="V448" s="382">
        <v>44196</v>
      </c>
      <c r="W448" s="165">
        <f t="shared" si="91"/>
        <v>21.714285714285715</v>
      </c>
      <c r="X448" s="391">
        <v>1</v>
      </c>
      <c r="Y448" s="286" t="s">
        <v>3772</v>
      </c>
      <c r="Z448" s="344">
        <f t="shared" si="94"/>
        <v>1</v>
      </c>
      <c r="AA448" s="344">
        <f t="shared" si="95"/>
        <v>1</v>
      </c>
      <c r="AB448" s="344">
        <f t="shared" si="96"/>
        <v>1</v>
      </c>
      <c r="AC448" s="344">
        <f t="shared" si="97"/>
        <v>1</v>
      </c>
      <c r="AD448" s="344">
        <f t="shared" si="98"/>
        <v>1</v>
      </c>
      <c r="AE448" s="344">
        <f t="shared" si="99"/>
        <v>1</v>
      </c>
      <c r="AF448" s="344">
        <f t="shared" si="99"/>
        <v>1</v>
      </c>
      <c r="AG448" s="344">
        <f t="shared" si="100"/>
        <v>1</v>
      </c>
    </row>
    <row r="449" spans="1:33" ht="75.75" customHeight="1">
      <c r="A449" s="169" t="s">
        <v>19</v>
      </c>
      <c r="B449" s="467" t="s">
        <v>13</v>
      </c>
      <c r="C449" s="795"/>
      <c r="D449" s="795"/>
      <c r="E449" s="794"/>
      <c r="F449" s="794"/>
      <c r="G449" s="783" t="s">
        <v>2485</v>
      </c>
      <c r="H449" s="52" t="s">
        <v>2433</v>
      </c>
      <c r="I449" s="483" t="s">
        <v>969</v>
      </c>
      <c r="J449" s="168">
        <v>1</v>
      </c>
      <c r="K449" s="191">
        <v>45231</v>
      </c>
      <c r="L449" s="191">
        <v>45504</v>
      </c>
      <c r="M449" s="165">
        <f t="shared" si="93"/>
        <v>39</v>
      </c>
      <c r="N449" s="192">
        <v>1</v>
      </c>
      <c r="O449" s="542" t="s">
        <v>3711</v>
      </c>
      <c r="P449" s="53">
        <f t="shared" si="92"/>
        <v>1</v>
      </c>
      <c r="Q449" s="166" t="str">
        <f>IF(ISNUMBER(P449),IF(P449=100%,"CUMPLIDA",IF(AND(ISNUMBER(L449),ISNUMBER(CGR!$P$4)), IF(L449&lt;CGR!$P$4,"INCUMPLIDA","PROCESO"), "VERIFICAR FECHA")),"SIN VALOR AVANCE")</f>
        <v>CUMPLIDA</v>
      </c>
      <c r="R449" s="285" t="s">
        <v>2433</v>
      </c>
      <c r="S449" s="286" t="s">
        <v>969</v>
      </c>
      <c r="T449" s="305">
        <v>1</v>
      </c>
      <c r="U449" s="382">
        <v>45231</v>
      </c>
      <c r="V449" s="382">
        <v>45504</v>
      </c>
      <c r="W449" s="165">
        <f t="shared" si="91"/>
        <v>39</v>
      </c>
      <c r="X449" s="391">
        <v>1</v>
      </c>
      <c r="Y449" s="307" t="s">
        <v>3711</v>
      </c>
      <c r="Z449" s="344">
        <f t="shared" si="94"/>
        <v>1</v>
      </c>
      <c r="AA449" s="344">
        <f t="shared" si="95"/>
        <v>1</v>
      </c>
      <c r="AB449" s="344">
        <f t="shared" si="96"/>
        <v>1</v>
      </c>
      <c r="AC449" s="344">
        <f t="shared" si="97"/>
        <v>1</v>
      </c>
      <c r="AD449" s="344">
        <f t="shared" si="98"/>
        <v>1</v>
      </c>
      <c r="AE449" s="344">
        <f t="shared" si="99"/>
        <v>1</v>
      </c>
      <c r="AF449" s="344">
        <f t="shared" si="99"/>
        <v>1</v>
      </c>
      <c r="AG449" s="344">
        <f t="shared" si="100"/>
        <v>1</v>
      </c>
    </row>
    <row r="450" spans="1:33" ht="315.75">
      <c r="A450" s="169" t="s">
        <v>19</v>
      </c>
      <c r="B450" s="467" t="s">
        <v>13</v>
      </c>
      <c r="C450" s="795"/>
      <c r="D450" s="795"/>
      <c r="E450" s="794"/>
      <c r="F450" s="794"/>
      <c r="G450" s="783"/>
      <c r="H450" s="52" t="s">
        <v>2435</v>
      </c>
      <c r="I450" s="483" t="s">
        <v>2436</v>
      </c>
      <c r="J450" s="168">
        <v>1</v>
      </c>
      <c r="K450" s="191">
        <v>45231</v>
      </c>
      <c r="L450" s="191">
        <v>45504</v>
      </c>
      <c r="M450" s="165">
        <f t="shared" si="93"/>
        <v>39</v>
      </c>
      <c r="N450" s="192">
        <v>1</v>
      </c>
      <c r="O450" s="542" t="s">
        <v>3749</v>
      </c>
      <c r="P450" s="53">
        <f t="shared" si="92"/>
        <v>1</v>
      </c>
      <c r="Q450" s="166" t="str">
        <f>IF(ISNUMBER(P450),IF(P450=100%,"CUMPLIDA",IF(AND(ISNUMBER(L450),ISNUMBER(CGR!$P$4)), IF(L450&lt;CGR!$P$4,"INCUMPLIDA","PROCESO"), "VERIFICAR FECHA")),"SIN VALOR AVANCE")</f>
        <v>CUMPLIDA</v>
      </c>
      <c r="R450" s="285" t="s">
        <v>2435</v>
      </c>
      <c r="S450" s="286" t="s">
        <v>2436</v>
      </c>
      <c r="T450" s="305">
        <v>1</v>
      </c>
      <c r="U450" s="382">
        <v>45231</v>
      </c>
      <c r="V450" s="382">
        <v>45504</v>
      </c>
      <c r="W450" s="165">
        <f t="shared" si="91"/>
        <v>39</v>
      </c>
      <c r="X450" s="391">
        <v>1</v>
      </c>
      <c r="Y450" s="307" t="s">
        <v>3749</v>
      </c>
      <c r="Z450" s="344">
        <f t="shared" si="94"/>
        <v>1</v>
      </c>
      <c r="AA450" s="344">
        <f t="shared" si="95"/>
        <v>1</v>
      </c>
      <c r="AB450" s="344">
        <f t="shared" si="96"/>
        <v>1</v>
      </c>
      <c r="AC450" s="344">
        <f t="shared" si="97"/>
        <v>1</v>
      </c>
      <c r="AD450" s="344">
        <f t="shared" si="98"/>
        <v>1</v>
      </c>
      <c r="AE450" s="344">
        <f t="shared" si="99"/>
        <v>1</v>
      </c>
      <c r="AF450" s="344">
        <f t="shared" si="99"/>
        <v>1</v>
      </c>
      <c r="AG450" s="344">
        <f t="shared" si="100"/>
        <v>1</v>
      </c>
    </row>
    <row r="451" spans="1:33" ht="38.25" customHeight="1">
      <c r="A451" s="169" t="s">
        <v>19</v>
      </c>
      <c r="B451" s="467" t="s">
        <v>13</v>
      </c>
      <c r="C451" s="795"/>
      <c r="D451" s="795"/>
      <c r="E451" s="794"/>
      <c r="F451" s="794"/>
      <c r="G451" s="52" t="s">
        <v>2438</v>
      </c>
      <c r="H451" s="52" t="s">
        <v>1614</v>
      </c>
      <c r="I451" s="483" t="s">
        <v>238</v>
      </c>
      <c r="J451" s="168">
        <v>1</v>
      </c>
      <c r="K451" s="193">
        <v>45323</v>
      </c>
      <c r="L451" s="193">
        <v>45747</v>
      </c>
      <c r="M451" s="165">
        <f t="shared" si="93"/>
        <v>60.571428571428569</v>
      </c>
      <c r="N451" s="192">
        <v>0</v>
      </c>
      <c r="O451" s="542" t="s">
        <v>3751</v>
      </c>
      <c r="P451" s="53">
        <f t="shared" si="92"/>
        <v>0</v>
      </c>
      <c r="Q451" s="166" t="str">
        <f>IF(ISNUMBER(P451),IF(P451=100%,"CUMPLIDA",IF(AND(ISNUMBER(L451),ISNUMBER(CGR!$P$4)), IF(L451&lt;CGR!$P$4,"INCUMPLIDA","PROCESO"), "VERIFICAR FECHA")),"SIN VALOR AVANCE")</f>
        <v>PROCESO</v>
      </c>
      <c r="R451" s="285" t="s">
        <v>1614</v>
      </c>
      <c r="S451" s="286" t="s">
        <v>238</v>
      </c>
      <c r="T451" s="305">
        <v>1</v>
      </c>
      <c r="U451" s="383">
        <v>45323</v>
      </c>
      <c r="V451" s="383">
        <v>45747</v>
      </c>
      <c r="W451" s="165">
        <f t="shared" si="91"/>
        <v>60.571428571428569</v>
      </c>
      <c r="X451" s="391">
        <v>0</v>
      </c>
      <c r="Y451" s="307" t="s">
        <v>3751</v>
      </c>
      <c r="Z451" s="344">
        <f t="shared" si="94"/>
        <v>1</v>
      </c>
      <c r="AA451" s="344">
        <f t="shared" si="95"/>
        <v>1</v>
      </c>
      <c r="AB451" s="344">
        <f t="shared" si="96"/>
        <v>1</v>
      </c>
      <c r="AC451" s="344">
        <f t="shared" si="97"/>
        <v>1</v>
      </c>
      <c r="AD451" s="344">
        <f t="shared" si="98"/>
        <v>1</v>
      </c>
      <c r="AE451" s="344">
        <f t="shared" si="99"/>
        <v>1</v>
      </c>
      <c r="AF451" s="344">
        <f t="shared" si="99"/>
        <v>1</v>
      </c>
      <c r="AG451" s="344">
        <f t="shared" si="100"/>
        <v>1</v>
      </c>
    </row>
    <row r="452" spans="1:33" ht="75.75" customHeight="1">
      <c r="A452" s="169" t="s">
        <v>19</v>
      </c>
      <c r="B452" s="467" t="s">
        <v>13</v>
      </c>
      <c r="C452" s="795"/>
      <c r="D452" s="795"/>
      <c r="E452" s="794"/>
      <c r="F452" s="794"/>
      <c r="G452" s="52" t="s">
        <v>241</v>
      </c>
      <c r="H452" s="52" t="s">
        <v>241</v>
      </c>
      <c r="I452" s="483" t="s">
        <v>242</v>
      </c>
      <c r="J452" s="168">
        <v>1</v>
      </c>
      <c r="K452" s="193">
        <v>45323</v>
      </c>
      <c r="L452" s="193">
        <v>45747</v>
      </c>
      <c r="M452" s="165">
        <f t="shared" si="93"/>
        <v>60.571428571428569</v>
      </c>
      <c r="N452" s="192">
        <v>0</v>
      </c>
      <c r="O452" s="542" t="s">
        <v>3773</v>
      </c>
      <c r="P452" s="53">
        <f t="shared" si="92"/>
        <v>0</v>
      </c>
      <c r="Q452" s="166" t="str">
        <f>IF(ISNUMBER(P452),IF(P452=100%,"CUMPLIDA",IF(AND(ISNUMBER(L452),ISNUMBER(CGR!$P$4)), IF(L452&lt;CGR!$P$4,"INCUMPLIDA","PROCESO"), "VERIFICAR FECHA")),"SIN VALOR AVANCE")</f>
        <v>PROCESO</v>
      </c>
      <c r="R452" s="285" t="s">
        <v>241</v>
      </c>
      <c r="S452" s="286" t="s">
        <v>242</v>
      </c>
      <c r="T452" s="305">
        <v>1</v>
      </c>
      <c r="U452" s="383">
        <v>45323</v>
      </c>
      <c r="V452" s="383">
        <v>45747</v>
      </c>
      <c r="W452" s="165">
        <f t="shared" si="91"/>
        <v>60.571428571428569</v>
      </c>
      <c r="X452" s="391">
        <v>0</v>
      </c>
      <c r="Y452" s="307" t="s">
        <v>3773</v>
      </c>
      <c r="Z452" s="344">
        <f t="shared" si="94"/>
        <v>1</v>
      </c>
      <c r="AA452" s="344">
        <f t="shared" si="95"/>
        <v>1</v>
      </c>
      <c r="AB452" s="344">
        <f t="shared" si="96"/>
        <v>1</v>
      </c>
      <c r="AC452" s="344">
        <f t="shared" si="97"/>
        <v>1</v>
      </c>
      <c r="AD452" s="344">
        <f t="shared" si="98"/>
        <v>1</v>
      </c>
      <c r="AE452" s="344">
        <f t="shared" si="99"/>
        <v>1</v>
      </c>
      <c r="AF452" s="344">
        <f t="shared" si="99"/>
        <v>1</v>
      </c>
      <c r="AG452" s="344">
        <f t="shared" si="100"/>
        <v>1</v>
      </c>
    </row>
    <row r="453" spans="1:33" ht="150">
      <c r="A453" s="169" t="s">
        <v>19</v>
      </c>
      <c r="B453" s="467" t="s">
        <v>13</v>
      </c>
      <c r="C453" s="795"/>
      <c r="D453" s="795"/>
      <c r="E453" s="794"/>
      <c r="F453" s="794"/>
      <c r="G453" s="52" t="s">
        <v>1361</v>
      </c>
      <c r="H453" s="52" t="s">
        <v>245</v>
      </c>
      <c r="I453" s="483" t="s">
        <v>246</v>
      </c>
      <c r="J453" s="168">
        <v>1</v>
      </c>
      <c r="K453" s="193">
        <v>45231</v>
      </c>
      <c r="L453" s="193">
        <v>45747</v>
      </c>
      <c r="M453" s="165">
        <f t="shared" si="93"/>
        <v>73.714285714285708</v>
      </c>
      <c r="N453" s="192">
        <v>0</v>
      </c>
      <c r="O453" s="483" t="s">
        <v>3630</v>
      </c>
      <c r="P453" s="53">
        <f t="shared" si="92"/>
        <v>0</v>
      </c>
      <c r="Q453" s="166" t="str">
        <f>IF(ISNUMBER(P453),IF(P453=100%,"CUMPLIDA",IF(AND(ISNUMBER(L453),ISNUMBER(CGR!$P$4)), IF(L453&lt;CGR!$P$4,"INCUMPLIDA","PROCESO"), "VERIFICAR FECHA")),"SIN VALOR AVANCE")</f>
        <v>PROCESO</v>
      </c>
      <c r="R453" s="285" t="s">
        <v>245</v>
      </c>
      <c r="S453" s="286" t="s">
        <v>246</v>
      </c>
      <c r="T453" s="305">
        <v>1</v>
      </c>
      <c r="U453" s="383">
        <v>45231</v>
      </c>
      <c r="V453" s="383">
        <v>45747</v>
      </c>
      <c r="W453" s="165">
        <f t="shared" si="91"/>
        <v>73.714285714285708</v>
      </c>
      <c r="X453" s="391">
        <v>0</v>
      </c>
      <c r="Y453" s="286" t="s">
        <v>3630</v>
      </c>
      <c r="Z453" s="344">
        <f t="shared" si="94"/>
        <v>1</v>
      </c>
      <c r="AA453" s="344">
        <f t="shared" si="95"/>
        <v>1</v>
      </c>
      <c r="AB453" s="344">
        <f t="shared" si="96"/>
        <v>1</v>
      </c>
      <c r="AC453" s="344">
        <f t="shared" si="97"/>
        <v>1</v>
      </c>
      <c r="AD453" s="344">
        <f t="shared" si="98"/>
        <v>1</v>
      </c>
      <c r="AE453" s="344">
        <f t="shared" si="99"/>
        <v>1</v>
      </c>
      <c r="AF453" s="344">
        <f t="shared" si="99"/>
        <v>1</v>
      </c>
      <c r="AG453" s="344">
        <f t="shared" si="100"/>
        <v>1</v>
      </c>
    </row>
    <row r="454" spans="1:33" ht="150.75">
      <c r="A454" s="169" t="s">
        <v>19</v>
      </c>
      <c r="B454" s="467" t="s">
        <v>13</v>
      </c>
      <c r="C454" s="795"/>
      <c r="D454" s="795"/>
      <c r="E454" s="794"/>
      <c r="F454" s="794"/>
      <c r="G454" s="52" t="s">
        <v>248</v>
      </c>
      <c r="H454" s="52" t="s">
        <v>248</v>
      </c>
      <c r="I454" s="483" t="s">
        <v>3253</v>
      </c>
      <c r="J454" s="168">
        <v>1</v>
      </c>
      <c r="K454" s="193">
        <v>45323</v>
      </c>
      <c r="L454" s="193">
        <v>45747</v>
      </c>
      <c r="M454" s="165">
        <f t="shared" si="93"/>
        <v>60.571428571428569</v>
      </c>
      <c r="N454" s="192">
        <v>0</v>
      </c>
      <c r="O454" s="542" t="s">
        <v>3750</v>
      </c>
      <c r="P454" s="53">
        <f t="shared" si="92"/>
        <v>0</v>
      </c>
      <c r="Q454" s="166" t="str">
        <f>IF(ISNUMBER(P454),IF(P454=100%,"CUMPLIDA",IF(AND(ISNUMBER(L454),ISNUMBER(CGR!$P$4)), IF(L454&lt;CGR!$P$4,"INCUMPLIDA","PROCESO"), "VERIFICAR FECHA")),"SIN VALOR AVANCE")</f>
        <v>PROCESO</v>
      </c>
      <c r="R454" s="285" t="s">
        <v>248</v>
      </c>
      <c r="S454" s="286" t="s">
        <v>3253</v>
      </c>
      <c r="T454" s="305">
        <v>1</v>
      </c>
      <c r="U454" s="383">
        <v>45323</v>
      </c>
      <c r="V454" s="383">
        <v>45747</v>
      </c>
      <c r="W454" s="165">
        <f t="shared" si="91"/>
        <v>60.571428571428569</v>
      </c>
      <c r="X454" s="391">
        <v>0</v>
      </c>
      <c r="Y454" s="307" t="s">
        <v>3750</v>
      </c>
      <c r="Z454" s="344">
        <f t="shared" si="94"/>
        <v>1</v>
      </c>
      <c r="AA454" s="344">
        <f t="shared" si="95"/>
        <v>1</v>
      </c>
      <c r="AB454" s="344">
        <f t="shared" si="96"/>
        <v>1</v>
      </c>
      <c r="AC454" s="344">
        <f t="shared" si="97"/>
        <v>1</v>
      </c>
      <c r="AD454" s="344">
        <f t="shared" si="98"/>
        <v>1</v>
      </c>
      <c r="AE454" s="344">
        <f t="shared" si="99"/>
        <v>1</v>
      </c>
      <c r="AF454" s="344">
        <f t="shared" si="99"/>
        <v>1</v>
      </c>
      <c r="AG454" s="344">
        <f t="shared" si="100"/>
        <v>1</v>
      </c>
    </row>
    <row r="455" spans="1:33" ht="75.75" customHeight="1">
      <c r="A455" s="169" t="s">
        <v>19</v>
      </c>
      <c r="B455" s="467" t="s">
        <v>13</v>
      </c>
      <c r="C455" s="795"/>
      <c r="D455" s="795"/>
      <c r="E455" s="794"/>
      <c r="F455" s="794"/>
      <c r="G455" s="52" t="s">
        <v>3715</v>
      </c>
      <c r="H455" s="52" t="s">
        <v>3715</v>
      </c>
      <c r="I455" s="483" t="s">
        <v>252</v>
      </c>
      <c r="J455" s="168">
        <v>1</v>
      </c>
      <c r="K455" s="193">
        <v>45231</v>
      </c>
      <c r="L455" s="193">
        <v>45747</v>
      </c>
      <c r="M455" s="165">
        <f t="shared" si="93"/>
        <v>73.714285714285708</v>
      </c>
      <c r="N455" s="192">
        <v>0</v>
      </c>
      <c r="O455" s="542" t="s">
        <v>3773</v>
      </c>
      <c r="P455" s="53">
        <f t="shared" si="92"/>
        <v>0</v>
      </c>
      <c r="Q455" s="166" t="str">
        <f>IF(ISNUMBER(P455),IF(P455=100%,"CUMPLIDA",IF(AND(ISNUMBER(L455),ISNUMBER(CGR!$P$4)), IF(L455&lt;CGR!$P$4,"INCUMPLIDA","PROCESO"), "VERIFICAR FECHA")),"SIN VALOR AVANCE")</f>
        <v>PROCESO</v>
      </c>
      <c r="R455" s="285" t="s">
        <v>3715</v>
      </c>
      <c r="S455" s="286" t="s">
        <v>252</v>
      </c>
      <c r="T455" s="305">
        <v>1</v>
      </c>
      <c r="U455" s="383">
        <v>45231</v>
      </c>
      <c r="V455" s="383">
        <v>45747</v>
      </c>
      <c r="W455" s="165">
        <f t="shared" si="91"/>
        <v>73.714285714285708</v>
      </c>
      <c r="X455" s="391">
        <v>0</v>
      </c>
      <c r="Y455" s="307" t="s">
        <v>3773</v>
      </c>
      <c r="Z455" s="344">
        <f t="shared" si="94"/>
        <v>1</v>
      </c>
      <c r="AA455" s="344">
        <f t="shared" si="95"/>
        <v>1</v>
      </c>
      <c r="AB455" s="344">
        <f t="shared" si="96"/>
        <v>1</v>
      </c>
      <c r="AC455" s="344">
        <f t="shared" si="97"/>
        <v>1</v>
      </c>
      <c r="AD455" s="344">
        <f t="shared" si="98"/>
        <v>1</v>
      </c>
      <c r="AE455" s="344">
        <f t="shared" si="99"/>
        <v>1</v>
      </c>
      <c r="AF455" s="344">
        <f t="shared" si="99"/>
        <v>1</v>
      </c>
      <c r="AG455" s="344">
        <f t="shared" si="100"/>
        <v>1</v>
      </c>
    </row>
    <row r="456" spans="1:33" ht="225.75">
      <c r="A456" s="169" t="s">
        <v>19</v>
      </c>
      <c r="B456" s="467" t="s">
        <v>13</v>
      </c>
      <c r="C456" s="795"/>
      <c r="D456" s="795"/>
      <c r="E456" s="794"/>
      <c r="F456" s="794"/>
      <c r="G456" s="52" t="s">
        <v>3716</v>
      </c>
      <c r="H456" s="52" t="s">
        <v>3716</v>
      </c>
      <c r="I456" s="483" t="s">
        <v>2560</v>
      </c>
      <c r="J456" s="168">
        <v>1</v>
      </c>
      <c r="K456" s="193">
        <v>45231</v>
      </c>
      <c r="L456" s="193">
        <v>45808</v>
      </c>
      <c r="M456" s="165">
        <f t="shared" si="93"/>
        <v>82.428571428571431</v>
      </c>
      <c r="N456" s="192">
        <v>0</v>
      </c>
      <c r="O456" s="542" t="s">
        <v>3758</v>
      </c>
      <c r="P456" s="53">
        <f t="shared" si="92"/>
        <v>0</v>
      </c>
      <c r="Q456" s="166" t="str">
        <f>IF(ISNUMBER(P456),IF(P456=100%,"CUMPLIDA",IF(AND(ISNUMBER(L456),ISNUMBER(CGR!$P$4)), IF(L456&lt;CGR!$P$4,"INCUMPLIDA","PROCESO"), "VERIFICAR FECHA")),"SIN VALOR AVANCE")</f>
        <v>PROCESO</v>
      </c>
      <c r="R456" s="285" t="s">
        <v>3716</v>
      </c>
      <c r="S456" s="286" t="s">
        <v>2560</v>
      </c>
      <c r="T456" s="305">
        <v>1</v>
      </c>
      <c r="U456" s="383">
        <v>45231</v>
      </c>
      <c r="V456" s="383">
        <v>45808</v>
      </c>
      <c r="W456" s="165">
        <f t="shared" si="91"/>
        <v>82.428571428571431</v>
      </c>
      <c r="X456" s="391">
        <v>0</v>
      </c>
      <c r="Y456" s="307" t="s">
        <v>3758</v>
      </c>
      <c r="Z456" s="344">
        <f t="shared" si="94"/>
        <v>1</v>
      </c>
      <c r="AA456" s="344">
        <f t="shared" si="95"/>
        <v>1</v>
      </c>
      <c r="AB456" s="344">
        <f t="shared" si="96"/>
        <v>1</v>
      </c>
      <c r="AC456" s="344">
        <f t="shared" si="97"/>
        <v>1</v>
      </c>
      <c r="AD456" s="344">
        <f t="shared" si="98"/>
        <v>1</v>
      </c>
      <c r="AE456" s="344">
        <f t="shared" si="99"/>
        <v>1</v>
      </c>
      <c r="AF456" s="344">
        <f t="shared" si="99"/>
        <v>1</v>
      </c>
      <c r="AG456" s="344">
        <f t="shared" si="100"/>
        <v>1</v>
      </c>
    </row>
    <row r="457" spans="1:33" ht="195.75">
      <c r="A457" s="169" t="s">
        <v>19</v>
      </c>
      <c r="B457" s="467" t="s">
        <v>13</v>
      </c>
      <c r="C457" s="795"/>
      <c r="D457" s="795"/>
      <c r="E457" s="794"/>
      <c r="F457" s="794"/>
      <c r="G457" s="52" t="s">
        <v>1363</v>
      </c>
      <c r="H457" s="52" t="s">
        <v>258</v>
      </c>
      <c r="I457" s="483" t="s">
        <v>259</v>
      </c>
      <c r="J457" s="168">
        <v>7</v>
      </c>
      <c r="K457" s="193">
        <v>46024</v>
      </c>
      <c r="L457" s="193">
        <v>46660</v>
      </c>
      <c r="M457" s="165">
        <f t="shared" si="93"/>
        <v>90.857142857142861</v>
      </c>
      <c r="N457" s="192">
        <v>0</v>
      </c>
      <c r="O457" s="542" t="s">
        <v>3774</v>
      </c>
      <c r="P457" s="53">
        <f t="shared" si="92"/>
        <v>0</v>
      </c>
      <c r="Q457" s="166" t="str">
        <f>IF(ISNUMBER(P457),IF(P457=100%,"CUMPLIDA",IF(AND(ISNUMBER(L457),ISNUMBER(CGR!$P$4)), IF(L457&lt;CGR!$P$4,"INCUMPLIDA","PROCESO"), "VERIFICAR FECHA")),"SIN VALOR AVANCE")</f>
        <v>PROCESO</v>
      </c>
      <c r="R457" s="285" t="s">
        <v>258</v>
      </c>
      <c r="S457" s="286" t="s">
        <v>259</v>
      </c>
      <c r="T457" s="305">
        <v>7</v>
      </c>
      <c r="U457" s="383">
        <v>46024</v>
      </c>
      <c r="V457" s="383">
        <v>46660</v>
      </c>
      <c r="W457" s="165">
        <f t="shared" si="91"/>
        <v>90.857142857142861</v>
      </c>
      <c r="X457" s="391">
        <v>0</v>
      </c>
      <c r="Y457" s="307" t="s">
        <v>3774</v>
      </c>
      <c r="Z457" s="344">
        <f t="shared" si="94"/>
        <v>1</v>
      </c>
      <c r="AA457" s="344">
        <f t="shared" si="95"/>
        <v>1</v>
      </c>
      <c r="AB457" s="344">
        <f t="shared" si="96"/>
        <v>1</v>
      </c>
      <c r="AC457" s="344">
        <f t="shared" si="97"/>
        <v>1</v>
      </c>
      <c r="AD457" s="344">
        <f t="shared" si="98"/>
        <v>1</v>
      </c>
      <c r="AE457" s="344">
        <f t="shared" si="99"/>
        <v>1</v>
      </c>
      <c r="AF457" s="344">
        <f t="shared" si="99"/>
        <v>1</v>
      </c>
      <c r="AG457" s="344">
        <f t="shared" si="100"/>
        <v>1</v>
      </c>
    </row>
    <row r="458" spans="1:33" ht="75.75" customHeight="1">
      <c r="A458" s="169" t="s">
        <v>19</v>
      </c>
      <c r="B458" s="467" t="s">
        <v>13</v>
      </c>
      <c r="C458" s="795"/>
      <c r="D458" s="795"/>
      <c r="E458" s="794"/>
      <c r="F458" s="794"/>
      <c r="G458" s="52" t="s">
        <v>1364</v>
      </c>
      <c r="H458" s="52" t="s">
        <v>261</v>
      </c>
      <c r="I458" s="483" t="s">
        <v>262</v>
      </c>
      <c r="J458" s="168">
        <v>1</v>
      </c>
      <c r="K458" s="193">
        <v>46024</v>
      </c>
      <c r="L458" s="193">
        <v>46660</v>
      </c>
      <c r="M458" s="165">
        <f t="shared" si="93"/>
        <v>90.857142857142861</v>
      </c>
      <c r="N458" s="192">
        <v>0</v>
      </c>
      <c r="O458" s="542" t="s">
        <v>3759</v>
      </c>
      <c r="P458" s="53">
        <f t="shared" si="92"/>
        <v>0</v>
      </c>
      <c r="Q458" s="166" t="str">
        <f>IF(ISNUMBER(P458),IF(P458=100%,"CUMPLIDA",IF(AND(ISNUMBER(L458),ISNUMBER(CGR!$P$4)), IF(L458&lt;CGR!$P$4,"INCUMPLIDA","PROCESO"), "VERIFICAR FECHA")),"SIN VALOR AVANCE")</f>
        <v>PROCESO</v>
      </c>
      <c r="R458" s="285" t="s">
        <v>261</v>
      </c>
      <c r="S458" s="286" t="s">
        <v>262</v>
      </c>
      <c r="T458" s="305">
        <v>1</v>
      </c>
      <c r="U458" s="383">
        <v>46024</v>
      </c>
      <c r="V458" s="383">
        <v>46660</v>
      </c>
      <c r="W458" s="165">
        <f t="shared" si="91"/>
        <v>90.857142857142861</v>
      </c>
      <c r="X458" s="391">
        <v>0</v>
      </c>
      <c r="Y458" s="307" t="s">
        <v>3759</v>
      </c>
      <c r="Z458" s="344">
        <f t="shared" si="94"/>
        <v>1</v>
      </c>
      <c r="AA458" s="344">
        <f t="shared" si="95"/>
        <v>1</v>
      </c>
      <c r="AB458" s="344">
        <f t="shared" si="96"/>
        <v>1</v>
      </c>
      <c r="AC458" s="344">
        <f t="shared" si="97"/>
        <v>1</v>
      </c>
      <c r="AD458" s="344">
        <f t="shared" si="98"/>
        <v>1</v>
      </c>
      <c r="AE458" s="344">
        <f t="shared" si="99"/>
        <v>1</v>
      </c>
      <c r="AF458" s="344">
        <f t="shared" si="99"/>
        <v>1</v>
      </c>
      <c r="AG458" s="344">
        <f t="shared" si="100"/>
        <v>1</v>
      </c>
    </row>
    <row r="459" spans="1:33" ht="409.5">
      <c r="A459" s="169" t="s">
        <v>19</v>
      </c>
      <c r="B459" s="467" t="s">
        <v>13</v>
      </c>
      <c r="C459" s="795"/>
      <c r="D459" s="795"/>
      <c r="E459" s="794"/>
      <c r="F459" s="794"/>
      <c r="G459" s="52" t="s">
        <v>1365</v>
      </c>
      <c r="H459" s="52" t="s">
        <v>264</v>
      </c>
      <c r="I459" s="483" t="s">
        <v>265</v>
      </c>
      <c r="J459" s="168">
        <v>2</v>
      </c>
      <c r="K459" s="193">
        <v>46024</v>
      </c>
      <c r="L459" s="193">
        <v>46660</v>
      </c>
      <c r="M459" s="165">
        <f t="shared" si="93"/>
        <v>90.857142857142861</v>
      </c>
      <c r="N459" s="192">
        <v>0</v>
      </c>
      <c r="O459" s="542" t="s">
        <v>3730</v>
      </c>
      <c r="P459" s="53">
        <f t="shared" si="92"/>
        <v>0</v>
      </c>
      <c r="Q459" s="166" t="str">
        <f>IF(ISNUMBER(P459),IF(P459=100%,"CUMPLIDA",IF(AND(ISNUMBER(L459),ISNUMBER(CGR!$P$4)), IF(L459&lt;CGR!$P$4,"INCUMPLIDA","PROCESO"), "VERIFICAR FECHA")),"SIN VALOR AVANCE")</f>
        <v>PROCESO</v>
      </c>
      <c r="R459" s="285" t="s">
        <v>264</v>
      </c>
      <c r="S459" s="286" t="s">
        <v>265</v>
      </c>
      <c r="T459" s="305">
        <v>2</v>
      </c>
      <c r="U459" s="383">
        <v>46024</v>
      </c>
      <c r="V459" s="383">
        <v>46660</v>
      </c>
      <c r="W459" s="165">
        <f t="shared" ref="W459:W522" si="101">(V459-U459)/7</f>
        <v>90.857142857142861</v>
      </c>
      <c r="X459" s="391">
        <v>0</v>
      </c>
      <c r="Y459" s="307" t="s">
        <v>3730</v>
      </c>
      <c r="Z459" s="344">
        <f t="shared" si="94"/>
        <v>1</v>
      </c>
      <c r="AA459" s="344">
        <f t="shared" si="95"/>
        <v>1</v>
      </c>
      <c r="AB459" s="344">
        <f t="shared" si="96"/>
        <v>1</v>
      </c>
      <c r="AC459" s="344">
        <f t="shared" si="97"/>
        <v>1</v>
      </c>
      <c r="AD459" s="344">
        <f t="shared" si="98"/>
        <v>1</v>
      </c>
      <c r="AE459" s="344">
        <f t="shared" si="99"/>
        <v>1</v>
      </c>
      <c r="AF459" s="344">
        <f t="shared" si="99"/>
        <v>1</v>
      </c>
      <c r="AG459" s="344">
        <f t="shared" si="100"/>
        <v>1</v>
      </c>
    </row>
    <row r="460" spans="1:33" ht="409.5">
      <c r="A460" s="169" t="s">
        <v>19</v>
      </c>
      <c r="B460" s="467" t="s">
        <v>13</v>
      </c>
      <c r="C460" s="795" t="s">
        <v>3775</v>
      </c>
      <c r="D460" s="795" t="s">
        <v>3732</v>
      </c>
      <c r="E460" s="794" t="s">
        <v>3776</v>
      </c>
      <c r="F460" s="796" t="s">
        <v>3777</v>
      </c>
      <c r="G460" s="791" t="s">
        <v>3735</v>
      </c>
      <c r="H460" s="485" t="s">
        <v>3736</v>
      </c>
      <c r="I460" s="483" t="s">
        <v>3737</v>
      </c>
      <c r="J460" s="164">
        <v>1</v>
      </c>
      <c r="K460" s="486">
        <v>45078</v>
      </c>
      <c r="L460" s="486">
        <v>45869</v>
      </c>
      <c r="M460" s="165">
        <f t="shared" si="93"/>
        <v>113</v>
      </c>
      <c r="N460" s="487">
        <v>0</v>
      </c>
      <c r="O460" s="483" t="s">
        <v>3738</v>
      </c>
      <c r="P460" s="53">
        <f t="shared" ref="P460:P523" si="102">N460/J460</f>
        <v>0</v>
      </c>
      <c r="Q460" s="166" t="str">
        <f>IF(ISNUMBER(P460),IF(P460=100%,"CUMPLIDA",IF(AND(ISNUMBER(L460),ISNUMBER(CGR!$P$4)), IF(L460&lt;CGR!$P$4,"INCUMPLIDA","PROCESO"), "VERIFICAR FECHA")),"SIN VALOR AVANCE")</f>
        <v>PROCESO</v>
      </c>
      <c r="R460" s="368" t="s">
        <v>3736</v>
      </c>
      <c r="S460" s="286" t="s">
        <v>3737</v>
      </c>
      <c r="T460" s="367">
        <v>1</v>
      </c>
      <c r="U460" s="363">
        <v>45078</v>
      </c>
      <c r="V460" s="363" t="s">
        <v>4254</v>
      </c>
      <c r="W460" s="165">
        <f t="shared" si="101"/>
        <v>113</v>
      </c>
      <c r="X460" s="400">
        <v>0</v>
      </c>
      <c r="Y460" s="286" t="s">
        <v>3738</v>
      </c>
      <c r="Z460" s="344">
        <f t="shared" si="94"/>
        <v>1</v>
      </c>
      <c r="AA460" s="344">
        <f t="shared" si="95"/>
        <v>1</v>
      </c>
      <c r="AB460" s="344">
        <f t="shared" si="96"/>
        <v>1</v>
      </c>
      <c r="AC460" s="344">
        <f t="shared" si="97"/>
        <v>1</v>
      </c>
      <c r="AD460" s="344">
        <f t="shared" si="98"/>
        <v>0</v>
      </c>
      <c r="AE460" s="344">
        <f t="shared" si="99"/>
        <v>1</v>
      </c>
      <c r="AF460" s="344">
        <f t="shared" si="99"/>
        <v>1</v>
      </c>
      <c r="AG460" s="344">
        <f t="shared" si="100"/>
        <v>1</v>
      </c>
    </row>
    <row r="461" spans="1:33" ht="409.5">
      <c r="A461" s="169" t="s">
        <v>19</v>
      </c>
      <c r="B461" s="467" t="s">
        <v>13</v>
      </c>
      <c r="C461" s="795"/>
      <c r="D461" s="795"/>
      <c r="E461" s="794"/>
      <c r="F461" s="796"/>
      <c r="G461" s="791"/>
      <c r="H461" s="52" t="s">
        <v>3739</v>
      </c>
      <c r="I461" s="483" t="s">
        <v>3740</v>
      </c>
      <c r="J461" s="164">
        <v>1</v>
      </c>
      <c r="K461" s="486">
        <v>45665</v>
      </c>
      <c r="L461" s="486">
        <v>46081</v>
      </c>
      <c r="M461" s="165">
        <f t="shared" si="93"/>
        <v>59.428571428571431</v>
      </c>
      <c r="N461" s="192">
        <v>0</v>
      </c>
      <c r="O461" s="483" t="s">
        <v>3741</v>
      </c>
      <c r="P461" s="53">
        <f t="shared" si="102"/>
        <v>0</v>
      </c>
      <c r="Q461" s="166" t="str">
        <f>IF(ISNUMBER(P461),IF(P461=100%,"CUMPLIDA",IF(AND(ISNUMBER(L461),ISNUMBER(CGR!$P$4)), IF(L461&lt;CGR!$P$4,"INCUMPLIDA","PROCESO"), "VERIFICAR FECHA")),"SIN VALOR AVANCE")</f>
        <v>PROCESO</v>
      </c>
      <c r="R461" s="285" t="s">
        <v>3739</v>
      </c>
      <c r="S461" s="286" t="s">
        <v>3740</v>
      </c>
      <c r="T461" s="367">
        <v>1</v>
      </c>
      <c r="U461" s="363">
        <v>45665</v>
      </c>
      <c r="V461" s="363" t="s">
        <v>4255</v>
      </c>
      <c r="W461" s="165">
        <f t="shared" si="101"/>
        <v>59.428571428571431</v>
      </c>
      <c r="X461" s="391">
        <v>0</v>
      </c>
      <c r="Y461" s="286" t="s">
        <v>3741</v>
      </c>
      <c r="Z461" s="344">
        <f t="shared" si="94"/>
        <v>1</v>
      </c>
      <c r="AA461" s="344">
        <f t="shared" si="95"/>
        <v>1</v>
      </c>
      <c r="AB461" s="344">
        <f t="shared" si="96"/>
        <v>1</v>
      </c>
      <c r="AC461" s="344">
        <f t="shared" si="97"/>
        <v>1</v>
      </c>
      <c r="AD461" s="344">
        <f t="shared" si="98"/>
        <v>0</v>
      </c>
      <c r="AE461" s="344">
        <f t="shared" si="99"/>
        <v>1</v>
      </c>
      <c r="AF461" s="344">
        <f t="shared" si="99"/>
        <v>1</v>
      </c>
      <c r="AG461" s="344">
        <f t="shared" si="100"/>
        <v>1</v>
      </c>
    </row>
    <row r="462" spans="1:33" ht="409.5">
      <c r="A462" s="169" t="s">
        <v>19</v>
      </c>
      <c r="B462" s="467" t="s">
        <v>13</v>
      </c>
      <c r="C462" s="795"/>
      <c r="D462" s="795"/>
      <c r="E462" s="794"/>
      <c r="F462" s="796"/>
      <c r="G462" s="791"/>
      <c r="H462" s="485" t="s">
        <v>3742</v>
      </c>
      <c r="I462" s="483" t="s">
        <v>3743</v>
      </c>
      <c r="J462" s="164">
        <v>1</v>
      </c>
      <c r="K462" s="191">
        <v>45597</v>
      </c>
      <c r="L462" s="191">
        <v>45716</v>
      </c>
      <c r="M462" s="165">
        <f t="shared" si="93"/>
        <v>17</v>
      </c>
      <c r="N462" s="487">
        <v>0.25</v>
      </c>
      <c r="O462" s="483" t="s">
        <v>3744</v>
      </c>
      <c r="P462" s="53">
        <f t="shared" si="102"/>
        <v>0.25</v>
      </c>
      <c r="Q462" s="166" t="str">
        <f>IF(ISNUMBER(P462),IF(P462=100%,"CUMPLIDA",IF(AND(ISNUMBER(L462),ISNUMBER(CGR!$P$4)), IF(L462&lt;CGR!$P$4,"INCUMPLIDA","PROCESO"), "VERIFICAR FECHA")),"SIN VALOR AVANCE")</f>
        <v>PROCESO</v>
      </c>
      <c r="R462" s="368" t="s">
        <v>3742</v>
      </c>
      <c r="S462" s="286" t="s">
        <v>3743</v>
      </c>
      <c r="T462" s="367">
        <v>1</v>
      </c>
      <c r="U462" s="382">
        <v>45597</v>
      </c>
      <c r="V462" s="382">
        <v>45716</v>
      </c>
      <c r="W462" s="165">
        <f t="shared" si="101"/>
        <v>17</v>
      </c>
      <c r="X462" s="400">
        <v>0.25</v>
      </c>
      <c r="Y462" s="286" t="s">
        <v>3744</v>
      </c>
      <c r="Z462" s="344">
        <f t="shared" si="94"/>
        <v>1</v>
      </c>
      <c r="AA462" s="344">
        <f t="shared" si="95"/>
        <v>1</v>
      </c>
      <c r="AB462" s="344">
        <f t="shared" si="96"/>
        <v>1</v>
      </c>
      <c r="AC462" s="344">
        <f t="shared" si="97"/>
        <v>1</v>
      </c>
      <c r="AD462" s="344">
        <f t="shared" si="98"/>
        <v>1</v>
      </c>
      <c r="AE462" s="344">
        <f t="shared" si="99"/>
        <v>1</v>
      </c>
      <c r="AF462" s="344">
        <f t="shared" si="99"/>
        <v>1</v>
      </c>
      <c r="AG462" s="344">
        <f t="shared" si="100"/>
        <v>1</v>
      </c>
    </row>
    <row r="463" spans="1:33" ht="255.75" customHeight="1">
      <c r="A463" s="169" t="s">
        <v>19</v>
      </c>
      <c r="B463" s="467" t="s">
        <v>13</v>
      </c>
      <c r="C463" s="795" t="s">
        <v>3778</v>
      </c>
      <c r="D463" s="795" t="s">
        <v>3779</v>
      </c>
      <c r="E463" s="794" t="s">
        <v>3780</v>
      </c>
      <c r="F463" s="794" t="s">
        <v>3781</v>
      </c>
      <c r="G463" s="52" t="s">
        <v>2485</v>
      </c>
      <c r="H463" s="484" t="s">
        <v>3628</v>
      </c>
      <c r="I463" s="483" t="s">
        <v>3174</v>
      </c>
      <c r="J463" s="164">
        <v>1</v>
      </c>
      <c r="K463" s="191">
        <v>44044</v>
      </c>
      <c r="L463" s="191">
        <v>44196</v>
      </c>
      <c r="M463" s="165">
        <f t="shared" si="93"/>
        <v>21.714285714285715</v>
      </c>
      <c r="N463" s="192">
        <v>1</v>
      </c>
      <c r="O463" s="483" t="s">
        <v>3782</v>
      </c>
      <c r="P463" s="53">
        <f t="shared" si="102"/>
        <v>1</v>
      </c>
      <c r="Q463" s="166" t="str">
        <f>IF(ISNUMBER(P463),IF(P463=100%,"CUMPLIDA",IF(AND(ISNUMBER(L463),ISNUMBER(CGR!$P$4)), IF(L463&lt;CGR!$P$4,"INCUMPLIDA","PROCESO"), "VERIFICAR FECHA")),"SIN VALOR AVANCE")</f>
        <v>CUMPLIDA</v>
      </c>
      <c r="R463" s="366" t="s">
        <v>3628</v>
      </c>
      <c r="S463" s="286" t="s">
        <v>3174</v>
      </c>
      <c r="T463" s="367">
        <v>1</v>
      </c>
      <c r="U463" s="382">
        <v>44044</v>
      </c>
      <c r="V463" s="382">
        <v>44196</v>
      </c>
      <c r="W463" s="165">
        <f t="shared" si="101"/>
        <v>21.714285714285715</v>
      </c>
      <c r="X463" s="391">
        <v>1</v>
      </c>
      <c r="Y463" s="286" t="s">
        <v>3782</v>
      </c>
      <c r="Z463" s="344">
        <f t="shared" si="94"/>
        <v>1</v>
      </c>
      <c r="AA463" s="344">
        <f t="shared" si="95"/>
        <v>1</v>
      </c>
      <c r="AB463" s="344">
        <f t="shared" si="96"/>
        <v>1</v>
      </c>
      <c r="AC463" s="344">
        <f t="shared" si="97"/>
        <v>1</v>
      </c>
      <c r="AD463" s="344">
        <f t="shared" si="98"/>
        <v>1</v>
      </c>
      <c r="AE463" s="344">
        <f t="shared" si="99"/>
        <v>1</v>
      </c>
      <c r="AF463" s="344">
        <f t="shared" si="99"/>
        <v>1</v>
      </c>
      <c r="AG463" s="344">
        <f t="shared" si="100"/>
        <v>1</v>
      </c>
    </row>
    <row r="464" spans="1:33" ht="75.75" customHeight="1">
      <c r="A464" s="169" t="s">
        <v>19</v>
      </c>
      <c r="B464" s="467" t="s">
        <v>13</v>
      </c>
      <c r="C464" s="795"/>
      <c r="D464" s="795"/>
      <c r="E464" s="794"/>
      <c r="F464" s="794"/>
      <c r="G464" s="783" t="s">
        <v>2485</v>
      </c>
      <c r="H464" s="52" t="s">
        <v>2433</v>
      </c>
      <c r="I464" s="483" t="s">
        <v>969</v>
      </c>
      <c r="J464" s="168">
        <v>1</v>
      </c>
      <c r="K464" s="191">
        <v>45231</v>
      </c>
      <c r="L464" s="191">
        <v>45504</v>
      </c>
      <c r="M464" s="165">
        <f t="shared" si="93"/>
        <v>39</v>
      </c>
      <c r="N464" s="192">
        <v>1</v>
      </c>
      <c r="O464" s="542" t="s">
        <v>3711</v>
      </c>
      <c r="P464" s="53">
        <f t="shared" si="102"/>
        <v>1</v>
      </c>
      <c r="Q464" s="166" t="str">
        <f>IF(ISNUMBER(P464),IF(P464=100%,"CUMPLIDA",IF(AND(ISNUMBER(L464),ISNUMBER(CGR!$P$4)), IF(L464&lt;CGR!$P$4,"INCUMPLIDA","PROCESO"), "VERIFICAR FECHA")),"SIN VALOR AVANCE")</f>
        <v>CUMPLIDA</v>
      </c>
      <c r="R464" s="285" t="s">
        <v>2433</v>
      </c>
      <c r="S464" s="286" t="s">
        <v>969</v>
      </c>
      <c r="T464" s="305">
        <v>1</v>
      </c>
      <c r="U464" s="382">
        <v>45231</v>
      </c>
      <c r="V464" s="382">
        <v>45504</v>
      </c>
      <c r="W464" s="165">
        <f t="shared" si="101"/>
        <v>39</v>
      </c>
      <c r="X464" s="391">
        <v>1</v>
      </c>
      <c r="Y464" s="307" t="s">
        <v>3711</v>
      </c>
      <c r="Z464" s="344">
        <f t="shared" si="94"/>
        <v>1</v>
      </c>
      <c r="AA464" s="344">
        <f t="shared" si="95"/>
        <v>1</v>
      </c>
      <c r="AB464" s="344">
        <f t="shared" si="96"/>
        <v>1</v>
      </c>
      <c r="AC464" s="344">
        <f t="shared" si="97"/>
        <v>1</v>
      </c>
      <c r="AD464" s="344">
        <f t="shared" si="98"/>
        <v>1</v>
      </c>
      <c r="AE464" s="344">
        <f t="shared" si="99"/>
        <v>1</v>
      </c>
      <c r="AF464" s="344">
        <f t="shared" si="99"/>
        <v>1</v>
      </c>
      <c r="AG464" s="344">
        <f t="shared" si="100"/>
        <v>1</v>
      </c>
    </row>
    <row r="465" spans="1:33" ht="315.75">
      <c r="A465" s="169" t="s">
        <v>19</v>
      </c>
      <c r="B465" s="467" t="s">
        <v>13</v>
      </c>
      <c r="C465" s="795"/>
      <c r="D465" s="795"/>
      <c r="E465" s="794"/>
      <c r="F465" s="794"/>
      <c r="G465" s="783"/>
      <c r="H465" s="52" t="s">
        <v>2435</v>
      </c>
      <c r="I465" s="483" t="s">
        <v>2436</v>
      </c>
      <c r="J465" s="168">
        <v>1</v>
      </c>
      <c r="K465" s="191">
        <v>45231</v>
      </c>
      <c r="L465" s="191">
        <v>45504</v>
      </c>
      <c r="M465" s="165">
        <f t="shared" si="93"/>
        <v>39</v>
      </c>
      <c r="N465" s="192">
        <v>1</v>
      </c>
      <c r="O465" s="542" t="s">
        <v>3749</v>
      </c>
      <c r="P465" s="53">
        <f t="shared" si="102"/>
        <v>1</v>
      </c>
      <c r="Q465" s="166" t="str">
        <f>IF(ISNUMBER(P465),IF(P465=100%,"CUMPLIDA",IF(AND(ISNUMBER(L465),ISNUMBER(CGR!$P$4)), IF(L465&lt;CGR!$P$4,"INCUMPLIDA","PROCESO"), "VERIFICAR FECHA")),"SIN VALOR AVANCE")</f>
        <v>CUMPLIDA</v>
      </c>
      <c r="R465" s="285" t="s">
        <v>2435</v>
      </c>
      <c r="S465" s="286" t="s">
        <v>2436</v>
      </c>
      <c r="T465" s="305">
        <v>1</v>
      </c>
      <c r="U465" s="382">
        <v>45231</v>
      </c>
      <c r="V465" s="382">
        <v>45504</v>
      </c>
      <c r="W465" s="165">
        <f t="shared" si="101"/>
        <v>39</v>
      </c>
      <c r="X465" s="391">
        <v>1</v>
      </c>
      <c r="Y465" s="307" t="s">
        <v>3749</v>
      </c>
      <c r="Z465" s="344">
        <f t="shared" si="94"/>
        <v>1</v>
      </c>
      <c r="AA465" s="344">
        <f t="shared" si="95"/>
        <v>1</v>
      </c>
      <c r="AB465" s="344">
        <f t="shared" si="96"/>
        <v>1</v>
      </c>
      <c r="AC465" s="344">
        <f t="shared" si="97"/>
        <v>1</v>
      </c>
      <c r="AD465" s="344">
        <f t="shared" si="98"/>
        <v>1</v>
      </c>
      <c r="AE465" s="344">
        <f t="shared" si="99"/>
        <v>1</v>
      </c>
      <c r="AF465" s="344">
        <f t="shared" si="99"/>
        <v>1</v>
      </c>
      <c r="AG465" s="344">
        <f t="shared" si="100"/>
        <v>1</v>
      </c>
    </row>
    <row r="466" spans="1:33" ht="150.75">
      <c r="A466" s="169" t="s">
        <v>19</v>
      </c>
      <c r="B466" s="467" t="s">
        <v>13</v>
      </c>
      <c r="C466" s="795"/>
      <c r="D466" s="795"/>
      <c r="E466" s="794"/>
      <c r="F466" s="794"/>
      <c r="G466" s="52" t="s">
        <v>2438</v>
      </c>
      <c r="H466" s="52" t="s">
        <v>1614</v>
      </c>
      <c r="I466" s="483" t="s">
        <v>238</v>
      </c>
      <c r="J466" s="168">
        <v>1</v>
      </c>
      <c r="K466" s="193">
        <v>45323</v>
      </c>
      <c r="L466" s="193">
        <v>45747</v>
      </c>
      <c r="M466" s="165">
        <f t="shared" si="93"/>
        <v>60.571428571428569</v>
      </c>
      <c r="N466" s="192">
        <v>0</v>
      </c>
      <c r="O466" s="542" t="s">
        <v>3750</v>
      </c>
      <c r="P466" s="53">
        <f t="shared" si="102"/>
        <v>0</v>
      </c>
      <c r="Q466" s="166" t="str">
        <f>IF(ISNUMBER(P466),IF(P466=100%,"CUMPLIDA",IF(AND(ISNUMBER(L466),ISNUMBER(CGR!$P$4)), IF(L466&lt;CGR!$P$4,"INCUMPLIDA","PROCESO"), "VERIFICAR FECHA")),"SIN VALOR AVANCE")</f>
        <v>PROCESO</v>
      </c>
      <c r="R466" s="285" t="s">
        <v>1614</v>
      </c>
      <c r="S466" s="286" t="s">
        <v>238</v>
      </c>
      <c r="T466" s="305">
        <v>1</v>
      </c>
      <c r="U466" s="383">
        <v>45323</v>
      </c>
      <c r="V466" s="383">
        <v>45747</v>
      </c>
      <c r="W466" s="165">
        <f t="shared" si="101"/>
        <v>60.571428571428569</v>
      </c>
      <c r="X466" s="391">
        <v>0</v>
      </c>
      <c r="Y466" s="307" t="s">
        <v>3750</v>
      </c>
      <c r="Z466" s="344">
        <f t="shared" si="94"/>
        <v>1</v>
      </c>
      <c r="AA466" s="344">
        <f t="shared" si="95"/>
        <v>1</v>
      </c>
      <c r="AB466" s="344">
        <f t="shared" si="96"/>
        <v>1</v>
      </c>
      <c r="AC466" s="344">
        <f t="shared" si="97"/>
        <v>1</v>
      </c>
      <c r="AD466" s="344">
        <f t="shared" si="98"/>
        <v>1</v>
      </c>
      <c r="AE466" s="344">
        <f t="shared" si="99"/>
        <v>1</v>
      </c>
      <c r="AF466" s="344">
        <f t="shared" si="99"/>
        <v>1</v>
      </c>
      <c r="AG466" s="344">
        <f t="shared" si="100"/>
        <v>1</v>
      </c>
    </row>
    <row r="467" spans="1:33" ht="90.75">
      <c r="A467" s="169" t="s">
        <v>19</v>
      </c>
      <c r="B467" s="467" t="s">
        <v>13</v>
      </c>
      <c r="C467" s="795"/>
      <c r="D467" s="795"/>
      <c r="E467" s="794"/>
      <c r="F467" s="794"/>
      <c r="G467" s="52" t="s">
        <v>241</v>
      </c>
      <c r="H467" s="52" t="s">
        <v>241</v>
      </c>
      <c r="I467" s="483" t="s">
        <v>242</v>
      </c>
      <c r="J467" s="168">
        <v>1</v>
      </c>
      <c r="K467" s="193">
        <v>45323</v>
      </c>
      <c r="L467" s="193">
        <v>45747</v>
      </c>
      <c r="M467" s="165">
        <f t="shared" si="93"/>
        <v>60.571428571428569</v>
      </c>
      <c r="N467" s="192">
        <v>0</v>
      </c>
      <c r="O467" s="542" t="s">
        <v>3773</v>
      </c>
      <c r="P467" s="53">
        <f t="shared" si="102"/>
        <v>0</v>
      </c>
      <c r="Q467" s="166" t="str">
        <f>IF(ISNUMBER(P467),IF(P467=100%,"CUMPLIDA",IF(AND(ISNUMBER(L467),ISNUMBER(CGR!$P$4)), IF(L467&lt;CGR!$P$4,"INCUMPLIDA","PROCESO"), "VERIFICAR FECHA")),"SIN VALOR AVANCE")</f>
        <v>PROCESO</v>
      </c>
      <c r="R467" s="285" t="s">
        <v>241</v>
      </c>
      <c r="S467" s="286" t="s">
        <v>242</v>
      </c>
      <c r="T467" s="305">
        <v>1</v>
      </c>
      <c r="U467" s="383">
        <v>45323</v>
      </c>
      <c r="V467" s="383">
        <v>45747</v>
      </c>
      <c r="W467" s="165">
        <f t="shared" si="101"/>
        <v>60.571428571428569</v>
      </c>
      <c r="X467" s="391">
        <v>0</v>
      </c>
      <c r="Y467" s="307" t="s">
        <v>3773</v>
      </c>
      <c r="Z467" s="344">
        <f t="shared" si="94"/>
        <v>1</v>
      </c>
      <c r="AA467" s="344">
        <f t="shared" si="95"/>
        <v>1</v>
      </c>
      <c r="AB467" s="344">
        <f t="shared" si="96"/>
        <v>1</v>
      </c>
      <c r="AC467" s="344">
        <f t="shared" si="97"/>
        <v>1</v>
      </c>
      <c r="AD467" s="344">
        <f t="shared" si="98"/>
        <v>1</v>
      </c>
      <c r="AE467" s="344">
        <f t="shared" si="99"/>
        <v>1</v>
      </c>
      <c r="AF467" s="344">
        <f t="shared" si="99"/>
        <v>1</v>
      </c>
      <c r="AG467" s="344">
        <f t="shared" si="100"/>
        <v>1</v>
      </c>
    </row>
    <row r="468" spans="1:33" ht="150">
      <c r="A468" s="169" t="s">
        <v>19</v>
      </c>
      <c r="B468" s="467" t="s">
        <v>13</v>
      </c>
      <c r="C468" s="795"/>
      <c r="D468" s="795"/>
      <c r="E468" s="794"/>
      <c r="F468" s="794"/>
      <c r="G468" s="52" t="s">
        <v>1361</v>
      </c>
      <c r="H468" s="52" t="s">
        <v>245</v>
      </c>
      <c r="I468" s="483" t="s">
        <v>246</v>
      </c>
      <c r="J468" s="168">
        <v>1</v>
      </c>
      <c r="K468" s="193">
        <v>45231</v>
      </c>
      <c r="L468" s="193">
        <v>45747</v>
      </c>
      <c r="M468" s="165">
        <f t="shared" ref="M468:M531" si="103">(L468-K468)/7</f>
        <v>73.714285714285708</v>
      </c>
      <c r="N468" s="192">
        <v>0</v>
      </c>
      <c r="O468" s="483" t="s">
        <v>3630</v>
      </c>
      <c r="P468" s="53">
        <f t="shared" si="102"/>
        <v>0</v>
      </c>
      <c r="Q468" s="166" t="str">
        <f>IF(ISNUMBER(P468),IF(P468=100%,"CUMPLIDA",IF(AND(ISNUMBER(L468),ISNUMBER(CGR!$P$4)), IF(L468&lt;CGR!$P$4,"INCUMPLIDA","PROCESO"), "VERIFICAR FECHA")),"SIN VALOR AVANCE")</f>
        <v>PROCESO</v>
      </c>
      <c r="R468" s="285" t="s">
        <v>245</v>
      </c>
      <c r="S468" s="286" t="s">
        <v>246</v>
      </c>
      <c r="T468" s="305">
        <v>1</v>
      </c>
      <c r="U468" s="383">
        <v>45231</v>
      </c>
      <c r="V468" s="383">
        <v>45747</v>
      </c>
      <c r="W468" s="165">
        <f t="shared" si="101"/>
        <v>73.714285714285708</v>
      </c>
      <c r="X468" s="391">
        <v>0</v>
      </c>
      <c r="Y468" s="286" t="s">
        <v>3630</v>
      </c>
      <c r="Z468" s="344">
        <f t="shared" si="94"/>
        <v>1</v>
      </c>
      <c r="AA468" s="344">
        <f t="shared" si="95"/>
        <v>1</v>
      </c>
      <c r="AB468" s="344">
        <f t="shared" si="96"/>
        <v>1</v>
      </c>
      <c r="AC468" s="344">
        <f t="shared" si="97"/>
        <v>1</v>
      </c>
      <c r="AD468" s="344">
        <f t="shared" si="98"/>
        <v>1</v>
      </c>
      <c r="AE468" s="344">
        <f t="shared" si="99"/>
        <v>1</v>
      </c>
      <c r="AF468" s="344">
        <f t="shared" si="99"/>
        <v>1</v>
      </c>
      <c r="AG468" s="344">
        <f t="shared" si="100"/>
        <v>1</v>
      </c>
    </row>
    <row r="469" spans="1:33" ht="150.75">
      <c r="A469" s="169" t="s">
        <v>19</v>
      </c>
      <c r="B469" s="467" t="s">
        <v>13</v>
      </c>
      <c r="C469" s="795"/>
      <c r="D469" s="795"/>
      <c r="E469" s="794"/>
      <c r="F469" s="794"/>
      <c r="G469" s="52" t="s">
        <v>248</v>
      </c>
      <c r="H469" s="52" t="s">
        <v>248</v>
      </c>
      <c r="I469" s="483" t="s">
        <v>3253</v>
      </c>
      <c r="J469" s="168">
        <v>1</v>
      </c>
      <c r="K469" s="193">
        <v>45323</v>
      </c>
      <c r="L469" s="193">
        <v>45747</v>
      </c>
      <c r="M469" s="165">
        <f t="shared" si="103"/>
        <v>60.571428571428569</v>
      </c>
      <c r="N469" s="192">
        <v>0</v>
      </c>
      <c r="O469" s="542" t="s">
        <v>3750</v>
      </c>
      <c r="P469" s="53">
        <f t="shared" si="102"/>
        <v>0</v>
      </c>
      <c r="Q469" s="166" t="str">
        <f>IF(ISNUMBER(P469),IF(P469=100%,"CUMPLIDA",IF(AND(ISNUMBER(L469),ISNUMBER(CGR!$P$4)), IF(L469&lt;CGR!$P$4,"INCUMPLIDA","PROCESO"), "VERIFICAR FECHA")),"SIN VALOR AVANCE")</f>
        <v>PROCESO</v>
      </c>
      <c r="R469" s="285" t="s">
        <v>248</v>
      </c>
      <c r="S469" s="286" t="s">
        <v>3253</v>
      </c>
      <c r="T469" s="305">
        <v>1</v>
      </c>
      <c r="U469" s="383">
        <v>45323</v>
      </c>
      <c r="V469" s="383">
        <v>45747</v>
      </c>
      <c r="W469" s="165">
        <f t="shared" si="101"/>
        <v>60.571428571428569</v>
      </c>
      <c r="X469" s="391">
        <v>0</v>
      </c>
      <c r="Y469" s="307" t="s">
        <v>3750</v>
      </c>
      <c r="Z469" s="344">
        <f t="shared" ref="Z469:Z532" si="104">IF(H469=R469,1,0)</f>
        <v>1</v>
      </c>
      <c r="AA469" s="344">
        <f t="shared" ref="AA469:AA532" si="105">IF(I469=S469,1,0)</f>
        <v>1</v>
      </c>
      <c r="AB469" s="344">
        <f t="shared" ref="AB469:AB532" si="106">IF(J469=T469,1,0)</f>
        <v>1</v>
      </c>
      <c r="AC469" s="344">
        <f t="shared" ref="AC469:AC532" si="107">IF(K469=U469,1,0)</f>
        <v>1</v>
      </c>
      <c r="AD469" s="344">
        <f t="shared" ref="AD469:AD532" si="108">IF(L469=V469,1,0)</f>
        <v>1</v>
      </c>
      <c r="AE469" s="344">
        <f t="shared" ref="AE469:AF532" si="109">IF(M469=W469,1,0)</f>
        <v>1</v>
      </c>
      <c r="AF469" s="344">
        <f t="shared" si="109"/>
        <v>1</v>
      </c>
      <c r="AG469" s="344">
        <f t="shared" ref="AG469:AG532" si="110">IF(O469=Y469,1,0)</f>
        <v>1</v>
      </c>
    </row>
    <row r="470" spans="1:33" ht="135">
      <c r="A470" s="169" t="s">
        <v>19</v>
      </c>
      <c r="B470" s="467" t="s">
        <v>13</v>
      </c>
      <c r="C470" s="795"/>
      <c r="D470" s="795"/>
      <c r="E470" s="794"/>
      <c r="F470" s="794"/>
      <c r="G470" s="52" t="s">
        <v>3715</v>
      </c>
      <c r="H470" s="52" t="s">
        <v>3715</v>
      </c>
      <c r="I470" s="483" t="s">
        <v>252</v>
      </c>
      <c r="J470" s="168">
        <v>1</v>
      </c>
      <c r="K470" s="193">
        <v>45231</v>
      </c>
      <c r="L470" s="193">
        <v>45747</v>
      </c>
      <c r="M470" s="165">
        <f t="shared" si="103"/>
        <v>73.714285714285708</v>
      </c>
      <c r="N470" s="192">
        <v>0</v>
      </c>
      <c r="O470" s="542" t="s">
        <v>3773</v>
      </c>
      <c r="P470" s="53">
        <f t="shared" si="102"/>
        <v>0</v>
      </c>
      <c r="Q470" s="166" t="str">
        <f>IF(ISNUMBER(P470),IF(P470=100%,"CUMPLIDA",IF(AND(ISNUMBER(L470),ISNUMBER(CGR!$P$4)), IF(L470&lt;CGR!$P$4,"INCUMPLIDA","PROCESO"), "VERIFICAR FECHA")),"SIN VALOR AVANCE")</f>
        <v>PROCESO</v>
      </c>
      <c r="R470" s="285" t="s">
        <v>3715</v>
      </c>
      <c r="S470" s="286" t="s">
        <v>252</v>
      </c>
      <c r="T470" s="305">
        <v>1</v>
      </c>
      <c r="U470" s="383">
        <v>45231</v>
      </c>
      <c r="V470" s="383">
        <v>45747</v>
      </c>
      <c r="W470" s="165">
        <f t="shared" si="101"/>
        <v>73.714285714285708</v>
      </c>
      <c r="X470" s="391">
        <v>0</v>
      </c>
      <c r="Y470" s="307" t="s">
        <v>3773</v>
      </c>
      <c r="Z470" s="344">
        <f t="shared" si="104"/>
        <v>1</v>
      </c>
      <c r="AA470" s="344">
        <f t="shared" si="105"/>
        <v>1</v>
      </c>
      <c r="AB470" s="344">
        <f t="shared" si="106"/>
        <v>1</v>
      </c>
      <c r="AC470" s="344">
        <f t="shared" si="107"/>
        <v>1</v>
      </c>
      <c r="AD470" s="344">
        <f t="shared" si="108"/>
        <v>1</v>
      </c>
      <c r="AE470" s="344">
        <f t="shared" si="109"/>
        <v>1</v>
      </c>
      <c r="AF470" s="344">
        <f t="shared" si="109"/>
        <v>1</v>
      </c>
      <c r="AG470" s="344">
        <f t="shared" si="110"/>
        <v>1</v>
      </c>
    </row>
    <row r="471" spans="1:33" ht="240.75">
      <c r="A471" s="169" t="s">
        <v>19</v>
      </c>
      <c r="B471" s="467" t="s">
        <v>13</v>
      </c>
      <c r="C471" s="795"/>
      <c r="D471" s="795"/>
      <c r="E471" s="794"/>
      <c r="F471" s="794"/>
      <c r="G471" s="52" t="s">
        <v>3716</v>
      </c>
      <c r="H471" s="52" t="s">
        <v>3716</v>
      </c>
      <c r="I471" s="483" t="s">
        <v>2560</v>
      </c>
      <c r="J471" s="168">
        <v>1</v>
      </c>
      <c r="K471" s="193">
        <v>45231</v>
      </c>
      <c r="L471" s="193">
        <v>45808</v>
      </c>
      <c r="M471" s="165">
        <f t="shared" si="103"/>
        <v>82.428571428571431</v>
      </c>
      <c r="N471" s="192">
        <v>0</v>
      </c>
      <c r="O471" s="542" t="s">
        <v>3727</v>
      </c>
      <c r="P471" s="53">
        <f t="shared" si="102"/>
        <v>0</v>
      </c>
      <c r="Q471" s="166" t="str">
        <f>IF(ISNUMBER(P471),IF(P471=100%,"CUMPLIDA",IF(AND(ISNUMBER(L471),ISNUMBER(CGR!$P$4)), IF(L471&lt;CGR!$P$4,"INCUMPLIDA","PROCESO"), "VERIFICAR FECHA")),"SIN VALOR AVANCE")</f>
        <v>PROCESO</v>
      </c>
      <c r="R471" s="285" t="s">
        <v>3716</v>
      </c>
      <c r="S471" s="286" t="s">
        <v>2560</v>
      </c>
      <c r="T471" s="305">
        <v>1</v>
      </c>
      <c r="U471" s="383">
        <v>45231</v>
      </c>
      <c r="V471" s="383">
        <v>45808</v>
      </c>
      <c r="W471" s="165">
        <f t="shared" si="101"/>
        <v>82.428571428571431</v>
      </c>
      <c r="X471" s="391">
        <v>0</v>
      </c>
      <c r="Y471" s="307" t="s">
        <v>3727</v>
      </c>
      <c r="Z471" s="344">
        <f t="shared" si="104"/>
        <v>1</v>
      </c>
      <c r="AA471" s="344">
        <f t="shared" si="105"/>
        <v>1</v>
      </c>
      <c r="AB471" s="344">
        <f t="shared" si="106"/>
        <v>1</v>
      </c>
      <c r="AC471" s="344">
        <f t="shared" si="107"/>
        <v>1</v>
      </c>
      <c r="AD471" s="344">
        <f t="shared" si="108"/>
        <v>1</v>
      </c>
      <c r="AE471" s="344">
        <f t="shared" si="109"/>
        <v>1</v>
      </c>
      <c r="AF471" s="344">
        <f t="shared" si="109"/>
        <v>1</v>
      </c>
      <c r="AG471" s="344">
        <f t="shared" si="110"/>
        <v>1</v>
      </c>
    </row>
    <row r="472" spans="1:33" ht="180.75">
      <c r="A472" s="169" t="s">
        <v>19</v>
      </c>
      <c r="B472" s="467" t="s">
        <v>13</v>
      </c>
      <c r="C472" s="795"/>
      <c r="D472" s="795"/>
      <c r="E472" s="794"/>
      <c r="F472" s="794"/>
      <c r="G472" s="52" t="s">
        <v>1363</v>
      </c>
      <c r="H472" s="52" t="s">
        <v>258</v>
      </c>
      <c r="I472" s="483" t="s">
        <v>259</v>
      </c>
      <c r="J472" s="168">
        <v>7</v>
      </c>
      <c r="K472" s="193">
        <v>46024</v>
      </c>
      <c r="L472" s="193">
        <v>46660</v>
      </c>
      <c r="M472" s="165">
        <f t="shared" si="103"/>
        <v>90.857142857142861</v>
      </c>
      <c r="N472" s="192">
        <v>0</v>
      </c>
      <c r="O472" s="542" t="s">
        <v>3752</v>
      </c>
      <c r="P472" s="53">
        <f t="shared" si="102"/>
        <v>0</v>
      </c>
      <c r="Q472" s="166" t="str">
        <f>IF(ISNUMBER(P472),IF(P472=100%,"CUMPLIDA",IF(AND(ISNUMBER(L472),ISNUMBER(CGR!$P$4)), IF(L472&lt;CGR!$P$4,"INCUMPLIDA","PROCESO"), "VERIFICAR FECHA")),"SIN VALOR AVANCE")</f>
        <v>PROCESO</v>
      </c>
      <c r="R472" s="285" t="s">
        <v>258</v>
      </c>
      <c r="S472" s="286" t="s">
        <v>259</v>
      </c>
      <c r="T472" s="305">
        <v>7</v>
      </c>
      <c r="U472" s="383">
        <v>46024</v>
      </c>
      <c r="V472" s="383">
        <v>46660</v>
      </c>
      <c r="W472" s="165">
        <f t="shared" si="101"/>
        <v>90.857142857142861</v>
      </c>
      <c r="X472" s="391">
        <v>0</v>
      </c>
      <c r="Y472" s="307" t="s">
        <v>3752</v>
      </c>
      <c r="Z472" s="344">
        <f t="shared" si="104"/>
        <v>1</v>
      </c>
      <c r="AA472" s="344">
        <f t="shared" si="105"/>
        <v>1</v>
      </c>
      <c r="AB472" s="344">
        <f t="shared" si="106"/>
        <v>1</v>
      </c>
      <c r="AC472" s="344">
        <f t="shared" si="107"/>
        <v>1</v>
      </c>
      <c r="AD472" s="344">
        <f t="shared" si="108"/>
        <v>1</v>
      </c>
      <c r="AE472" s="344">
        <f t="shared" si="109"/>
        <v>1</v>
      </c>
      <c r="AF472" s="344">
        <f t="shared" si="109"/>
        <v>1</v>
      </c>
      <c r="AG472" s="344">
        <f t="shared" si="110"/>
        <v>1</v>
      </c>
    </row>
    <row r="473" spans="1:33" ht="180">
      <c r="A473" s="169" t="s">
        <v>19</v>
      </c>
      <c r="B473" s="467" t="s">
        <v>13</v>
      </c>
      <c r="C473" s="795"/>
      <c r="D473" s="795"/>
      <c r="E473" s="794"/>
      <c r="F473" s="794"/>
      <c r="G473" s="52" t="s">
        <v>1364</v>
      </c>
      <c r="H473" s="52" t="s">
        <v>261</v>
      </c>
      <c r="I473" s="483" t="s">
        <v>262</v>
      </c>
      <c r="J473" s="168">
        <v>1</v>
      </c>
      <c r="K473" s="193">
        <v>46024</v>
      </c>
      <c r="L473" s="193">
        <v>46660</v>
      </c>
      <c r="M473" s="165">
        <f t="shared" si="103"/>
        <v>90.857142857142861</v>
      </c>
      <c r="N473" s="192">
        <v>0</v>
      </c>
      <c r="O473" s="542" t="s">
        <v>3729</v>
      </c>
      <c r="P473" s="53">
        <f t="shared" si="102"/>
        <v>0</v>
      </c>
      <c r="Q473" s="166" t="str">
        <f>IF(ISNUMBER(P473),IF(P473=100%,"CUMPLIDA",IF(AND(ISNUMBER(L473),ISNUMBER(CGR!$P$4)), IF(L473&lt;CGR!$P$4,"INCUMPLIDA","PROCESO"), "VERIFICAR FECHA")),"SIN VALOR AVANCE")</f>
        <v>PROCESO</v>
      </c>
      <c r="R473" s="285" t="s">
        <v>261</v>
      </c>
      <c r="S473" s="286" t="s">
        <v>262</v>
      </c>
      <c r="T473" s="305">
        <v>1</v>
      </c>
      <c r="U473" s="383">
        <v>46024</v>
      </c>
      <c r="V473" s="383">
        <v>46660</v>
      </c>
      <c r="W473" s="165">
        <f t="shared" si="101"/>
        <v>90.857142857142861</v>
      </c>
      <c r="X473" s="391">
        <v>0</v>
      </c>
      <c r="Y473" s="307" t="s">
        <v>3729</v>
      </c>
      <c r="Z473" s="344">
        <f t="shared" si="104"/>
        <v>1</v>
      </c>
      <c r="AA473" s="344">
        <f t="shared" si="105"/>
        <v>1</v>
      </c>
      <c r="AB473" s="344">
        <f t="shared" si="106"/>
        <v>1</v>
      </c>
      <c r="AC473" s="344">
        <f t="shared" si="107"/>
        <v>1</v>
      </c>
      <c r="AD473" s="344">
        <f t="shared" si="108"/>
        <v>1</v>
      </c>
      <c r="AE473" s="344">
        <f t="shared" si="109"/>
        <v>1</v>
      </c>
      <c r="AF473" s="344">
        <f t="shared" si="109"/>
        <v>1</v>
      </c>
      <c r="AG473" s="344">
        <f t="shared" si="110"/>
        <v>1</v>
      </c>
    </row>
    <row r="474" spans="1:33" ht="409.5">
      <c r="A474" s="169" t="s">
        <v>19</v>
      </c>
      <c r="B474" s="467" t="s">
        <v>13</v>
      </c>
      <c r="C474" s="795"/>
      <c r="D474" s="795"/>
      <c r="E474" s="794"/>
      <c r="F474" s="794"/>
      <c r="G474" s="52" t="s">
        <v>1365</v>
      </c>
      <c r="H474" s="52" t="s">
        <v>264</v>
      </c>
      <c r="I474" s="483" t="s">
        <v>265</v>
      </c>
      <c r="J474" s="168">
        <v>2</v>
      </c>
      <c r="K474" s="193">
        <v>46024</v>
      </c>
      <c r="L474" s="193">
        <v>46660</v>
      </c>
      <c r="M474" s="165">
        <f t="shared" si="103"/>
        <v>90.857142857142861</v>
      </c>
      <c r="N474" s="192">
        <v>0</v>
      </c>
      <c r="O474" s="542" t="s">
        <v>3730</v>
      </c>
      <c r="P474" s="53">
        <f t="shared" si="102"/>
        <v>0</v>
      </c>
      <c r="Q474" s="166" t="str">
        <f>IF(ISNUMBER(P474),IF(P474=100%,"CUMPLIDA",IF(AND(ISNUMBER(L474),ISNUMBER(CGR!$P$4)), IF(L474&lt;CGR!$P$4,"INCUMPLIDA","PROCESO"), "VERIFICAR FECHA")),"SIN VALOR AVANCE")</f>
        <v>PROCESO</v>
      </c>
      <c r="R474" s="285" t="s">
        <v>264</v>
      </c>
      <c r="S474" s="286" t="s">
        <v>265</v>
      </c>
      <c r="T474" s="305">
        <v>2</v>
      </c>
      <c r="U474" s="383">
        <v>46024</v>
      </c>
      <c r="V474" s="383">
        <v>46660</v>
      </c>
      <c r="W474" s="165">
        <f t="shared" si="101"/>
        <v>90.857142857142861</v>
      </c>
      <c r="X474" s="391">
        <v>0</v>
      </c>
      <c r="Y474" s="307" t="s">
        <v>3730</v>
      </c>
      <c r="Z474" s="344">
        <f t="shared" si="104"/>
        <v>1</v>
      </c>
      <c r="AA474" s="344">
        <f t="shared" si="105"/>
        <v>1</v>
      </c>
      <c r="AB474" s="344">
        <f t="shared" si="106"/>
        <v>1</v>
      </c>
      <c r="AC474" s="344">
        <f t="shared" si="107"/>
        <v>1</v>
      </c>
      <c r="AD474" s="344">
        <f t="shared" si="108"/>
        <v>1</v>
      </c>
      <c r="AE474" s="344">
        <f t="shared" si="109"/>
        <v>1</v>
      </c>
      <c r="AF474" s="344">
        <f t="shared" si="109"/>
        <v>1</v>
      </c>
      <c r="AG474" s="344">
        <f t="shared" si="110"/>
        <v>1</v>
      </c>
    </row>
    <row r="475" spans="1:33" ht="270.75" customHeight="1">
      <c r="A475" s="169" t="s">
        <v>19</v>
      </c>
      <c r="B475" s="467" t="s">
        <v>13</v>
      </c>
      <c r="C475" s="795" t="s">
        <v>3783</v>
      </c>
      <c r="D475" s="795" t="s">
        <v>3784</v>
      </c>
      <c r="E475" s="794" t="s">
        <v>3785</v>
      </c>
      <c r="F475" s="794" t="s">
        <v>3786</v>
      </c>
      <c r="G475" s="52" t="s">
        <v>2485</v>
      </c>
      <c r="H475" s="484" t="s">
        <v>3628</v>
      </c>
      <c r="I475" s="483" t="s">
        <v>3174</v>
      </c>
      <c r="J475" s="164">
        <v>1</v>
      </c>
      <c r="K475" s="191">
        <v>44044</v>
      </c>
      <c r="L475" s="191">
        <v>44196</v>
      </c>
      <c r="M475" s="165">
        <f t="shared" si="103"/>
        <v>21.714285714285715</v>
      </c>
      <c r="N475" s="192">
        <v>1</v>
      </c>
      <c r="O475" s="483" t="s">
        <v>3787</v>
      </c>
      <c r="P475" s="53">
        <f t="shared" si="102"/>
        <v>1</v>
      </c>
      <c r="Q475" s="166" t="str">
        <f>IF(ISNUMBER(P475),IF(P475=100%,"CUMPLIDA",IF(AND(ISNUMBER(L475),ISNUMBER(CGR!$P$4)), IF(L475&lt;CGR!$P$4,"INCUMPLIDA","PROCESO"), "VERIFICAR FECHA")),"SIN VALOR AVANCE")</f>
        <v>CUMPLIDA</v>
      </c>
      <c r="R475" s="366" t="s">
        <v>3628</v>
      </c>
      <c r="S475" s="286" t="s">
        <v>3174</v>
      </c>
      <c r="T475" s="367">
        <v>1</v>
      </c>
      <c r="U475" s="382">
        <v>44044</v>
      </c>
      <c r="V475" s="382">
        <v>44196</v>
      </c>
      <c r="W475" s="165">
        <f t="shared" si="101"/>
        <v>21.714285714285715</v>
      </c>
      <c r="X475" s="391">
        <v>1</v>
      </c>
      <c r="Y475" s="286" t="s">
        <v>3787</v>
      </c>
      <c r="Z475" s="344">
        <f t="shared" si="104"/>
        <v>1</v>
      </c>
      <c r="AA475" s="344">
        <f t="shared" si="105"/>
        <v>1</v>
      </c>
      <c r="AB475" s="344">
        <f t="shared" si="106"/>
        <v>1</v>
      </c>
      <c r="AC475" s="344">
        <f t="shared" si="107"/>
        <v>1</v>
      </c>
      <c r="AD475" s="344">
        <f t="shared" si="108"/>
        <v>1</v>
      </c>
      <c r="AE475" s="344">
        <f t="shared" si="109"/>
        <v>1</v>
      </c>
      <c r="AF475" s="344">
        <f t="shared" si="109"/>
        <v>1</v>
      </c>
      <c r="AG475" s="344">
        <f t="shared" si="110"/>
        <v>1</v>
      </c>
    </row>
    <row r="476" spans="1:33" ht="75.75" customHeight="1">
      <c r="A476" s="169" t="s">
        <v>19</v>
      </c>
      <c r="B476" s="467" t="s">
        <v>13</v>
      </c>
      <c r="C476" s="795"/>
      <c r="D476" s="795"/>
      <c r="E476" s="794"/>
      <c r="F476" s="794"/>
      <c r="G476" s="783" t="s">
        <v>2485</v>
      </c>
      <c r="H476" s="52" t="s">
        <v>2433</v>
      </c>
      <c r="I476" s="483" t="s">
        <v>969</v>
      </c>
      <c r="J476" s="168">
        <v>1</v>
      </c>
      <c r="K476" s="191">
        <v>45231</v>
      </c>
      <c r="L476" s="191">
        <v>45504</v>
      </c>
      <c r="M476" s="165">
        <f t="shared" si="103"/>
        <v>39</v>
      </c>
      <c r="N476" s="192">
        <v>1</v>
      </c>
      <c r="O476" s="542" t="s">
        <v>3711</v>
      </c>
      <c r="P476" s="53">
        <f t="shared" si="102"/>
        <v>1</v>
      </c>
      <c r="Q476" s="166" t="str">
        <f>IF(ISNUMBER(P476),IF(P476=100%,"CUMPLIDA",IF(AND(ISNUMBER(L476),ISNUMBER(CGR!$P$4)), IF(L476&lt;CGR!$P$4,"INCUMPLIDA","PROCESO"), "VERIFICAR FECHA")),"SIN VALOR AVANCE")</f>
        <v>CUMPLIDA</v>
      </c>
      <c r="R476" s="285" t="s">
        <v>2433</v>
      </c>
      <c r="S476" s="286" t="s">
        <v>969</v>
      </c>
      <c r="T476" s="305">
        <v>1</v>
      </c>
      <c r="U476" s="382">
        <v>45231</v>
      </c>
      <c r="V476" s="382">
        <v>45504</v>
      </c>
      <c r="W476" s="165">
        <f t="shared" si="101"/>
        <v>39</v>
      </c>
      <c r="X476" s="391">
        <v>1</v>
      </c>
      <c r="Y476" s="307" t="s">
        <v>3711</v>
      </c>
      <c r="Z476" s="344">
        <f t="shared" si="104"/>
        <v>1</v>
      </c>
      <c r="AA476" s="344">
        <f t="shared" si="105"/>
        <v>1</v>
      </c>
      <c r="AB476" s="344">
        <f t="shared" si="106"/>
        <v>1</v>
      </c>
      <c r="AC476" s="344">
        <f t="shared" si="107"/>
        <v>1</v>
      </c>
      <c r="AD476" s="344">
        <f t="shared" si="108"/>
        <v>1</v>
      </c>
      <c r="AE476" s="344">
        <f t="shared" si="109"/>
        <v>1</v>
      </c>
      <c r="AF476" s="344">
        <f t="shared" si="109"/>
        <v>1</v>
      </c>
      <c r="AG476" s="344">
        <f t="shared" si="110"/>
        <v>1</v>
      </c>
    </row>
    <row r="477" spans="1:33" ht="315.75">
      <c r="A477" s="169" t="s">
        <v>19</v>
      </c>
      <c r="B477" s="467" t="s">
        <v>13</v>
      </c>
      <c r="C477" s="795"/>
      <c r="D477" s="795"/>
      <c r="E477" s="794"/>
      <c r="F477" s="794"/>
      <c r="G477" s="783"/>
      <c r="H477" s="52" t="s">
        <v>2435</v>
      </c>
      <c r="I477" s="483" t="s">
        <v>2436</v>
      </c>
      <c r="J477" s="168">
        <v>1</v>
      </c>
      <c r="K477" s="191">
        <v>45231</v>
      </c>
      <c r="L477" s="191">
        <v>45504</v>
      </c>
      <c r="M477" s="165">
        <f t="shared" si="103"/>
        <v>39</v>
      </c>
      <c r="N477" s="192">
        <v>1</v>
      </c>
      <c r="O477" s="542" t="s">
        <v>3749</v>
      </c>
      <c r="P477" s="53">
        <f t="shared" si="102"/>
        <v>1</v>
      </c>
      <c r="Q477" s="166" t="str">
        <f>IF(ISNUMBER(P477),IF(P477=100%,"CUMPLIDA",IF(AND(ISNUMBER(L477),ISNUMBER(CGR!$P$4)), IF(L477&lt;CGR!$P$4,"INCUMPLIDA","PROCESO"), "VERIFICAR FECHA")),"SIN VALOR AVANCE")</f>
        <v>CUMPLIDA</v>
      </c>
      <c r="R477" s="285" t="s">
        <v>2435</v>
      </c>
      <c r="S477" s="286" t="s">
        <v>2436</v>
      </c>
      <c r="T477" s="305">
        <v>1</v>
      </c>
      <c r="U477" s="382">
        <v>45231</v>
      </c>
      <c r="V477" s="382">
        <v>45504</v>
      </c>
      <c r="W477" s="165">
        <f t="shared" si="101"/>
        <v>39</v>
      </c>
      <c r="X477" s="391">
        <v>1</v>
      </c>
      <c r="Y477" s="307" t="s">
        <v>3749</v>
      </c>
      <c r="Z477" s="344">
        <f t="shared" si="104"/>
        <v>1</v>
      </c>
      <c r="AA477" s="344">
        <f t="shared" si="105"/>
        <v>1</v>
      </c>
      <c r="AB477" s="344">
        <f t="shared" si="106"/>
        <v>1</v>
      </c>
      <c r="AC477" s="344">
        <f t="shared" si="107"/>
        <v>1</v>
      </c>
      <c r="AD477" s="344">
        <f t="shared" si="108"/>
        <v>1</v>
      </c>
      <c r="AE477" s="344">
        <f t="shared" si="109"/>
        <v>1</v>
      </c>
      <c r="AF477" s="344">
        <f t="shared" si="109"/>
        <v>1</v>
      </c>
      <c r="AG477" s="344">
        <f t="shared" si="110"/>
        <v>1</v>
      </c>
    </row>
    <row r="478" spans="1:33" ht="150.75">
      <c r="A478" s="169" t="s">
        <v>19</v>
      </c>
      <c r="B478" s="467" t="s">
        <v>13</v>
      </c>
      <c r="C478" s="795"/>
      <c r="D478" s="795"/>
      <c r="E478" s="794"/>
      <c r="F478" s="794"/>
      <c r="G478" s="52" t="s">
        <v>2438</v>
      </c>
      <c r="H478" s="52" t="s">
        <v>1614</v>
      </c>
      <c r="I478" s="483" t="s">
        <v>238</v>
      </c>
      <c r="J478" s="168">
        <v>1</v>
      </c>
      <c r="K478" s="193">
        <v>45323</v>
      </c>
      <c r="L478" s="193">
        <v>45747</v>
      </c>
      <c r="M478" s="165">
        <f t="shared" si="103"/>
        <v>60.571428571428569</v>
      </c>
      <c r="N478" s="192">
        <v>0</v>
      </c>
      <c r="O478" s="542" t="s">
        <v>3750</v>
      </c>
      <c r="P478" s="53">
        <f t="shared" si="102"/>
        <v>0</v>
      </c>
      <c r="Q478" s="166" t="str">
        <f>IF(ISNUMBER(P478),IF(P478=100%,"CUMPLIDA",IF(AND(ISNUMBER(L478),ISNUMBER(CGR!$P$4)), IF(L478&lt;CGR!$P$4,"INCUMPLIDA","PROCESO"), "VERIFICAR FECHA")),"SIN VALOR AVANCE")</f>
        <v>PROCESO</v>
      </c>
      <c r="R478" s="285" t="s">
        <v>1614</v>
      </c>
      <c r="S478" s="286" t="s">
        <v>238</v>
      </c>
      <c r="T478" s="305">
        <v>1</v>
      </c>
      <c r="U478" s="383">
        <v>45323</v>
      </c>
      <c r="V478" s="383">
        <v>45747</v>
      </c>
      <c r="W478" s="165">
        <f t="shared" si="101"/>
        <v>60.571428571428569</v>
      </c>
      <c r="X478" s="391">
        <v>0</v>
      </c>
      <c r="Y478" s="307" t="s">
        <v>3750</v>
      </c>
      <c r="Z478" s="344">
        <f t="shared" si="104"/>
        <v>1</v>
      </c>
      <c r="AA478" s="344">
        <f t="shared" si="105"/>
        <v>1</v>
      </c>
      <c r="AB478" s="344">
        <f t="shared" si="106"/>
        <v>1</v>
      </c>
      <c r="AC478" s="344">
        <f t="shared" si="107"/>
        <v>1</v>
      </c>
      <c r="AD478" s="344">
        <f t="shared" si="108"/>
        <v>1</v>
      </c>
      <c r="AE478" s="344">
        <f t="shared" si="109"/>
        <v>1</v>
      </c>
      <c r="AF478" s="344">
        <f t="shared" si="109"/>
        <v>1</v>
      </c>
      <c r="AG478" s="344">
        <f t="shared" si="110"/>
        <v>1</v>
      </c>
    </row>
    <row r="479" spans="1:33" ht="90.75">
      <c r="A479" s="169" t="s">
        <v>19</v>
      </c>
      <c r="B479" s="467" t="s">
        <v>13</v>
      </c>
      <c r="C479" s="795"/>
      <c r="D479" s="795"/>
      <c r="E479" s="794"/>
      <c r="F479" s="794"/>
      <c r="G479" s="52" t="s">
        <v>241</v>
      </c>
      <c r="H479" s="52" t="s">
        <v>241</v>
      </c>
      <c r="I479" s="483" t="s">
        <v>242</v>
      </c>
      <c r="J479" s="168">
        <v>1</v>
      </c>
      <c r="K479" s="193">
        <v>45323</v>
      </c>
      <c r="L479" s="193">
        <v>45747</v>
      </c>
      <c r="M479" s="165">
        <f t="shared" si="103"/>
        <v>60.571428571428569</v>
      </c>
      <c r="N479" s="192">
        <v>0</v>
      </c>
      <c r="O479" s="542" t="s">
        <v>3773</v>
      </c>
      <c r="P479" s="53">
        <f t="shared" si="102"/>
        <v>0</v>
      </c>
      <c r="Q479" s="166" t="str">
        <f>IF(ISNUMBER(P479),IF(P479=100%,"CUMPLIDA",IF(AND(ISNUMBER(L479),ISNUMBER(CGR!$P$4)), IF(L479&lt;CGR!$P$4,"INCUMPLIDA","PROCESO"), "VERIFICAR FECHA")),"SIN VALOR AVANCE")</f>
        <v>PROCESO</v>
      </c>
      <c r="R479" s="285" t="s">
        <v>241</v>
      </c>
      <c r="S479" s="286" t="s">
        <v>242</v>
      </c>
      <c r="T479" s="305">
        <v>1</v>
      </c>
      <c r="U479" s="383">
        <v>45323</v>
      </c>
      <c r="V479" s="383">
        <v>45747</v>
      </c>
      <c r="W479" s="165">
        <f t="shared" si="101"/>
        <v>60.571428571428569</v>
      </c>
      <c r="X479" s="391">
        <v>0</v>
      </c>
      <c r="Y479" s="307" t="s">
        <v>3773</v>
      </c>
      <c r="Z479" s="344">
        <f t="shared" si="104"/>
        <v>1</v>
      </c>
      <c r="AA479" s="344">
        <f t="shared" si="105"/>
        <v>1</v>
      </c>
      <c r="AB479" s="344">
        <f t="shared" si="106"/>
        <v>1</v>
      </c>
      <c r="AC479" s="344">
        <f t="shared" si="107"/>
        <v>1</v>
      </c>
      <c r="AD479" s="344">
        <f t="shared" si="108"/>
        <v>1</v>
      </c>
      <c r="AE479" s="344">
        <f t="shared" si="109"/>
        <v>1</v>
      </c>
      <c r="AF479" s="344">
        <f t="shared" si="109"/>
        <v>1</v>
      </c>
      <c r="AG479" s="344">
        <f t="shared" si="110"/>
        <v>1</v>
      </c>
    </row>
    <row r="480" spans="1:33" ht="150">
      <c r="A480" s="169" t="s">
        <v>19</v>
      </c>
      <c r="B480" s="467" t="s">
        <v>13</v>
      </c>
      <c r="C480" s="795"/>
      <c r="D480" s="795"/>
      <c r="E480" s="794"/>
      <c r="F480" s="794"/>
      <c r="G480" s="52" t="s">
        <v>1361</v>
      </c>
      <c r="H480" s="52" t="s">
        <v>245</v>
      </c>
      <c r="I480" s="483" t="s">
        <v>246</v>
      </c>
      <c r="J480" s="168">
        <v>1</v>
      </c>
      <c r="K480" s="193">
        <v>45231</v>
      </c>
      <c r="L480" s="193">
        <v>45747</v>
      </c>
      <c r="M480" s="165">
        <f t="shared" si="103"/>
        <v>73.714285714285708</v>
      </c>
      <c r="N480" s="192">
        <v>0</v>
      </c>
      <c r="O480" s="483" t="s">
        <v>3630</v>
      </c>
      <c r="P480" s="53">
        <f t="shared" si="102"/>
        <v>0</v>
      </c>
      <c r="Q480" s="166" t="str">
        <f>IF(ISNUMBER(P480),IF(P480=100%,"CUMPLIDA",IF(AND(ISNUMBER(L480),ISNUMBER(CGR!$P$4)), IF(L480&lt;CGR!$P$4,"INCUMPLIDA","PROCESO"), "VERIFICAR FECHA")),"SIN VALOR AVANCE")</f>
        <v>PROCESO</v>
      </c>
      <c r="R480" s="285" t="s">
        <v>245</v>
      </c>
      <c r="S480" s="286" t="s">
        <v>246</v>
      </c>
      <c r="T480" s="305">
        <v>1</v>
      </c>
      <c r="U480" s="383">
        <v>45231</v>
      </c>
      <c r="V480" s="383">
        <v>45747</v>
      </c>
      <c r="W480" s="165">
        <f t="shared" si="101"/>
        <v>73.714285714285708</v>
      </c>
      <c r="X480" s="391">
        <v>0</v>
      </c>
      <c r="Y480" s="286" t="s">
        <v>3630</v>
      </c>
      <c r="Z480" s="344">
        <f t="shared" si="104"/>
        <v>1</v>
      </c>
      <c r="AA480" s="344">
        <f t="shared" si="105"/>
        <v>1</v>
      </c>
      <c r="AB480" s="344">
        <f t="shared" si="106"/>
        <v>1</v>
      </c>
      <c r="AC480" s="344">
        <f t="shared" si="107"/>
        <v>1</v>
      </c>
      <c r="AD480" s="344">
        <f t="shared" si="108"/>
        <v>1</v>
      </c>
      <c r="AE480" s="344">
        <f t="shared" si="109"/>
        <v>1</v>
      </c>
      <c r="AF480" s="344">
        <f t="shared" si="109"/>
        <v>1</v>
      </c>
      <c r="AG480" s="344">
        <f t="shared" si="110"/>
        <v>1</v>
      </c>
    </row>
    <row r="481" spans="1:33" ht="150.75">
      <c r="A481" s="169" t="s">
        <v>19</v>
      </c>
      <c r="B481" s="467" t="s">
        <v>13</v>
      </c>
      <c r="C481" s="795"/>
      <c r="D481" s="795"/>
      <c r="E481" s="794"/>
      <c r="F481" s="794"/>
      <c r="G481" s="52" t="s">
        <v>248</v>
      </c>
      <c r="H481" s="52" t="s">
        <v>248</v>
      </c>
      <c r="I481" s="483" t="s">
        <v>3253</v>
      </c>
      <c r="J481" s="168">
        <v>1</v>
      </c>
      <c r="K481" s="193">
        <v>45323</v>
      </c>
      <c r="L481" s="193">
        <v>45747</v>
      </c>
      <c r="M481" s="165">
        <f t="shared" si="103"/>
        <v>60.571428571428569</v>
      </c>
      <c r="N481" s="192">
        <v>0</v>
      </c>
      <c r="O481" s="542" t="s">
        <v>3750</v>
      </c>
      <c r="P481" s="53">
        <f t="shared" si="102"/>
        <v>0</v>
      </c>
      <c r="Q481" s="166" t="str">
        <f>IF(ISNUMBER(P481),IF(P481=100%,"CUMPLIDA",IF(AND(ISNUMBER(L481),ISNUMBER(CGR!$P$4)), IF(L481&lt;CGR!$P$4,"INCUMPLIDA","PROCESO"), "VERIFICAR FECHA")),"SIN VALOR AVANCE")</f>
        <v>PROCESO</v>
      </c>
      <c r="R481" s="285" t="s">
        <v>248</v>
      </c>
      <c r="S481" s="286" t="s">
        <v>3253</v>
      </c>
      <c r="T481" s="305">
        <v>1</v>
      </c>
      <c r="U481" s="383">
        <v>45323</v>
      </c>
      <c r="V481" s="383">
        <v>45747</v>
      </c>
      <c r="W481" s="165">
        <f t="shared" si="101"/>
        <v>60.571428571428569</v>
      </c>
      <c r="X481" s="391">
        <v>0</v>
      </c>
      <c r="Y481" s="307" t="s">
        <v>3750</v>
      </c>
      <c r="Z481" s="344">
        <f t="shared" si="104"/>
        <v>1</v>
      </c>
      <c r="AA481" s="344">
        <f t="shared" si="105"/>
        <v>1</v>
      </c>
      <c r="AB481" s="344">
        <f t="shared" si="106"/>
        <v>1</v>
      </c>
      <c r="AC481" s="344">
        <f t="shared" si="107"/>
        <v>1</v>
      </c>
      <c r="AD481" s="344">
        <f t="shared" si="108"/>
        <v>1</v>
      </c>
      <c r="AE481" s="344">
        <f t="shared" si="109"/>
        <v>1</v>
      </c>
      <c r="AF481" s="344">
        <f t="shared" si="109"/>
        <v>1</v>
      </c>
      <c r="AG481" s="344">
        <f t="shared" si="110"/>
        <v>1</v>
      </c>
    </row>
    <row r="482" spans="1:33" ht="135">
      <c r="A482" s="169" t="s">
        <v>19</v>
      </c>
      <c r="B482" s="467" t="s">
        <v>13</v>
      </c>
      <c r="C482" s="795"/>
      <c r="D482" s="795"/>
      <c r="E482" s="794"/>
      <c r="F482" s="794"/>
      <c r="G482" s="52" t="s">
        <v>3715</v>
      </c>
      <c r="H482" s="52" t="s">
        <v>3715</v>
      </c>
      <c r="I482" s="483" t="s">
        <v>252</v>
      </c>
      <c r="J482" s="168">
        <v>1</v>
      </c>
      <c r="K482" s="193">
        <v>45231</v>
      </c>
      <c r="L482" s="193">
        <v>45747</v>
      </c>
      <c r="M482" s="165">
        <f t="shared" si="103"/>
        <v>73.714285714285708</v>
      </c>
      <c r="N482" s="192">
        <v>0</v>
      </c>
      <c r="O482" s="542" t="s">
        <v>3773</v>
      </c>
      <c r="P482" s="53">
        <f t="shared" si="102"/>
        <v>0</v>
      </c>
      <c r="Q482" s="166" t="str">
        <f>IF(ISNUMBER(P482),IF(P482=100%,"CUMPLIDA",IF(AND(ISNUMBER(L482),ISNUMBER(CGR!$P$4)), IF(L482&lt;CGR!$P$4,"INCUMPLIDA","PROCESO"), "VERIFICAR FECHA")),"SIN VALOR AVANCE")</f>
        <v>PROCESO</v>
      </c>
      <c r="R482" s="285" t="s">
        <v>3715</v>
      </c>
      <c r="S482" s="286" t="s">
        <v>252</v>
      </c>
      <c r="T482" s="305">
        <v>1</v>
      </c>
      <c r="U482" s="383">
        <v>45231</v>
      </c>
      <c r="V482" s="383">
        <v>45747</v>
      </c>
      <c r="W482" s="165">
        <f t="shared" si="101"/>
        <v>73.714285714285708</v>
      </c>
      <c r="X482" s="391">
        <v>0</v>
      </c>
      <c r="Y482" s="307" t="s">
        <v>3773</v>
      </c>
      <c r="Z482" s="344">
        <f t="shared" si="104"/>
        <v>1</v>
      </c>
      <c r="AA482" s="344">
        <f t="shared" si="105"/>
        <v>1</v>
      </c>
      <c r="AB482" s="344">
        <f t="shared" si="106"/>
        <v>1</v>
      </c>
      <c r="AC482" s="344">
        <f t="shared" si="107"/>
        <v>1</v>
      </c>
      <c r="AD482" s="344">
        <f t="shared" si="108"/>
        <v>1</v>
      </c>
      <c r="AE482" s="344">
        <f t="shared" si="109"/>
        <v>1</v>
      </c>
      <c r="AF482" s="344">
        <f t="shared" si="109"/>
        <v>1</v>
      </c>
      <c r="AG482" s="344">
        <f t="shared" si="110"/>
        <v>1</v>
      </c>
    </row>
    <row r="483" spans="1:33" ht="225.75">
      <c r="A483" s="169" t="s">
        <v>19</v>
      </c>
      <c r="B483" s="467" t="s">
        <v>13</v>
      </c>
      <c r="C483" s="795"/>
      <c r="D483" s="795"/>
      <c r="E483" s="794"/>
      <c r="F483" s="794"/>
      <c r="G483" s="52" t="s">
        <v>3716</v>
      </c>
      <c r="H483" s="52" t="s">
        <v>3716</v>
      </c>
      <c r="I483" s="483" t="s">
        <v>2560</v>
      </c>
      <c r="J483" s="168">
        <v>1</v>
      </c>
      <c r="K483" s="193">
        <v>45231</v>
      </c>
      <c r="L483" s="193">
        <v>45808</v>
      </c>
      <c r="M483" s="165">
        <f t="shared" si="103"/>
        <v>82.428571428571431</v>
      </c>
      <c r="N483" s="192">
        <v>0</v>
      </c>
      <c r="O483" s="542" t="s">
        <v>3758</v>
      </c>
      <c r="P483" s="53">
        <f t="shared" si="102"/>
        <v>0</v>
      </c>
      <c r="Q483" s="166" t="str">
        <f>IF(ISNUMBER(P483),IF(P483=100%,"CUMPLIDA",IF(AND(ISNUMBER(L483),ISNUMBER(CGR!$P$4)), IF(L483&lt;CGR!$P$4,"INCUMPLIDA","PROCESO"), "VERIFICAR FECHA")),"SIN VALOR AVANCE")</f>
        <v>PROCESO</v>
      </c>
      <c r="R483" s="285" t="s">
        <v>3716</v>
      </c>
      <c r="S483" s="286" t="s">
        <v>2560</v>
      </c>
      <c r="T483" s="305">
        <v>1</v>
      </c>
      <c r="U483" s="383">
        <v>45231</v>
      </c>
      <c r="V483" s="383">
        <v>45808</v>
      </c>
      <c r="W483" s="165">
        <f t="shared" si="101"/>
        <v>82.428571428571431</v>
      </c>
      <c r="X483" s="391">
        <v>0</v>
      </c>
      <c r="Y483" s="307" t="s">
        <v>3758</v>
      </c>
      <c r="Z483" s="344">
        <f t="shared" si="104"/>
        <v>1</v>
      </c>
      <c r="AA483" s="344">
        <f t="shared" si="105"/>
        <v>1</v>
      </c>
      <c r="AB483" s="344">
        <f t="shared" si="106"/>
        <v>1</v>
      </c>
      <c r="AC483" s="344">
        <f t="shared" si="107"/>
        <v>1</v>
      </c>
      <c r="AD483" s="344">
        <f t="shared" si="108"/>
        <v>1</v>
      </c>
      <c r="AE483" s="344">
        <f t="shared" si="109"/>
        <v>1</v>
      </c>
      <c r="AF483" s="344">
        <f t="shared" si="109"/>
        <v>1</v>
      </c>
      <c r="AG483" s="344">
        <f t="shared" si="110"/>
        <v>1</v>
      </c>
    </row>
    <row r="484" spans="1:33" ht="180.75">
      <c r="A484" s="169" t="s">
        <v>19</v>
      </c>
      <c r="B484" s="467" t="s">
        <v>13</v>
      </c>
      <c r="C484" s="795"/>
      <c r="D484" s="795"/>
      <c r="E484" s="794"/>
      <c r="F484" s="794"/>
      <c r="G484" s="52" t="s">
        <v>1363</v>
      </c>
      <c r="H484" s="52" t="s">
        <v>258</v>
      </c>
      <c r="I484" s="483" t="s">
        <v>259</v>
      </c>
      <c r="J484" s="168">
        <v>7</v>
      </c>
      <c r="K484" s="193">
        <v>46024</v>
      </c>
      <c r="L484" s="193">
        <v>46660</v>
      </c>
      <c r="M484" s="165">
        <f t="shared" si="103"/>
        <v>90.857142857142861</v>
      </c>
      <c r="N484" s="192">
        <v>0</v>
      </c>
      <c r="O484" s="542" t="s">
        <v>3752</v>
      </c>
      <c r="P484" s="53">
        <f t="shared" si="102"/>
        <v>0</v>
      </c>
      <c r="Q484" s="166" t="str">
        <f>IF(ISNUMBER(P484),IF(P484=100%,"CUMPLIDA",IF(AND(ISNUMBER(L484),ISNUMBER(CGR!$P$4)), IF(L484&lt;CGR!$P$4,"INCUMPLIDA","PROCESO"), "VERIFICAR FECHA")),"SIN VALOR AVANCE")</f>
        <v>PROCESO</v>
      </c>
      <c r="R484" s="285" t="s">
        <v>258</v>
      </c>
      <c r="S484" s="286" t="s">
        <v>259</v>
      </c>
      <c r="T484" s="305">
        <v>7</v>
      </c>
      <c r="U484" s="383">
        <v>46024</v>
      </c>
      <c r="V484" s="383">
        <v>46660</v>
      </c>
      <c r="W484" s="165">
        <f t="shared" si="101"/>
        <v>90.857142857142861</v>
      </c>
      <c r="X484" s="391">
        <v>0</v>
      </c>
      <c r="Y484" s="307" t="s">
        <v>3752</v>
      </c>
      <c r="Z484" s="344">
        <f t="shared" si="104"/>
        <v>1</v>
      </c>
      <c r="AA484" s="344">
        <f t="shared" si="105"/>
        <v>1</v>
      </c>
      <c r="AB484" s="344">
        <f t="shared" si="106"/>
        <v>1</v>
      </c>
      <c r="AC484" s="344">
        <f t="shared" si="107"/>
        <v>1</v>
      </c>
      <c r="AD484" s="344">
        <f t="shared" si="108"/>
        <v>1</v>
      </c>
      <c r="AE484" s="344">
        <f t="shared" si="109"/>
        <v>1</v>
      </c>
      <c r="AF484" s="344">
        <f t="shared" si="109"/>
        <v>1</v>
      </c>
      <c r="AG484" s="344">
        <f t="shared" si="110"/>
        <v>1</v>
      </c>
    </row>
    <row r="485" spans="1:33" ht="180">
      <c r="A485" s="169" t="s">
        <v>19</v>
      </c>
      <c r="B485" s="467" t="s">
        <v>13</v>
      </c>
      <c r="C485" s="795"/>
      <c r="D485" s="795"/>
      <c r="E485" s="794"/>
      <c r="F485" s="794"/>
      <c r="G485" s="52" t="s">
        <v>1364</v>
      </c>
      <c r="H485" s="52" t="s">
        <v>261</v>
      </c>
      <c r="I485" s="483" t="s">
        <v>262</v>
      </c>
      <c r="J485" s="168">
        <v>1</v>
      </c>
      <c r="K485" s="193">
        <v>46024</v>
      </c>
      <c r="L485" s="193">
        <v>46660</v>
      </c>
      <c r="M485" s="165">
        <f t="shared" si="103"/>
        <v>90.857142857142861</v>
      </c>
      <c r="N485" s="192">
        <v>0</v>
      </c>
      <c r="O485" s="542" t="s">
        <v>3759</v>
      </c>
      <c r="P485" s="53">
        <f t="shared" si="102"/>
        <v>0</v>
      </c>
      <c r="Q485" s="166" t="str">
        <f>IF(ISNUMBER(P485),IF(P485=100%,"CUMPLIDA",IF(AND(ISNUMBER(L485),ISNUMBER(CGR!$P$4)), IF(L485&lt;CGR!$P$4,"INCUMPLIDA","PROCESO"), "VERIFICAR FECHA")),"SIN VALOR AVANCE")</f>
        <v>PROCESO</v>
      </c>
      <c r="R485" s="285" t="s">
        <v>261</v>
      </c>
      <c r="S485" s="286" t="s">
        <v>262</v>
      </c>
      <c r="T485" s="305">
        <v>1</v>
      </c>
      <c r="U485" s="383">
        <v>46024</v>
      </c>
      <c r="V485" s="383">
        <v>46660</v>
      </c>
      <c r="W485" s="165">
        <f t="shared" si="101"/>
        <v>90.857142857142861</v>
      </c>
      <c r="X485" s="391">
        <v>0</v>
      </c>
      <c r="Y485" s="307" t="s">
        <v>3759</v>
      </c>
      <c r="Z485" s="344">
        <f t="shared" si="104"/>
        <v>1</v>
      </c>
      <c r="AA485" s="344">
        <f t="shared" si="105"/>
        <v>1</v>
      </c>
      <c r="AB485" s="344">
        <f t="shared" si="106"/>
        <v>1</v>
      </c>
      <c r="AC485" s="344">
        <f t="shared" si="107"/>
        <v>1</v>
      </c>
      <c r="AD485" s="344">
        <f t="shared" si="108"/>
        <v>1</v>
      </c>
      <c r="AE485" s="344">
        <f t="shared" si="109"/>
        <v>1</v>
      </c>
      <c r="AF485" s="344">
        <f t="shared" si="109"/>
        <v>1</v>
      </c>
      <c r="AG485" s="344">
        <f t="shared" si="110"/>
        <v>1</v>
      </c>
    </row>
    <row r="486" spans="1:33" ht="409.5">
      <c r="A486" s="169" t="s">
        <v>19</v>
      </c>
      <c r="B486" s="467" t="s">
        <v>13</v>
      </c>
      <c r="C486" s="795"/>
      <c r="D486" s="795"/>
      <c r="E486" s="794"/>
      <c r="F486" s="794"/>
      <c r="G486" s="52" t="s">
        <v>1365</v>
      </c>
      <c r="H486" s="52" t="s">
        <v>264</v>
      </c>
      <c r="I486" s="483" t="s">
        <v>265</v>
      </c>
      <c r="J486" s="168">
        <v>2</v>
      </c>
      <c r="K486" s="193">
        <v>46024</v>
      </c>
      <c r="L486" s="193">
        <v>46660</v>
      </c>
      <c r="M486" s="165">
        <f t="shared" si="103"/>
        <v>90.857142857142861</v>
      </c>
      <c r="N486" s="192">
        <v>0</v>
      </c>
      <c r="O486" s="542" t="s">
        <v>3730</v>
      </c>
      <c r="P486" s="53">
        <f t="shared" si="102"/>
        <v>0</v>
      </c>
      <c r="Q486" s="166" t="str">
        <f>IF(ISNUMBER(P486),IF(P486=100%,"CUMPLIDA",IF(AND(ISNUMBER(L486),ISNUMBER(CGR!$P$4)), IF(L486&lt;CGR!$P$4,"INCUMPLIDA","PROCESO"), "VERIFICAR FECHA")),"SIN VALOR AVANCE")</f>
        <v>PROCESO</v>
      </c>
      <c r="R486" s="285" t="s">
        <v>264</v>
      </c>
      <c r="S486" s="286" t="s">
        <v>265</v>
      </c>
      <c r="T486" s="305">
        <v>2</v>
      </c>
      <c r="U486" s="383">
        <v>46024</v>
      </c>
      <c r="V486" s="383">
        <v>46660</v>
      </c>
      <c r="W486" s="165">
        <f t="shared" si="101"/>
        <v>90.857142857142861</v>
      </c>
      <c r="X486" s="391">
        <v>0</v>
      </c>
      <c r="Y486" s="307" t="s">
        <v>3730</v>
      </c>
      <c r="Z486" s="344">
        <f t="shared" si="104"/>
        <v>1</v>
      </c>
      <c r="AA486" s="344">
        <f t="shared" si="105"/>
        <v>1</v>
      </c>
      <c r="AB486" s="344">
        <f t="shared" si="106"/>
        <v>1</v>
      </c>
      <c r="AC486" s="344">
        <f t="shared" si="107"/>
        <v>1</v>
      </c>
      <c r="AD486" s="344">
        <f t="shared" si="108"/>
        <v>1</v>
      </c>
      <c r="AE486" s="344">
        <f t="shared" si="109"/>
        <v>1</v>
      </c>
      <c r="AF486" s="344">
        <f t="shared" si="109"/>
        <v>1</v>
      </c>
      <c r="AG486" s="344">
        <f t="shared" si="110"/>
        <v>1</v>
      </c>
    </row>
    <row r="487" spans="1:33" ht="255.75">
      <c r="A487" s="169" t="s">
        <v>19</v>
      </c>
      <c r="B487" s="467" t="s">
        <v>13</v>
      </c>
      <c r="C487" s="795" t="s">
        <v>3788</v>
      </c>
      <c r="D487" s="795" t="s">
        <v>3707</v>
      </c>
      <c r="E487" s="794" t="s">
        <v>3789</v>
      </c>
      <c r="F487" s="794" t="s">
        <v>3790</v>
      </c>
      <c r="G487" s="52" t="s">
        <v>2485</v>
      </c>
      <c r="H487" s="484" t="s">
        <v>3628</v>
      </c>
      <c r="I487" s="483" t="s">
        <v>3174</v>
      </c>
      <c r="J487" s="164">
        <v>1</v>
      </c>
      <c r="K487" s="191">
        <v>44044</v>
      </c>
      <c r="L487" s="191">
        <v>44196</v>
      </c>
      <c r="M487" s="165">
        <f t="shared" si="103"/>
        <v>21.714285714285715</v>
      </c>
      <c r="N487" s="192">
        <v>1</v>
      </c>
      <c r="O487" s="483" t="s">
        <v>3791</v>
      </c>
      <c r="P487" s="53">
        <f t="shared" si="102"/>
        <v>1</v>
      </c>
      <c r="Q487" s="166" t="str">
        <f>IF(ISNUMBER(P487),IF(P487=100%,"CUMPLIDA",IF(AND(ISNUMBER(L487),ISNUMBER(CGR!$P$4)), IF(L487&lt;CGR!$P$4,"INCUMPLIDA","PROCESO"), "VERIFICAR FECHA")),"SIN VALOR AVANCE")</f>
        <v>CUMPLIDA</v>
      </c>
      <c r="R487" s="366" t="s">
        <v>3628</v>
      </c>
      <c r="S487" s="286" t="s">
        <v>3174</v>
      </c>
      <c r="T487" s="367">
        <v>1</v>
      </c>
      <c r="U487" s="382">
        <v>44044</v>
      </c>
      <c r="V487" s="382">
        <v>44196</v>
      </c>
      <c r="W487" s="165">
        <f t="shared" si="101"/>
        <v>21.714285714285715</v>
      </c>
      <c r="X487" s="391">
        <v>1</v>
      </c>
      <c r="Y487" s="286" t="s">
        <v>3791</v>
      </c>
      <c r="Z487" s="344">
        <f t="shared" si="104"/>
        <v>1</v>
      </c>
      <c r="AA487" s="344">
        <f t="shared" si="105"/>
        <v>1</v>
      </c>
      <c r="AB487" s="344">
        <f t="shared" si="106"/>
        <v>1</v>
      </c>
      <c r="AC487" s="344">
        <f t="shared" si="107"/>
        <v>1</v>
      </c>
      <c r="AD487" s="344">
        <f t="shared" si="108"/>
        <v>1</v>
      </c>
      <c r="AE487" s="344">
        <f t="shared" si="109"/>
        <v>1</v>
      </c>
      <c r="AF487" s="344">
        <f t="shared" si="109"/>
        <v>1</v>
      </c>
      <c r="AG487" s="344">
        <f t="shared" si="110"/>
        <v>1</v>
      </c>
    </row>
    <row r="488" spans="1:33" ht="75.75" customHeight="1">
      <c r="A488" s="169" t="s">
        <v>19</v>
      </c>
      <c r="B488" s="467" t="s">
        <v>13</v>
      </c>
      <c r="C488" s="795"/>
      <c r="D488" s="795"/>
      <c r="E488" s="794"/>
      <c r="F488" s="794"/>
      <c r="G488" s="783" t="s">
        <v>2485</v>
      </c>
      <c r="H488" s="52" t="s">
        <v>2433</v>
      </c>
      <c r="I488" s="483" t="s">
        <v>969</v>
      </c>
      <c r="J488" s="168">
        <v>1</v>
      </c>
      <c r="K488" s="191">
        <v>45231</v>
      </c>
      <c r="L488" s="191">
        <v>45504</v>
      </c>
      <c r="M488" s="165">
        <f t="shared" si="103"/>
        <v>39</v>
      </c>
      <c r="N488" s="192">
        <v>1</v>
      </c>
      <c r="O488" s="542" t="s">
        <v>3711</v>
      </c>
      <c r="P488" s="53">
        <f t="shared" si="102"/>
        <v>1</v>
      </c>
      <c r="Q488" s="166" t="str">
        <f>IF(ISNUMBER(P488),IF(P488=100%,"CUMPLIDA",IF(AND(ISNUMBER(L488),ISNUMBER(CGR!$P$4)), IF(L488&lt;CGR!$P$4,"INCUMPLIDA","PROCESO"), "VERIFICAR FECHA")),"SIN VALOR AVANCE")</f>
        <v>CUMPLIDA</v>
      </c>
      <c r="R488" s="285" t="s">
        <v>2433</v>
      </c>
      <c r="S488" s="286" t="s">
        <v>969</v>
      </c>
      <c r="T488" s="305">
        <v>1</v>
      </c>
      <c r="U488" s="382">
        <v>45231</v>
      </c>
      <c r="V488" s="382">
        <v>45504</v>
      </c>
      <c r="W488" s="165">
        <f t="shared" si="101"/>
        <v>39</v>
      </c>
      <c r="X488" s="391">
        <v>1</v>
      </c>
      <c r="Y488" s="307" t="s">
        <v>3711</v>
      </c>
      <c r="Z488" s="344">
        <f t="shared" si="104"/>
        <v>1</v>
      </c>
      <c r="AA488" s="344">
        <f t="shared" si="105"/>
        <v>1</v>
      </c>
      <c r="AB488" s="344">
        <f t="shared" si="106"/>
        <v>1</v>
      </c>
      <c r="AC488" s="344">
        <f t="shared" si="107"/>
        <v>1</v>
      </c>
      <c r="AD488" s="344">
        <f t="shared" si="108"/>
        <v>1</v>
      </c>
      <c r="AE488" s="344">
        <f t="shared" si="109"/>
        <v>1</v>
      </c>
      <c r="AF488" s="344">
        <f t="shared" si="109"/>
        <v>1</v>
      </c>
      <c r="AG488" s="344">
        <f t="shared" si="110"/>
        <v>1</v>
      </c>
    </row>
    <row r="489" spans="1:33" ht="315.75">
      <c r="A489" s="169" t="s">
        <v>19</v>
      </c>
      <c r="B489" s="467" t="s">
        <v>13</v>
      </c>
      <c r="C489" s="795"/>
      <c r="D489" s="795"/>
      <c r="E489" s="794"/>
      <c r="F489" s="794"/>
      <c r="G489" s="783"/>
      <c r="H489" s="52" t="s">
        <v>2435</v>
      </c>
      <c r="I489" s="483" t="s">
        <v>2436</v>
      </c>
      <c r="J489" s="168">
        <v>1</v>
      </c>
      <c r="K489" s="191">
        <v>45231</v>
      </c>
      <c r="L489" s="191">
        <v>45504</v>
      </c>
      <c r="M489" s="165">
        <f t="shared" si="103"/>
        <v>39</v>
      </c>
      <c r="N489" s="192">
        <v>1</v>
      </c>
      <c r="O489" s="542" t="s">
        <v>3749</v>
      </c>
      <c r="P489" s="53">
        <f t="shared" si="102"/>
        <v>1</v>
      </c>
      <c r="Q489" s="166" t="str">
        <f>IF(ISNUMBER(P489),IF(P489=100%,"CUMPLIDA",IF(AND(ISNUMBER(L489),ISNUMBER(CGR!$P$4)), IF(L489&lt;CGR!$P$4,"INCUMPLIDA","PROCESO"), "VERIFICAR FECHA")),"SIN VALOR AVANCE")</f>
        <v>CUMPLIDA</v>
      </c>
      <c r="R489" s="285" t="s">
        <v>2435</v>
      </c>
      <c r="S489" s="286" t="s">
        <v>2436</v>
      </c>
      <c r="T489" s="305">
        <v>1</v>
      </c>
      <c r="U489" s="382">
        <v>45231</v>
      </c>
      <c r="V489" s="382">
        <v>45504</v>
      </c>
      <c r="W489" s="165">
        <f t="shared" si="101"/>
        <v>39</v>
      </c>
      <c r="X489" s="391">
        <v>1</v>
      </c>
      <c r="Y489" s="307" t="s">
        <v>3749</v>
      </c>
      <c r="Z489" s="344">
        <f t="shared" si="104"/>
        <v>1</v>
      </c>
      <c r="AA489" s="344">
        <f t="shared" si="105"/>
        <v>1</v>
      </c>
      <c r="AB489" s="344">
        <f t="shared" si="106"/>
        <v>1</v>
      </c>
      <c r="AC489" s="344">
        <f t="shared" si="107"/>
        <v>1</v>
      </c>
      <c r="AD489" s="344">
        <f t="shared" si="108"/>
        <v>1</v>
      </c>
      <c r="AE489" s="344">
        <f t="shared" si="109"/>
        <v>1</v>
      </c>
      <c r="AF489" s="344">
        <f t="shared" si="109"/>
        <v>1</v>
      </c>
      <c r="AG489" s="344">
        <f t="shared" si="110"/>
        <v>1</v>
      </c>
    </row>
    <row r="490" spans="1:33" ht="150.75">
      <c r="A490" s="169" t="s">
        <v>19</v>
      </c>
      <c r="B490" s="467" t="s">
        <v>13</v>
      </c>
      <c r="C490" s="795"/>
      <c r="D490" s="795"/>
      <c r="E490" s="794"/>
      <c r="F490" s="794"/>
      <c r="G490" s="52" t="s">
        <v>2438</v>
      </c>
      <c r="H490" s="52" t="s">
        <v>1614</v>
      </c>
      <c r="I490" s="483" t="s">
        <v>238</v>
      </c>
      <c r="J490" s="168">
        <v>1</v>
      </c>
      <c r="K490" s="193">
        <v>45323</v>
      </c>
      <c r="L490" s="193">
        <v>45747</v>
      </c>
      <c r="M490" s="165">
        <f t="shared" si="103"/>
        <v>60.571428571428569</v>
      </c>
      <c r="N490" s="192">
        <v>0</v>
      </c>
      <c r="O490" s="542" t="s">
        <v>3750</v>
      </c>
      <c r="P490" s="53">
        <f t="shared" si="102"/>
        <v>0</v>
      </c>
      <c r="Q490" s="166" t="str">
        <f>IF(ISNUMBER(P490),IF(P490=100%,"CUMPLIDA",IF(AND(ISNUMBER(L490),ISNUMBER(CGR!$P$4)), IF(L490&lt;CGR!$P$4,"INCUMPLIDA","PROCESO"), "VERIFICAR FECHA")),"SIN VALOR AVANCE")</f>
        <v>PROCESO</v>
      </c>
      <c r="R490" s="285" t="s">
        <v>1614</v>
      </c>
      <c r="S490" s="286" t="s">
        <v>238</v>
      </c>
      <c r="T490" s="305">
        <v>1</v>
      </c>
      <c r="U490" s="383">
        <v>45323</v>
      </c>
      <c r="V490" s="383">
        <v>45747</v>
      </c>
      <c r="W490" s="165">
        <f t="shared" si="101"/>
        <v>60.571428571428569</v>
      </c>
      <c r="X490" s="391">
        <v>0</v>
      </c>
      <c r="Y490" s="307" t="s">
        <v>3750</v>
      </c>
      <c r="Z490" s="344">
        <f t="shared" si="104"/>
        <v>1</v>
      </c>
      <c r="AA490" s="344">
        <f t="shared" si="105"/>
        <v>1</v>
      </c>
      <c r="AB490" s="344">
        <f t="shared" si="106"/>
        <v>1</v>
      </c>
      <c r="AC490" s="344">
        <f t="shared" si="107"/>
        <v>1</v>
      </c>
      <c r="AD490" s="344">
        <f t="shared" si="108"/>
        <v>1</v>
      </c>
      <c r="AE490" s="344">
        <f t="shared" si="109"/>
        <v>1</v>
      </c>
      <c r="AF490" s="344">
        <f t="shared" si="109"/>
        <v>1</v>
      </c>
      <c r="AG490" s="344">
        <f t="shared" si="110"/>
        <v>1</v>
      </c>
    </row>
    <row r="491" spans="1:33" ht="90.75">
      <c r="A491" s="169" t="s">
        <v>19</v>
      </c>
      <c r="B491" s="467" t="s">
        <v>13</v>
      </c>
      <c r="C491" s="795"/>
      <c r="D491" s="795"/>
      <c r="E491" s="794"/>
      <c r="F491" s="794"/>
      <c r="G491" s="52" t="s">
        <v>241</v>
      </c>
      <c r="H491" s="52" t="s">
        <v>241</v>
      </c>
      <c r="I491" s="483" t="s">
        <v>242</v>
      </c>
      <c r="J491" s="168">
        <v>1</v>
      </c>
      <c r="K491" s="193">
        <v>45323</v>
      </c>
      <c r="L491" s="193">
        <v>45747</v>
      </c>
      <c r="M491" s="165">
        <f t="shared" si="103"/>
        <v>60.571428571428569</v>
      </c>
      <c r="N491" s="192">
        <v>0</v>
      </c>
      <c r="O491" s="542" t="s">
        <v>3773</v>
      </c>
      <c r="P491" s="53">
        <f t="shared" si="102"/>
        <v>0</v>
      </c>
      <c r="Q491" s="166" t="str">
        <f>IF(ISNUMBER(P491),IF(P491=100%,"CUMPLIDA",IF(AND(ISNUMBER(L491),ISNUMBER(CGR!$P$4)), IF(L491&lt;CGR!$P$4,"INCUMPLIDA","PROCESO"), "VERIFICAR FECHA")),"SIN VALOR AVANCE")</f>
        <v>PROCESO</v>
      </c>
      <c r="R491" s="285" t="s">
        <v>241</v>
      </c>
      <c r="S491" s="286" t="s">
        <v>242</v>
      </c>
      <c r="T491" s="305">
        <v>1</v>
      </c>
      <c r="U491" s="383">
        <v>45323</v>
      </c>
      <c r="V491" s="383">
        <v>45747</v>
      </c>
      <c r="W491" s="165">
        <f t="shared" si="101"/>
        <v>60.571428571428569</v>
      </c>
      <c r="X491" s="391">
        <v>0</v>
      </c>
      <c r="Y491" s="307" t="s">
        <v>3773</v>
      </c>
      <c r="Z491" s="344">
        <f t="shared" si="104"/>
        <v>1</v>
      </c>
      <c r="AA491" s="344">
        <f t="shared" si="105"/>
        <v>1</v>
      </c>
      <c r="AB491" s="344">
        <f t="shared" si="106"/>
        <v>1</v>
      </c>
      <c r="AC491" s="344">
        <f t="shared" si="107"/>
        <v>1</v>
      </c>
      <c r="AD491" s="344">
        <f t="shared" si="108"/>
        <v>1</v>
      </c>
      <c r="AE491" s="344">
        <f t="shared" si="109"/>
        <v>1</v>
      </c>
      <c r="AF491" s="344">
        <f t="shared" si="109"/>
        <v>1</v>
      </c>
      <c r="AG491" s="344">
        <f t="shared" si="110"/>
        <v>1</v>
      </c>
    </row>
    <row r="492" spans="1:33" ht="150">
      <c r="A492" s="169" t="s">
        <v>19</v>
      </c>
      <c r="B492" s="467" t="s">
        <v>13</v>
      </c>
      <c r="C492" s="795"/>
      <c r="D492" s="795"/>
      <c r="E492" s="794"/>
      <c r="F492" s="794"/>
      <c r="G492" s="52" t="s">
        <v>1361</v>
      </c>
      <c r="H492" s="52" t="s">
        <v>245</v>
      </c>
      <c r="I492" s="483" t="s">
        <v>246</v>
      </c>
      <c r="J492" s="168">
        <v>1</v>
      </c>
      <c r="K492" s="193">
        <v>45231</v>
      </c>
      <c r="L492" s="193">
        <v>45747</v>
      </c>
      <c r="M492" s="165">
        <f t="shared" si="103"/>
        <v>73.714285714285708</v>
      </c>
      <c r="N492" s="192">
        <v>0</v>
      </c>
      <c r="O492" s="483" t="s">
        <v>3630</v>
      </c>
      <c r="P492" s="53">
        <f t="shared" si="102"/>
        <v>0</v>
      </c>
      <c r="Q492" s="166" t="str">
        <f>IF(ISNUMBER(P492),IF(P492=100%,"CUMPLIDA",IF(AND(ISNUMBER(L492),ISNUMBER(CGR!$P$4)), IF(L492&lt;CGR!$P$4,"INCUMPLIDA","PROCESO"), "VERIFICAR FECHA")),"SIN VALOR AVANCE")</f>
        <v>PROCESO</v>
      </c>
      <c r="R492" s="285" t="s">
        <v>245</v>
      </c>
      <c r="S492" s="286" t="s">
        <v>246</v>
      </c>
      <c r="T492" s="305">
        <v>1</v>
      </c>
      <c r="U492" s="383">
        <v>45231</v>
      </c>
      <c r="V492" s="383">
        <v>45747</v>
      </c>
      <c r="W492" s="165">
        <f t="shared" si="101"/>
        <v>73.714285714285708</v>
      </c>
      <c r="X492" s="391">
        <v>0</v>
      </c>
      <c r="Y492" s="286" t="s">
        <v>3630</v>
      </c>
      <c r="Z492" s="344">
        <f t="shared" si="104"/>
        <v>1</v>
      </c>
      <c r="AA492" s="344">
        <f t="shared" si="105"/>
        <v>1</v>
      </c>
      <c r="AB492" s="344">
        <f t="shared" si="106"/>
        <v>1</v>
      </c>
      <c r="AC492" s="344">
        <f t="shared" si="107"/>
        <v>1</v>
      </c>
      <c r="AD492" s="344">
        <f t="shared" si="108"/>
        <v>1</v>
      </c>
      <c r="AE492" s="344">
        <f t="shared" si="109"/>
        <v>1</v>
      </c>
      <c r="AF492" s="344">
        <f t="shared" si="109"/>
        <v>1</v>
      </c>
      <c r="AG492" s="344">
        <f t="shared" si="110"/>
        <v>1</v>
      </c>
    </row>
    <row r="493" spans="1:33" ht="150.75">
      <c r="A493" s="169" t="s">
        <v>19</v>
      </c>
      <c r="B493" s="467" t="s">
        <v>13</v>
      </c>
      <c r="C493" s="795"/>
      <c r="D493" s="795"/>
      <c r="E493" s="794"/>
      <c r="F493" s="794"/>
      <c r="G493" s="52" t="s">
        <v>248</v>
      </c>
      <c r="H493" s="52" t="s">
        <v>248</v>
      </c>
      <c r="I493" s="483" t="s">
        <v>3253</v>
      </c>
      <c r="J493" s="168">
        <v>1</v>
      </c>
      <c r="K493" s="193">
        <v>45323</v>
      </c>
      <c r="L493" s="193">
        <v>45747</v>
      </c>
      <c r="M493" s="165">
        <f t="shared" si="103"/>
        <v>60.571428571428569</v>
      </c>
      <c r="N493" s="192">
        <v>0</v>
      </c>
      <c r="O493" s="542" t="s">
        <v>3750</v>
      </c>
      <c r="P493" s="53">
        <f t="shared" si="102"/>
        <v>0</v>
      </c>
      <c r="Q493" s="166" t="str">
        <f>IF(ISNUMBER(P493),IF(P493=100%,"CUMPLIDA",IF(AND(ISNUMBER(L493),ISNUMBER(CGR!$P$4)), IF(L493&lt;CGR!$P$4,"INCUMPLIDA","PROCESO"), "VERIFICAR FECHA")),"SIN VALOR AVANCE")</f>
        <v>PROCESO</v>
      </c>
      <c r="R493" s="285" t="s">
        <v>248</v>
      </c>
      <c r="S493" s="286" t="s">
        <v>3253</v>
      </c>
      <c r="T493" s="305">
        <v>1</v>
      </c>
      <c r="U493" s="383">
        <v>45323</v>
      </c>
      <c r="V493" s="383">
        <v>45747</v>
      </c>
      <c r="W493" s="165">
        <f t="shared" si="101"/>
        <v>60.571428571428569</v>
      </c>
      <c r="X493" s="391">
        <v>0</v>
      </c>
      <c r="Y493" s="307" t="s">
        <v>3750</v>
      </c>
      <c r="Z493" s="344">
        <f t="shared" si="104"/>
        <v>1</v>
      </c>
      <c r="AA493" s="344">
        <f t="shared" si="105"/>
        <v>1</v>
      </c>
      <c r="AB493" s="344">
        <f t="shared" si="106"/>
        <v>1</v>
      </c>
      <c r="AC493" s="344">
        <f t="shared" si="107"/>
        <v>1</v>
      </c>
      <c r="AD493" s="344">
        <f t="shared" si="108"/>
        <v>1</v>
      </c>
      <c r="AE493" s="344">
        <f t="shared" si="109"/>
        <v>1</v>
      </c>
      <c r="AF493" s="344">
        <f t="shared" si="109"/>
        <v>1</v>
      </c>
      <c r="AG493" s="344">
        <f t="shared" si="110"/>
        <v>1</v>
      </c>
    </row>
    <row r="494" spans="1:33" ht="135">
      <c r="A494" s="169" t="s">
        <v>19</v>
      </c>
      <c r="B494" s="467" t="s">
        <v>13</v>
      </c>
      <c r="C494" s="795"/>
      <c r="D494" s="795"/>
      <c r="E494" s="794"/>
      <c r="F494" s="794"/>
      <c r="G494" s="52" t="s">
        <v>3715</v>
      </c>
      <c r="H494" s="52" t="s">
        <v>3715</v>
      </c>
      <c r="I494" s="483" t="s">
        <v>252</v>
      </c>
      <c r="J494" s="168">
        <v>1</v>
      </c>
      <c r="K494" s="193">
        <v>45231</v>
      </c>
      <c r="L494" s="193">
        <v>45747</v>
      </c>
      <c r="M494" s="165">
        <f t="shared" si="103"/>
        <v>73.714285714285708</v>
      </c>
      <c r="N494" s="192">
        <v>0</v>
      </c>
      <c r="O494" s="542" t="s">
        <v>3773</v>
      </c>
      <c r="P494" s="53">
        <f t="shared" si="102"/>
        <v>0</v>
      </c>
      <c r="Q494" s="166" t="str">
        <f>IF(ISNUMBER(P494),IF(P494=100%,"CUMPLIDA",IF(AND(ISNUMBER(L494),ISNUMBER(CGR!$P$4)), IF(L494&lt;CGR!$P$4,"INCUMPLIDA","PROCESO"), "VERIFICAR FECHA")),"SIN VALOR AVANCE")</f>
        <v>PROCESO</v>
      </c>
      <c r="R494" s="285" t="s">
        <v>3715</v>
      </c>
      <c r="S494" s="286" t="s">
        <v>252</v>
      </c>
      <c r="T494" s="305">
        <v>1</v>
      </c>
      <c r="U494" s="383">
        <v>45231</v>
      </c>
      <c r="V494" s="383">
        <v>45747</v>
      </c>
      <c r="W494" s="165">
        <f t="shared" si="101"/>
        <v>73.714285714285708</v>
      </c>
      <c r="X494" s="391">
        <v>0</v>
      </c>
      <c r="Y494" s="307" t="s">
        <v>3773</v>
      </c>
      <c r="Z494" s="344">
        <f t="shared" si="104"/>
        <v>1</v>
      </c>
      <c r="AA494" s="344">
        <f t="shared" si="105"/>
        <v>1</v>
      </c>
      <c r="AB494" s="344">
        <f t="shared" si="106"/>
        <v>1</v>
      </c>
      <c r="AC494" s="344">
        <f t="shared" si="107"/>
        <v>1</v>
      </c>
      <c r="AD494" s="344">
        <f t="shared" si="108"/>
        <v>1</v>
      </c>
      <c r="AE494" s="344">
        <f t="shared" si="109"/>
        <v>1</v>
      </c>
      <c r="AF494" s="344">
        <f t="shared" si="109"/>
        <v>1</v>
      </c>
      <c r="AG494" s="344">
        <f t="shared" si="110"/>
        <v>1</v>
      </c>
    </row>
    <row r="495" spans="1:33" ht="225.75">
      <c r="A495" s="169" t="s">
        <v>19</v>
      </c>
      <c r="B495" s="467" t="s">
        <v>13</v>
      </c>
      <c r="C495" s="795"/>
      <c r="D495" s="795"/>
      <c r="E495" s="794"/>
      <c r="F495" s="794"/>
      <c r="G495" s="52" t="s">
        <v>3716</v>
      </c>
      <c r="H495" s="52" t="s">
        <v>3716</v>
      </c>
      <c r="I495" s="483" t="s">
        <v>2560</v>
      </c>
      <c r="J495" s="168">
        <v>1</v>
      </c>
      <c r="K495" s="193">
        <v>45231</v>
      </c>
      <c r="L495" s="193">
        <v>45808</v>
      </c>
      <c r="M495" s="165">
        <f t="shared" si="103"/>
        <v>82.428571428571431</v>
      </c>
      <c r="N495" s="192">
        <v>0</v>
      </c>
      <c r="O495" s="542" t="s">
        <v>3758</v>
      </c>
      <c r="P495" s="53">
        <f t="shared" si="102"/>
        <v>0</v>
      </c>
      <c r="Q495" s="166" t="str">
        <f>IF(ISNUMBER(P495),IF(P495=100%,"CUMPLIDA",IF(AND(ISNUMBER(L495),ISNUMBER(CGR!$P$4)), IF(L495&lt;CGR!$P$4,"INCUMPLIDA","PROCESO"), "VERIFICAR FECHA")),"SIN VALOR AVANCE")</f>
        <v>PROCESO</v>
      </c>
      <c r="R495" s="285" t="s">
        <v>3716</v>
      </c>
      <c r="S495" s="286" t="s">
        <v>2560</v>
      </c>
      <c r="T495" s="305">
        <v>1</v>
      </c>
      <c r="U495" s="383">
        <v>45231</v>
      </c>
      <c r="V495" s="383">
        <v>45808</v>
      </c>
      <c r="W495" s="165">
        <f t="shared" si="101"/>
        <v>82.428571428571431</v>
      </c>
      <c r="X495" s="391">
        <v>0</v>
      </c>
      <c r="Y495" s="307" t="s">
        <v>3758</v>
      </c>
      <c r="Z495" s="344">
        <f t="shared" si="104"/>
        <v>1</v>
      </c>
      <c r="AA495" s="344">
        <f t="shared" si="105"/>
        <v>1</v>
      </c>
      <c r="AB495" s="344">
        <f t="shared" si="106"/>
        <v>1</v>
      </c>
      <c r="AC495" s="344">
        <f t="shared" si="107"/>
        <v>1</v>
      </c>
      <c r="AD495" s="344">
        <f t="shared" si="108"/>
        <v>1</v>
      </c>
      <c r="AE495" s="344">
        <f t="shared" si="109"/>
        <v>1</v>
      </c>
      <c r="AF495" s="344">
        <f t="shared" si="109"/>
        <v>1</v>
      </c>
      <c r="AG495" s="344">
        <f t="shared" si="110"/>
        <v>1</v>
      </c>
    </row>
    <row r="496" spans="1:33" ht="180.75">
      <c r="A496" s="169" t="s">
        <v>19</v>
      </c>
      <c r="B496" s="467" t="s">
        <v>13</v>
      </c>
      <c r="C496" s="795"/>
      <c r="D496" s="795"/>
      <c r="E496" s="794"/>
      <c r="F496" s="794"/>
      <c r="G496" s="52" t="s">
        <v>1363</v>
      </c>
      <c r="H496" s="52" t="s">
        <v>258</v>
      </c>
      <c r="I496" s="483" t="s">
        <v>259</v>
      </c>
      <c r="J496" s="168">
        <v>7</v>
      </c>
      <c r="K496" s="193">
        <v>46024</v>
      </c>
      <c r="L496" s="193">
        <v>46660</v>
      </c>
      <c r="M496" s="165">
        <f t="shared" si="103"/>
        <v>90.857142857142861</v>
      </c>
      <c r="N496" s="192">
        <v>0</v>
      </c>
      <c r="O496" s="542" t="s">
        <v>3752</v>
      </c>
      <c r="P496" s="53">
        <f t="shared" si="102"/>
        <v>0</v>
      </c>
      <c r="Q496" s="166" t="str">
        <f>IF(ISNUMBER(P496),IF(P496=100%,"CUMPLIDA",IF(AND(ISNUMBER(L496),ISNUMBER(CGR!$P$4)), IF(L496&lt;CGR!$P$4,"INCUMPLIDA","PROCESO"), "VERIFICAR FECHA")),"SIN VALOR AVANCE")</f>
        <v>PROCESO</v>
      </c>
      <c r="R496" s="285" t="s">
        <v>258</v>
      </c>
      <c r="S496" s="286" t="s">
        <v>259</v>
      </c>
      <c r="T496" s="305">
        <v>7</v>
      </c>
      <c r="U496" s="383">
        <v>46024</v>
      </c>
      <c r="V496" s="383">
        <v>46660</v>
      </c>
      <c r="W496" s="165">
        <f t="shared" si="101"/>
        <v>90.857142857142861</v>
      </c>
      <c r="X496" s="391">
        <v>0</v>
      </c>
      <c r="Y496" s="307" t="s">
        <v>3752</v>
      </c>
      <c r="Z496" s="344">
        <f t="shared" si="104"/>
        <v>1</v>
      </c>
      <c r="AA496" s="344">
        <f t="shared" si="105"/>
        <v>1</v>
      </c>
      <c r="AB496" s="344">
        <f t="shared" si="106"/>
        <v>1</v>
      </c>
      <c r="AC496" s="344">
        <f t="shared" si="107"/>
        <v>1</v>
      </c>
      <c r="AD496" s="344">
        <f t="shared" si="108"/>
        <v>1</v>
      </c>
      <c r="AE496" s="344">
        <f t="shared" si="109"/>
        <v>1</v>
      </c>
      <c r="AF496" s="344">
        <f t="shared" si="109"/>
        <v>1</v>
      </c>
      <c r="AG496" s="344">
        <f t="shared" si="110"/>
        <v>1</v>
      </c>
    </row>
    <row r="497" spans="1:33" ht="180">
      <c r="A497" s="169" t="s">
        <v>19</v>
      </c>
      <c r="B497" s="467" t="s">
        <v>13</v>
      </c>
      <c r="C497" s="795"/>
      <c r="D497" s="795"/>
      <c r="E497" s="794"/>
      <c r="F497" s="794"/>
      <c r="G497" s="52" t="s">
        <v>1364</v>
      </c>
      <c r="H497" s="52" t="s">
        <v>261</v>
      </c>
      <c r="I497" s="483" t="s">
        <v>262</v>
      </c>
      <c r="J497" s="168">
        <v>1</v>
      </c>
      <c r="K497" s="193">
        <v>46024</v>
      </c>
      <c r="L497" s="193">
        <v>46660</v>
      </c>
      <c r="M497" s="165">
        <f t="shared" si="103"/>
        <v>90.857142857142861</v>
      </c>
      <c r="N497" s="192">
        <v>0</v>
      </c>
      <c r="O497" s="542" t="s">
        <v>3759</v>
      </c>
      <c r="P497" s="53">
        <f t="shared" si="102"/>
        <v>0</v>
      </c>
      <c r="Q497" s="166" t="str">
        <f>IF(ISNUMBER(P497),IF(P497=100%,"CUMPLIDA",IF(AND(ISNUMBER(L497),ISNUMBER(CGR!$P$4)), IF(L497&lt;CGR!$P$4,"INCUMPLIDA","PROCESO"), "VERIFICAR FECHA")),"SIN VALOR AVANCE")</f>
        <v>PROCESO</v>
      </c>
      <c r="R497" s="285" t="s">
        <v>261</v>
      </c>
      <c r="S497" s="286" t="s">
        <v>262</v>
      </c>
      <c r="T497" s="305">
        <v>1</v>
      </c>
      <c r="U497" s="383">
        <v>46024</v>
      </c>
      <c r="V497" s="383">
        <v>46660</v>
      </c>
      <c r="W497" s="165">
        <f t="shared" si="101"/>
        <v>90.857142857142861</v>
      </c>
      <c r="X497" s="391">
        <v>0</v>
      </c>
      <c r="Y497" s="307" t="s">
        <v>3759</v>
      </c>
      <c r="Z497" s="344">
        <f t="shared" si="104"/>
        <v>1</v>
      </c>
      <c r="AA497" s="344">
        <f t="shared" si="105"/>
        <v>1</v>
      </c>
      <c r="AB497" s="344">
        <f t="shared" si="106"/>
        <v>1</v>
      </c>
      <c r="AC497" s="344">
        <f t="shared" si="107"/>
        <v>1</v>
      </c>
      <c r="AD497" s="344">
        <f t="shared" si="108"/>
        <v>1</v>
      </c>
      <c r="AE497" s="344">
        <f t="shared" si="109"/>
        <v>1</v>
      </c>
      <c r="AF497" s="344">
        <f t="shared" si="109"/>
        <v>1</v>
      </c>
      <c r="AG497" s="344">
        <f t="shared" si="110"/>
        <v>1</v>
      </c>
    </row>
    <row r="498" spans="1:33" ht="409.5">
      <c r="A498" s="169" t="s">
        <v>19</v>
      </c>
      <c r="B498" s="467" t="s">
        <v>13</v>
      </c>
      <c r="C498" s="795"/>
      <c r="D498" s="795"/>
      <c r="E498" s="794"/>
      <c r="F498" s="794"/>
      <c r="G498" s="52" t="s">
        <v>1365</v>
      </c>
      <c r="H498" s="52" t="s">
        <v>264</v>
      </c>
      <c r="I498" s="483" t="s">
        <v>265</v>
      </c>
      <c r="J498" s="168">
        <v>2</v>
      </c>
      <c r="K498" s="193">
        <v>46024</v>
      </c>
      <c r="L498" s="193">
        <v>46660</v>
      </c>
      <c r="M498" s="165">
        <f t="shared" si="103"/>
        <v>90.857142857142861</v>
      </c>
      <c r="N498" s="192">
        <v>0</v>
      </c>
      <c r="O498" s="542" t="s">
        <v>3730</v>
      </c>
      <c r="P498" s="53">
        <f t="shared" si="102"/>
        <v>0</v>
      </c>
      <c r="Q498" s="166" t="str">
        <f>IF(ISNUMBER(P498),IF(P498=100%,"CUMPLIDA",IF(AND(ISNUMBER(L498),ISNUMBER(CGR!$P$4)), IF(L498&lt;CGR!$P$4,"INCUMPLIDA","PROCESO"), "VERIFICAR FECHA")),"SIN VALOR AVANCE")</f>
        <v>PROCESO</v>
      </c>
      <c r="R498" s="285" t="s">
        <v>264</v>
      </c>
      <c r="S498" s="286" t="s">
        <v>265</v>
      </c>
      <c r="T498" s="305">
        <v>2</v>
      </c>
      <c r="U498" s="383">
        <v>46024</v>
      </c>
      <c r="V498" s="383">
        <v>46660</v>
      </c>
      <c r="W498" s="165">
        <f t="shared" si="101"/>
        <v>90.857142857142861</v>
      </c>
      <c r="X498" s="391">
        <v>0</v>
      </c>
      <c r="Y498" s="307" t="s">
        <v>3730</v>
      </c>
      <c r="Z498" s="344">
        <f t="shared" si="104"/>
        <v>1</v>
      </c>
      <c r="AA498" s="344">
        <f t="shared" si="105"/>
        <v>1</v>
      </c>
      <c r="AB498" s="344">
        <f t="shared" si="106"/>
        <v>1</v>
      </c>
      <c r="AC498" s="344">
        <f t="shared" si="107"/>
        <v>1</v>
      </c>
      <c r="AD498" s="344">
        <f t="shared" si="108"/>
        <v>1</v>
      </c>
      <c r="AE498" s="344">
        <f t="shared" si="109"/>
        <v>1</v>
      </c>
      <c r="AF498" s="344">
        <f t="shared" si="109"/>
        <v>1</v>
      </c>
      <c r="AG498" s="344">
        <f t="shared" si="110"/>
        <v>1</v>
      </c>
    </row>
    <row r="499" spans="1:33" ht="255.75">
      <c r="A499" s="169" t="s">
        <v>19</v>
      </c>
      <c r="B499" s="467" t="s">
        <v>13</v>
      </c>
      <c r="C499" s="795" t="s">
        <v>3792</v>
      </c>
      <c r="D499" s="795" t="s">
        <v>3732</v>
      </c>
      <c r="E499" s="794" t="s">
        <v>3793</v>
      </c>
      <c r="F499" s="794" t="s">
        <v>3794</v>
      </c>
      <c r="G499" s="52" t="s">
        <v>2485</v>
      </c>
      <c r="H499" s="484" t="s">
        <v>3628</v>
      </c>
      <c r="I499" s="483" t="s">
        <v>3174</v>
      </c>
      <c r="J499" s="164">
        <v>1</v>
      </c>
      <c r="K499" s="191">
        <v>44044</v>
      </c>
      <c r="L499" s="191">
        <v>44196</v>
      </c>
      <c r="M499" s="165">
        <f t="shared" si="103"/>
        <v>21.714285714285715</v>
      </c>
      <c r="N499" s="192">
        <v>1</v>
      </c>
      <c r="O499" s="483" t="s">
        <v>3795</v>
      </c>
      <c r="P499" s="53">
        <f t="shared" si="102"/>
        <v>1</v>
      </c>
      <c r="Q499" s="166" t="str">
        <f>IF(ISNUMBER(P499),IF(P499=100%,"CUMPLIDA",IF(AND(ISNUMBER(L499),ISNUMBER(CGR!$P$4)), IF(L499&lt;CGR!$P$4,"INCUMPLIDA","PROCESO"), "VERIFICAR FECHA")),"SIN VALOR AVANCE")</f>
        <v>CUMPLIDA</v>
      </c>
      <c r="R499" s="366" t="s">
        <v>3628</v>
      </c>
      <c r="S499" s="286" t="s">
        <v>3174</v>
      </c>
      <c r="T499" s="367">
        <v>1</v>
      </c>
      <c r="U499" s="382">
        <v>44044</v>
      </c>
      <c r="V499" s="382">
        <v>44196</v>
      </c>
      <c r="W499" s="165">
        <f t="shared" si="101"/>
        <v>21.714285714285715</v>
      </c>
      <c r="X499" s="391">
        <v>1</v>
      </c>
      <c r="Y499" s="286" t="s">
        <v>3795</v>
      </c>
      <c r="Z499" s="344">
        <f t="shared" si="104"/>
        <v>1</v>
      </c>
      <c r="AA499" s="344">
        <f t="shared" si="105"/>
        <v>1</v>
      </c>
      <c r="AB499" s="344">
        <f t="shared" si="106"/>
        <v>1</v>
      </c>
      <c r="AC499" s="344">
        <f t="shared" si="107"/>
        <v>1</v>
      </c>
      <c r="AD499" s="344">
        <f t="shared" si="108"/>
        <v>1</v>
      </c>
      <c r="AE499" s="344">
        <f t="shared" si="109"/>
        <v>1</v>
      </c>
      <c r="AF499" s="344">
        <f t="shared" si="109"/>
        <v>1</v>
      </c>
      <c r="AG499" s="344">
        <f t="shared" si="110"/>
        <v>1</v>
      </c>
    </row>
    <row r="500" spans="1:33" ht="75.75" customHeight="1">
      <c r="A500" s="169" t="s">
        <v>19</v>
      </c>
      <c r="B500" s="467" t="s">
        <v>13</v>
      </c>
      <c r="C500" s="795"/>
      <c r="D500" s="795"/>
      <c r="E500" s="794"/>
      <c r="F500" s="794"/>
      <c r="G500" s="783" t="s">
        <v>2485</v>
      </c>
      <c r="H500" s="52" t="s">
        <v>2433</v>
      </c>
      <c r="I500" s="483" t="s">
        <v>969</v>
      </c>
      <c r="J500" s="168">
        <v>1</v>
      </c>
      <c r="K500" s="191">
        <v>45231</v>
      </c>
      <c r="L500" s="191">
        <v>45504</v>
      </c>
      <c r="M500" s="165">
        <f t="shared" si="103"/>
        <v>39</v>
      </c>
      <c r="N500" s="192">
        <v>1</v>
      </c>
      <c r="O500" s="542" t="s">
        <v>3711</v>
      </c>
      <c r="P500" s="53">
        <f t="shared" si="102"/>
        <v>1</v>
      </c>
      <c r="Q500" s="166" t="str">
        <f>IF(ISNUMBER(P500),IF(P500=100%,"CUMPLIDA",IF(AND(ISNUMBER(L500),ISNUMBER(CGR!$P$4)), IF(L500&lt;CGR!$P$4,"INCUMPLIDA","PROCESO"), "VERIFICAR FECHA")),"SIN VALOR AVANCE")</f>
        <v>CUMPLIDA</v>
      </c>
      <c r="R500" s="285" t="s">
        <v>2433</v>
      </c>
      <c r="S500" s="286" t="s">
        <v>969</v>
      </c>
      <c r="T500" s="305">
        <v>1</v>
      </c>
      <c r="U500" s="382">
        <v>45231</v>
      </c>
      <c r="V500" s="382">
        <v>45504</v>
      </c>
      <c r="W500" s="165">
        <f t="shared" si="101"/>
        <v>39</v>
      </c>
      <c r="X500" s="391">
        <v>1</v>
      </c>
      <c r="Y500" s="307" t="s">
        <v>3711</v>
      </c>
      <c r="Z500" s="344">
        <f t="shared" si="104"/>
        <v>1</v>
      </c>
      <c r="AA500" s="344">
        <f t="shared" si="105"/>
        <v>1</v>
      </c>
      <c r="AB500" s="344">
        <f t="shared" si="106"/>
        <v>1</v>
      </c>
      <c r="AC500" s="344">
        <f t="shared" si="107"/>
        <v>1</v>
      </c>
      <c r="AD500" s="344">
        <f t="shared" si="108"/>
        <v>1</v>
      </c>
      <c r="AE500" s="344">
        <f t="shared" si="109"/>
        <v>1</v>
      </c>
      <c r="AF500" s="344">
        <f t="shared" si="109"/>
        <v>1</v>
      </c>
      <c r="AG500" s="344">
        <f t="shared" si="110"/>
        <v>1</v>
      </c>
    </row>
    <row r="501" spans="1:33" ht="315.75">
      <c r="A501" s="169" t="s">
        <v>19</v>
      </c>
      <c r="B501" s="467" t="s">
        <v>13</v>
      </c>
      <c r="C501" s="795"/>
      <c r="D501" s="795"/>
      <c r="E501" s="794"/>
      <c r="F501" s="794"/>
      <c r="G501" s="783"/>
      <c r="H501" s="52" t="s">
        <v>2435</v>
      </c>
      <c r="I501" s="483" t="s">
        <v>2436</v>
      </c>
      <c r="J501" s="168">
        <v>1</v>
      </c>
      <c r="K501" s="191">
        <v>45231</v>
      </c>
      <c r="L501" s="191">
        <v>45504</v>
      </c>
      <c r="M501" s="165">
        <f t="shared" si="103"/>
        <v>39</v>
      </c>
      <c r="N501" s="192">
        <v>1</v>
      </c>
      <c r="O501" s="542" t="s">
        <v>3749</v>
      </c>
      <c r="P501" s="53">
        <f t="shared" si="102"/>
        <v>1</v>
      </c>
      <c r="Q501" s="166" t="str">
        <f>IF(ISNUMBER(P501),IF(P501=100%,"CUMPLIDA",IF(AND(ISNUMBER(L501),ISNUMBER(CGR!$P$4)), IF(L501&lt;CGR!$P$4,"INCUMPLIDA","PROCESO"), "VERIFICAR FECHA")),"SIN VALOR AVANCE")</f>
        <v>CUMPLIDA</v>
      </c>
      <c r="R501" s="285" t="s">
        <v>2435</v>
      </c>
      <c r="S501" s="286" t="s">
        <v>2436</v>
      </c>
      <c r="T501" s="305">
        <v>1</v>
      </c>
      <c r="U501" s="382">
        <v>45231</v>
      </c>
      <c r="V501" s="382">
        <v>45504</v>
      </c>
      <c r="W501" s="165">
        <f t="shared" si="101"/>
        <v>39</v>
      </c>
      <c r="X501" s="391">
        <v>1</v>
      </c>
      <c r="Y501" s="307" t="s">
        <v>3749</v>
      </c>
      <c r="Z501" s="344">
        <f t="shared" si="104"/>
        <v>1</v>
      </c>
      <c r="AA501" s="344">
        <f t="shared" si="105"/>
        <v>1</v>
      </c>
      <c r="AB501" s="344">
        <f t="shared" si="106"/>
        <v>1</v>
      </c>
      <c r="AC501" s="344">
        <f t="shared" si="107"/>
        <v>1</v>
      </c>
      <c r="AD501" s="344">
        <f t="shared" si="108"/>
        <v>1</v>
      </c>
      <c r="AE501" s="344">
        <f t="shared" si="109"/>
        <v>1</v>
      </c>
      <c r="AF501" s="344">
        <f t="shared" si="109"/>
        <v>1</v>
      </c>
      <c r="AG501" s="344">
        <f t="shared" si="110"/>
        <v>1</v>
      </c>
    </row>
    <row r="502" spans="1:33" ht="150.75">
      <c r="A502" s="169" t="s">
        <v>19</v>
      </c>
      <c r="B502" s="467" t="s">
        <v>13</v>
      </c>
      <c r="C502" s="795"/>
      <c r="D502" s="795"/>
      <c r="E502" s="794"/>
      <c r="F502" s="794"/>
      <c r="G502" s="52" t="s">
        <v>2438</v>
      </c>
      <c r="H502" s="52" t="s">
        <v>1614</v>
      </c>
      <c r="I502" s="483" t="s">
        <v>238</v>
      </c>
      <c r="J502" s="168">
        <v>1</v>
      </c>
      <c r="K502" s="193">
        <v>45323</v>
      </c>
      <c r="L502" s="193">
        <v>45747</v>
      </c>
      <c r="M502" s="165">
        <f t="shared" si="103"/>
        <v>60.571428571428569</v>
      </c>
      <c r="N502" s="192">
        <v>0</v>
      </c>
      <c r="O502" s="542" t="s">
        <v>3750</v>
      </c>
      <c r="P502" s="53">
        <f t="shared" si="102"/>
        <v>0</v>
      </c>
      <c r="Q502" s="166" t="str">
        <f>IF(ISNUMBER(P502),IF(P502=100%,"CUMPLIDA",IF(AND(ISNUMBER(L502),ISNUMBER(CGR!$P$4)), IF(L502&lt;CGR!$P$4,"INCUMPLIDA","PROCESO"), "VERIFICAR FECHA")),"SIN VALOR AVANCE")</f>
        <v>PROCESO</v>
      </c>
      <c r="R502" s="285" t="s">
        <v>1614</v>
      </c>
      <c r="S502" s="286" t="s">
        <v>238</v>
      </c>
      <c r="T502" s="305">
        <v>1</v>
      </c>
      <c r="U502" s="383">
        <v>45323</v>
      </c>
      <c r="V502" s="383">
        <v>45747</v>
      </c>
      <c r="W502" s="165">
        <f t="shared" si="101"/>
        <v>60.571428571428569</v>
      </c>
      <c r="X502" s="391">
        <v>0</v>
      </c>
      <c r="Y502" s="307" t="s">
        <v>3750</v>
      </c>
      <c r="Z502" s="344">
        <f t="shared" si="104"/>
        <v>1</v>
      </c>
      <c r="AA502" s="344">
        <f t="shared" si="105"/>
        <v>1</v>
      </c>
      <c r="AB502" s="344">
        <f t="shared" si="106"/>
        <v>1</v>
      </c>
      <c r="AC502" s="344">
        <f t="shared" si="107"/>
        <v>1</v>
      </c>
      <c r="AD502" s="344">
        <f t="shared" si="108"/>
        <v>1</v>
      </c>
      <c r="AE502" s="344">
        <f t="shared" si="109"/>
        <v>1</v>
      </c>
      <c r="AF502" s="344">
        <f t="shared" si="109"/>
        <v>1</v>
      </c>
      <c r="AG502" s="344">
        <f t="shared" si="110"/>
        <v>1</v>
      </c>
    </row>
    <row r="503" spans="1:33" ht="105.75">
      <c r="A503" s="169" t="s">
        <v>19</v>
      </c>
      <c r="B503" s="467" t="s">
        <v>13</v>
      </c>
      <c r="C503" s="795"/>
      <c r="D503" s="795"/>
      <c r="E503" s="794"/>
      <c r="F503" s="794"/>
      <c r="G503" s="52" t="s">
        <v>241</v>
      </c>
      <c r="H503" s="52" t="s">
        <v>241</v>
      </c>
      <c r="I503" s="483" t="s">
        <v>242</v>
      </c>
      <c r="J503" s="168">
        <v>1</v>
      </c>
      <c r="K503" s="193">
        <v>45323</v>
      </c>
      <c r="L503" s="193">
        <v>45747</v>
      </c>
      <c r="M503" s="165">
        <f t="shared" si="103"/>
        <v>60.571428571428569</v>
      </c>
      <c r="N503" s="192">
        <v>0</v>
      </c>
      <c r="O503" s="542" t="s">
        <v>3766</v>
      </c>
      <c r="P503" s="53">
        <f t="shared" si="102"/>
        <v>0</v>
      </c>
      <c r="Q503" s="166" t="str">
        <f>IF(ISNUMBER(P503),IF(P503=100%,"CUMPLIDA",IF(AND(ISNUMBER(L503),ISNUMBER(CGR!$P$4)), IF(L503&lt;CGR!$P$4,"INCUMPLIDA","PROCESO"), "VERIFICAR FECHA")),"SIN VALOR AVANCE")</f>
        <v>PROCESO</v>
      </c>
      <c r="R503" s="285" t="s">
        <v>241</v>
      </c>
      <c r="S503" s="286" t="s">
        <v>242</v>
      </c>
      <c r="T503" s="305">
        <v>1</v>
      </c>
      <c r="U503" s="383">
        <v>45323</v>
      </c>
      <c r="V503" s="383">
        <v>45747</v>
      </c>
      <c r="W503" s="165">
        <f t="shared" si="101"/>
        <v>60.571428571428569</v>
      </c>
      <c r="X503" s="391">
        <v>0</v>
      </c>
      <c r="Y503" s="307" t="s">
        <v>3766</v>
      </c>
      <c r="Z503" s="344">
        <f t="shared" si="104"/>
        <v>1</v>
      </c>
      <c r="AA503" s="344">
        <f t="shared" si="105"/>
        <v>1</v>
      </c>
      <c r="AB503" s="344">
        <f t="shared" si="106"/>
        <v>1</v>
      </c>
      <c r="AC503" s="344">
        <f t="shared" si="107"/>
        <v>1</v>
      </c>
      <c r="AD503" s="344">
        <f t="shared" si="108"/>
        <v>1</v>
      </c>
      <c r="AE503" s="344">
        <f t="shared" si="109"/>
        <v>1</v>
      </c>
      <c r="AF503" s="344">
        <f t="shared" si="109"/>
        <v>1</v>
      </c>
      <c r="AG503" s="344">
        <f t="shared" si="110"/>
        <v>1</v>
      </c>
    </row>
    <row r="504" spans="1:33" ht="150">
      <c r="A504" s="169" t="s">
        <v>19</v>
      </c>
      <c r="B504" s="467" t="s">
        <v>13</v>
      </c>
      <c r="C504" s="795"/>
      <c r="D504" s="795"/>
      <c r="E504" s="794"/>
      <c r="F504" s="794"/>
      <c r="G504" s="52" t="s">
        <v>1361</v>
      </c>
      <c r="H504" s="52" t="s">
        <v>245</v>
      </c>
      <c r="I504" s="483" t="s">
        <v>246</v>
      </c>
      <c r="J504" s="168">
        <v>1</v>
      </c>
      <c r="K504" s="193">
        <v>45231</v>
      </c>
      <c r="L504" s="193">
        <v>45747</v>
      </c>
      <c r="M504" s="165">
        <f t="shared" si="103"/>
        <v>73.714285714285708</v>
      </c>
      <c r="N504" s="192">
        <v>0</v>
      </c>
      <c r="O504" s="483" t="s">
        <v>3630</v>
      </c>
      <c r="P504" s="53">
        <f t="shared" si="102"/>
        <v>0</v>
      </c>
      <c r="Q504" s="166" t="str">
        <f>IF(ISNUMBER(P504),IF(P504=100%,"CUMPLIDA",IF(AND(ISNUMBER(L504),ISNUMBER(CGR!$P$4)), IF(L504&lt;CGR!$P$4,"INCUMPLIDA","PROCESO"), "VERIFICAR FECHA")),"SIN VALOR AVANCE")</f>
        <v>PROCESO</v>
      </c>
      <c r="R504" s="285" t="s">
        <v>245</v>
      </c>
      <c r="S504" s="286" t="s">
        <v>246</v>
      </c>
      <c r="T504" s="305">
        <v>1</v>
      </c>
      <c r="U504" s="383">
        <v>45231</v>
      </c>
      <c r="V504" s="383">
        <v>45747</v>
      </c>
      <c r="W504" s="165">
        <f t="shared" si="101"/>
        <v>73.714285714285708</v>
      </c>
      <c r="X504" s="391">
        <v>0</v>
      </c>
      <c r="Y504" s="286" t="s">
        <v>3630</v>
      </c>
      <c r="Z504" s="344">
        <f t="shared" si="104"/>
        <v>1</v>
      </c>
      <c r="AA504" s="344">
        <f t="shared" si="105"/>
        <v>1</v>
      </c>
      <c r="AB504" s="344">
        <f t="shared" si="106"/>
        <v>1</v>
      </c>
      <c r="AC504" s="344">
        <f t="shared" si="107"/>
        <v>1</v>
      </c>
      <c r="AD504" s="344">
        <f t="shared" si="108"/>
        <v>1</v>
      </c>
      <c r="AE504" s="344">
        <f t="shared" si="109"/>
        <v>1</v>
      </c>
      <c r="AF504" s="344">
        <f t="shared" si="109"/>
        <v>1</v>
      </c>
      <c r="AG504" s="344">
        <f t="shared" si="110"/>
        <v>1</v>
      </c>
    </row>
    <row r="505" spans="1:33" ht="150.75">
      <c r="A505" s="169" t="s">
        <v>19</v>
      </c>
      <c r="B505" s="467" t="s">
        <v>13</v>
      </c>
      <c r="C505" s="795"/>
      <c r="D505" s="795"/>
      <c r="E505" s="794"/>
      <c r="F505" s="794"/>
      <c r="G505" s="52" t="s">
        <v>248</v>
      </c>
      <c r="H505" s="52" t="s">
        <v>248</v>
      </c>
      <c r="I505" s="483" t="s">
        <v>3253</v>
      </c>
      <c r="J505" s="168">
        <v>1</v>
      </c>
      <c r="K505" s="193">
        <v>45323</v>
      </c>
      <c r="L505" s="193">
        <v>45747</v>
      </c>
      <c r="M505" s="165">
        <f t="shared" si="103"/>
        <v>60.571428571428569</v>
      </c>
      <c r="N505" s="192">
        <v>0</v>
      </c>
      <c r="O505" s="542" t="s">
        <v>3750</v>
      </c>
      <c r="P505" s="53">
        <f t="shared" si="102"/>
        <v>0</v>
      </c>
      <c r="Q505" s="166" t="str">
        <f>IF(ISNUMBER(P505),IF(P505=100%,"CUMPLIDA",IF(AND(ISNUMBER(L505),ISNUMBER(CGR!$P$4)), IF(L505&lt;CGR!$P$4,"INCUMPLIDA","PROCESO"), "VERIFICAR FECHA")),"SIN VALOR AVANCE")</f>
        <v>PROCESO</v>
      </c>
      <c r="R505" s="285" t="s">
        <v>248</v>
      </c>
      <c r="S505" s="286" t="s">
        <v>3253</v>
      </c>
      <c r="T505" s="305">
        <v>1</v>
      </c>
      <c r="U505" s="383">
        <v>45323</v>
      </c>
      <c r="V505" s="383">
        <v>45747</v>
      </c>
      <c r="W505" s="165">
        <f t="shared" si="101"/>
        <v>60.571428571428569</v>
      </c>
      <c r="X505" s="391">
        <v>0</v>
      </c>
      <c r="Y505" s="307" t="s">
        <v>3750</v>
      </c>
      <c r="Z505" s="344">
        <f t="shared" si="104"/>
        <v>1</v>
      </c>
      <c r="AA505" s="344">
        <f t="shared" si="105"/>
        <v>1</v>
      </c>
      <c r="AB505" s="344">
        <f t="shared" si="106"/>
        <v>1</v>
      </c>
      <c r="AC505" s="344">
        <f t="shared" si="107"/>
        <v>1</v>
      </c>
      <c r="AD505" s="344">
        <f t="shared" si="108"/>
        <v>1</v>
      </c>
      <c r="AE505" s="344">
        <f t="shared" si="109"/>
        <v>1</v>
      </c>
      <c r="AF505" s="344">
        <f t="shared" si="109"/>
        <v>1</v>
      </c>
      <c r="AG505" s="344">
        <f t="shared" si="110"/>
        <v>1</v>
      </c>
    </row>
    <row r="506" spans="1:33" ht="135">
      <c r="A506" s="169" t="s">
        <v>19</v>
      </c>
      <c r="B506" s="467" t="s">
        <v>13</v>
      </c>
      <c r="C506" s="795"/>
      <c r="D506" s="795"/>
      <c r="E506" s="794"/>
      <c r="F506" s="794"/>
      <c r="G506" s="52" t="s">
        <v>3715</v>
      </c>
      <c r="H506" s="52" t="s">
        <v>3715</v>
      </c>
      <c r="I506" s="483" t="s">
        <v>252</v>
      </c>
      <c r="J506" s="168">
        <v>1</v>
      </c>
      <c r="K506" s="193">
        <v>45231</v>
      </c>
      <c r="L506" s="193">
        <v>45747</v>
      </c>
      <c r="M506" s="165">
        <f t="shared" si="103"/>
        <v>73.714285714285708</v>
      </c>
      <c r="N506" s="192">
        <v>0</v>
      </c>
      <c r="O506" s="542" t="s">
        <v>3766</v>
      </c>
      <c r="P506" s="53">
        <f t="shared" si="102"/>
        <v>0</v>
      </c>
      <c r="Q506" s="166" t="str">
        <f>IF(ISNUMBER(P506),IF(P506=100%,"CUMPLIDA",IF(AND(ISNUMBER(L506),ISNUMBER(CGR!$P$4)), IF(L506&lt;CGR!$P$4,"INCUMPLIDA","PROCESO"), "VERIFICAR FECHA")),"SIN VALOR AVANCE")</f>
        <v>PROCESO</v>
      </c>
      <c r="R506" s="285" t="s">
        <v>3715</v>
      </c>
      <c r="S506" s="286" t="s">
        <v>252</v>
      </c>
      <c r="T506" s="305">
        <v>1</v>
      </c>
      <c r="U506" s="383">
        <v>45231</v>
      </c>
      <c r="V506" s="383">
        <v>45747</v>
      </c>
      <c r="W506" s="165">
        <f t="shared" si="101"/>
        <v>73.714285714285708</v>
      </c>
      <c r="X506" s="391">
        <v>0</v>
      </c>
      <c r="Y506" s="307" t="s">
        <v>3766</v>
      </c>
      <c r="Z506" s="344">
        <f t="shared" si="104"/>
        <v>1</v>
      </c>
      <c r="AA506" s="344">
        <f t="shared" si="105"/>
        <v>1</v>
      </c>
      <c r="AB506" s="344">
        <f t="shared" si="106"/>
        <v>1</v>
      </c>
      <c r="AC506" s="344">
        <f t="shared" si="107"/>
        <v>1</v>
      </c>
      <c r="AD506" s="344">
        <f t="shared" si="108"/>
        <v>1</v>
      </c>
      <c r="AE506" s="344">
        <f t="shared" si="109"/>
        <v>1</v>
      </c>
      <c r="AF506" s="344">
        <f t="shared" si="109"/>
        <v>1</v>
      </c>
      <c r="AG506" s="344">
        <f t="shared" si="110"/>
        <v>1</v>
      </c>
    </row>
    <row r="507" spans="1:33" ht="240.75">
      <c r="A507" s="169" t="s">
        <v>19</v>
      </c>
      <c r="B507" s="467" t="s">
        <v>13</v>
      </c>
      <c r="C507" s="795"/>
      <c r="D507" s="795"/>
      <c r="E507" s="794"/>
      <c r="F507" s="794"/>
      <c r="G507" s="52" t="s">
        <v>3716</v>
      </c>
      <c r="H507" s="52" t="s">
        <v>3716</v>
      </c>
      <c r="I507" s="483" t="s">
        <v>2560</v>
      </c>
      <c r="J507" s="168">
        <v>1</v>
      </c>
      <c r="K507" s="193">
        <v>45231</v>
      </c>
      <c r="L507" s="193">
        <v>45808</v>
      </c>
      <c r="M507" s="165">
        <f t="shared" si="103"/>
        <v>82.428571428571431</v>
      </c>
      <c r="N507" s="192">
        <v>0</v>
      </c>
      <c r="O507" s="542" t="s">
        <v>3727</v>
      </c>
      <c r="P507" s="53">
        <f t="shared" si="102"/>
        <v>0</v>
      </c>
      <c r="Q507" s="166" t="str">
        <f>IF(ISNUMBER(P507),IF(P507=100%,"CUMPLIDA",IF(AND(ISNUMBER(L507),ISNUMBER(CGR!$P$4)), IF(L507&lt;CGR!$P$4,"INCUMPLIDA","PROCESO"), "VERIFICAR FECHA")),"SIN VALOR AVANCE")</f>
        <v>PROCESO</v>
      </c>
      <c r="R507" s="285" t="s">
        <v>3716</v>
      </c>
      <c r="S507" s="286" t="s">
        <v>2560</v>
      </c>
      <c r="T507" s="305">
        <v>1</v>
      </c>
      <c r="U507" s="383">
        <v>45231</v>
      </c>
      <c r="V507" s="383">
        <v>45808</v>
      </c>
      <c r="W507" s="165">
        <f t="shared" si="101"/>
        <v>82.428571428571431</v>
      </c>
      <c r="X507" s="391">
        <v>0</v>
      </c>
      <c r="Y507" s="307" t="s">
        <v>3727</v>
      </c>
      <c r="Z507" s="344">
        <f t="shared" si="104"/>
        <v>1</v>
      </c>
      <c r="AA507" s="344">
        <f t="shared" si="105"/>
        <v>1</v>
      </c>
      <c r="AB507" s="344">
        <f t="shared" si="106"/>
        <v>1</v>
      </c>
      <c r="AC507" s="344">
        <f t="shared" si="107"/>
        <v>1</v>
      </c>
      <c r="AD507" s="344">
        <f t="shared" si="108"/>
        <v>1</v>
      </c>
      <c r="AE507" s="344">
        <f t="shared" si="109"/>
        <v>1</v>
      </c>
      <c r="AF507" s="344">
        <f t="shared" si="109"/>
        <v>1</v>
      </c>
      <c r="AG507" s="344">
        <f t="shared" si="110"/>
        <v>1</v>
      </c>
    </row>
    <row r="508" spans="1:33" ht="180.75">
      <c r="A508" s="169" t="s">
        <v>19</v>
      </c>
      <c r="B508" s="467" t="s">
        <v>13</v>
      </c>
      <c r="C508" s="795"/>
      <c r="D508" s="795"/>
      <c r="E508" s="794"/>
      <c r="F508" s="794"/>
      <c r="G508" s="52" t="s">
        <v>1363</v>
      </c>
      <c r="H508" s="52" t="s">
        <v>258</v>
      </c>
      <c r="I508" s="483" t="s">
        <v>259</v>
      </c>
      <c r="J508" s="168">
        <v>7</v>
      </c>
      <c r="K508" s="193">
        <v>46024</v>
      </c>
      <c r="L508" s="193">
        <v>46660</v>
      </c>
      <c r="M508" s="165">
        <f t="shared" si="103"/>
        <v>90.857142857142861</v>
      </c>
      <c r="N508" s="192">
        <v>0</v>
      </c>
      <c r="O508" s="542" t="s">
        <v>3752</v>
      </c>
      <c r="P508" s="53">
        <f t="shared" si="102"/>
        <v>0</v>
      </c>
      <c r="Q508" s="166" t="str">
        <f>IF(ISNUMBER(P508),IF(P508=100%,"CUMPLIDA",IF(AND(ISNUMBER(L508),ISNUMBER(CGR!$P$4)), IF(L508&lt;CGR!$P$4,"INCUMPLIDA","PROCESO"), "VERIFICAR FECHA")),"SIN VALOR AVANCE")</f>
        <v>PROCESO</v>
      </c>
      <c r="R508" s="285" t="s">
        <v>258</v>
      </c>
      <c r="S508" s="286" t="s">
        <v>259</v>
      </c>
      <c r="T508" s="305">
        <v>7</v>
      </c>
      <c r="U508" s="383">
        <v>46024</v>
      </c>
      <c r="V508" s="383">
        <v>46660</v>
      </c>
      <c r="W508" s="165">
        <f t="shared" si="101"/>
        <v>90.857142857142861</v>
      </c>
      <c r="X508" s="391">
        <v>0</v>
      </c>
      <c r="Y508" s="307" t="s">
        <v>3752</v>
      </c>
      <c r="Z508" s="344">
        <f t="shared" si="104"/>
        <v>1</v>
      </c>
      <c r="AA508" s="344">
        <f t="shared" si="105"/>
        <v>1</v>
      </c>
      <c r="AB508" s="344">
        <f t="shared" si="106"/>
        <v>1</v>
      </c>
      <c r="AC508" s="344">
        <f t="shared" si="107"/>
        <v>1</v>
      </c>
      <c r="AD508" s="344">
        <f t="shared" si="108"/>
        <v>1</v>
      </c>
      <c r="AE508" s="344">
        <f t="shared" si="109"/>
        <v>1</v>
      </c>
      <c r="AF508" s="344">
        <f t="shared" si="109"/>
        <v>1</v>
      </c>
      <c r="AG508" s="344">
        <f t="shared" si="110"/>
        <v>1</v>
      </c>
    </row>
    <row r="509" spans="1:33" ht="180">
      <c r="A509" s="169" t="s">
        <v>19</v>
      </c>
      <c r="B509" s="467" t="s">
        <v>13</v>
      </c>
      <c r="C509" s="795"/>
      <c r="D509" s="795"/>
      <c r="E509" s="794"/>
      <c r="F509" s="794"/>
      <c r="G509" s="52" t="s">
        <v>1364</v>
      </c>
      <c r="H509" s="52" t="s">
        <v>261</v>
      </c>
      <c r="I509" s="483" t="s">
        <v>262</v>
      </c>
      <c r="J509" s="168">
        <v>1</v>
      </c>
      <c r="K509" s="193">
        <v>46024</v>
      </c>
      <c r="L509" s="193">
        <v>46660</v>
      </c>
      <c r="M509" s="165">
        <f t="shared" si="103"/>
        <v>90.857142857142861</v>
      </c>
      <c r="N509" s="192">
        <v>0</v>
      </c>
      <c r="O509" s="542" t="s">
        <v>3729</v>
      </c>
      <c r="P509" s="53">
        <f t="shared" si="102"/>
        <v>0</v>
      </c>
      <c r="Q509" s="166" t="str">
        <f>IF(ISNUMBER(P509),IF(P509=100%,"CUMPLIDA",IF(AND(ISNUMBER(L509),ISNUMBER(CGR!$P$4)), IF(L509&lt;CGR!$P$4,"INCUMPLIDA","PROCESO"), "VERIFICAR FECHA")),"SIN VALOR AVANCE")</f>
        <v>PROCESO</v>
      </c>
      <c r="R509" s="285" t="s">
        <v>261</v>
      </c>
      <c r="S509" s="286" t="s">
        <v>262</v>
      </c>
      <c r="T509" s="305">
        <v>1</v>
      </c>
      <c r="U509" s="383">
        <v>46024</v>
      </c>
      <c r="V509" s="383">
        <v>46660</v>
      </c>
      <c r="W509" s="165">
        <f t="shared" si="101"/>
        <v>90.857142857142861</v>
      </c>
      <c r="X509" s="391">
        <v>0</v>
      </c>
      <c r="Y509" s="307" t="s">
        <v>3729</v>
      </c>
      <c r="Z509" s="344">
        <f t="shared" si="104"/>
        <v>1</v>
      </c>
      <c r="AA509" s="344">
        <f t="shared" si="105"/>
        <v>1</v>
      </c>
      <c r="AB509" s="344">
        <f t="shared" si="106"/>
        <v>1</v>
      </c>
      <c r="AC509" s="344">
        <f t="shared" si="107"/>
        <v>1</v>
      </c>
      <c r="AD509" s="344">
        <f t="shared" si="108"/>
        <v>1</v>
      </c>
      <c r="AE509" s="344">
        <f t="shared" si="109"/>
        <v>1</v>
      </c>
      <c r="AF509" s="344">
        <f t="shared" si="109"/>
        <v>1</v>
      </c>
      <c r="AG509" s="344">
        <f t="shared" si="110"/>
        <v>1</v>
      </c>
    </row>
    <row r="510" spans="1:33" ht="409.5">
      <c r="A510" s="169" t="s">
        <v>19</v>
      </c>
      <c r="B510" s="467" t="s">
        <v>13</v>
      </c>
      <c r="C510" s="795"/>
      <c r="D510" s="795"/>
      <c r="E510" s="794"/>
      <c r="F510" s="794"/>
      <c r="G510" s="52" t="s">
        <v>1365</v>
      </c>
      <c r="H510" s="52" t="s">
        <v>264</v>
      </c>
      <c r="I510" s="483" t="s">
        <v>265</v>
      </c>
      <c r="J510" s="168">
        <v>2</v>
      </c>
      <c r="K510" s="193">
        <v>46024</v>
      </c>
      <c r="L510" s="193">
        <v>46660</v>
      </c>
      <c r="M510" s="165">
        <f t="shared" si="103"/>
        <v>90.857142857142861</v>
      </c>
      <c r="N510" s="192">
        <v>0</v>
      </c>
      <c r="O510" s="542" t="s">
        <v>3730</v>
      </c>
      <c r="P510" s="53">
        <f t="shared" si="102"/>
        <v>0</v>
      </c>
      <c r="Q510" s="166" t="str">
        <f>IF(ISNUMBER(P510),IF(P510=100%,"CUMPLIDA",IF(AND(ISNUMBER(L510),ISNUMBER(CGR!$P$4)), IF(L510&lt;CGR!$P$4,"INCUMPLIDA","PROCESO"), "VERIFICAR FECHA")),"SIN VALOR AVANCE")</f>
        <v>PROCESO</v>
      </c>
      <c r="R510" s="285" t="s">
        <v>264</v>
      </c>
      <c r="S510" s="286" t="s">
        <v>265</v>
      </c>
      <c r="T510" s="305">
        <v>2</v>
      </c>
      <c r="U510" s="383">
        <v>46024</v>
      </c>
      <c r="V510" s="383">
        <v>46660</v>
      </c>
      <c r="W510" s="165">
        <f t="shared" si="101"/>
        <v>90.857142857142861</v>
      </c>
      <c r="X510" s="391">
        <v>0</v>
      </c>
      <c r="Y510" s="307" t="s">
        <v>3730</v>
      </c>
      <c r="Z510" s="344">
        <f t="shared" si="104"/>
        <v>1</v>
      </c>
      <c r="AA510" s="344">
        <f t="shared" si="105"/>
        <v>1</v>
      </c>
      <c r="AB510" s="344">
        <f t="shared" si="106"/>
        <v>1</v>
      </c>
      <c r="AC510" s="344">
        <f t="shared" si="107"/>
        <v>1</v>
      </c>
      <c r="AD510" s="344">
        <f t="shared" si="108"/>
        <v>1</v>
      </c>
      <c r="AE510" s="344">
        <f t="shared" si="109"/>
        <v>1</v>
      </c>
      <c r="AF510" s="344">
        <f t="shared" si="109"/>
        <v>1</v>
      </c>
      <c r="AG510" s="344">
        <f t="shared" si="110"/>
        <v>1</v>
      </c>
    </row>
    <row r="511" spans="1:33" ht="270.75" customHeight="1">
      <c r="A511" s="169" t="s">
        <v>19</v>
      </c>
      <c r="B511" s="467" t="s">
        <v>13</v>
      </c>
      <c r="C511" s="795" t="s">
        <v>3796</v>
      </c>
      <c r="D511" s="795" t="s">
        <v>3102</v>
      </c>
      <c r="E511" s="794" t="s">
        <v>3797</v>
      </c>
      <c r="F511" s="794" t="s">
        <v>3798</v>
      </c>
      <c r="G511" s="783" t="s">
        <v>3799</v>
      </c>
      <c r="H511" s="52" t="s">
        <v>2433</v>
      </c>
      <c r="I511" s="483" t="s">
        <v>969</v>
      </c>
      <c r="J511" s="168">
        <v>1</v>
      </c>
      <c r="K511" s="191">
        <v>45231</v>
      </c>
      <c r="L511" s="191">
        <v>45504</v>
      </c>
      <c r="M511" s="165">
        <f t="shared" si="103"/>
        <v>39</v>
      </c>
      <c r="N511" s="192">
        <v>1</v>
      </c>
      <c r="O511" s="542" t="s">
        <v>2434</v>
      </c>
      <c r="P511" s="53">
        <f t="shared" si="102"/>
        <v>1</v>
      </c>
      <c r="Q511" s="166" t="str">
        <f>IF(ISNUMBER(P511),IF(P511=100%,"CUMPLIDA",IF(AND(ISNUMBER(L511),ISNUMBER(CGR!$P$4)), IF(L511&lt;CGR!$P$4,"INCUMPLIDA","PROCESO"), "VERIFICAR FECHA")),"SIN VALOR AVANCE")</f>
        <v>CUMPLIDA</v>
      </c>
      <c r="R511" s="285" t="s">
        <v>2433</v>
      </c>
      <c r="S511" s="286" t="s">
        <v>969</v>
      </c>
      <c r="T511" s="305">
        <v>1</v>
      </c>
      <c r="U511" s="382">
        <v>45231</v>
      </c>
      <c r="V511" s="382">
        <v>45504</v>
      </c>
      <c r="W511" s="165">
        <f t="shared" si="101"/>
        <v>39</v>
      </c>
      <c r="X511" s="391">
        <v>1</v>
      </c>
      <c r="Y511" s="307" t="s">
        <v>2434</v>
      </c>
      <c r="Z511" s="344">
        <f t="shared" si="104"/>
        <v>1</v>
      </c>
      <c r="AA511" s="344">
        <f t="shared" si="105"/>
        <v>1</v>
      </c>
      <c r="AB511" s="344">
        <f t="shared" si="106"/>
        <v>1</v>
      </c>
      <c r="AC511" s="344">
        <f t="shared" si="107"/>
        <v>1</v>
      </c>
      <c r="AD511" s="344">
        <f t="shared" si="108"/>
        <v>1</v>
      </c>
      <c r="AE511" s="344">
        <f t="shared" si="109"/>
        <v>1</v>
      </c>
      <c r="AF511" s="344">
        <f t="shared" si="109"/>
        <v>1</v>
      </c>
      <c r="AG511" s="344">
        <f t="shared" si="110"/>
        <v>1</v>
      </c>
    </row>
    <row r="512" spans="1:33" ht="255.75">
      <c r="A512" s="169" t="s">
        <v>19</v>
      </c>
      <c r="B512" s="467" t="s">
        <v>13</v>
      </c>
      <c r="C512" s="795"/>
      <c r="D512" s="795"/>
      <c r="E512" s="794"/>
      <c r="F512" s="794"/>
      <c r="G512" s="783"/>
      <c r="H512" s="52" t="s">
        <v>2435</v>
      </c>
      <c r="I512" s="483" t="s">
        <v>2436</v>
      </c>
      <c r="J512" s="168">
        <v>1</v>
      </c>
      <c r="K512" s="191">
        <v>45231</v>
      </c>
      <c r="L512" s="191">
        <v>45504</v>
      </c>
      <c r="M512" s="165">
        <f t="shared" si="103"/>
        <v>39</v>
      </c>
      <c r="N512" s="192">
        <v>1</v>
      </c>
      <c r="O512" s="542" t="s">
        <v>2437</v>
      </c>
      <c r="P512" s="53">
        <f t="shared" si="102"/>
        <v>1</v>
      </c>
      <c r="Q512" s="166" t="str">
        <f>IF(ISNUMBER(P512),IF(P512=100%,"CUMPLIDA",IF(AND(ISNUMBER(L512),ISNUMBER(CGR!$P$4)), IF(L512&lt;CGR!$P$4,"INCUMPLIDA","PROCESO"), "VERIFICAR FECHA")),"SIN VALOR AVANCE")</f>
        <v>CUMPLIDA</v>
      </c>
      <c r="R512" s="285" t="s">
        <v>2435</v>
      </c>
      <c r="S512" s="286" t="s">
        <v>2436</v>
      </c>
      <c r="T512" s="305">
        <v>1</v>
      </c>
      <c r="U512" s="382">
        <v>45231</v>
      </c>
      <c r="V512" s="382">
        <v>45504</v>
      </c>
      <c r="W512" s="165">
        <f t="shared" si="101"/>
        <v>39</v>
      </c>
      <c r="X512" s="391">
        <v>1</v>
      </c>
      <c r="Y512" s="307" t="s">
        <v>2437</v>
      </c>
      <c r="Z512" s="344">
        <f t="shared" si="104"/>
        <v>1</v>
      </c>
      <c r="AA512" s="344">
        <f t="shared" si="105"/>
        <v>1</v>
      </c>
      <c r="AB512" s="344">
        <f t="shared" si="106"/>
        <v>1</v>
      </c>
      <c r="AC512" s="344">
        <f t="shared" si="107"/>
        <v>1</v>
      </c>
      <c r="AD512" s="344">
        <f t="shared" si="108"/>
        <v>1</v>
      </c>
      <c r="AE512" s="344">
        <f t="shared" si="109"/>
        <v>1</v>
      </c>
      <c r="AF512" s="344">
        <f t="shared" si="109"/>
        <v>1</v>
      </c>
      <c r="AG512" s="344">
        <f t="shared" si="110"/>
        <v>1</v>
      </c>
    </row>
    <row r="513" spans="1:33" ht="135.75" customHeight="1">
      <c r="A513" s="169" t="s">
        <v>19</v>
      </c>
      <c r="B513" s="467" t="s">
        <v>13</v>
      </c>
      <c r="C513" s="795"/>
      <c r="D513" s="795"/>
      <c r="E513" s="794"/>
      <c r="F513" s="794"/>
      <c r="G513" s="52" t="s">
        <v>2438</v>
      </c>
      <c r="H513" s="52" t="s">
        <v>1614</v>
      </c>
      <c r="I513" s="483" t="s">
        <v>238</v>
      </c>
      <c r="J513" s="168">
        <v>1</v>
      </c>
      <c r="K513" s="193">
        <v>45323</v>
      </c>
      <c r="L513" s="193">
        <v>45747</v>
      </c>
      <c r="M513" s="165">
        <f t="shared" si="103"/>
        <v>60.571428571428569</v>
      </c>
      <c r="N513" s="192">
        <v>0</v>
      </c>
      <c r="O513" s="542" t="s">
        <v>1035</v>
      </c>
      <c r="P513" s="53">
        <f t="shared" si="102"/>
        <v>0</v>
      </c>
      <c r="Q513" s="166" t="str">
        <f>IF(ISNUMBER(P513),IF(P513=100%,"CUMPLIDA",IF(AND(ISNUMBER(L513),ISNUMBER(CGR!$P$4)), IF(L513&lt;CGR!$P$4,"INCUMPLIDA","PROCESO"), "VERIFICAR FECHA")),"SIN VALOR AVANCE")</f>
        <v>PROCESO</v>
      </c>
      <c r="R513" s="285" t="s">
        <v>1614</v>
      </c>
      <c r="S513" s="286" t="s">
        <v>238</v>
      </c>
      <c r="T513" s="305">
        <v>1</v>
      </c>
      <c r="U513" s="383">
        <v>45323</v>
      </c>
      <c r="V513" s="383">
        <v>45747</v>
      </c>
      <c r="W513" s="165">
        <f t="shared" si="101"/>
        <v>60.571428571428569</v>
      </c>
      <c r="X513" s="391">
        <v>0</v>
      </c>
      <c r="Y513" s="307" t="s">
        <v>1035</v>
      </c>
      <c r="Z513" s="344">
        <f t="shared" si="104"/>
        <v>1</v>
      </c>
      <c r="AA513" s="344">
        <f t="shared" si="105"/>
        <v>1</v>
      </c>
      <c r="AB513" s="344">
        <f t="shared" si="106"/>
        <v>1</v>
      </c>
      <c r="AC513" s="344">
        <f t="shared" si="107"/>
        <v>1</v>
      </c>
      <c r="AD513" s="344">
        <f t="shared" si="108"/>
        <v>1</v>
      </c>
      <c r="AE513" s="344">
        <f t="shared" si="109"/>
        <v>1</v>
      </c>
      <c r="AF513" s="344">
        <f t="shared" si="109"/>
        <v>1</v>
      </c>
      <c r="AG513" s="344">
        <f t="shared" si="110"/>
        <v>1</v>
      </c>
    </row>
    <row r="514" spans="1:33" ht="90.75" customHeight="1">
      <c r="A514" s="169" t="s">
        <v>19</v>
      </c>
      <c r="B514" s="467" t="s">
        <v>13</v>
      </c>
      <c r="C514" s="795"/>
      <c r="D514" s="795"/>
      <c r="E514" s="794"/>
      <c r="F514" s="794"/>
      <c r="G514" s="52" t="s">
        <v>241</v>
      </c>
      <c r="H514" s="52" t="s">
        <v>241</v>
      </c>
      <c r="I514" s="483" t="s">
        <v>242</v>
      </c>
      <c r="J514" s="168">
        <v>1</v>
      </c>
      <c r="K514" s="193">
        <v>45323</v>
      </c>
      <c r="L514" s="193">
        <v>45747</v>
      </c>
      <c r="M514" s="165">
        <f t="shared" si="103"/>
        <v>60.571428571428569</v>
      </c>
      <c r="N514" s="192">
        <v>0</v>
      </c>
      <c r="O514" s="542" t="s">
        <v>2448</v>
      </c>
      <c r="P514" s="53">
        <f t="shared" si="102"/>
        <v>0</v>
      </c>
      <c r="Q514" s="166" t="str">
        <f>IF(ISNUMBER(P514),IF(P514=100%,"CUMPLIDA",IF(AND(ISNUMBER(L514),ISNUMBER(CGR!$P$4)), IF(L514&lt;CGR!$P$4,"INCUMPLIDA","PROCESO"), "VERIFICAR FECHA")),"SIN VALOR AVANCE")</f>
        <v>PROCESO</v>
      </c>
      <c r="R514" s="285" t="s">
        <v>241</v>
      </c>
      <c r="S514" s="286" t="s">
        <v>242</v>
      </c>
      <c r="T514" s="305">
        <v>1</v>
      </c>
      <c r="U514" s="383">
        <v>45323</v>
      </c>
      <c r="V514" s="383">
        <v>45747</v>
      </c>
      <c r="W514" s="165">
        <f t="shared" si="101"/>
        <v>60.571428571428569</v>
      </c>
      <c r="X514" s="391">
        <v>0</v>
      </c>
      <c r="Y514" s="307" t="s">
        <v>2448</v>
      </c>
      <c r="Z514" s="344">
        <f t="shared" si="104"/>
        <v>1</v>
      </c>
      <c r="AA514" s="344">
        <f t="shared" si="105"/>
        <v>1</v>
      </c>
      <c r="AB514" s="344">
        <f t="shared" si="106"/>
        <v>1</v>
      </c>
      <c r="AC514" s="344">
        <f t="shared" si="107"/>
        <v>1</v>
      </c>
      <c r="AD514" s="344">
        <f t="shared" si="108"/>
        <v>1</v>
      </c>
      <c r="AE514" s="344">
        <f t="shared" si="109"/>
        <v>1</v>
      </c>
      <c r="AF514" s="344">
        <f t="shared" si="109"/>
        <v>1</v>
      </c>
      <c r="AG514" s="344">
        <f t="shared" si="110"/>
        <v>1</v>
      </c>
    </row>
    <row r="515" spans="1:33" ht="105.75" customHeight="1">
      <c r="A515" s="169" t="s">
        <v>19</v>
      </c>
      <c r="B515" s="467" t="s">
        <v>13</v>
      </c>
      <c r="C515" s="795"/>
      <c r="D515" s="795"/>
      <c r="E515" s="794"/>
      <c r="F515" s="794"/>
      <c r="G515" s="52" t="s">
        <v>1361</v>
      </c>
      <c r="H515" s="52" t="s">
        <v>245</v>
      </c>
      <c r="I515" s="483" t="s">
        <v>246</v>
      </c>
      <c r="J515" s="168">
        <v>1</v>
      </c>
      <c r="K515" s="193">
        <v>45231</v>
      </c>
      <c r="L515" s="193">
        <v>45747</v>
      </c>
      <c r="M515" s="165">
        <f t="shared" si="103"/>
        <v>73.714285714285708</v>
      </c>
      <c r="N515" s="192">
        <v>0</v>
      </c>
      <c r="O515" s="483" t="s">
        <v>3630</v>
      </c>
      <c r="P515" s="53">
        <f t="shared" si="102"/>
        <v>0</v>
      </c>
      <c r="Q515" s="166" t="str">
        <f>IF(ISNUMBER(P515),IF(P515=100%,"CUMPLIDA",IF(AND(ISNUMBER(L515),ISNUMBER(CGR!$P$4)), IF(L515&lt;CGR!$P$4,"INCUMPLIDA","PROCESO"), "VERIFICAR FECHA")),"SIN VALOR AVANCE")</f>
        <v>PROCESO</v>
      </c>
      <c r="R515" s="285" t="s">
        <v>245</v>
      </c>
      <c r="S515" s="286" t="s">
        <v>246</v>
      </c>
      <c r="T515" s="305">
        <v>1</v>
      </c>
      <c r="U515" s="383">
        <v>45231</v>
      </c>
      <c r="V515" s="383">
        <v>45747</v>
      </c>
      <c r="W515" s="165">
        <f t="shared" si="101"/>
        <v>73.714285714285708</v>
      </c>
      <c r="X515" s="391">
        <v>0</v>
      </c>
      <c r="Y515" s="286" t="s">
        <v>3630</v>
      </c>
      <c r="Z515" s="344">
        <f t="shared" si="104"/>
        <v>1</v>
      </c>
      <c r="AA515" s="344">
        <f t="shared" si="105"/>
        <v>1</v>
      </c>
      <c r="AB515" s="344">
        <f t="shared" si="106"/>
        <v>1</v>
      </c>
      <c r="AC515" s="344">
        <f t="shared" si="107"/>
        <v>1</v>
      </c>
      <c r="AD515" s="344">
        <f t="shared" si="108"/>
        <v>1</v>
      </c>
      <c r="AE515" s="344">
        <f t="shared" si="109"/>
        <v>1</v>
      </c>
      <c r="AF515" s="344">
        <f t="shared" si="109"/>
        <v>1</v>
      </c>
      <c r="AG515" s="344">
        <f t="shared" si="110"/>
        <v>1</v>
      </c>
    </row>
    <row r="516" spans="1:33" ht="135.75" customHeight="1">
      <c r="A516" s="169" t="s">
        <v>19</v>
      </c>
      <c r="B516" s="467" t="s">
        <v>13</v>
      </c>
      <c r="C516" s="795"/>
      <c r="D516" s="795"/>
      <c r="E516" s="794"/>
      <c r="F516" s="794"/>
      <c r="G516" s="52" t="s">
        <v>248</v>
      </c>
      <c r="H516" s="52" t="s">
        <v>248</v>
      </c>
      <c r="I516" s="483" t="s">
        <v>3253</v>
      </c>
      <c r="J516" s="168">
        <v>1</v>
      </c>
      <c r="K516" s="193">
        <v>45323</v>
      </c>
      <c r="L516" s="193">
        <v>45747</v>
      </c>
      <c r="M516" s="165">
        <f t="shared" si="103"/>
        <v>60.571428571428569</v>
      </c>
      <c r="N516" s="192">
        <v>0</v>
      </c>
      <c r="O516" s="542" t="s">
        <v>1035</v>
      </c>
      <c r="P516" s="53">
        <f t="shared" si="102"/>
        <v>0</v>
      </c>
      <c r="Q516" s="166" t="str">
        <f>IF(ISNUMBER(P516),IF(P516=100%,"CUMPLIDA",IF(AND(ISNUMBER(L516),ISNUMBER(CGR!$P$4)), IF(L516&lt;CGR!$P$4,"INCUMPLIDA","PROCESO"), "VERIFICAR FECHA")),"SIN VALOR AVANCE")</f>
        <v>PROCESO</v>
      </c>
      <c r="R516" s="285" t="s">
        <v>248</v>
      </c>
      <c r="S516" s="286" t="s">
        <v>3253</v>
      </c>
      <c r="T516" s="305">
        <v>1</v>
      </c>
      <c r="U516" s="383">
        <v>45323</v>
      </c>
      <c r="V516" s="383">
        <v>45747</v>
      </c>
      <c r="W516" s="165">
        <f t="shared" si="101"/>
        <v>60.571428571428569</v>
      </c>
      <c r="X516" s="391">
        <v>0</v>
      </c>
      <c r="Y516" s="307" t="s">
        <v>1035</v>
      </c>
      <c r="Z516" s="344">
        <f t="shared" si="104"/>
        <v>1</v>
      </c>
      <c r="AA516" s="344">
        <f t="shared" si="105"/>
        <v>1</v>
      </c>
      <c r="AB516" s="344">
        <f t="shared" si="106"/>
        <v>1</v>
      </c>
      <c r="AC516" s="344">
        <f t="shared" si="107"/>
        <v>1</v>
      </c>
      <c r="AD516" s="344">
        <f t="shared" si="108"/>
        <v>1</v>
      </c>
      <c r="AE516" s="344">
        <f t="shared" si="109"/>
        <v>1</v>
      </c>
      <c r="AF516" s="344">
        <f t="shared" si="109"/>
        <v>1</v>
      </c>
      <c r="AG516" s="344">
        <f t="shared" si="110"/>
        <v>1</v>
      </c>
    </row>
    <row r="517" spans="1:33" ht="90.75" customHeight="1">
      <c r="A517" s="169" t="s">
        <v>19</v>
      </c>
      <c r="B517" s="467" t="s">
        <v>13</v>
      </c>
      <c r="C517" s="795"/>
      <c r="D517" s="795"/>
      <c r="E517" s="794"/>
      <c r="F517" s="794"/>
      <c r="G517" s="52" t="s">
        <v>3715</v>
      </c>
      <c r="H517" s="52" t="s">
        <v>3715</v>
      </c>
      <c r="I517" s="483" t="s">
        <v>252</v>
      </c>
      <c r="J517" s="168">
        <v>1</v>
      </c>
      <c r="K517" s="193">
        <v>45231</v>
      </c>
      <c r="L517" s="193">
        <v>45747</v>
      </c>
      <c r="M517" s="165">
        <f t="shared" si="103"/>
        <v>73.714285714285708</v>
      </c>
      <c r="N517" s="192">
        <v>0</v>
      </c>
      <c r="O517" s="542" t="s">
        <v>2448</v>
      </c>
      <c r="P517" s="53">
        <f t="shared" si="102"/>
        <v>0</v>
      </c>
      <c r="Q517" s="166" t="str">
        <f>IF(ISNUMBER(P517),IF(P517=100%,"CUMPLIDA",IF(AND(ISNUMBER(L517),ISNUMBER(CGR!$P$4)), IF(L517&lt;CGR!$P$4,"INCUMPLIDA","PROCESO"), "VERIFICAR FECHA")),"SIN VALOR AVANCE")</f>
        <v>PROCESO</v>
      </c>
      <c r="R517" s="285" t="s">
        <v>3715</v>
      </c>
      <c r="S517" s="286" t="s">
        <v>252</v>
      </c>
      <c r="T517" s="305">
        <v>1</v>
      </c>
      <c r="U517" s="383">
        <v>45231</v>
      </c>
      <c r="V517" s="383">
        <v>45747</v>
      </c>
      <c r="W517" s="165">
        <f t="shared" si="101"/>
        <v>73.714285714285708</v>
      </c>
      <c r="X517" s="391">
        <v>0</v>
      </c>
      <c r="Y517" s="307" t="s">
        <v>2448</v>
      </c>
      <c r="Z517" s="344">
        <f t="shared" si="104"/>
        <v>1</v>
      </c>
      <c r="AA517" s="344">
        <f t="shared" si="105"/>
        <v>1</v>
      </c>
      <c r="AB517" s="344">
        <f t="shared" si="106"/>
        <v>1</v>
      </c>
      <c r="AC517" s="344">
        <f t="shared" si="107"/>
        <v>1</v>
      </c>
      <c r="AD517" s="344">
        <f t="shared" si="108"/>
        <v>1</v>
      </c>
      <c r="AE517" s="344">
        <f t="shared" si="109"/>
        <v>1</v>
      </c>
      <c r="AF517" s="344">
        <f t="shared" si="109"/>
        <v>1</v>
      </c>
      <c r="AG517" s="344">
        <f t="shared" si="110"/>
        <v>1</v>
      </c>
    </row>
    <row r="518" spans="1:33" ht="225.75" customHeight="1">
      <c r="A518" s="169" t="s">
        <v>19</v>
      </c>
      <c r="B518" s="467" t="s">
        <v>13</v>
      </c>
      <c r="C518" s="795"/>
      <c r="D518" s="795"/>
      <c r="E518" s="794"/>
      <c r="F518" s="794"/>
      <c r="G518" s="52" t="s">
        <v>3716</v>
      </c>
      <c r="H518" s="52" t="s">
        <v>3716</v>
      </c>
      <c r="I518" s="483" t="s">
        <v>2560</v>
      </c>
      <c r="J518" s="168">
        <v>1</v>
      </c>
      <c r="K518" s="193">
        <v>45231</v>
      </c>
      <c r="L518" s="193">
        <v>45808</v>
      </c>
      <c r="M518" s="165">
        <f t="shared" si="103"/>
        <v>82.428571428571431</v>
      </c>
      <c r="N518" s="192">
        <v>0</v>
      </c>
      <c r="O518" s="542" t="s">
        <v>2455</v>
      </c>
      <c r="P518" s="53">
        <f t="shared" si="102"/>
        <v>0</v>
      </c>
      <c r="Q518" s="166" t="str">
        <f>IF(ISNUMBER(P518),IF(P518=100%,"CUMPLIDA",IF(AND(ISNUMBER(L518),ISNUMBER(CGR!$P$4)), IF(L518&lt;CGR!$P$4,"INCUMPLIDA","PROCESO"), "VERIFICAR FECHA")),"SIN VALOR AVANCE")</f>
        <v>PROCESO</v>
      </c>
      <c r="R518" s="285" t="s">
        <v>3716</v>
      </c>
      <c r="S518" s="286" t="s">
        <v>2560</v>
      </c>
      <c r="T518" s="305">
        <v>1</v>
      </c>
      <c r="U518" s="383">
        <v>45231</v>
      </c>
      <c r="V518" s="383">
        <v>45808</v>
      </c>
      <c r="W518" s="165">
        <f t="shared" si="101"/>
        <v>82.428571428571431</v>
      </c>
      <c r="X518" s="391">
        <v>0</v>
      </c>
      <c r="Y518" s="307" t="s">
        <v>2455</v>
      </c>
      <c r="Z518" s="344">
        <f t="shared" si="104"/>
        <v>1</v>
      </c>
      <c r="AA518" s="344">
        <f t="shared" si="105"/>
        <v>1</v>
      </c>
      <c r="AB518" s="344">
        <f t="shared" si="106"/>
        <v>1</v>
      </c>
      <c r="AC518" s="344">
        <f t="shared" si="107"/>
        <v>1</v>
      </c>
      <c r="AD518" s="344">
        <f t="shared" si="108"/>
        <v>1</v>
      </c>
      <c r="AE518" s="344">
        <f t="shared" si="109"/>
        <v>1</v>
      </c>
      <c r="AF518" s="344">
        <f t="shared" si="109"/>
        <v>1</v>
      </c>
      <c r="AG518" s="344">
        <f t="shared" si="110"/>
        <v>1</v>
      </c>
    </row>
    <row r="519" spans="1:33" ht="180.75" customHeight="1">
      <c r="A519" s="169" t="s">
        <v>19</v>
      </c>
      <c r="B519" s="467" t="s">
        <v>13</v>
      </c>
      <c r="C519" s="795"/>
      <c r="D519" s="795"/>
      <c r="E519" s="794"/>
      <c r="F519" s="794"/>
      <c r="G519" s="52" t="s">
        <v>1363</v>
      </c>
      <c r="H519" s="52" t="s">
        <v>258</v>
      </c>
      <c r="I519" s="483" t="s">
        <v>259</v>
      </c>
      <c r="J519" s="168">
        <v>7</v>
      </c>
      <c r="K519" s="193">
        <v>46024</v>
      </c>
      <c r="L519" s="193">
        <v>46660</v>
      </c>
      <c r="M519" s="165">
        <f t="shared" si="103"/>
        <v>90.857142857142861</v>
      </c>
      <c r="N519" s="192">
        <v>0</v>
      </c>
      <c r="O519" s="542" t="s">
        <v>2441</v>
      </c>
      <c r="P519" s="53">
        <f t="shared" si="102"/>
        <v>0</v>
      </c>
      <c r="Q519" s="166" t="str">
        <f>IF(ISNUMBER(P519),IF(P519=100%,"CUMPLIDA",IF(AND(ISNUMBER(L519),ISNUMBER(CGR!$P$4)), IF(L519&lt;CGR!$P$4,"INCUMPLIDA","PROCESO"), "VERIFICAR FECHA")),"SIN VALOR AVANCE")</f>
        <v>PROCESO</v>
      </c>
      <c r="R519" s="285" t="s">
        <v>258</v>
      </c>
      <c r="S519" s="286" t="s">
        <v>259</v>
      </c>
      <c r="T519" s="305">
        <v>7</v>
      </c>
      <c r="U519" s="383">
        <v>46024</v>
      </c>
      <c r="V519" s="383">
        <v>46660</v>
      </c>
      <c r="W519" s="165">
        <f t="shared" si="101"/>
        <v>90.857142857142861</v>
      </c>
      <c r="X519" s="391">
        <v>0</v>
      </c>
      <c r="Y519" s="307" t="s">
        <v>2441</v>
      </c>
      <c r="Z519" s="344">
        <f t="shared" si="104"/>
        <v>1</v>
      </c>
      <c r="AA519" s="344">
        <f t="shared" si="105"/>
        <v>1</v>
      </c>
      <c r="AB519" s="344">
        <f t="shared" si="106"/>
        <v>1</v>
      </c>
      <c r="AC519" s="344">
        <f t="shared" si="107"/>
        <v>1</v>
      </c>
      <c r="AD519" s="344">
        <f t="shared" si="108"/>
        <v>1</v>
      </c>
      <c r="AE519" s="344">
        <f t="shared" si="109"/>
        <v>1</v>
      </c>
      <c r="AF519" s="344">
        <f t="shared" si="109"/>
        <v>1</v>
      </c>
      <c r="AG519" s="344">
        <f t="shared" si="110"/>
        <v>1</v>
      </c>
    </row>
    <row r="520" spans="1:33" ht="135.75" customHeight="1">
      <c r="A520" s="169" t="s">
        <v>19</v>
      </c>
      <c r="B520" s="467" t="s">
        <v>13</v>
      </c>
      <c r="C520" s="795"/>
      <c r="D520" s="795"/>
      <c r="E520" s="794"/>
      <c r="F520" s="794"/>
      <c r="G520" s="52" t="s">
        <v>1364</v>
      </c>
      <c r="H520" s="52" t="s">
        <v>261</v>
      </c>
      <c r="I520" s="483" t="s">
        <v>262</v>
      </c>
      <c r="J520" s="168">
        <v>1</v>
      </c>
      <c r="K520" s="193">
        <v>46024</v>
      </c>
      <c r="L520" s="193">
        <v>46660</v>
      </c>
      <c r="M520" s="165">
        <f t="shared" si="103"/>
        <v>90.857142857142861</v>
      </c>
      <c r="N520" s="192">
        <v>0</v>
      </c>
      <c r="O520" s="542" t="s">
        <v>1035</v>
      </c>
      <c r="P520" s="53">
        <f t="shared" si="102"/>
        <v>0</v>
      </c>
      <c r="Q520" s="166" t="str">
        <f>IF(ISNUMBER(P520),IF(P520=100%,"CUMPLIDA",IF(AND(ISNUMBER(L520),ISNUMBER(CGR!$P$4)), IF(L520&lt;CGR!$P$4,"INCUMPLIDA","PROCESO"), "VERIFICAR FECHA")),"SIN VALOR AVANCE")</f>
        <v>PROCESO</v>
      </c>
      <c r="R520" s="285" t="s">
        <v>261</v>
      </c>
      <c r="S520" s="286" t="s">
        <v>262</v>
      </c>
      <c r="T520" s="305">
        <v>1</v>
      </c>
      <c r="U520" s="383">
        <v>46024</v>
      </c>
      <c r="V520" s="383">
        <v>46660</v>
      </c>
      <c r="W520" s="165">
        <f t="shared" si="101"/>
        <v>90.857142857142861</v>
      </c>
      <c r="X520" s="391">
        <v>0</v>
      </c>
      <c r="Y520" s="307" t="s">
        <v>1035</v>
      </c>
      <c r="Z520" s="344">
        <f t="shared" si="104"/>
        <v>1</v>
      </c>
      <c r="AA520" s="344">
        <f t="shared" si="105"/>
        <v>1</v>
      </c>
      <c r="AB520" s="344">
        <f t="shared" si="106"/>
        <v>1</v>
      </c>
      <c r="AC520" s="344">
        <f t="shared" si="107"/>
        <v>1</v>
      </c>
      <c r="AD520" s="344">
        <f t="shared" si="108"/>
        <v>1</v>
      </c>
      <c r="AE520" s="344">
        <f t="shared" si="109"/>
        <v>1</v>
      </c>
      <c r="AF520" s="344">
        <f t="shared" si="109"/>
        <v>1</v>
      </c>
      <c r="AG520" s="344">
        <f t="shared" si="110"/>
        <v>1</v>
      </c>
    </row>
    <row r="521" spans="1:33" ht="285.75" customHeight="1">
      <c r="A521" s="169" t="s">
        <v>19</v>
      </c>
      <c r="B521" s="467" t="s">
        <v>13</v>
      </c>
      <c r="C521" s="795"/>
      <c r="D521" s="795"/>
      <c r="E521" s="794"/>
      <c r="F521" s="794"/>
      <c r="G521" s="52" t="s">
        <v>1365</v>
      </c>
      <c r="H521" s="52" t="s">
        <v>264</v>
      </c>
      <c r="I521" s="483" t="s">
        <v>265</v>
      </c>
      <c r="J521" s="168">
        <v>2</v>
      </c>
      <c r="K521" s="193">
        <v>46024</v>
      </c>
      <c r="L521" s="193">
        <v>46660</v>
      </c>
      <c r="M521" s="165">
        <f t="shared" si="103"/>
        <v>90.857142857142861</v>
      </c>
      <c r="N521" s="192">
        <v>0</v>
      </c>
      <c r="O521" s="542" t="s">
        <v>2442</v>
      </c>
      <c r="P521" s="53">
        <f t="shared" si="102"/>
        <v>0</v>
      </c>
      <c r="Q521" s="166" t="str">
        <f>IF(ISNUMBER(P521),IF(P521=100%,"CUMPLIDA",IF(AND(ISNUMBER(L521),ISNUMBER(CGR!$P$4)), IF(L521&lt;CGR!$P$4,"INCUMPLIDA","PROCESO"), "VERIFICAR FECHA")),"SIN VALOR AVANCE")</f>
        <v>PROCESO</v>
      </c>
      <c r="R521" s="285" t="s">
        <v>264</v>
      </c>
      <c r="S521" s="286" t="s">
        <v>265</v>
      </c>
      <c r="T521" s="305">
        <v>2</v>
      </c>
      <c r="U521" s="383">
        <v>46024</v>
      </c>
      <c r="V521" s="383">
        <v>46660</v>
      </c>
      <c r="W521" s="165">
        <f t="shared" si="101"/>
        <v>90.857142857142861</v>
      </c>
      <c r="X521" s="391">
        <v>0</v>
      </c>
      <c r="Y521" s="307" t="s">
        <v>2442</v>
      </c>
      <c r="Z521" s="344">
        <f t="shared" si="104"/>
        <v>1</v>
      </c>
      <c r="AA521" s="344">
        <f t="shared" si="105"/>
        <v>1</v>
      </c>
      <c r="AB521" s="344">
        <f t="shared" si="106"/>
        <v>1</v>
      </c>
      <c r="AC521" s="344">
        <f t="shared" si="107"/>
        <v>1</v>
      </c>
      <c r="AD521" s="344">
        <f t="shared" si="108"/>
        <v>1</v>
      </c>
      <c r="AE521" s="344">
        <f t="shared" si="109"/>
        <v>1</v>
      </c>
      <c r="AF521" s="344">
        <f t="shared" si="109"/>
        <v>1</v>
      </c>
      <c r="AG521" s="344">
        <f t="shared" si="110"/>
        <v>1</v>
      </c>
    </row>
    <row r="522" spans="1:33" ht="75.75" customHeight="1">
      <c r="A522" s="169" t="s">
        <v>19</v>
      </c>
      <c r="B522" s="467" t="s">
        <v>13</v>
      </c>
      <c r="C522" s="782" t="s">
        <v>3800</v>
      </c>
      <c r="D522" s="782" t="s">
        <v>3622</v>
      </c>
      <c r="E522" s="783" t="s">
        <v>3801</v>
      </c>
      <c r="F522" s="783" t="s">
        <v>3802</v>
      </c>
      <c r="G522" s="783" t="s">
        <v>3803</v>
      </c>
      <c r="H522" s="52" t="s">
        <v>2433</v>
      </c>
      <c r="I522" s="483" t="s">
        <v>969</v>
      </c>
      <c r="J522" s="168">
        <v>1</v>
      </c>
      <c r="K522" s="191">
        <v>45231</v>
      </c>
      <c r="L522" s="191">
        <v>45504</v>
      </c>
      <c r="M522" s="165">
        <f t="shared" si="103"/>
        <v>39</v>
      </c>
      <c r="N522" s="192">
        <v>1</v>
      </c>
      <c r="O522" s="542" t="s">
        <v>3711</v>
      </c>
      <c r="P522" s="53">
        <f t="shared" si="102"/>
        <v>1</v>
      </c>
      <c r="Q522" s="166" t="str">
        <f>IF(ISNUMBER(P522),IF(P522=100%,"CUMPLIDA",IF(AND(ISNUMBER(L522),ISNUMBER(CGR!$P$4)), IF(L522&lt;CGR!$P$4,"INCUMPLIDA","PROCESO"), "VERIFICAR FECHA")),"SIN VALOR AVANCE")</f>
        <v>CUMPLIDA</v>
      </c>
      <c r="R522" s="285" t="s">
        <v>2433</v>
      </c>
      <c r="S522" s="286" t="s">
        <v>969</v>
      </c>
      <c r="T522" s="305">
        <v>1</v>
      </c>
      <c r="U522" s="382">
        <v>45231</v>
      </c>
      <c r="V522" s="382">
        <v>45504</v>
      </c>
      <c r="W522" s="165">
        <f t="shared" si="101"/>
        <v>39</v>
      </c>
      <c r="X522" s="391">
        <v>1</v>
      </c>
      <c r="Y522" s="307" t="s">
        <v>3711</v>
      </c>
      <c r="Z522" s="344">
        <f t="shared" si="104"/>
        <v>1</v>
      </c>
      <c r="AA522" s="344">
        <f t="shared" si="105"/>
        <v>1</v>
      </c>
      <c r="AB522" s="344">
        <f t="shared" si="106"/>
        <v>1</v>
      </c>
      <c r="AC522" s="344">
        <f t="shared" si="107"/>
        <v>1</v>
      </c>
      <c r="AD522" s="344">
        <f t="shared" si="108"/>
        <v>1</v>
      </c>
      <c r="AE522" s="344">
        <f t="shared" si="109"/>
        <v>1</v>
      </c>
      <c r="AF522" s="344">
        <f t="shared" si="109"/>
        <v>1</v>
      </c>
      <c r="AG522" s="344">
        <f t="shared" si="110"/>
        <v>1</v>
      </c>
    </row>
    <row r="523" spans="1:33" ht="75.75" customHeight="1">
      <c r="A523" s="169" t="s">
        <v>19</v>
      </c>
      <c r="B523" s="467" t="s">
        <v>13</v>
      </c>
      <c r="C523" s="782"/>
      <c r="D523" s="782"/>
      <c r="E523" s="783"/>
      <c r="F523" s="783"/>
      <c r="G523" s="783"/>
      <c r="H523" s="52" t="s">
        <v>2435</v>
      </c>
      <c r="I523" s="483" t="s">
        <v>2436</v>
      </c>
      <c r="J523" s="168">
        <v>1</v>
      </c>
      <c r="K523" s="191">
        <v>45231</v>
      </c>
      <c r="L523" s="191">
        <v>45504</v>
      </c>
      <c r="M523" s="165">
        <f t="shared" si="103"/>
        <v>39</v>
      </c>
      <c r="N523" s="192">
        <v>1</v>
      </c>
      <c r="O523" s="542" t="s">
        <v>3749</v>
      </c>
      <c r="P523" s="53">
        <f t="shared" si="102"/>
        <v>1</v>
      </c>
      <c r="Q523" s="166" t="str">
        <f>IF(ISNUMBER(P523),IF(P523=100%,"CUMPLIDA",IF(AND(ISNUMBER(L523),ISNUMBER(CGR!$P$4)), IF(L523&lt;CGR!$P$4,"INCUMPLIDA","PROCESO"), "VERIFICAR FECHA")),"SIN VALOR AVANCE")</f>
        <v>CUMPLIDA</v>
      </c>
      <c r="R523" s="285" t="s">
        <v>2435</v>
      </c>
      <c r="S523" s="286" t="s">
        <v>2436</v>
      </c>
      <c r="T523" s="305">
        <v>1</v>
      </c>
      <c r="U523" s="382">
        <v>45231</v>
      </c>
      <c r="V523" s="382">
        <v>45504</v>
      </c>
      <c r="W523" s="165">
        <f t="shared" ref="W523:W586" si="111">(V523-U523)/7</f>
        <v>39</v>
      </c>
      <c r="X523" s="391">
        <v>1</v>
      </c>
      <c r="Y523" s="307" t="s">
        <v>3749</v>
      </c>
      <c r="Z523" s="344">
        <f t="shared" si="104"/>
        <v>1</v>
      </c>
      <c r="AA523" s="344">
        <f t="shared" si="105"/>
        <v>1</v>
      </c>
      <c r="AB523" s="344">
        <f t="shared" si="106"/>
        <v>1</v>
      </c>
      <c r="AC523" s="344">
        <f t="shared" si="107"/>
        <v>1</v>
      </c>
      <c r="AD523" s="344">
        <f t="shared" si="108"/>
        <v>1</v>
      </c>
      <c r="AE523" s="344">
        <f t="shared" si="109"/>
        <v>1</v>
      </c>
      <c r="AF523" s="344">
        <f t="shared" si="109"/>
        <v>1</v>
      </c>
      <c r="AG523" s="344">
        <f t="shared" si="110"/>
        <v>1</v>
      </c>
    </row>
    <row r="524" spans="1:33" ht="75.75" customHeight="1">
      <c r="A524" s="169" t="s">
        <v>19</v>
      </c>
      <c r="B524" s="467" t="s">
        <v>13</v>
      </c>
      <c r="C524" s="782"/>
      <c r="D524" s="782"/>
      <c r="E524" s="783"/>
      <c r="F524" s="783"/>
      <c r="G524" s="52" t="s">
        <v>2438</v>
      </c>
      <c r="H524" s="52" t="s">
        <v>1614</v>
      </c>
      <c r="I524" s="483" t="s">
        <v>238</v>
      </c>
      <c r="J524" s="168">
        <v>1</v>
      </c>
      <c r="K524" s="193">
        <v>45323</v>
      </c>
      <c r="L524" s="193">
        <v>45747</v>
      </c>
      <c r="M524" s="165">
        <f t="shared" si="103"/>
        <v>60.571428571428569</v>
      </c>
      <c r="N524" s="192">
        <v>0</v>
      </c>
      <c r="O524" s="542" t="s">
        <v>3804</v>
      </c>
      <c r="P524" s="53">
        <f t="shared" ref="P524:P587" si="112">N524/J524</f>
        <v>0</v>
      </c>
      <c r="Q524" s="166" t="str">
        <f>IF(ISNUMBER(P524),IF(P524=100%,"CUMPLIDA",IF(AND(ISNUMBER(L524),ISNUMBER(CGR!$P$4)), IF(L524&lt;CGR!$P$4,"INCUMPLIDA","PROCESO"), "VERIFICAR FECHA")),"SIN VALOR AVANCE")</f>
        <v>PROCESO</v>
      </c>
      <c r="R524" s="285" t="s">
        <v>1614</v>
      </c>
      <c r="S524" s="286" t="s">
        <v>238</v>
      </c>
      <c r="T524" s="305">
        <v>1</v>
      </c>
      <c r="U524" s="383">
        <v>45323</v>
      </c>
      <c r="V524" s="383">
        <v>45747</v>
      </c>
      <c r="W524" s="165">
        <f t="shared" si="111"/>
        <v>60.571428571428569</v>
      </c>
      <c r="X524" s="391">
        <v>0</v>
      </c>
      <c r="Y524" s="307" t="s">
        <v>3804</v>
      </c>
      <c r="Z524" s="344">
        <f t="shared" si="104"/>
        <v>1</v>
      </c>
      <c r="AA524" s="344">
        <f t="shared" si="105"/>
        <v>1</v>
      </c>
      <c r="AB524" s="344">
        <f t="shared" si="106"/>
        <v>1</v>
      </c>
      <c r="AC524" s="344">
        <f t="shared" si="107"/>
        <v>1</v>
      </c>
      <c r="AD524" s="344">
        <f t="shared" si="108"/>
        <v>1</v>
      </c>
      <c r="AE524" s="344">
        <f t="shared" si="109"/>
        <v>1</v>
      </c>
      <c r="AF524" s="344">
        <f t="shared" si="109"/>
        <v>1</v>
      </c>
      <c r="AG524" s="344">
        <f t="shared" si="110"/>
        <v>1</v>
      </c>
    </row>
    <row r="525" spans="1:33" ht="75.75" customHeight="1">
      <c r="A525" s="169" t="s">
        <v>19</v>
      </c>
      <c r="B525" s="467" t="s">
        <v>13</v>
      </c>
      <c r="C525" s="782"/>
      <c r="D525" s="782"/>
      <c r="E525" s="783"/>
      <c r="F525" s="783"/>
      <c r="G525" s="52" t="s">
        <v>241</v>
      </c>
      <c r="H525" s="52" t="s">
        <v>241</v>
      </c>
      <c r="I525" s="483" t="s">
        <v>242</v>
      </c>
      <c r="J525" s="168">
        <v>1</v>
      </c>
      <c r="K525" s="193">
        <v>45323</v>
      </c>
      <c r="L525" s="193">
        <v>45747</v>
      </c>
      <c r="M525" s="165">
        <f t="shared" si="103"/>
        <v>60.571428571428569</v>
      </c>
      <c r="N525" s="192">
        <v>0</v>
      </c>
      <c r="O525" s="542" t="s">
        <v>3773</v>
      </c>
      <c r="P525" s="53">
        <f t="shared" si="112"/>
        <v>0</v>
      </c>
      <c r="Q525" s="166" t="str">
        <f>IF(ISNUMBER(P525),IF(P525=100%,"CUMPLIDA",IF(AND(ISNUMBER(L525),ISNUMBER(CGR!$P$4)), IF(L525&lt;CGR!$P$4,"INCUMPLIDA","PROCESO"), "VERIFICAR FECHA")),"SIN VALOR AVANCE")</f>
        <v>PROCESO</v>
      </c>
      <c r="R525" s="285" t="s">
        <v>241</v>
      </c>
      <c r="S525" s="286" t="s">
        <v>242</v>
      </c>
      <c r="T525" s="305">
        <v>1</v>
      </c>
      <c r="U525" s="383">
        <v>45323</v>
      </c>
      <c r="V525" s="383">
        <v>45747</v>
      </c>
      <c r="W525" s="165">
        <f t="shared" si="111"/>
        <v>60.571428571428569</v>
      </c>
      <c r="X525" s="391">
        <v>0</v>
      </c>
      <c r="Y525" s="307" t="s">
        <v>3773</v>
      </c>
      <c r="Z525" s="344">
        <f t="shared" si="104"/>
        <v>1</v>
      </c>
      <c r="AA525" s="344">
        <f t="shared" si="105"/>
        <v>1</v>
      </c>
      <c r="AB525" s="344">
        <f t="shared" si="106"/>
        <v>1</v>
      </c>
      <c r="AC525" s="344">
        <f t="shared" si="107"/>
        <v>1</v>
      </c>
      <c r="AD525" s="344">
        <f t="shared" si="108"/>
        <v>1</v>
      </c>
      <c r="AE525" s="344">
        <f t="shared" si="109"/>
        <v>1</v>
      </c>
      <c r="AF525" s="344">
        <f t="shared" si="109"/>
        <v>1</v>
      </c>
      <c r="AG525" s="344">
        <f t="shared" si="110"/>
        <v>1</v>
      </c>
    </row>
    <row r="526" spans="1:33" ht="75.75" customHeight="1">
      <c r="A526" s="169" t="s">
        <v>19</v>
      </c>
      <c r="B526" s="467" t="s">
        <v>13</v>
      </c>
      <c r="C526" s="782"/>
      <c r="D526" s="782"/>
      <c r="E526" s="783"/>
      <c r="F526" s="783"/>
      <c r="G526" s="52" t="s">
        <v>1361</v>
      </c>
      <c r="H526" s="52" t="s">
        <v>245</v>
      </c>
      <c r="I526" s="483" t="s">
        <v>246</v>
      </c>
      <c r="J526" s="168">
        <v>1</v>
      </c>
      <c r="K526" s="193">
        <v>45231</v>
      </c>
      <c r="L526" s="193">
        <v>45747</v>
      </c>
      <c r="M526" s="165">
        <f t="shared" si="103"/>
        <v>73.714285714285708</v>
      </c>
      <c r="N526" s="192">
        <v>0</v>
      </c>
      <c r="O526" s="483" t="s">
        <v>3630</v>
      </c>
      <c r="P526" s="53">
        <f t="shared" si="112"/>
        <v>0</v>
      </c>
      <c r="Q526" s="166" t="str">
        <f>IF(ISNUMBER(P526),IF(P526=100%,"CUMPLIDA",IF(AND(ISNUMBER(L526),ISNUMBER(CGR!$P$4)), IF(L526&lt;CGR!$P$4,"INCUMPLIDA","PROCESO"), "VERIFICAR FECHA")),"SIN VALOR AVANCE")</f>
        <v>PROCESO</v>
      </c>
      <c r="R526" s="285" t="s">
        <v>245</v>
      </c>
      <c r="S526" s="286" t="s">
        <v>246</v>
      </c>
      <c r="T526" s="305">
        <v>1</v>
      </c>
      <c r="U526" s="383">
        <v>45231</v>
      </c>
      <c r="V526" s="383">
        <v>45747</v>
      </c>
      <c r="W526" s="165">
        <f t="shared" si="111"/>
        <v>73.714285714285708</v>
      </c>
      <c r="X526" s="391">
        <v>0</v>
      </c>
      <c r="Y526" s="286" t="s">
        <v>3630</v>
      </c>
      <c r="Z526" s="344">
        <f t="shared" si="104"/>
        <v>1</v>
      </c>
      <c r="AA526" s="344">
        <f t="shared" si="105"/>
        <v>1</v>
      </c>
      <c r="AB526" s="344">
        <f t="shared" si="106"/>
        <v>1</v>
      </c>
      <c r="AC526" s="344">
        <f t="shared" si="107"/>
        <v>1</v>
      </c>
      <c r="AD526" s="344">
        <f t="shared" si="108"/>
        <v>1</v>
      </c>
      <c r="AE526" s="344">
        <f t="shared" si="109"/>
        <v>1</v>
      </c>
      <c r="AF526" s="344">
        <f t="shared" si="109"/>
        <v>1</v>
      </c>
      <c r="AG526" s="344">
        <f t="shared" si="110"/>
        <v>1</v>
      </c>
    </row>
    <row r="527" spans="1:33" ht="75.75" customHeight="1">
      <c r="A527" s="169" t="s">
        <v>19</v>
      </c>
      <c r="B527" s="467" t="s">
        <v>13</v>
      </c>
      <c r="C527" s="782"/>
      <c r="D527" s="782"/>
      <c r="E527" s="783"/>
      <c r="F527" s="783"/>
      <c r="G527" s="52" t="s">
        <v>248</v>
      </c>
      <c r="H527" s="52" t="s">
        <v>248</v>
      </c>
      <c r="I527" s="483" t="s">
        <v>3253</v>
      </c>
      <c r="J527" s="168">
        <v>1</v>
      </c>
      <c r="K527" s="193">
        <v>45323</v>
      </c>
      <c r="L527" s="193">
        <v>45747</v>
      </c>
      <c r="M527" s="165">
        <f t="shared" si="103"/>
        <v>60.571428571428569</v>
      </c>
      <c r="N527" s="192">
        <v>0</v>
      </c>
      <c r="O527" s="542" t="s">
        <v>3805</v>
      </c>
      <c r="P527" s="53">
        <f t="shared" si="112"/>
        <v>0</v>
      </c>
      <c r="Q527" s="166" t="str">
        <f>IF(ISNUMBER(P527),IF(P527=100%,"CUMPLIDA",IF(AND(ISNUMBER(L527),ISNUMBER(CGR!$P$4)), IF(L527&lt;CGR!$P$4,"INCUMPLIDA","PROCESO"), "VERIFICAR FECHA")),"SIN VALOR AVANCE")</f>
        <v>PROCESO</v>
      </c>
      <c r="R527" s="285" t="s">
        <v>248</v>
      </c>
      <c r="S527" s="286" t="s">
        <v>3253</v>
      </c>
      <c r="T527" s="305">
        <v>1</v>
      </c>
      <c r="U527" s="383">
        <v>45323</v>
      </c>
      <c r="V527" s="383">
        <v>45747</v>
      </c>
      <c r="W527" s="165">
        <f t="shared" si="111"/>
        <v>60.571428571428569</v>
      </c>
      <c r="X527" s="391">
        <v>0</v>
      </c>
      <c r="Y527" s="307" t="s">
        <v>3805</v>
      </c>
      <c r="Z527" s="344">
        <f t="shared" si="104"/>
        <v>1</v>
      </c>
      <c r="AA527" s="344">
        <f t="shared" si="105"/>
        <v>1</v>
      </c>
      <c r="AB527" s="344">
        <f t="shared" si="106"/>
        <v>1</v>
      </c>
      <c r="AC527" s="344">
        <f t="shared" si="107"/>
        <v>1</v>
      </c>
      <c r="AD527" s="344">
        <f t="shared" si="108"/>
        <v>1</v>
      </c>
      <c r="AE527" s="344">
        <f t="shared" si="109"/>
        <v>1</v>
      </c>
      <c r="AF527" s="344">
        <f t="shared" si="109"/>
        <v>1</v>
      </c>
      <c r="AG527" s="344">
        <f t="shared" si="110"/>
        <v>1</v>
      </c>
    </row>
    <row r="528" spans="1:33" ht="135">
      <c r="A528" s="169" t="s">
        <v>19</v>
      </c>
      <c r="B528" s="467" t="s">
        <v>13</v>
      </c>
      <c r="C528" s="782"/>
      <c r="D528" s="782"/>
      <c r="E528" s="783"/>
      <c r="F528" s="783"/>
      <c r="G528" s="52" t="s">
        <v>3715</v>
      </c>
      <c r="H528" s="52" t="s">
        <v>3715</v>
      </c>
      <c r="I528" s="483" t="s">
        <v>252</v>
      </c>
      <c r="J528" s="168">
        <v>1</v>
      </c>
      <c r="K528" s="193">
        <v>45231</v>
      </c>
      <c r="L528" s="193">
        <v>45747</v>
      </c>
      <c r="M528" s="165">
        <f t="shared" si="103"/>
        <v>73.714285714285708</v>
      </c>
      <c r="N528" s="192">
        <v>0</v>
      </c>
      <c r="O528" s="542" t="s">
        <v>3806</v>
      </c>
      <c r="P528" s="53">
        <f t="shared" si="112"/>
        <v>0</v>
      </c>
      <c r="Q528" s="166" t="str">
        <f>IF(ISNUMBER(P528),IF(P528=100%,"CUMPLIDA",IF(AND(ISNUMBER(L528),ISNUMBER(CGR!$P$4)), IF(L528&lt;CGR!$P$4,"INCUMPLIDA","PROCESO"), "VERIFICAR FECHA")),"SIN VALOR AVANCE")</f>
        <v>PROCESO</v>
      </c>
      <c r="R528" s="285" t="s">
        <v>3715</v>
      </c>
      <c r="S528" s="286" t="s">
        <v>252</v>
      </c>
      <c r="T528" s="305">
        <v>1</v>
      </c>
      <c r="U528" s="383">
        <v>45231</v>
      </c>
      <c r="V528" s="383">
        <v>45747</v>
      </c>
      <c r="W528" s="165">
        <f t="shared" si="111"/>
        <v>73.714285714285708</v>
      </c>
      <c r="X528" s="391">
        <v>0</v>
      </c>
      <c r="Y528" s="307" t="s">
        <v>3806</v>
      </c>
      <c r="Z528" s="344">
        <f t="shared" si="104"/>
        <v>1</v>
      </c>
      <c r="AA528" s="344">
        <f t="shared" si="105"/>
        <v>1</v>
      </c>
      <c r="AB528" s="344">
        <f t="shared" si="106"/>
        <v>1</v>
      </c>
      <c r="AC528" s="344">
        <f t="shared" si="107"/>
        <v>1</v>
      </c>
      <c r="AD528" s="344">
        <f t="shared" si="108"/>
        <v>1</v>
      </c>
      <c r="AE528" s="344">
        <f t="shared" si="109"/>
        <v>1</v>
      </c>
      <c r="AF528" s="344">
        <f t="shared" si="109"/>
        <v>1</v>
      </c>
      <c r="AG528" s="344">
        <f t="shared" si="110"/>
        <v>1</v>
      </c>
    </row>
    <row r="529" spans="1:33" ht="210.75">
      <c r="A529" s="169" t="s">
        <v>19</v>
      </c>
      <c r="B529" s="467" t="s">
        <v>13</v>
      </c>
      <c r="C529" s="782"/>
      <c r="D529" s="782"/>
      <c r="E529" s="783"/>
      <c r="F529" s="783"/>
      <c r="G529" s="52" t="s">
        <v>3716</v>
      </c>
      <c r="H529" s="52" t="s">
        <v>3716</v>
      </c>
      <c r="I529" s="483" t="s">
        <v>2560</v>
      </c>
      <c r="J529" s="168">
        <v>1</v>
      </c>
      <c r="K529" s="193">
        <v>45231</v>
      </c>
      <c r="L529" s="193">
        <v>45808</v>
      </c>
      <c r="M529" s="165">
        <f t="shared" si="103"/>
        <v>82.428571428571431</v>
      </c>
      <c r="N529" s="192">
        <v>0</v>
      </c>
      <c r="O529" s="542" t="s">
        <v>3712</v>
      </c>
      <c r="P529" s="53">
        <f t="shared" si="112"/>
        <v>0</v>
      </c>
      <c r="Q529" s="166" t="str">
        <f>IF(ISNUMBER(P529),IF(P529=100%,"CUMPLIDA",IF(AND(ISNUMBER(L529),ISNUMBER(CGR!$P$4)), IF(L529&lt;CGR!$P$4,"INCUMPLIDA","PROCESO"), "VERIFICAR FECHA")),"SIN VALOR AVANCE")</f>
        <v>PROCESO</v>
      </c>
      <c r="R529" s="285" t="s">
        <v>3716</v>
      </c>
      <c r="S529" s="286" t="s">
        <v>2560</v>
      </c>
      <c r="T529" s="305">
        <v>1</v>
      </c>
      <c r="U529" s="383">
        <v>45231</v>
      </c>
      <c r="V529" s="383">
        <v>45808</v>
      </c>
      <c r="W529" s="165">
        <f t="shared" si="111"/>
        <v>82.428571428571431</v>
      </c>
      <c r="X529" s="391">
        <v>0</v>
      </c>
      <c r="Y529" s="307" t="s">
        <v>3712</v>
      </c>
      <c r="Z529" s="344">
        <f t="shared" si="104"/>
        <v>1</v>
      </c>
      <c r="AA529" s="344">
        <f t="shared" si="105"/>
        <v>1</v>
      </c>
      <c r="AB529" s="344">
        <f t="shared" si="106"/>
        <v>1</v>
      </c>
      <c r="AC529" s="344">
        <f t="shared" si="107"/>
        <v>1</v>
      </c>
      <c r="AD529" s="344">
        <f t="shared" si="108"/>
        <v>1</v>
      </c>
      <c r="AE529" s="344">
        <f t="shared" si="109"/>
        <v>1</v>
      </c>
      <c r="AF529" s="344">
        <f t="shared" si="109"/>
        <v>1</v>
      </c>
      <c r="AG529" s="344">
        <f t="shared" si="110"/>
        <v>1</v>
      </c>
    </row>
    <row r="530" spans="1:33" ht="180.75">
      <c r="A530" s="169" t="s">
        <v>19</v>
      </c>
      <c r="B530" s="467" t="s">
        <v>13</v>
      </c>
      <c r="C530" s="782"/>
      <c r="D530" s="782"/>
      <c r="E530" s="783"/>
      <c r="F530" s="783"/>
      <c r="G530" s="52" t="s">
        <v>1363</v>
      </c>
      <c r="H530" s="52" t="s">
        <v>258</v>
      </c>
      <c r="I530" s="483" t="s">
        <v>259</v>
      </c>
      <c r="J530" s="168">
        <v>7</v>
      </c>
      <c r="K530" s="193">
        <v>46024</v>
      </c>
      <c r="L530" s="193">
        <v>46660</v>
      </c>
      <c r="M530" s="165">
        <f t="shared" si="103"/>
        <v>90.857142857142861</v>
      </c>
      <c r="N530" s="192">
        <v>0</v>
      </c>
      <c r="O530" s="542" t="s">
        <v>3752</v>
      </c>
      <c r="P530" s="53">
        <f t="shared" si="112"/>
        <v>0</v>
      </c>
      <c r="Q530" s="166" t="str">
        <f>IF(ISNUMBER(P530),IF(P530=100%,"CUMPLIDA",IF(AND(ISNUMBER(L530),ISNUMBER(CGR!$P$4)), IF(L530&lt;CGR!$P$4,"INCUMPLIDA","PROCESO"), "VERIFICAR FECHA")),"SIN VALOR AVANCE")</f>
        <v>PROCESO</v>
      </c>
      <c r="R530" s="285" t="s">
        <v>258</v>
      </c>
      <c r="S530" s="286" t="s">
        <v>259</v>
      </c>
      <c r="T530" s="305">
        <v>7</v>
      </c>
      <c r="U530" s="383">
        <v>46024</v>
      </c>
      <c r="V530" s="383">
        <v>46660</v>
      </c>
      <c r="W530" s="165">
        <f t="shared" si="111"/>
        <v>90.857142857142861</v>
      </c>
      <c r="X530" s="391">
        <v>0</v>
      </c>
      <c r="Y530" s="307" t="s">
        <v>3752</v>
      </c>
      <c r="Z530" s="344">
        <f t="shared" si="104"/>
        <v>1</v>
      </c>
      <c r="AA530" s="344">
        <f t="shared" si="105"/>
        <v>1</v>
      </c>
      <c r="AB530" s="344">
        <f t="shared" si="106"/>
        <v>1</v>
      </c>
      <c r="AC530" s="344">
        <f t="shared" si="107"/>
        <v>1</v>
      </c>
      <c r="AD530" s="344">
        <f t="shared" si="108"/>
        <v>1</v>
      </c>
      <c r="AE530" s="344">
        <f t="shared" si="109"/>
        <v>1</v>
      </c>
      <c r="AF530" s="344">
        <f t="shared" si="109"/>
        <v>1</v>
      </c>
      <c r="AG530" s="344">
        <f t="shared" si="110"/>
        <v>1</v>
      </c>
    </row>
    <row r="531" spans="1:33" ht="180">
      <c r="A531" s="169" t="s">
        <v>19</v>
      </c>
      <c r="B531" s="467" t="s">
        <v>13</v>
      </c>
      <c r="C531" s="782"/>
      <c r="D531" s="782"/>
      <c r="E531" s="783"/>
      <c r="F531" s="783"/>
      <c r="G531" s="52" t="s">
        <v>1364</v>
      </c>
      <c r="H531" s="52" t="s">
        <v>261</v>
      </c>
      <c r="I531" s="483" t="s">
        <v>262</v>
      </c>
      <c r="J531" s="168">
        <v>1</v>
      </c>
      <c r="K531" s="193">
        <v>46024</v>
      </c>
      <c r="L531" s="193">
        <v>46660</v>
      </c>
      <c r="M531" s="165">
        <f t="shared" si="103"/>
        <v>90.857142857142861</v>
      </c>
      <c r="N531" s="192">
        <v>0</v>
      </c>
      <c r="O531" s="542" t="s">
        <v>3805</v>
      </c>
      <c r="P531" s="53">
        <f t="shared" si="112"/>
        <v>0</v>
      </c>
      <c r="Q531" s="166" t="str">
        <f>IF(ISNUMBER(P531),IF(P531=100%,"CUMPLIDA",IF(AND(ISNUMBER(L531),ISNUMBER(CGR!$P$4)), IF(L531&lt;CGR!$P$4,"INCUMPLIDA","PROCESO"), "VERIFICAR FECHA")),"SIN VALOR AVANCE")</f>
        <v>PROCESO</v>
      </c>
      <c r="R531" s="285" t="s">
        <v>261</v>
      </c>
      <c r="S531" s="286" t="s">
        <v>262</v>
      </c>
      <c r="T531" s="305">
        <v>1</v>
      </c>
      <c r="U531" s="383">
        <v>46024</v>
      </c>
      <c r="V531" s="383">
        <v>46660</v>
      </c>
      <c r="W531" s="165">
        <f t="shared" si="111"/>
        <v>90.857142857142861</v>
      </c>
      <c r="X531" s="391">
        <v>0</v>
      </c>
      <c r="Y531" s="307" t="s">
        <v>3805</v>
      </c>
      <c r="Z531" s="344">
        <f t="shared" si="104"/>
        <v>1</v>
      </c>
      <c r="AA531" s="344">
        <f t="shared" si="105"/>
        <v>1</v>
      </c>
      <c r="AB531" s="344">
        <f t="shared" si="106"/>
        <v>1</v>
      </c>
      <c r="AC531" s="344">
        <f t="shared" si="107"/>
        <v>1</v>
      </c>
      <c r="AD531" s="344">
        <f t="shared" si="108"/>
        <v>1</v>
      </c>
      <c r="AE531" s="344">
        <f t="shared" si="109"/>
        <v>1</v>
      </c>
      <c r="AF531" s="344">
        <f t="shared" si="109"/>
        <v>1</v>
      </c>
      <c r="AG531" s="344">
        <f t="shared" si="110"/>
        <v>1</v>
      </c>
    </row>
    <row r="532" spans="1:33" ht="409.5">
      <c r="A532" s="169" t="s">
        <v>19</v>
      </c>
      <c r="B532" s="467" t="s">
        <v>13</v>
      </c>
      <c r="C532" s="782"/>
      <c r="D532" s="782"/>
      <c r="E532" s="783"/>
      <c r="F532" s="783"/>
      <c r="G532" s="52" t="s">
        <v>1365</v>
      </c>
      <c r="H532" s="52" t="s">
        <v>264</v>
      </c>
      <c r="I532" s="483" t="s">
        <v>265</v>
      </c>
      <c r="J532" s="168">
        <v>2</v>
      </c>
      <c r="K532" s="193">
        <v>46024</v>
      </c>
      <c r="L532" s="193">
        <v>46660</v>
      </c>
      <c r="M532" s="165">
        <f t="shared" ref="M532:M595" si="113">(L532-K532)/7</f>
        <v>90.857142857142861</v>
      </c>
      <c r="N532" s="192">
        <v>0</v>
      </c>
      <c r="O532" s="542" t="s">
        <v>3730</v>
      </c>
      <c r="P532" s="53">
        <f t="shared" si="112"/>
        <v>0</v>
      </c>
      <c r="Q532" s="166" t="str">
        <f>IF(ISNUMBER(P532),IF(P532=100%,"CUMPLIDA",IF(AND(ISNUMBER(L532),ISNUMBER(CGR!$P$4)), IF(L532&lt;CGR!$P$4,"INCUMPLIDA","PROCESO"), "VERIFICAR FECHA")),"SIN VALOR AVANCE")</f>
        <v>PROCESO</v>
      </c>
      <c r="R532" s="285" t="s">
        <v>264</v>
      </c>
      <c r="S532" s="286" t="s">
        <v>265</v>
      </c>
      <c r="T532" s="305">
        <v>2</v>
      </c>
      <c r="U532" s="383">
        <v>46024</v>
      </c>
      <c r="V532" s="383">
        <v>46660</v>
      </c>
      <c r="W532" s="165">
        <f t="shared" si="111"/>
        <v>90.857142857142861</v>
      </c>
      <c r="X532" s="391">
        <v>0</v>
      </c>
      <c r="Y532" s="307" t="s">
        <v>3730</v>
      </c>
      <c r="Z532" s="344">
        <f t="shared" si="104"/>
        <v>1</v>
      </c>
      <c r="AA532" s="344">
        <f t="shared" si="105"/>
        <v>1</v>
      </c>
      <c r="AB532" s="344">
        <f t="shared" si="106"/>
        <v>1</v>
      </c>
      <c r="AC532" s="344">
        <f t="shared" si="107"/>
        <v>1</v>
      </c>
      <c r="AD532" s="344">
        <f t="shared" si="108"/>
        <v>1</v>
      </c>
      <c r="AE532" s="344">
        <f t="shared" si="109"/>
        <v>1</v>
      </c>
      <c r="AF532" s="344">
        <f t="shared" si="109"/>
        <v>1</v>
      </c>
      <c r="AG532" s="344">
        <f t="shared" si="110"/>
        <v>1</v>
      </c>
    </row>
    <row r="533" spans="1:33" ht="240.75" customHeight="1">
      <c r="A533" s="169" t="s">
        <v>19</v>
      </c>
      <c r="B533" s="467" t="s">
        <v>13</v>
      </c>
      <c r="C533" s="782" t="s">
        <v>3807</v>
      </c>
      <c r="D533" s="782" t="s">
        <v>3808</v>
      </c>
      <c r="E533" s="783" t="s">
        <v>3809</v>
      </c>
      <c r="F533" s="783" t="s">
        <v>3810</v>
      </c>
      <c r="G533" s="783" t="s">
        <v>2485</v>
      </c>
      <c r="H533" s="484" t="s">
        <v>3628</v>
      </c>
      <c r="I533" s="483" t="s">
        <v>3174</v>
      </c>
      <c r="J533" s="164">
        <v>1</v>
      </c>
      <c r="K533" s="191">
        <v>44044</v>
      </c>
      <c r="L533" s="191">
        <v>44196</v>
      </c>
      <c r="M533" s="165">
        <f t="shared" si="113"/>
        <v>21.714285714285715</v>
      </c>
      <c r="N533" s="192">
        <v>1</v>
      </c>
      <c r="O533" s="483" t="s">
        <v>3811</v>
      </c>
      <c r="P533" s="53">
        <f t="shared" si="112"/>
        <v>1</v>
      </c>
      <c r="Q533" s="166" t="str">
        <f>IF(ISNUMBER(P533),IF(P533=100%,"CUMPLIDA",IF(AND(ISNUMBER(L533),ISNUMBER(CGR!$P$4)), IF(L533&lt;CGR!$P$4,"INCUMPLIDA","PROCESO"), "VERIFICAR FECHA")),"SIN VALOR AVANCE")</f>
        <v>CUMPLIDA</v>
      </c>
      <c r="R533" s="366" t="s">
        <v>3628</v>
      </c>
      <c r="S533" s="286" t="s">
        <v>3174</v>
      </c>
      <c r="T533" s="367">
        <v>1</v>
      </c>
      <c r="U533" s="382">
        <v>44044</v>
      </c>
      <c r="V533" s="382">
        <v>44196</v>
      </c>
      <c r="W533" s="165">
        <f t="shared" si="111"/>
        <v>21.714285714285715</v>
      </c>
      <c r="X533" s="391">
        <v>1</v>
      </c>
      <c r="Y533" s="286" t="s">
        <v>3811</v>
      </c>
      <c r="Z533" s="344">
        <f t="shared" ref="Z533:Z596" si="114">IF(H533=R533,1,0)</f>
        <v>1</v>
      </c>
      <c r="AA533" s="344">
        <f t="shared" ref="AA533:AA596" si="115">IF(I533=S533,1,0)</f>
        <v>1</v>
      </c>
      <c r="AB533" s="344">
        <f t="shared" ref="AB533:AB596" si="116">IF(J533=T533,1,0)</f>
        <v>1</v>
      </c>
      <c r="AC533" s="344">
        <f t="shared" ref="AC533:AC596" si="117">IF(K533=U533,1,0)</f>
        <v>1</v>
      </c>
      <c r="AD533" s="344">
        <f t="shared" ref="AD533:AD596" si="118">IF(L533=V533,1,0)</f>
        <v>1</v>
      </c>
      <c r="AE533" s="344">
        <f t="shared" ref="AE533:AF596" si="119">IF(M533=W533,1,0)</f>
        <v>1</v>
      </c>
      <c r="AF533" s="344">
        <f t="shared" si="119"/>
        <v>1</v>
      </c>
      <c r="AG533" s="344">
        <f t="shared" ref="AG533:AG596" si="120">IF(O533=Y533,1,0)</f>
        <v>1</v>
      </c>
    </row>
    <row r="534" spans="1:33" ht="218.25" customHeight="1">
      <c r="A534" s="169" t="s">
        <v>19</v>
      </c>
      <c r="B534" s="467" t="s">
        <v>13</v>
      </c>
      <c r="C534" s="782"/>
      <c r="D534" s="782"/>
      <c r="E534" s="783"/>
      <c r="F534" s="783"/>
      <c r="G534" s="783"/>
      <c r="H534" s="52" t="s">
        <v>2433</v>
      </c>
      <c r="I534" s="483" t="s">
        <v>969</v>
      </c>
      <c r="J534" s="168">
        <v>1</v>
      </c>
      <c r="K534" s="191">
        <v>45231</v>
      </c>
      <c r="L534" s="191">
        <v>45504</v>
      </c>
      <c r="M534" s="165">
        <f t="shared" si="113"/>
        <v>39</v>
      </c>
      <c r="N534" s="192">
        <v>1</v>
      </c>
      <c r="O534" s="542" t="s">
        <v>3711</v>
      </c>
      <c r="P534" s="53">
        <f t="shared" si="112"/>
        <v>1</v>
      </c>
      <c r="Q534" s="166" t="str">
        <f>IF(ISNUMBER(P534),IF(P534=100%,"CUMPLIDA",IF(AND(ISNUMBER(L534),ISNUMBER(CGR!$P$4)), IF(L534&lt;CGR!$P$4,"INCUMPLIDA","PROCESO"), "VERIFICAR FECHA")),"SIN VALOR AVANCE")</f>
        <v>CUMPLIDA</v>
      </c>
      <c r="R534" s="285" t="s">
        <v>2433</v>
      </c>
      <c r="S534" s="286" t="s">
        <v>969</v>
      </c>
      <c r="T534" s="305">
        <v>1</v>
      </c>
      <c r="U534" s="382">
        <v>45231</v>
      </c>
      <c r="V534" s="382">
        <v>45504</v>
      </c>
      <c r="W534" s="165">
        <f t="shared" si="111"/>
        <v>39</v>
      </c>
      <c r="X534" s="391">
        <v>1</v>
      </c>
      <c r="Y534" s="307" t="s">
        <v>3711</v>
      </c>
      <c r="Z534" s="344">
        <f t="shared" si="114"/>
        <v>1</v>
      </c>
      <c r="AA534" s="344">
        <f t="shared" si="115"/>
        <v>1</v>
      </c>
      <c r="AB534" s="344">
        <f t="shared" si="116"/>
        <v>1</v>
      </c>
      <c r="AC534" s="344">
        <f t="shared" si="117"/>
        <v>1</v>
      </c>
      <c r="AD534" s="344">
        <f t="shared" si="118"/>
        <v>1</v>
      </c>
      <c r="AE534" s="344">
        <f t="shared" si="119"/>
        <v>1</v>
      </c>
      <c r="AF534" s="344">
        <f t="shared" si="119"/>
        <v>1</v>
      </c>
      <c r="AG534" s="344">
        <f t="shared" si="120"/>
        <v>1</v>
      </c>
    </row>
    <row r="535" spans="1:33" ht="315.75">
      <c r="A535" s="169" t="s">
        <v>19</v>
      </c>
      <c r="B535" s="467" t="s">
        <v>13</v>
      </c>
      <c r="C535" s="782"/>
      <c r="D535" s="782"/>
      <c r="E535" s="783"/>
      <c r="F535" s="783"/>
      <c r="G535" s="783"/>
      <c r="H535" s="52" t="s">
        <v>2435</v>
      </c>
      <c r="I535" s="483" t="s">
        <v>2436</v>
      </c>
      <c r="J535" s="168">
        <v>1</v>
      </c>
      <c r="K535" s="191">
        <v>45231</v>
      </c>
      <c r="L535" s="191">
        <v>45504</v>
      </c>
      <c r="M535" s="165">
        <f t="shared" si="113"/>
        <v>39</v>
      </c>
      <c r="N535" s="192">
        <v>1</v>
      </c>
      <c r="O535" s="542" t="s">
        <v>3749</v>
      </c>
      <c r="P535" s="53">
        <f t="shared" si="112"/>
        <v>1</v>
      </c>
      <c r="Q535" s="166" t="str">
        <f>IF(ISNUMBER(P535),IF(P535=100%,"CUMPLIDA",IF(AND(ISNUMBER(L535),ISNUMBER(CGR!$P$4)), IF(L535&lt;CGR!$P$4,"INCUMPLIDA","PROCESO"), "VERIFICAR FECHA")),"SIN VALOR AVANCE")</f>
        <v>CUMPLIDA</v>
      </c>
      <c r="R535" s="285" t="s">
        <v>2435</v>
      </c>
      <c r="S535" s="286" t="s">
        <v>2436</v>
      </c>
      <c r="T535" s="305">
        <v>1</v>
      </c>
      <c r="U535" s="382">
        <v>45231</v>
      </c>
      <c r="V535" s="382">
        <v>45504</v>
      </c>
      <c r="W535" s="165">
        <f t="shared" si="111"/>
        <v>39</v>
      </c>
      <c r="X535" s="391">
        <v>1</v>
      </c>
      <c r="Y535" s="307" t="s">
        <v>3749</v>
      </c>
      <c r="Z535" s="344">
        <f t="shared" si="114"/>
        <v>1</v>
      </c>
      <c r="AA535" s="344">
        <f t="shared" si="115"/>
        <v>1</v>
      </c>
      <c r="AB535" s="344">
        <f t="shared" si="116"/>
        <v>1</v>
      </c>
      <c r="AC535" s="344">
        <f t="shared" si="117"/>
        <v>1</v>
      </c>
      <c r="AD535" s="344">
        <f t="shared" si="118"/>
        <v>1</v>
      </c>
      <c r="AE535" s="344">
        <f t="shared" si="119"/>
        <v>1</v>
      </c>
      <c r="AF535" s="344">
        <f t="shared" si="119"/>
        <v>1</v>
      </c>
      <c r="AG535" s="344">
        <f t="shared" si="120"/>
        <v>1</v>
      </c>
    </row>
    <row r="536" spans="1:33" ht="150.75">
      <c r="A536" s="169" t="s">
        <v>19</v>
      </c>
      <c r="B536" s="467" t="s">
        <v>13</v>
      </c>
      <c r="C536" s="782"/>
      <c r="D536" s="782"/>
      <c r="E536" s="783"/>
      <c r="F536" s="783"/>
      <c r="G536" s="52" t="s">
        <v>2438</v>
      </c>
      <c r="H536" s="52" t="s">
        <v>1614</v>
      </c>
      <c r="I536" s="483" t="s">
        <v>238</v>
      </c>
      <c r="J536" s="168">
        <v>1</v>
      </c>
      <c r="K536" s="193">
        <v>45323</v>
      </c>
      <c r="L536" s="193">
        <v>45747</v>
      </c>
      <c r="M536" s="165">
        <f t="shared" si="113"/>
        <v>60.571428571428569</v>
      </c>
      <c r="N536" s="192">
        <v>0</v>
      </c>
      <c r="O536" s="542" t="s">
        <v>3750</v>
      </c>
      <c r="P536" s="53">
        <f t="shared" si="112"/>
        <v>0</v>
      </c>
      <c r="Q536" s="166" t="str">
        <f>IF(ISNUMBER(P536),IF(P536=100%,"CUMPLIDA",IF(AND(ISNUMBER(L536),ISNUMBER(CGR!$P$4)), IF(L536&lt;CGR!$P$4,"INCUMPLIDA","PROCESO"), "VERIFICAR FECHA")),"SIN VALOR AVANCE")</f>
        <v>PROCESO</v>
      </c>
      <c r="R536" s="285" t="s">
        <v>1614</v>
      </c>
      <c r="S536" s="286" t="s">
        <v>238</v>
      </c>
      <c r="T536" s="305">
        <v>1</v>
      </c>
      <c r="U536" s="383">
        <v>45323</v>
      </c>
      <c r="V536" s="383">
        <v>45747</v>
      </c>
      <c r="W536" s="165">
        <f t="shared" si="111"/>
        <v>60.571428571428569</v>
      </c>
      <c r="X536" s="391">
        <v>0</v>
      </c>
      <c r="Y536" s="307" t="s">
        <v>3750</v>
      </c>
      <c r="Z536" s="344">
        <f t="shared" si="114"/>
        <v>1</v>
      </c>
      <c r="AA536" s="344">
        <f t="shared" si="115"/>
        <v>1</v>
      </c>
      <c r="AB536" s="344">
        <f t="shared" si="116"/>
        <v>1</v>
      </c>
      <c r="AC536" s="344">
        <f t="shared" si="117"/>
        <v>1</v>
      </c>
      <c r="AD536" s="344">
        <f t="shared" si="118"/>
        <v>1</v>
      </c>
      <c r="AE536" s="344">
        <f t="shared" si="119"/>
        <v>1</v>
      </c>
      <c r="AF536" s="344">
        <f t="shared" si="119"/>
        <v>1</v>
      </c>
      <c r="AG536" s="344">
        <f t="shared" si="120"/>
        <v>1</v>
      </c>
    </row>
    <row r="537" spans="1:33" ht="90">
      <c r="A537" s="169" t="s">
        <v>19</v>
      </c>
      <c r="B537" s="467" t="s">
        <v>13</v>
      </c>
      <c r="C537" s="782"/>
      <c r="D537" s="782"/>
      <c r="E537" s="783"/>
      <c r="F537" s="783"/>
      <c r="G537" s="52" t="s">
        <v>241</v>
      </c>
      <c r="H537" s="52" t="s">
        <v>241</v>
      </c>
      <c r="I537" s="483" t="s">
        <v>242</v>
      </c>
      <c r="J537" s="168">
        <v>1</v>
      </c>
      <c r="K537" s="193">
        <v>45323</v>
      </c>
      <c r="L537" s="193">
        <v>45747</v>
      </c>
      <c r="M537" s="165">
        <f t="shared" si="113"/>
        <v>60.571428571428569</v>
      </c>
      <c r="N537" s="192">
        <v>0</v>
      </c>
      <c r="O537" s="542" t="s">
        <v>3711</v>
      </c>
      <c r="P537" s="53">
        <f t="shared" si="112"/>
        <v>0</v>
      </c>
      <c r="Q537" s="166" t="str">
        <f>IF(ISNUMBER(P537),IF(P537=100%,"CUMPLIDA",IF(AND(ISNUMBER(L537),ISNUMBER(CGR!$P$4)), IF(L537&lt;CGR!$P$4,"INCUMPLIDA","PROCESO"), "VERIFICAR FECHA")),"SIN VALOR AVANCE")</f>
        <v>PROCESO</v>
      </c>
      <c r="R537" s="285" t="s">
        <v>241</v>
      </c>
      <c r="S537" s="286" t="s">
        <v>242</v>
      </c>
      <c r="T537" s="305">
        <v>1</v>
      </c>
      <c r="U537" s="383">
        <v>45323</v>
      </c>
      <c r="V537" s="383">
        <v>45747</v>
      </c>
      <c r="W537" s="165">
        <f t="shared" si="111"/>
        <v>60.571428571428569</v>
      </c>
      <c r="X537" s="391">
        <v>0</v>
      </c>
      <c r="Y537" s="307" t="s">
        <v>3711</v>
      </c>
      <c r="Z537" s="344">
        <f t="shared" si="114"/>
        <v>1</v>
      </c>
      <c r="AA537" s="344">
        <f t="shared" si="115"/>
        <v>1</v>
      </c>
      <c r="AB537" s="344">
        <f t="shared" si="116"/>
        <v>1</v>
      </c>
      <c r="AC537" s="344">
        <f t="shared" si="117"/>
        <v>1</v>
      </c>
      <c r="AD537" s="344">
        <f t="shared" si="118"/>
        <v>1</v>
      </c>
      <c r="AE537" s="344">
        <f t="shared" si="119"/>
        <v>1</v>
      </c>
      <c r="AF537" s="344">
        <f t="shared" si="119"/>
        <v>1</v>
      </c>
      <c r="AG537" s="344">
        <f t="shared" si="120"/>
        <v>1</v>
      </c>
    </row>
    <row r="538" spans="1:33" ht="150">
      <c r="A538" s="169" t="s">
        <v>19</v>
      </c>
      <c r="B538" s="467" t="s">
        <v>13</v>
      </c>
      <c r="C538" s="782"/>
      <c r="D538" s="782"/>
      <c r="E538" s="783"/>
      <c r="F538" s="783"/>
      <c r="G538" s="52" t="s">
        <v>1361</v>
      </c>
      <c r="H538" s="52" t="s">
        <v>245</v>
      </c>
      <c r="I538" s="483" t="s">
        <v>246</v>
      </c>
      <c r="J538" s="168">
        <v>1</v>
      </c>
      <c r="K538" s="193">
        <v>45231</v>
      </c>
      <c r="L538" s="193">
        <v>45747</v>
      </c>
      <c r="M538" s="165">
        <f t="shared" si="113"/>
        <v>73.714285714285708</v>
      </c>
      <c r="N538" s="192">
        <v>0</v>
      </c>
      <c r="O538" s="483" t="s">
        <v>3630</v>
      </c>
      <c r="P538" s="53">
        <f t="shared" si="112"/>
        <v>0</v>
      </c>
      <c r="Q538" s="166" t="str">
        <f>IF(ISNUMBER(P538),IF(P538=100%,"CUMPLIDA",IF(AND(ISNUMBER(L538),ISNUMBER(CGR!$P$4)), IF(L538&lt;CGR!$P$4,"INCUMPLIDA","PROCESO"), "VERIFICAR FECHA")),"SIN VALOR AVANCE")</f>
        <v>PROCESO</v>
      </c>
      <c r="R538" s="285" t="s">
        <v>245</v>
      </c>
      <c r="S538" s="286" t="s">
        <v>246</v>
      </c>
      <c r="T538" s="305">
        <v>1</v>
      </c>
      <c r="U538" s="383">
        <v>45231</v>
      </c>
      <c r="V538" s="383">
        <v>45747</v>
      </c>
      <c r="W538" s="165">
        <f t="shared" si="111"/>
        <v>73.714285714285708</v>
      </c>
      <c r="X538" s="391">
        <v>0</v>
      </c>
      <c r="Y538" s="286" t="s">
        <v>3630</v>
      </c>
      <c r="Z538" s="344">
        <f t="shared" si="114"/>
        <v>1</v>
      </c>
      <c r="AA538" s="344">
        <f t="shared" si="115"/>
        <v>1</v>
      </c>
      <c r="AB538" s="344">
        <f t="shared" si="116"/>
        <v>1</v>
      </c>
      <c r="AC538" s="344">
        <f t="shared" si="117"/>
        <v>1</v>
      </c>
      <c r="AD538" s="344">
        <f t="shared" si="118"/>
        <v>1</v>
      </c>
      <c r="AE538" s="344">
        <f t="shared" si="119"/>
        <v>1</v>
      </c>
      <c r="AF538" s="344">
        <f t="shared" si="119"/>
        <v>1</v>
      </c>
      <c r="AG538" s="344">
        <f t="shared" si="120"/>
        <v>1</v>
      </c>
    </row>
    <row r="539" spans="1:33" ht="150.75">
      <c r="A539" s="169" t="s">
        <v>19</v>
      </c>
      <c r="B539" s="467" t="s">
        <v>13</v>
      </c>
      <c r="C539" s="782"/>
      <c r="D539" s="782"/>
      <c r="E539" s="783"/>
      <c r="F539" s="783"/>
      <c r="G539" s="52" t="s">
        <v>248</v>
      </c>
      <c r="H539" s="52" t="s">
        <v>248</v>
      </c>
      <c r="I539" s="483" t="s">
        <v>3253</v>
      </c>
      <c r="J539" s="168">
        <v>1</v>
      </c>
      <c r="K539" s="193">
        <v>45323</v>
      </c>
      <c r="L539" s="193">
        <v>45747</v>
      </c>
      <c r="M539" s="165">
        <f t="shared" si="113"/>
        <v>60.571428571428569</v>
      </c>
      <c r="N539" s="192">
        <v>0</v>
      </c>
      <c r="O539" s="542" t="s">
        <v>3805</v>
      </c>
      <c r="P539" s="53">
        <f t="shared" si="112"/>
        <v>0</v>
      </c>
      <c r="Q539" s="166" t="str">
        <f>IF(ISNUMBER(P539),IF(P539=100%,"CUMPLIDA",IF(AND(ISNUMBER(L539),ISNUMBER(CGR!$P$4)), IF(L539&lt;CGR!$P$4,"INCUMPLIDA","PROCESO"), "VERIFICAR FECHA")),"SIN VALOR AVANCE")</f>
        <v>PROCESO</v>
      </c>
      <c r="R539" s="285" t="s">
        <v>248</v>
      </c>
      <c r="S539" s="286" t="s">
        <v>3253</v>
      </c>
      <c r="T539" s="305">
        <v>1</v>
      </c>
      <c r="U539" s="383">
        <v>45323</v>
      </c>
      <c r="V539" s="383">
        <v>45747</v>
      </c>
      <c r="W539" s="165">
        <f t="shared" si="111"/>
        <v>60.571428571428569</v>
      </c>
      <c r="X539" s="391">
        <v>0</v>
      </c>
      <c r="Y539" s="307" t="s">
        <v>3805</v>
      </c>
      <c r="Z539" s="344">
        <f t="shared" si="114"/>
        <v>1</v>
      </c>
      <c r="AA539" s="344">
        <f t="shared" si="115"/>
        <v>1</v>
      </c>
      <c r="AB539" s="344">
        <f t="shared" si="116"/>
        <v>1</v>
      </c>
      <c r="AC539" s="344">
        <f t="shared" si="117"/>
        <v>1</v>
      </c>
      <c r="AD539" s="344">
        <f t="shared" si="118"/>
        <v>1</v>
      </c>
      <c r="AE539" s="344">
        <f t="shared" si="119"/>
        <v>1</v>
      </c>
      <c r="AF539" s="344">
        <f t="shared" si="119"/>
        <v>1</v>
      </c>
      <c r="AG539" s="344">
        <f t="shared" si="120"/>
        <v>1</v>
      </c>
    </row>
    <row r="540" spans="1:33" ht="135">
      <c r="A540" s="169" t="s">
        <v>19</v>
      </c>
      <c r="B540" s="467" t="s">
        <v>13</v>
      </c>
      <c r="C540" s="782"/>
      <c r="D540" s="782"/>
      <c r="E540" s="783"/>
      <c r="F540" s="783"/>
      <c r="G540" s="52" t="s">
        <v>3715</v>
      </c>
      <c r="H540" s="52" t="s">
        <v>3715</v>
      </c>
      <c r="I540" s="483" t="s">
        <v>252</v>
      </c>
      <c r="J540" s="168">
        <v>1</v>
      </c>
      <c r="K540" s="193">
        <v>45231</v>
      </c>
      <c r="L540" s="193">
        <v>45747</v>
      </c>
      <c r="M540" s="165">
        <f t="shared" si="113"/>
        <v>73.714285714285708</v>
      </c>
      <c r="N540" s="192">
        <v>0</v>
      </c>
      <c r="O540" s="542" t="s">
        <v>3806</v>
      </c>
      <c r="P540" s="53">
        <f t="shared" si="112"/>
        <v>0</v>
      </c>
      <c r="Q540" s="166" t="str">
        <f>IF(ISNUMBER(P540),IF(P540=100%,"CUMPLIDA",IF(AND(ISNUMBER(L540),ISNUMBER(CGR!$P$4)), IF(L540&lt;CGR!$P$4,"INCUMPLIDA","PROCESO"), "VERIFICAR FECHA")),"SIN VALOR AVANCE")</f>
        <v>PROCESO</v>
      </c>
      <c r="R540" s="285" t="s">
        <v>3715</v>
      </c>
      <c r="S540" s="286" t="s">
        <v>252</v>
      </c>
      <c r="T540" s="305">
        <v>1</v>
      </c>
      <c r="U540" s="383">
        <v>45231</v>
      </c>
      <c r="V540" s="383">
        <v>45747</v>
      </c>
      <c r="W540" s="165">
        <f t="shared" si="111"/>
        <v>73.714285714285708</v>
      </c>
      <c r="X540" s="391">
        <v>0</v>
      </c>
      <c r="Y540" s="307" t="s">
        <v>3806</v>
      </c>
      <c r="Z540" s="344">
        <f t="shared" si="114"/>
        <v>1</v>
      </c>
      <c r="AA540" s="344">
        <f t="shared" si="115"/>
        <v>1</v>
      </c>
      <c r="AB540" s="344">
        <f t="shared" si="116"/>
        <v>1</v>
      </c>
      <c r="AC540" s="344">
        <f t="shared" si="117"/>
        <v>1</v>
      </c>
      <c r="AD540" s="344">
        <f t="shared" si="118"/>
        <v>1</v>
      </c>
      <c r="AE540" s="344">
        <f t="shared" si="119"/>
        <v>1</v>
      </c>
      <c r="AF540" s="344">
        <f t="shared" si="119"/>
        <v>1</v>
      </c>
      <c r="AG540" s="344">
        <f t="shared" si="120"/>
        <v>1</v>
      </c>
    </row>
    <row r="541" spans="1:33" ht="225.75">
      <c r="A541" s="169" t="s">
        <v>19</v>
      </c>
      <c r="B541" s="467" t="s">
        <v>13</v>
      </c>
      <c r="C541" s="782"/>
      <c r="D541" s="782"/>
      <c r="E541" s="783"/>
      <c r="F541" s="783"/>
      <c r="G541" s="52" t="s">
        <v>3716</v>
      </c>
      <c r="H541" s="52" t="s">
        <v>3716</v>
      </c>
      <c r="I541" s="483" t="s">
        <v>2560</v>
      </c>
      <c r="J541" s="168">
        <v>1</v>
      </c>
      <c r="K541" s="193">
        <v>45231</v>
      </c>
      <c r="L541" s="193">
        <v>45808</v>
      </c>
      <c r="M541" s="165">
        <f t="shared" si="113"/>
        <v>82.428571428571431</v>
      </c>
      <c r="N541" s="192">
        <v>0</v>
      </c>
      <c r="O541" s="542" t="s">
        <v>3758</v>
      </c>
      <c r="P541" s="53">
        <f t="shared" si="112"/>
        <v>0</v>
      </c>
      <c r="Q541" s="166" t="str">
        <f>IF(ISNUMBER(P541),IF(P541=100%,"CUMPLIDA",IF(AND(ISNUMBER(L541),ISNUMBER(CGR!$P$4)), IF(L541&lt;CGR!$P$4,"INCUMPLIDA","PROCESO"), "VERIFICAR FECHA")),"SIN VALOR AVANCE")</f>
        <v>PROCESO</v>
      </c>
      <c r="R541" s="285" t="s">
        <v>3716</v>
      </c>
      <c r="S541" s="286" t="s">
        <v>2560</v>
      </c>
      <c r="T541" s="305">
        <v>1</v>
      </c>
      <c r="U541" s="383">
        <v>45231</v>
      </c>
      <c r="V541" s="383">
        <v>45808</v>
      </c>
      <c r="W541" s="165">
        <f t="shared" si="111"/>
        <v>82.428571428571431</v>
      </c>
      <c r="X541" s="391">
        <v>0</v>
      </c>
      <c r="Y541" s="307" t="s">
        <v>3758</v>
      </c>
      <c r="Z541" s="344">
        <f t="shared" si="114"/>
        <v>1</v>
      </c>
      <c r="AA541" s="344">
        <f t="shared" si="115"/>
        <v>1</v>
      </c>
      <c r="AB541" s="344">
        <f t="shared" si="116"/>
        <v>1</v>
      </c>
      <c r="AC541" s="344">
        <f t="shared" si="117"/>
        <v>1</v>
      </c>
      <c r="AD541" s="344">
        <f t="shared" si="118"/>
        <v>1</v>
      </c>
      <c r="AE541" s="344">
        <f t="shared" si="119"/>
        <v>1</v>
      </c>
      <c r="AF541" s="344">
        <f t="shared" si="119"/>
        <v>1</v>
      </c>
      <c r="AG541" s="344">
        <f t="shared" si="120"/>
        <v>1</v>
      </c>
    </row>
    <row r="542" spans="1:33" ht="182.25">
      <c r="A542" s="169" t="s">
        <v>19</v>
      </c>
      <c r="B542" s="467" t="s">
        <v>13</v>
      </c>
      <c r="C542" s="782"/>
      <c r="D542" s="782"/>
      <c r="E542" s="783"/>
      <c r="F542" s="783"/>
      <c r="G542" s="52" t="s">
        <v>1363</v>
      </c>
      <c r="H542" s="52" t="s">
        <v>258</v>
      </c>
      <c r="I542" s="483" t="s">
        <v>259</v>
      </c>
      <c r="J542" s="168">
        <v>7</v>
      </c>
      <c r="K542" s="193">
        <v>46024</v>
      </c>
      <c r="L542" s="193">
        <v>46660</v>
      </c>
      <c r="M542" s="165">
        <f t="shared" si="113"/>
        <v>90.857142857142861</v>
      </c>
      <c r="N542" s="192">
        <v>0</v>
      </c>
      <c r="O542" s="542" t="s">
        <v>3728</v>
      </c>
      <c r="P542" s="53">
        <f t="shared" si="112"/>
        <v>0</v>
      </c>
      <c r="Q542" s="166" t="str">
        <f>IF(ISNUMBER(P542),IF(P542=100%,"CUMPLIDA",IF(AND(ISNUMBER(L542),ISNUMBER(CGR!$P$4)), IF(L542&lt;CGR!$P$4,"INCUMPLIDA","PROCESO"), "VERIFICAR FECHA")),"SIN VALOR AVANCE")</f>
        <v>PROCESO</v>
      </c>
      <c r="R542" s="285" t="s">
        <v>258</v>
      </c>
      <c r="S542" s="286" t="s">
        <v>259</v>
      </c>
      <c r="T542" s="305">
        <v>7</v>
      </c>
      <c r="U542" s="383">
        <v>46024</v>
      </c>
      <c r="V542" s="383">
        <v>46660</v>
      </c>
      <c r="W542" s="165">
        <f t="shared" si="111"/>
        <v>90.857142857142861</v>
      </c>
      <c r="X542" s="391">
        <v>0</v>
      </c>
      <c r="Y542" s="307" t="s">
        <v>3728</v>
      </c>
      <c r="Z542" s="344">
        <f t="shared" si="114"/>
        <v>1</v>
      </c>
      <c r="AA542" s="344">
        <f t="shared" si="115"/>
        <v>1</v>
      </c>
      <c r="AB542" s="344">
        <f t="shared" si="116"/>
        <v>1</v>
      </c>
      <c r="AC542" s="344">
        <f t="shared" si="117"/>
        <v>1</v>
      </c>
      <c r="AD542" s="344">
        <f t="shared" si="118"/>
        <v>1</v>
      </c>
      <c r="AE542" s="344">
        <f t="shared" si="119"/>
        <v>1</v>
      </c>
      <c r="AF542" s="344">
        <f t="shared" si="119"/>
        <v>1</v>
      </c>
      <c r="AG542" s="344">
        <f t="shared" si="120"/>
        <v>1</v>
      </c>
    </row>
    <row r="543" spans="1:33" ht="180">
      <c r="A543" s="169" t="s">
        <v>19</v>
      </c>
      <c r="B543" s="467" t="s">
        <v>13</v>
      </c>
      <c r="C543" s="782"/>
      <c r="D543" s="782"/>
      <c r="E543" s="783"/>
      <c r="F543" s="783"/>
      <c r="G543" s="52" t="s">
        <v>1364</v>
      </c>
      <c r="H543" s="52" t="s">
        <v>261</v>
      </c>
      <c r="I543" s="483" t="s">
        <v>262</v>
      </c>
      <c r="J543" s="168">
        <v>1</v>
      </c>
      <c r="K543" s="193">
        <v>46024</v>
      </c>
      <c r="L543" s="193">
        <v>46660</v>
      </c>
      <c r="M543" s="165">
        <f t="shared" si="113"/>
        <v>90.857142857142861</v>
      </c>
      <c r="N543" s="192">
        <v>0</v>
      </c>
      <c r="O543" s="542" t="s">
        <v>3759</v>
      </c>
      <c r="P543" s="53">
        <f t="shared" si="112"/>
        <v>0</v>
      </c>
      <c r="Q543" s="166" t="str">
        <f>IF(ISNUMBER(P543),IF(P543=100%,"CUMPLIDA",IF(AND(ISNUMBER(L543),ISNUMBER(CGR!$P$4)), IF(L543&lt;CGR!$P$4,"INCUMPLIDA","PROCESO"), "VERIFICAR FECHA")),"SIN VALOR AVANCE")</f>
        <v>PROCESO</v>
      </c>
      <c r="R543" s="285" t="s">
        <v>261</v>
      </c>
      <c r="S543" s="286" t="s">
        <v>262</v>
      </c>
      <c r="T543" s="305">
        <v>1</v>
      </c>
      <c r="U543" s="383">
        <v>46024</v>
      </c>
      <c r="V543" s="383">
        <v>46660</v>
      </c>
      <c r="W543" s="165">
        <f t="shared" si="111"/>
        <v>90.857142857142861</v>
      </c>
      <c r="X543" s="391">
        <v>0</v>
      </c>
      <c r="Y543" s="307" t="s">
        <v>3759</v>
      </c>
      <c r="Z543" s="344">
        <f t="shared" si="114"/>
        <v>1</v>
      </c>
      <c r="AA543" s="344">
        <f t="shared" si="115"/>
        <v>1</v>
      </c>
      <c r="AB543" s="344">
        <f t="shared" si="116"/>
        <v>1</v>
      </c>
      <c r="AC543" s="344">
        <f t="shared" si="117"/>
        <v>1</v>
      </c>
      <c r="AD543" s="344">
        <f t="shared" si="118"/>
        <v>1</v>
      </c>
      <c r="AE543" s="344">
        <f t="shared" si="119"/>
        <v>1</v>
      </c>
      <c r="AF543" s="344">
        <f t="shared" si="119"/>
        <v>1</v>
      </c>
      <c r="AG543" s="344">
        <f t="shared" si="120"/>
        <v>1</v>
      </c>
    </row>
    <row r="544" spans="1:33" ht="409.5">
      <c r="A544" s="169" t="s">
        <v>19</v>
      </c>
      <c r="B544" s="467" t="s">
        <v>13</v>
      </c>
      <c r="C544" s="782"/>
      <c r="D544" s="782"/>
      <c r="E544" s="783"/>
      <c r="F544" s="783"/>
      <c r="G544" s="52" t="s">
        <v>1365</v>
      </c>
      <c r="H544" s="52" t="s">
        <v>264</v>
      </c>
      <c r="I544" s="483" t="s">
        <v>265</v>
      </c>
      <c r="J544" s="168">
        <v>2</v>
      </c>
      <c r="K544" s="193">
        <v>46024</v>
      </c>
      <c r="L544" s="193">
        <v>46660</v>
      </c>
      <c r="M544" s="165">
        <f t="shared" si="113"/>
        <v>90.857142857142861</v>
      </c>
      <c r="N544" s="192">
        <v>0</v>
      </c>
      <c r="O544" s="542" t="s">
        <v>3730</v>
      </c>
      <c r="P544" s="53">
        <f t="shared" si="112"/>
        <v>0</v>
      </c>
      <c r="Q544" s="166" t="str">
        <f>IF(ISNUMBER(P544),IF(P544=100%,"CUMPLIDA",IF(AND(ISNUMBER(L544),ISNUMBER(CGR!$P$4)), IF(L544&lt;CGR!$P$4,"INCUMPLIDA","PROCESO"), "VERIFICAR FECHA")),"SIN VALOR AVANCE")</f>
        <v>PROCESO</v>
      </c>
      <c r="R544" s="285" t="s">
        <v>264</v>
      </c>
      <c r="S544" s="286" t="s">
        <v>265</v>
      </c>
      <c r="T544" s="305">
        <v>2</v>
      </c>
      <c r="U544" s="383">
        <v>46024</v>
      </c>
      <c r="V544" s="383">
        <v>46660</v>
      </c>
      <c r="W544" s="165">
        <f t="shared" si="111"/>
        <v>90.857142857142861</v>
      </c>
      <c r="X544" s="391">
        <v>0</v>
      </c>
      <c r="Y544" s="307" t="s">
        <v>3730</v>
      </c>
      <c r="Z544" s="344">
        <f t="shared" si="114"/>
        <v>1</v>
      </c>
      <c r="AA544" s="344">
        <f t="shared" si="115"/>
        <v>1</v>
      </c>
      <c r="AB544" s="344">
        <f t="shared" si="116"/>
        <v>1</v>
      </c>
      <c r="AC544" s="344">
        <f t="shared" si="117"/>
        <v>1</v>
      </c>
      <c r="AD544" s="344">
        <f t="shared" si="118"/>
        <v>1</v>
      </c>
      <c r="AE544" s="344">
        <f t="shared" si="119"/>
        <v>1</v>
      </c>
      <c r="AF544" s="344">
        <f t="shared" si="119"/>
        <v>1</v>
      </c>
      <c r="AG544" s="344">
        <f t="shared" si="120"/>
        <v>1</v>
      </c>
    </row>
    <row r="545" spans="1:33" ht="225.75">
      <c r="A545" s="169" t="s">
        <v>19</v>
      </c>
      <c r="B545" s="467" t="s">
        <v>13</v>
      </c>
      <c r="C545" s="782" t="s">
        <v>3812</v>
      </c>
      <c r="D545" s="782" t="s">
        <v>3813</v>
      </c>
      <c r="E545" s="783" t="s">
        <v>3814</v>
      </c>
      <c r="F545" s="783" t="s">
        <v>3815</v>
      </c>
      <c r="G545" s="783" t="s">
        <v>2485</v>
      </c>
      <c r="H545" s="484" t="s">
        <v>3628</v>
      </c>
      <c r="I545" s="483" t="s">
        <v>3174</v>
      </c>
      <c r="J545" s="164">
        <v>1</v>
      </c>
      <c r="K545" s="191">
        <v>44044</v>
      </c>
      <c r="L545" s="191">
        <v>44196</v>
      </c>
      <c r="M545" s="165">
        <f t="shared" si="113"/>
        <v>21.714285714285715</v>
      </c>
      <c r="N545" s="192">
        <v>1</v>
      </c>
      <c r="O545" s="483" t="s">
        <v>3816</v>
      </c>
      <c r="P545" s="53">
        <f t="shared" si="112"/>
        <v>1</v>
      </c>
      <c r="Q545" s="166" t="str">
        <f>IF(ISNUMBER(P545),IF(P545=100%,"CUMPLIDA",IF(AND(ISNUMBER(L545),ISNUMBER(CGR!$P$4)), IF(L545&lt;CGR!$P$4,"INCUMPLIDA","PROCESO"), "VERIFICAR FECHA")),"SIN VALOR AVANCE")</f>
        <v>CUMPLIDA</v>
      </c>
      <c r="R545" s="366" t="s">
        <v>3628</v>
      </c>
      <c r="S545" s="286" t="s">
        <v>3174</v>
      </c>
      <c r="T545" s="367">
        <v>1</v>
      </c>
      <c r="U545" s="382">
        <v>44044</v>
      </c>
      <c r="V545" s="382">
        <v>44196</v>
      </c>
      <c r="W545" s="165">
        <f t="shared" si="111"/>
        <v>21.714285714285715</v>
      </c>
      <c r="X545" s="391">
        <v>1</v>
      </c>
      <c r="Y545" s="286" t="s">
        <v>3816</v>
      </c>
      <c r="Z545" s="344">
        <f t="shared" si="114"/>
        <v>1</v>
      </c>
      <c r="AA545" s="344">
        <f t="shared" si="115"/>
        <v>1</v>
      </c>
      <c r="AB545" s="344">
        <f t="shared" si="116"/>
        <v>1</v>
      </c>
      <c r="AC545" s="344">
        <f t="shared" si="117"/>
        <v>1</v>
      </c>
      <c r="AD545" s="344">
        <f t="shared" si="118"/>
        <v>1</v>
      </c>
      <c r="AE545" s="344">
        <f t="shared" si="119"/>
        <v>1</v>
      </c>
      <c r="AF545" s="344">
        <f t="shared" si="119"/>
        <v>1</v>
      </c>
      <c r="AG545" s="344">
        <f t="shared" si="120"/>
        <v>1</v>
      </c>
    </row>
    <row r="546" spans="1:33" ht="90">
      <c r="A546" s="169" t="s">
        <v>19</v>
      </c>
      <c r="B546" s="467" t="s">
        <v>13</v>
      </c>
      <c r="C546" s="782"/>
      <c r="D546" s="782"/>
      <c r="E546" s="783"/>
      <c r="F546" s="783"/>
      <c r="G546" s="783"/>
      <c r="H546" s="52" t="s">
        <v>2433</v>
      </c>
      <c r="I546" s="483" t="s">
        <v>969</v>
      </c>
      <c r="J546" s="168">
        <v>1</v>
      </c>
      <c r="K546" s="191">
        <v>45231</v>
      </c>
      <c r="L546" s="191">
        <v>45504</v>
      </c>
      <c r="M546" s="165">
        <f t="shared" si="113"/>
        <v>39</v>
      </c>
      <c r="N546" s="192">
        <v>1</v>
      </c>
      <c r="O546" s="542" t="s">
        <v>3711</v>
      </c>
      <c r="P546" s="53">
        <f t="shared" si="112"/>
        <v>1</v>
      </c>
      <c r="Q546" s="166" t="str">
        <f>IF(ISNUMBER(P546),IF(P546=100%,"CUMPLIDA",IF(AND(ISNUMBER(L546),ISNUMBER(CGR!$P$4)), IF(L546&lt;CGR!$P$4,"INCUMPLIDA","PROCESO"), "VERIFICAR FECHA")),"SIN VALOR AVANCE")</f>
        <v>CUMPLIDA</v>
      </c>
      <c r="R546" s="285" t="s">
        <v>2433</v>
      </c>
      <c r="S546" s="286" t="s">
        <v>969</v>
      </c>
      <c r="T546" s="305">
        <v>1</v>
      </c>
      <c r="U546" s="382">
        <v>45231</v>
      </c>
      <c r="V546" s="382">
        <v>45504</v>
      </c>
      <c r="W546" s="165">
        <f t="shared" si="111"/>
        <v>39</v>
      </c>
      <c r="X546" s="391">
        <v>1</v>
      </c>
      <c r="Y546" s="307" t="s">
        <v>3711</v>
      </c>
      <c r="Z546" s="344">
        <f t="shared" si="114"/>
        <v>1</v>
      </c>
      <c r="AA546" s="344">
        <f t="shared" si="115"/>
        <v>1</v>
      </c>
      <c r="AB546" s="344">
        <f t="shared" si="116"/>
        <v>1</v>
      </c>
      <c r="AC546" s="344">
        <f t="shared" si="117"/>
        <v>1</v>
      </c>
      <c r="AD546" s="344">
        <f t="shared" si="118"/>
        <v>1</v>
      </c>
      <c r="AE546" s="344">
        <f t="shared" si="119"/>
        <v>1</v>
      </c>
      <c r="AF546" s="344">
        <f t="shared" si="119"/>
        <v>1</v>
      </c>
      <c r="AG546" s="344">
        <f t="shared" si="120"/>
        <v>1</v>
      </c>
    </row>
    <row r="547" spans="1:33" ht="315.75">
      <c r="A547" s="169" t="s">
        <v>19</v>
      </c>
      <c r="B547" s="467" t="s">
        <v>13</v>
      </c>
      <c r="C547" s="782"/>
      <c r="D547" s="782"/>
      <c r="E547" s="783"/>
      <c r="F547" s="783"/>
      <c r="G547" s="783"/>
      <c r="H547" s="52" t="s">
        <v>2435</v>
      </c>
      <c r="I547" s="483" t="s">
        <v>2436</v>
      </c>
      <c r="J547" s="168">
        <v>1</v>
      </c>
      <c r="K547" s="191">
        <v>45231</v>
      </c>
      <c r="L547" s="191">
        <v>45504</v>
      </c>
      <c r="M547" s="165">
        <f t="shared" si="113"/>
        <v>39</v>
      </c>
      <c r="N547" s="192">
        <v>1</v>
      </c>
      <c r="O547" s="542" t="s">
        <v>3749</v>
      </c>
      <c r="P547" s="53">
        <f t="shared" si="112"/>
        <v>1</v>
      </c>
      <c r="Q547" s="166" t="str">
        <f>IF(ISNUMBER(P547),IF(P547=100%,"CUMPLIDA",IF(AND(ISNUMBER(L547),ISNUMBER(CGR!$P$4)), IF(L547&lt;CGR!$P$4,"INCUMPLIDA","PROCESO"), "VERIFICAR FECHA")),"SIN VALOR AVANCE")</f>
        <v>CUMPLIDA</v>
      </c>
      <c r="R547" s="285" t="s">
        <v>2435</v>
      </c>
      <c r="S547" s="286" t="s">
        <v>2436</v>
      </c>
      <c r="T547" s="305">
        <v>1</v>
      </c>
      <c r="U547" s="382">
        <v>45231</v>
      </c>
      <c r="V547" s="382">
        <v>45504</v>
      </c>
      <c r="W547" s="165">
        <f t="shared" si="111"/>
        <v>39</v>
      </c>
      <c r="X547" s="391">
        <v>1</v>
      </c>
      <c r="Y547" s="307" t="s">
        <v>3749</v>
      </c>
      <c r="Z547" s="344">
        <f t="shared" si="114"/>
        <v>1</v>
      </c>
      <c r="AA547" s="344">
        <f t="shared" si="115"/>
        <v>1</v>
      </c>
      <c r="AB547" s="344">
        <f t="shared" si="116"/>
        <v>1</v>
      </c>
      <c r="AC547" s="344">
        <f t="shared" si="117"/>
        <v>1</v>
      </c>
      <c r="AD547" s="344">
        <f t="shared" si="118"/>
        <v>1</v>
      </c>
      <c r="AE547" s="344">
        <f t="shared" si="119"/>
        <v>1</v>
      </c>
      <c r="AF547" s="344">
        <f t="shared" si="119"/>
        <v>1</v>
      </c>
      <c r="AG547" s="344">
        <f t="shared" si="120"/>
        <v>1</v>
      </c>
    </row>
    <row r="548" spans="1:33" ht="135.75">
      <c r="A548" s="169" t="s">
        <v>19</v>
      </c>
      <c r="B548" s="467" t="s">
        <v>13</v>
      </c>
      <c r="C548" s="782"/>
      <c r="D548" s="782"/>
      <c r="E548" s="783"/>
      <c r="F548" s="783"/>
      <c r="G548" s="52" t="s">
        <v>2438</v>
      </c>
      <c r="H548" s="52" t="s">
        <v>1614</v>
      </c>
      <c r="I548" s="483" t="s">
        <v>238</v>
      </c>
      <c r="J548" s="168">
        <v>1</v>
      </c>
      <c r="K548" s="193">
        <v>45323</v>
      </c>
      <c r="L548" s="193">
        <v>45747</v>
      </c>
      <c r="M548" s="165">
        <f t="shared" si="113"/>
        <v>60.571428571428569</v>
      </c>
      <c r="N548" s="192">
        <v>0</v>
      </c>
      <c r="O548" s="483" t="s">
        <v>3817</v>
      </c>
      <c r="P548" s="53">
        <f t="shared" si="112"/>
        <v>0</v>
      </c>
      <c r="Q548" s="166" t="str">
        <f>IF(ISNUMBER(P548),IF(P548=100%,"CUMPLIDA",IF(AND(ISNUMBER(L548),ISNUMBER(CGR!$P$4)), IF(L548&lt;CGR!$P$4,"INCUMPLIDA","PROCESO"), "VERIFICAR FECHA")),"SIN VALOR AVANCE")</f>
        <v>PROCESO</v>
      </c>
      <c r="R548" s="285" t="s">
        <v>1614</v>
      </c>
      <c r="S548" s="286" t="s">
        <v>238</v>
      </c>
      <c r="T548" s="305">
        <v>1</v>
      </c>
      <c r="U548" s="383">
        <v>45323</v>
      </c>
      <c r="V548" s="383">
        <v>45747</v>
      </c>
      <c r="W548" s="165">
        <f t="shared" si="111"/>
        <v>60.571428571428569</v>
      </c>
      <c r="X548" s="391">
        <v>0</v>
      </c>
      <c r="Y548" s="286" t="s">
        <v>3817</v>
      </c>
      <c r="Z548" s="344">
        <f t="shared" si="114"/>
        <v>1</v>
      </c>
      <c r="AA548" s="344">
        <f t="shared" si="115"/>
        <v>1</v>
      </c>
      <c r="AB548" s="344">
        <f t="shared" si="116"/>
        <v>1</v>
      </c>
      <c r="AC548" s="344">
        <f t="shared" si="117"/>
        <v>1</v>
      </c>
      <c r="AD548" s="344">
        <f t="shared" si="118"/>
        <v>1</v>
      </c>
      <c r="AE548" s="344">
        <f t="shared" si="119"/>
        <v>1</v>
      </c>
      <c r="AF548" s="344">
        <f t="shared" si="119"/>
        <v>1</v>
      </c>
      <c r="AG548" s="344">
        <f t="shared" si="120"/>
        <v>1</v>
      </c>
    </row>
    <row r="549" spans="1:33" ht="90">
      <c r="A549" s="169" t="s">
        <v>19</v>
      </c>
      <c r="B549" s="467" t="s">
        <v>13</v>
      </c>
      <c r="C549" s="782"/>
      <c r="D549" s="782"/>
      <c r="E549" s="783"/>
      <c r="F549" s="783"/>
      <c r="G549" s="52" t="s">
        <v>241</v>
      </c>
      <c r="H549" s="52" t="s">
        <v>241</v>
      </c>
      <c r="I549" s="483" t="s">
        <v>242</v>
      </c>
      <c r="J549" s="168">
        <v>1</v>
      </c>
      <c r="K549" s="193">
        <v>45323</v>
      </c>
      <c r="L549" s="193">
        <v>45747</v>
      </c>
      <c r="M549" s="165">
        <f t="shared" si="113"/>
        <v>60.571428571428569</v>
      </c>
      <c r="N549" s="192">
        <v>0</v>
      </c>
      <c r="O549" s="542" t="s">
        <v>3711</v>
      </c>
      <c r="P549" s="53">
        <f t="shared" si="112"/>
        <v>0</v>
      </c>
      <c r="Q549" s="166" t="str">
        <f>IF(ISNUMBER(P549),IF(P549=100%,"CUMPLIDA",IF(AND(ISNUMBER(L549),ISNUMBER(CGR!$P$4)), IF(L549&lt;CGR!$P$4,"INCUMPLIDA","PROCESO"), "VERIFICAR FECHA")),"SIN VALOR AVANCE")</f>
        <v>PROCESO</v>
      </c>
      <c r="R549" s="285" t="s">
        <v>241</v>
      </c>
      <c r="S549" s="286" t="s">
        <v>242</v>
      </c>
      <c r="T549" s="305">
        <v>1</v>
      </c>
      <c r="U549" s="383">
        <v>45323</v>
      </c>
      <c r="V549" s="383">
        <v>45747</v>
      </c>
      <c r="W549" s="165">
        <f t="shared" si="111"/>
        <v>60.571428571428569</v>
      </c>
      <c r="X549" s="391">
        <v>0</v>
      </c>
      <c r="Y549" s="307" t="s">
        <v>3711</v>
      </c>
      <c r="Z549" s="344">
        <f t="shared" si="114"/>
        <v>1</v>
      </c>
      <c r="AA549" s="344">
        <f t="shared" si="115"/>
        <v>1</v>
      </c>
      <c r="AB549" s="344">
        <f t="shared" si="116"/>
        <v>1</v>
      </c>
      <c r="AC549" s="344">
        <f t="shared" si="117"/>
        <v>1</v>
      </c>
      <c r="AD549" s="344">
        <f t="shared" si="118"/>
        <v>1</v>
      </c>
      <c r="AE549" s="344">
        <f t="shared" si="119"/>
        <v>1</v>
      </c>
      <c r="AF549" s="344">
        <f t="shared" si="119"/>
        <v>1</v>
      </c>
      <c r="AG549" s="344">
        <f t="shared" si="120"/>
        <v>1</v>
      </c>
    </row>
    <row r="550" spans="1:33" ht="150">
      <c r="A550" s="169" t="s">
        <v>19</v>
      </c>
      <c r="B550" s="467" t="s">
        <v>13</v>
      </c>
      <c r="C550" s="782"/>
      <c r="D550" s="782"/>
      <c r="E550" s="783"/>
      <c r="F550" s="783"/>
      <c r="G550" s="52" t="s">
        <v>1361</v>
      </c>
      <c r="H550" s="52" t="s">
        <v>245</v>
      </c>
      <c r="I550" s="483" t="s">
        <v>246</v>
      </c>
      <c r="J550" s="168">
        <v>1</v>
      </c>
      <c r="K550" s="193">
        <v>45231</v>
      </c>
      <c r="L550" s="193">
        <v>45747</v>
      </c>
      <c r="M550" s="165">
        <f t="shared" si="113"/>
        <v>73.714285714285708</v>
      </c>
      <c r="N550" s="192">
        <v>0</v>
      </c>
      <c r="O550" s="483" t="s">
        <v>3630</v>
      </c>
      <c r="P550" s="53">
        <f t="shared" si="112"/>
        <v>0</v>
      </c>
      <c r="Q550" s="166" t="str">
        <f>IF(ISNUMBER(P550),IF(P550=100%,"CUMPLIDA",IF(AND(ISNUMBER(L550),ISNUMBER(CGR!$P$4)), IF(L550&lt;CGR!$P$4,"INCUMPLIDA","PROCESO"), "VERIFICAR FECHA")),"SIN VALOR AVANCE")</f>
        <v>PROCESO</v>
      </c>
      <c r="R550" s="285" t="s">
        <v>245</v>
      </c>
      <c r="S550" s="286" t="s">
        <v>246</v>
      </c>
      <c r="T550" s="305">
        <v>1</v>
      </c>
      <c r="U550" s="383">
        <v>45231</v>
      </c>
      <c r="V550" s="383">
        <v>45747</v>
      </c>
      <c r="W550" s="165">
        <f t="shared" si="111"/>
        <v>73.714285714285708</v>
      </c>
      <c r="X550" s="391">
        <v>0</v>
      </c>
      <c r="Y550" s="286" t="s">
        <v>3630</v>
      </c>
      <c r="Z550" s="344">
        <f t="shared" si="114"/>
        <v>1</v>
      </c>
      <c r="AA550" s="344">
        <f t="shared" si="115"/>
        <v>1</v>
      </c>
      <c r="AB550" s="344">
        <f t="shared" si="116"/>
        <v>1</v>
      </c>
      <c r="AC550" s="344">
        <f t="shared" si="117"/>
        <v>1</v>
      </c>
      <c r="AD550" s="344">
        <f t="shared" si="118"/>
        <v>1</v>
      </c>
      <c r="AE550" s="344">
        <f t="shared" si="119"/>
        <v>1</v>
      </c>
      <c r="AF550" s="344">
        <f t="shared" si="119"/>
        <v>1</v>
      </c>
      <c r="AG550" s="344">
        <f t="shared" si="120"/>
        <v>1</v>
      </c>
    </row>
    <row r="551" spans="1:33" ht="135.75">
      <c r="A551" s="169" t="s">
        <v>19</v>
      </c>
      <c r="B551" s="467" t="s">
        <v>13</v>
      </c>
      <c r="C551" s="782"/>
      <c r="D551" s="782"/>
      <c r="E551" s="783"/>
      <c r="F551" s="783"/>
      <c r="G551" s="52" t="s">
        <v>248</v>
      </c>
      <c r="H551" s="52" t="s">
        <v>248</v>
      </c>
      <c r="I551" s="483" t="s">
        <v>3253</v>
      </c>
      <c r="J551" s="168">
        <v>1</v>
      </c>
      <c r="K551" s="193">
        <v>45323</v>
      </c>
      <c r="L551" s="193">
        <v>45747</v>
      </c>
      <c r="M551" s="165">
        <f t="shared" si="113"/>
        <v>60.571428571428569</v>
      </c>
      <c r="N551" s="192">
        <v>0</v>
      </c>
      <c r="O551" s="483" t="s">
        <v>3817</v>
      </c>
      <c r="P551" s="53">
        <f t="shared" si="112"/>
        <v>0</v>
      </c>
      <c r="Q551" s="166" t="str">
        <f>IF(ISNUMBER(P551),IF(P551=100%,"CUMPLIDA",IF(AND(ISNUMBER(L551),ISNUMBER(CGR!$P$4)), IF(L551&lt;CGR!$P$4,"INCUMPLIDA","PROCESO"), "VERIFICAR FECHA")),"SIN VALOR AVANCE")</f>
        <v>PROCESO</v>
      </c>
      <c r="R551" s="285" t="s">
        <v>248</v>
      </c>
      <c r="S551" s="286" t="s">
        <v>3253</v>
      </c>
      <c r="T551" s="305">
        <v>1</v>
      </c>
      <c r="U551" s="383">
        <v>45323</v>
      </c>
      <c r="V551" s="383">
        <v>45747</v>
      </c>
      <c r="W551" s="165">
        <f t="shared" si="111"/>
        <v>60.571428571428569</v>
      </c>
      <c r="X551" s="391">
        <v>0</v>
      </c>
      <c r="Y551" s="286" t="s">
        <v>3817</v>
      </c>
      <c r="Z551" s="344">
        <f t="shared" si="114"/>
        <v>1</v>
      </c>
      <c r="AA551" s="344">
        <f t="shared" si="115"/>
        <v>1</v>
      </c>
      <c r="AB551" s="344">
        <f t="shared" si="116"/>
        <v>1</v>
      </c>
      <c r="AC551" s="344">
        <f t="shared" si="117"/>
        <v>1</v>
      </c>
      <c r="AD551" s="344">
        <f t="shared" si="118"/>
        <v>1</v>
      </c>
      <c r="AE551" s="344">
        <f t="shared" si="119"/>
        <v>1</v>
      </c>
      <c r="AF551" s="344">
        <f t="shared" si="119"/>
        <v>1</v>
      </c>
      <c r="AG551" s="344">
        <f t="shared" si="120"/>
        <v>1</v>
      </c>
    </row>
    <row r="552" spans="1:33" ht="135">
      <c r="A552" s="169" t="s">
        <v>19</v>
      </c>
      <c r="B552" s="467" t="s">
        <v>13</v>
      </c>
      <c r="C552" s="782"/>
      <c r="D552" s="782"/>
      <c r="E552" s="783"/>
      <c r="F552" s="783"/>
      <c r="G552" s="52" t="s">
        <v>3715</v>
      </c>
      <c r="H552" s="52" t="s">
        <v>3715</v>
      </c>
      <c r="I552" s="483" t="s">
        <v>252</v>
      </c>
      <c r="J552" s="168">
        <v>1</v>
      </c>
      <c r="K552" s="193">
        <v>45231</v>
      </c>
      <c r="L552" s="193">
        <v>45747</v>
      </c>
      <c r="M552" s="165">
        <f t="shared" si="113"/>
        <v>73.714285714285708</v>
      </c>
      <c r="N552" s="192">
        <v>0</v>
      </c>
      <c r="O552" s="542" t="s">
        <v>3711</v>
      </c>
      <c r="P552" s="53">
        <f t="shared" si="112"/>
        <v>0</v>
      </c>
      <c r="Q552" s="166" t="str">
        <f>IF(ISNUMBER(P552),IF(P552=100%,"CUMPLIDA",IF(AND(ISNUMBER(L552),ISNUMBER(CGR!$P$4)), IF(L552&lt;CGR!$P$4,"INCUMPLIDA","PROCESO"), "VERIFICAR FECHA")),"SIN VALOR AVANCE")</f>
        <v>PROCESO</v>
      </c>
      <c r="R552" s="285" t="s">
        <v>3715</v>
      </c>
      <c r="S552" s="286" t="s">
        <v>252</v>
      </c>
      <c r="T552" s="305">
        <v>1</v>
      </c>
      <c r="U552" s="383">
        <v>45231</v>
      </c>
      <c r="V552" s="383">
        <v>45747</v>
      </c>
      <c r="W552" s="165">
        <f t="shared" si="111"/>
        <v>73.714285714285708</v>
      </c>
      <c r="X552" s="391">
        <v>0</v>
      </c>
      <c r="Y552" s="307" t="s">
        <v>3711</v>
      </c>
      <c r="Z552" s="344">
        <f t="shared" si="114"/>
        <v>1</v>
      </c>
      <c r="AA552" s="344">
        <f t="shared" si="115"/>
        <v>1</v>
      </c>
      <c r="AB552" s="344">
        <f t="shared" si="116"/>
        <v>1</v>
      </c>
      <c r="AC552" s="344">
        <f t="shared" si="117"/>
        <v>1</v>
      </c>
      <c r="AD552" s="344">
        <f t="shared" si="118"/>
        <v>1</v>
      </c>
      <c r="AE552" s="344">
        <f t="shared" si="119"/>
        <v>1</v>
      </c>
      <c r="AF552" s="344">
        <f t="shared" si="119"/>
        <v>1</v>
      </c>
      <c r="AG552" s="344">
        <f t="shared" si="120"/>
        <v>1</v>
      </c>
    </row>
    <row r="553" spans="1:33" ht="210.75">
      <c r="A553" s="169" t="s">
        <v>19</v>
      </c>
      <c r="B553" s="467" t="s">
        <v>13</v>
      </c>
      <c r="C553" s="782"/>
      <c r="D553" s="782"/>
      <c r="E553" s="783"/>
      <c r="F553" s="783"/>
      <c r="G553" s="52" t="s">
        <v>3716</v>
      </c>
      <c r="H553" s="52" t="s">
        <v>3716</v>
      </c>
      <c r="I553" s="483" t="s">
        <v>2560</v>
      </c>
      <c r="J553" s="168">
        <v>1</v>
      </c>
      <c r="K553" s="193">
        <v>45231</v>
      </c>
      <c r="L553" s="193">
        <v>45808</v>
      </c>
      <c r="M553" s="165">
        <f t="shared" si="113"/>
        <v>82.428571428571431</v>
      </c>
      <c r="N553" s="192">
        <v>0</v>
      </c>
      <c r="O553" s="542" t="s">
        <v>3712</v>
      </c>
      <c r="P553" s="53">
        <f t="shared" si="112"/>
        <v>0</v>
      </c>
      <c r="Q553" s="166" t="str">
        <f>IF(ISNUMBER(P553),IF(P553=100%,"CUMPLIDA",IF(AND(ISNUMBER(L553),ISNUMBER(CGR!$P$4)), IF(L553&lt;CGR!$P$4,"INCUMPLIDA","PROCESO"), "VERIFICAR FECHA")),"SIN VALOR AVANCE")</f>
        <v>PROCESO</v>
      </c>
      <c r="R553" s="285" t="s">
        <v>3716</v>
      </c>
      <c r="S553" s="286" t="s">
        <v>2560</v>
      </c>
      <c r="T553" s="305">
        <v>1</v>
      </c>
      <c r="U553" s="383">
        <v>45231</v>
      </c>
      <c r="V553" s="383">
        <v>45808</v>
      </c>
      <c r="W553" s="165">
        <f t="shared" si="111"/>
        <v>82.428571428571431</v>
      </c>
      <c r="X553" s="391">
        <v>0</v>
      </c>
      <c r="Y553" s="307" t="s">
        <v>3712</v>
      </c>
      <c r="Z553" s="344">
        <f t="shared" si="114"/>
        <v>1</v>
      </c>
      <c r="AA553" s="344">
        <f t="shared" si="115"/>
        <v>1</v>
      </c>
      <c r="AB553" s="344">
        <f t="shared" si="116"/>
        <v>1</v>
      </c>
      <c r="AC553" s="344">
        <f t="shared" si="117"/>
        <v>1</v>
      </c>
      <c r="AD553" s="344">
        <f t="shared" si="118"/>
        <v>1</v>
      </c>
      <c r="AE553" s="344">
        <f t="shared" si="119"/>
        <v>1</v>
      </c>
      <c r="AF553" s="344">
        <f t="shared" si="119"/>
        <v>1</v>
      </c>
      <c r="AG553" s="344">
        <f t="shared" si="120"/>
        <v>1</v>
      </c>
    </row>
    <row r="554" spans="1:33" ht="180.75">
      <c r="A554" s="169" t="s">
        <v>19</v>
      </c>
      <c r="B554" s="467" t="s">
        <v>13</v>
      </c>
      <c r="C554" s="782"/>
      <c r="D554" s="782"/>
      <c r="E554" s="783"/>
      <c r="F554" s="783"/>
      <c r="G554" s="52" t="s">
        <v>1363</v>
      </c>
      <c r="H554" s="52" t="s">
        <v>258</v>
      </c>
      <c r="I554" s="483" t="s">
        <v>259</v>
      </c>
      <c r="J554" s="168">
        <v>12</v>
      </c>
      <c r="K554" s="193">
        <v>46024</v>
      </c>
      <c r="L554" s="193">
        <v>47118</v>
      </c>
      <c r="M554" s="165">
        <f t="shared" si="113"/>
        <v>156.28571428571428</v>
      </c>
      <c r="N554" s="192">
        <v>0</v>
      </c>
      <c r="O554" s="542" t="s">
        <v>3752</v>
      </c>
      <c r="P554" s="53">
        <f t="shared" si="112"/>
        <v>0</v>
      </c>
      <c r="Q554" s="166" t="str">
        <f>IF(ISNUMBER(P554),IF(P554=100%,"CUMPLIDA",IF(AND(ISNUMBER(L554),ISNUMBER(CGR!$P$4)), IF(L554&lt;CGR!$P$4,"INCUMPLIDA","PROCESO"), "VERIFICAR FECHA")),"SIN VALOR AVANCE")</f>
        <v>PROCESO</v>
      </c>
      <c r="R554" s="285" t="s">
        <v>258</v>
      </c>
      <c r="S554" s="286" t="s">
        <v>259</v>
      </c>
      <c r="T554" s="305">
        <v>12</v>
      </c>
      <c r="U554" s="383">
        <v>46024</v>
      </c>
      <c r="V554" s="383">
        <v>47118</v>
      </c>
      <c r="W554" s="165">
        <f t="shared" si="111"/>
        <v>156.28571428571428</v>
      </c>
      <c r="X554" s="391">
        <v>0</v>
      </c>
      <c r="Y554" s="307" t="s">
        <v>3752</v>
      </c>
      <c r="Z554" s="344">
        <f t="shared" si="114"/>
        <v>1</v>
      </c>
      <c r="AA554" s="344">
        <f t="shared" si="115"/>
        <v>1</v>
      </c>
      <c r="AB554" s="344">
        <f t="shared" si="116"/>
        <v>1</v>
      </c>
      <c r="AC554" s="344">
        <f t="shared" si="117"/>
        <v>1</v>
      </c>
      <c r="AD554" s="344">
        <f t="shared" si="118"/>
        <v>1</v>
      </c>
      <c r="AE554" s="344">
        <f t="shared" si="119"/>
        <v>1</v>
      </c>
      <c r="AF554" s="344">
        <f t="shared" si="119"/>
        <v>1</v>
      </c>
      <c r="AG554" s="344">
        <f t="shared" si="120"/>
        <v>1</v>
      </c>
    </row>
    <row r="555" spans="1:33" ht="180">
      <c r="A555" s="169" t="s">
        <v>19</v>
      </c>
      <c r="B555" s="467" t="s">
        <v>13</v>
      </c>
      <c r="C555" s="782"/>
      <c r="D555" s="782"/>
      <c r="E555" s="783"/>
      <c r="F555" s="783"/>
      <c r="G555" s="52" t="s">
        <v>1364</v>
      </c>
      <c r="H555" s="52" t="s">
        <v>261</v>
      </c>
      <c r="I555" s="483" t="s">
        <v>262</v>
      </c>
      <c r="J555" s="168">
        <v>1</v>
      </c>
      <c r="K555" s="193">
        <v>46024</v>
      </c>
      <c r="L555" s="193">
        <v>47118</v>
      </c>
      <c r="M555" s="165">
        <f t="shared" si="113"/>
        <v>156.28571428571428</v>
      </c>
      <c r="N555" s="192">
        <v>0</v>
      </c>
      <c r="O555" s="542" t="s">
        <v>3818</v>
      </c>
      <c r="P555" s="53">
        <f t="shared" si="112"/>
        <v>0</v>
      </c>
      <c r="Q555" s="166" t="str">
        <f>IF(ISNUMBER(P555),IF(P555=100%,"CUMPLIDA",IF(AND(ISNUMBER(L555),ISNUMBER(CGR!$P$4)), IF(L555&lt;CGR!$P$4,"INCUMPLIDA","PROCESO"), "VERIFICAR FECHA")),"SIN VALOR AVANCE")</f>
        <v>PROCESO</v>
      </c>
      <c r="R555" s="285" t="s">
        <v>261</v>
      </c>
      <c r="S555" s="286" t="s">
        <v>262</v>
      </c>
      <c r="T555" s="305">
        <v>1</v>
      </c>
      <c r="U555" s="383">
        <v>46024</v>
      </c>
      <c r="V555" s="383">
        <v>47118</v>
      </c>
      <c r="W555" s="165">
        <f t="shared" si="111"/>
        <v>156.28571428571428</v>
      </c>
      <c r="X555" s="391">
        <v>0</v>
      </c>
      <c r="Y555" s="307" t="s">
        <v>3818</v>
      </c>
      <c r="Z555" s="344">
        <f t="shared" si="114"/>
        <v>1</v>
      </c>
      <c r="AA555" s="344">
        <f t="shared" si="115"/>
        <v>1</v>
      </c>
      <c r="AB555" s="344">
        <f t="shared" si="116"/>
        <v>1</v>
      </c>
      <c r="AC555" s="344">
        <f t="shared" si="117"/>
        <v>1</v>
      </c>
      <c r="AD555" s="344">
        <f t="shared" si="118"/>
        <v>1</v>
      </c>
      <c r="AE555" s="344">
        <f t="shared" si="119"/>
        <v>1</v>
      </c>
      <c r="AF555" s="344">
        <f t="shared" si="119"/>
        <v>1</v>
      </c>
      <c r="AG555" s="344">
        <f t="shared" si="120"/>
        <v>1</v>
      </c>
    </row>
    <row r="556" spans="1:33" ht="409.5">
      <c r="A556" s="169" t="s">
        <v>19</v>
      </c>
      <c r="B556" s="467" t="s">
        <v>13</v>
      </c>
      <c r="C556" s="782"/>
      <c r="D556" s="782"/>
      <c r="E556" s="783"/>
      <c r="F556" s="783"/>
      <c r="G556" s="52" t="s">
        <v>1365</v>
      </c>
      <c r="H556" s="52" t="s">
        <v>264</v>
      </c>
      <c r="I556" s="483" t="s">
        <v>265</v>
      </c>
      <c r="J556" s="168">
        <v>2</v>
      </c>
      <c r="K556" s="193">
        <v>46024</v>
      </c>
      <c r="L556" s="193">
        <v>47118</v>
      </c>
      <c r="M556" s="165">
        <f t="shared" si="113"/>
        <v>156.28571428571428</v>
      </c>
      <c r="N556" s="192">
        <v>0</v>
      </c>
      <c r="O556" s="542" t="s">
        <v>3719</v>
      </c>
      <c r="P556" s="53">
        <f t="shared" si="112"/>
        <v>0</v>
      </c>
      <c r="Q556" s="166" t="str">
        <f>IF(ISNUMBER(P556),IF(P556=100%,"CUMPLIDA",IF(AND(ISNUMBER(L556),ISNUMBER(CGR!$P$4)), IF(L556&lt;CGR!$P$4,"INCUMPLIDA","PROCESO"), "VERIFICAR FECHA")),"SIN VALOR AVANCE")</f>
        <v>PROCESO</v>
      </c>
      <c r="R556" s="285" t="s">
        <v>264</v>
      </c>
      <c r="S556" s="286" t="s">
        <v>265</v>
      </c>
      <c r="T556" s="305">
        <v>2</v>
      </c>
      <c r="U556" s="383">
        <v>46024</v>
      </c>
      <c r="V556" s="383">
        <v>47118</v>
      </c>
      <c r="W556" s="165">
        <f t="shared" si="111"/>
        <v>156.28571428571428</v>
      </c>
      <c r="X556" s="391">
        <v>0</v>
      </c>
      <c r="Y556" s="307" t="s">
        <v>3719</v>
      </c>
      <c r="Z556" s="344">
        <f t="shared" si="114"/>
        <v>1</v>
      </c>
      <c r="AA556" s="344">
        <f t="shared" si="115"/>
        <v>1</v>
      </c>
      <c r="AB556" s="344">
        <f t="shared" si="116"/>
        <v>1</v>
      </c>
      <c r="AC556" s="344">
        <f t="shared" si="117"/>
        <v>1</v>
      </c>
      <c r="AD556" s="344">
        <f t="shared" si="118"/>
        <v>1</v>
      </c>
      <c r="AE556" s="344">
        <f t="shared" si="119"/>
        <v>1</v>
      </c>
      <c r="AF556" s="344">
        <f t="shared" si="119"/>
        <v>1</v>
      </c>
      <c r="AG556" s="344">
        <f t="shared" si="120"/>
        <v>1</v>
      </c>
    </row>
    <row r="557" spans="1:33" ht="270.75">
      <c r="A557" s="169" t="s">
        <v>19</v>
      </c>
      <c r="B557" s="467" t="s">
        <v>13</v>
      </c>
      <c r="C557" s="782" t="s">
        <v>3819</v>
      </c>
      <c r="D557" s="782" t="s">
        <v>3820</v>
      </c>
      <c r="E557" s="783" t="s">
        <v>3821</v>
      </c>
      <c r="F557" s="783" t="s">
        <v>3822</v>
      </c>
      <c r="G557" s="783" t="s">
        <v>2485</v>
      </c>
      <c r="H557" s="484" t="s">
        <v>3628</v>
      </c>
      <c r="I557" s="516" t="s">
        <v>3174</v>
      </c>
      <c r="J557" s="164">
        <v>1</v>
      </c>
      <c r="K557" s="191">
        <v>44044</v>
      </c>
      <c r="L557" s="191">
        <v>44196</v>
      </c>
      <c r="M557" s="165">
        <f t="shared" si="113"/>
        <v>21.714285714285715</v>
      </c>
      <c r="N557" s="192">
        <v>1</v>
      </c>
      <c r="O557" s="483" t="s">
        <v>3823</v>
      </c>
      <c r="P557" s="53">
        <f t="shared" si="112"/>
        <v>1</v>
      </c>
      <c r="Q557" s="166" t="str">
        <f>IF(ISNUMBER(P557),IF(P557=100%,"CUMPLIDA",IF(AND(ISNUMBER(L557),ISNUMBER(CGR!$P$4)), IF(L557&lt;CGR!$P$4,"INCUMPLIDA","PROCESO"), "VERIFICAR FECHA")),"SIN VALOR AVANCE")</f>
        <v>CUMPLIDA</v>
      </c>
      <c r="R557" s="366" t="s">
        <v>3628</v>
      </c>
      <c r="S557" s="369" t="s">
        <v>3174</v>
      </c>
      <c r="T557" s="367">
        <v>1</v>
      </c>
      <c r="U557" s="382">
        <v>44044</v>
      </c>
      <c r="V557" s="382">
        <v>44196</v>
      </c>
      <c r="W557" s="165">
        <f t="shared" si="111"/>
        <v>21.714285714285715</v>
      </c>
      <c r="X557" s="391">
        <v>1</v>
      </c>
      <c r="Y557" s="286" t="s">
        <v>3823</v>
      </c>
      <c r="Z557" s="344">
        <f t="shared" si="114"/>
        <v>1</v>
      </c>
      <c r="AA557" s="344">
        <f t="shared" si="115"/>
        <v>1</v>
      </c>
      <c r="AB557" s="344">
        <f t="shared" si="116"/>
        <v>1</v>
      </c>
      <c r="AC557" s="344">
        <f t="shared" si="117"/>
        <v>1</v>
      </c>
      <c r="AD557" s="344">
        <f t="shared" si="118"/>
        <v>1</v>
      </c>
      <c r="AE557" s="344">
        <f t="shared" si="119"/>
        <v>1</v>
      </c>
      <c r="AF557" s="344">
        <f t="shared" si="119"/>
        <v>1</v>
      </c>
      <c r="AG557" s="344">
        <f t="shared" si="120"/>
        <v>1</v>
      </c>
    </row>
    <row r="558" spans="1:33" ht="90">
      <c r="A558" s="169" t="s">
        <v>19</v>
      </c>
      <c r="B558" s="467" t="s">
        <v>13</v>
      </c>
      <c r="C558" s="782"/>
      <c r="D558" s="782"/>
      <c r="E558" s="783"/>
      <c r="F558" s="783"/>
      <c r="G558" s="783"/>
      <c r="H558" s="484" t="s">
        <v>2433</v>
      </c>
      <c r="I558" s="483" t="s">
        <v>969</v>
      </c>
      <c r="J558" s="164">
        <v>1</v>
      </c>
      <c r="K558" s="191">
        <v>45231</v>
      </c>
      <c r="L558" s="191">
        <v>45504</v>
      </c>
      <c r="M558" s="165">
        <f t="shared" si="113"/>
        <v>39</v>
      </c>
      <c r="N558" s="192">
        <v>1</v>
      </c>
      <c r="O558" s="542" t="s">
        <v>3711</v>
      </c>
      <c r="P558" s="53">
        <f t="shared" si="112"/>
        <v>1</v>
      </c>
      <c r="Q558" s="166" t="str">
        <f>IF(ISNUMBER(P558),IF(P558=100%,"CUMPLIDA",IF(AND(ISNUMBER(L558),ISNUMBER(CGR!$P$4)), IF(L558&lt;CGR!$P$4,"INCUMPLIDA","PROCESO"), "VERIFICAR FECHA")),"SIN VALOR AVANCE")</f>
        <v>CUMPLIDA</v>
      </c>
      <c r="R558" s="366" t="s">
        <v>2433</v>
      </c>
      <c r="S558" s="286" t="s">
        <v>969</v>
      </c>
      <c r="T558" s="367">
        <v>1</v>
      </c>
      <c r="U558" s="382">
        <v>45231</v>
      </c>
      <c r="V558" s="382">
        <v>45504</v>
      </c>
      <c r="W558" s="165">
        <f t="shared" si="111"/>
        <v>39</v>
      </c>
      <c r="X558" s="391">
        <v>1</v>
      </c>
      <c r="Y558" s="307" t="s">
        <v>3711</v>
      </c>
      <c r="Z558" s="344">
        <f t="shared" si="114"/>
        <v>1</v>
      </c>
      <c r="AA558" s="344">
        <f t="shared" si="115"/>
        <v>1</v>
      </c>
      <c r="AB558" s="344">
        <f t="shared" si="116"/>
        <v>1</v>
      </c>
      <c r="AC558" s="344">
        <f t="shared" si="117"/>
        <v>1</v>
      </c>
      <c r="AD558" s="344">
        <f t="shared" si="118"/>
        <v>1</v>
      </c>
      <c r="AE558" s="344">
        <f t="shared" si="119"/>
        <v>1</v>
      </c>
      <c r="AF558" s="344">
        <f t="shared" si="119"/>
        <v>1</v>
      </c>
      <c r="AG558" s="344">
        <f t="shared" si="120"/>
        <v>1</v>
      </c>
    </row>
    <row r="559" spans="1:33" ht="315.75">
      <c r="A559" s="169" t="s">
        <v>19</v>
      </c>
      <c r="B559" s="467" t="s">
        <v>13</v>
      </c>
      <c r="C559" s="782"/>
      <c r="D559" s="782"/>
      <c r="E559" s="783"/>
      <c r="F559" s="783"/>
      <c r="G559" s="783"/>
      <c r="H559" s="484" t="s">
        <v>2435</v>
      </c>
      <c r="I559" s="483" t="s">
        <v>2436</v>
      </c>
      <c r="J559" s="164">
        <v>1</v>
      </c>
      <c r="K559" s="191">
        <v>45231</v>
      </c>
      <c r="L559" s="191">
        <v>45504</v>
      </c>
      <c r="M559" s="165">
        <f t="shared" si="113"/>
        <v>39</v>
      </c>
      <c r="N559" s="192">
        <v>1</v>
      </c>
      <c r="O559" s="542" t="s">
        <v>3749</v>
      </c>
      <c r="P559" s="53">
        <f t="shared" si="112"/>
        <v>1</v>
      </c>
      <c r="Q559" s="166" t="str">
        <f>IF(ISNUMBER(P559),IF(P559=100%,"CUMPLIDA",IF(AND(ISNUMBER(L559),ISNUMBER(CGR!$P$4)), IF(L559&lt;CGR!$P$4,"INCUMPLIDA","PROCESO"), "VERIFICAR FECHA")),"SIN VALOR AVANCE")</f>
        <v>CUMPLIDA</v>
      </c>
      <c r="R559" s="366" t="s">
        <v>2435</v>
      </c>
      <c r="S559" s="286" t="s">
        <v>2436</v>
      </c>
      <c r="T559" s="367">
        <v>1</v>
      </c>
      <c r="U559" s="382">
        <v>45231</v>
      </c>
      <c r="V559" s="382">
        <v>45504</v>
      </c>
      <c r="W559" s="165">
        <f t="shared" si="111"/>
        <v>39</v>
      </c>
      <c r="X559" s="391">
        <v>1</v>
      </c>
      <c r="Y559" s="307" t="s">
        <v>3749</v>
      </c>
      <c r="Z559" s="344">
        <f t="shared" si="114"/>
        <v>1</v>
      </c>
      <c r="AA559" s="344">
        <f t="shared" si="115"/>
        <v>1</v>
      </c>
      <c r="AB559" s="344">
        <f t="shared" si="116"/>
        <v>1</v>
      </c>
      <c r="AC559" s="344">
        <f t="shared" si="117"/>
        <v>1</v>
      </c>
      <c r="AD559" s="344">
        <f t="shared" si="118"/>
        <v>1</v>
      </c>
      <c r="AE559" s="344">
        <f t="shared" si="119"/>
        <v>1</v>
      </c>
      <c r="AF559" s="344">
        <f t="shared" si="119"/>
        <v>1</v>
      </c>
      <c r="AG559" s="344">
        <f t="shared" si="120"/>
        <v>1</v>
      </c>
    </row>
    <row r="560" spans="1:33" ht="135.75">
      <c r="A560" s="169" t="s">
        <v>19</v>
      </c>
      <c r="B560" s="467" t="s">
        <v>13</v>
      </c>
      <c r="C560" s="782"/>
      <c r="D560" s="782"/>
      <c r="E560" s="783"/>
      <c r="F560" s="783"/>
      <c r="G560" s="52" t="s">
        <v>2438</v>
      </c>
      <c r="H560" s="52" t="s">
        <v>1614</v>
      </c>
      <c r="I560" s="483" t="s">
        <v>238</v>
      </c>
      <c r="J560" s="168">
        <v>1</v>
      </c>
      <c r="K560" s="193">
        <v>45323</v>
      </c>
      <c r="L560" s="193">
        <v>45747</v>
      </c>
      <c r="M560" s="165">
        <f t="shared" si="113"/>
        <v>60.571428571428569</v>
      </c>
      <c r="N560" s="192">
        <v>0</v>
      </c>
      <c r="O560" s="542" t="s">
        <v>3713</v>
      </c>
      <c r="P560" s="53">
        <f t="shared" si="112"/>
        <v>0</v>
      </c>
      <c r="Q560" s="166" t="str">
        <f>IF(ISNUMBER(P560),IF(P560=100%,"CUMPLIDA",IF(AND(ISNUMBER(L560),ISNUMBER(CGR!$P$4)), IF(L560&lt;CGR!$P$4,"INCUMPLIDA","PROCESO"), "VERIFICAR FECHA")),"SIN VALOR AVANCE")</f>
        <v>PROCESO</v>
      </c>
      <c r="R560" s="285" t="s">
        <v>1614</v>
      </c>
      <c r="S560" s="286" t="s">
        <v>238</v>
      </c>
      <c r="T560" s="305">
        <v>1</v>
      </c>
      <c r="U560" s="383">
        <v>45323</v>
      </c>
      <c r="V560" s="383">
        <v>45747</v>
      </c>
      <c r="W560" s="165">
        <f t="shared" si="111"/>
        <v>60.571428571428569</v>
      </c>
      <c r="X560" s="391">
        <v>0</v>
      </c>
      <c r="Y560" s="307" t="s">
        <v>3713</v>
      </c>
      <c r="Z560" s="344">
        <f t="shared" si="114"/>
        <v>1</v>
      </c>
      <c r="AA560" s="344">
        <f t="shared" si="115"/>
        <v>1</v>
      </c>
      <c r="AB560" s="344">
        <f t="shared" si="116"/>
        <v>1</v>
      </c>
      <c r="AC560" s="344">
        <f t="shared" si="117"/>
        <v>1</v>
      </c>
      <c r="AD560" s="344">
        <f t="shared" si="118"/>
        <v>1</v>
      </c>
      <c r="AE560" s="344">
        <f t="shared" si="119"/>
        <v>1</v>
      </c>
      <c r="AF560" s="344">
        <f t="shared" si="119"/>
        <v>1</v>
      </c>
      <c r="AG560" s="344">
        <f t="shared" si="120"/>
        <v>1</v>
      </c>
    </row>
    <row r="561" spans="1:33" ht="90">
      <c r="A561" s="169" t="s">
        <v>19</v>
      </c>
      <c r="B561" s="467" t="s">
        <v>13</v>
      </c>
      <c r="C561" s="782"/>
      <c r="D561" s="782"/>
      <c r="E561" s="783"/>
      <c r="F561" s="783"/>
      <c r="G561" s="52" t="s">
        <v>241</v>
      </c>
      <c r="H561" s="52" t="s">
        <v>241</v>
      </c>
      <c r="I561" s="483" t="s">
        <v>242</v>
      </c>
      <c r="J561" s="168">
        <v>1</v>
      </c>
      <c r="K561" s="193">
        <v>45323</v>
      </c>
      <c r="L561" s="193">
        <v>45747</v>
      </c>
      <c r="M561" s="165">
        <f t="shared" si="113"/>
        <v>60.571428571428569</v>
      </c>
      <c r="N561" s="192">
        <v>0</v>
      </c>
      <c r="O561" s="542" t="s">
        <v>3824</v>
      </c>
      <c r="P561" s="53">
        <f t="shared" si="112"/>
        <v>0</v>
      </c>
      <c r="Q561" s="166" t="str">
        <f>IF(ISNUMBER(P561),IF(P561=100%,"CUMPLIDA",IF(AND(ISNUMBER(L561),ISNUMBER(CGR!$P$4)), IF(L561&lt;CGR!$P$4,"INCUMPLIDA","PROCESO"), "VERIFICAR FECHA")),"SIN VALOR AVANCE")</f>
        <v>PROCESO</v>
      </c>
      <c r="R561" s="285" t="s">
        <v>241</v>
      </c>
      <c r="S561" s="286" t="s">
        <v>242</v>
      </c>
      <c r="T561" s="305">
        <v>1</v>
      </c>
      <c r="U561" s="383">
        <v>45323</v>
      </c>
      <c r="V561" s="383">
        <v>45747</v>
      </c>
      <c r="W561" s="165">
        <f t="shared" si="111"/>
        <v>60.571428571428569</v>
      </c>
      <c r="X561" s="391">
        <v>0</v>
      </c>
      <c r="Y561" s="307" t="s">
        <v>3824</v>
      </c>
      <c r="Z561" s="344">
        <f t="shared" si="114"/>
        <v>1</v>
      </c>
      <c r="AA561" s="344">
        <f t="shared" si="115"/>
        <v>1</v>
      </c>
      <c r="AB561" s="344">
        <f t="shared" si="116"/>
        <v>1</v>
      </c>
      <c r="AC561" s="344">
        <f t="shared" si="117"/>
        <v>1</v>
      </c>
      <c r="AD561" s="344">
        <f t="shared" si="118"/>
        <v>1</v>
      </c>
      <c r="AE561" s="344">
        <f t="shared" si="119"/>
        <v>1</v>
      </c>
      <c r="AF561" s="344">
        <f t="shared" si="119"/>
        <v>1</v>
      </c>
      <c r="AG561" s="344">
        <f t="shared" si="120"/>
        <v>1</v>
      </c>
    </row>
    <row r="562" spans="1:33" ht="150">
      <c r="A562" s="169" t="s">
        <v>19</v>
      </c>
      <c r="B562" s="467" t="s">
        <v>13</v>
      </c>
      <c r="C562" s="782"/>
      <c r="D562" s="782"/>
      <c r="E562" s="783"/>
      <c r="F562" s="783"/>
      <c r="G562" s="52" t="s">
        <v>1361</v>
      </c>
      <c r="H562" s="52" t="s">
        <v>245</v>
      </c>
      <c r="I562" s="483" t="s">
        <v>246</v>
      </c>
      <c r="J562" s="168">
        <v>1</v>
      </c>
      <c r="K562" s="193">
        <v>45231</v>
      </c>
      <c r="L562" s="193">
        <v>45747</v>
      </c>
      <c r="M562" s="165">
        <f t="shared" si="113"/>
        <v>73.714285714285708</v>
      </c>
      <c r="N562" s="192">
        <v>0</v>
      </c>
      <c r="O562" s="483" t="s">
        <v>3630</v>
      </c>
      <c r="P562" s="53">
        <f t="shared" si="112"/>
        <v>0</v>
      </c>
      <c r="Q562" s="166" t="str">
        <f>IF(ISNUMBER(P562),IF(P562=100%,"CUMPLIDA",IF(AND(ISNUMBER(L562),ISNUMBER(CGR!$P$4)), IF(L562&lt;CGR!$P$4,"INCUMPLIDA","PROCESO"), "VERIFICAR FECHA")),"SIN VALOR AVANCE")</f>
        <v>PROCESO</v>
      </c>
      <c r="R562" s="285" t="s">
        <v>245</v>
      </c>
      <c r="S562" s="286" t="s">
        <v>246</v>
      </c>
      <c r="T562" s="305">
        <v>1</v>
      </c>
      <c r="U562" s="383">
        <v>45231</v>
      </c>
      <c r="V562" s="383">
        <v>45747</v>
      </c>
      <c r="W562" s="165">
        <f t="shared" si="111"/>
        <v>73.714285714285708</v>
      </c>
      <c r="X562" s="391">
        <v>0</v>
      </c>
      <c r="Y562" s="286" t="s">
        <v>3630</v>
      </c>
      <c r="Z562" s="344">
        <f t="shared" si="114"/>
        <v>1</v>
      </c>
      <c r="AA562" s="344">
        <f t="shared" si="115"/>
        <v>1</v>
      </c>
      <c r="AB562" s="344">
        <f t="shared" si="116"/>
        <v>1</v>
      </c>
      <c r="AC562" s="344">
        <f t="shared" si="117"/>
        <v>1</v>
      </c>
      <c r="AD562" s="344">
        <f t="shared" si="118"/>
        <v>1</v>
      </c>
      <c r="AE562" s="344">
        <f t="shared" si="119"/>
        <v>1</v>
      </c>
      <c r="AF562" s="344">
        <f t="shared" si="119"/>
        <v>1</v>
      </c>
      <c r="AG562" s="344">
        <f t="shared" si="120"/>
        <v>1</v>
      </c>
    </row>
    <row r="563" spans="1:33" ht="135.75">
      <c r="A563" s="169" t="s">
        <v>19</v>
      </c>
      <c r="B563" s="467" t="s">
        <v>13</v>
      </c>
      <c r="C563" s="782"/>
      <c r="D563" s="782"/>
      <c r="E563" s="783"/>
      <c r="F563" s="783"/>
      <c r="G563" s="52" t="s">
        <v>248</v>
      </c>
      <c r="H563" s="52" t="s">
        <v>248</v>
      </c>
      <c r="I563" s="483" t="s">
        <v>3253</v>
      </c>
      <c r="J563" s="168">
        <v>1</v>
      </c>
      <c r="K563" s="193">
        <v>45323</v>
      </c>
      <c r="L563" s="193">
        <v>45747</v>
      </c>
      <c r="M563" s="165">
        <f t="shared" si="113"/>
        <v>60.571428571428569</v>
      </c>
      <c r="N563" s="192">
        <v>0</v>
      </c>
      <c r="O563" s="542" t="s">
        <v>3713</v>
      </c>
      <c r="P563" s="53">
        <f t="shared" si="112"/>
        <v>0</v>
      </c>
      <c r="Q563" s="166" t="str">
        <f>IF(ISNUMBER(P563),IF(P563=100%,"CUMPLIDA",IF(AND(ISNUMBER(L563),ISNUMBER(CGR!$P$4)), IF(L563&lt;CGR!$P$4,"INCUMPLIDA","PROCESO"), "VERIFICAR FECHA")),"SIN VALOR AVANCE")</f>
        <v>PROCESO</v>
      </c>
      <c r="R563" s="285" t="s">
        <v>248</v>
      </c>
      <c r="S563" s="286" t="s">
        <v>3253</v>
      </c>
      <c r="T563" s="305">
        <v>1</v>
      </c>
      <c r="U563" s="383">
        <v>45323</v>
      </c>
      <c r="V563" s="383">
        <v>45747</v>
      </c>
      <c r="W563" s="165">
        <f t="shared" si="111"/>
        <v>60.571428571428569</v>
      </c>
      <c r="X563" s="391">
        <v>0</v>
      </c>
      <c r="Y563" s="307" t="s">
        <v>3713</v>
      </c>
      <c r="Z563" s="344">
        <f t="shared" si="114"/>
        <v>1</v>
      </c>
      <c r="AA563" s="344">
        <f t="shared" si="115"/>
        <v>1</v>
      </c>
      <c r="AB563" s="344">
        <f t="shared" si="116"/>
        <v>1</v>
      </c>
      <c r="AC563" s="344">
        <f t="shared" si="117"/>
        <v>1</v>
      </c>
      <c r="AD563" s="344">
        <f t="shared" si="118"/>
        <v>1</v>
      </c>
      <c r="AE563" s="344">
        <f t="shared" si="119"/>
        <v>1</v>
      </c>
      <c r="AF563" s="344">
        <f t="shared" si="119"/>
        <v>1</v>
      </c>
      <c r="AG563" s="344">
        <f t="shared" si="120"/>
        <v>1</v>
      </c>
    </row>
    <row r="564" spans="1:33" ht="135">
      <c r="A564" s="169" t="s">
        <v>19</v>
      </c>
      <c r="B564" s="467" t="s">
        <v>13</v>
      </c>
      <c r="C564" s="782"/>
      <c r="D564" s="782"/>
      <c r="E564" s="783"/>
      <c r="F564" s="783"/>
      <c r="G564" s="52" t="s">
        <v>3715</v>
      </c>
      <c r="H564" s="52" t="s">
        <v>3715</v>
      </c>
      <c r="I564" s="483" t="s">
        <v>252</v>
      </c>
      <c r="J564" s="168">
        <v>1</v>
      </c>
      <c r="K564" s="193">
        <v>45231</v>
      </c>
      <c r="L564" s="193">
        <v>45747</v>
      </c>
      <c r="M564" s="165">
        <f t="shared" si="113"/>
        <v>73.714285714285708</v>
      </c>
      <c r="N564" s="192">
        <v>0</v>
      </c>
      <c r="O564" s="542" t="s">
        <v>3824</v>
      </c>
      <c r="P564" s="53">
        <f t="shared" si="112"/>
        <v>0</v>
      </c>
      <c r="Q564" s="166" t="str">
        <f>IF(ISNUMBER(P564),IF(P564=100%,"CUMPLIDA",IF(AND(ISNUMBER(L564),ISNUMBER(CGR!$P$4)), IF(L564&lt;CGR!$P$4,"INCUMPLIDA","PROCESO"), "VERIFICAR FECHA")),"SIN VALOR AVANCE")</f>
        <v>PROCESO</v>
      </c>
      <c r="R564" s="285" t="s">
        <v>3715</v>
      </c>
      <c r="S564" s="286" t="s">
        <v>252</v>
      </c>
      <c r="T564" s="305">
        <v>1</v>
      </c>
      <c r="U564" s="383">
        <v>45231</v>
      </c>
      <c r="V564" s="383">
        <v>45747</v>
      </c>
      <c r="W564" s="165">
        <f t="shared" si="111"/>
        <v>73.714285714285708</v>
      </c>
      <c r="X564" s="391">
        <v>0</v>
      </c>
      <c r="Y564" s="307" t="s">
        <v>3824</v>
      </c>
      <c r="Z564" s="344">
        <f t="shared" si="114"/>
        <v>1</v>
      </c>
      <c r="AA564" s="344">
        <f t="shared" si="115"/>
        <v>1</v>
      </c>
      <c r="AB564" s="344">
        <f t="shared" si="116"/>
        <v>1</v>
      </c>
      <c r="AC564" s="344">
        <f t="shared" si="117"/>
        <v>1</v>
      </c>
      <c r="AD564" s="344">
        <f t="shared" si="118"/>
        <v>1</v>
      </c>
      <c r="AE564" s="344">
        <f t="shared" si="119"/>
        <v>1</v>
      </c>
      <c r="AF564" s="344">
        <f t="shared" si="119"/>
        <v>1</v>
      </c>
      <c r="AG564" s="344">
        <f t="shared" si="120"/>
        <v>1</v>
      </c>
    </row>
    <row r="565" spans="1:33" ht="210.75">
      <c r="A565" s="169" t="s">
        <v>19</v>
      </c>
      <c r="B565" s="467" t="s">
        <v>13</v>
      </c>
      <c r="C565" s="782"/>
      <c r="D565" s="782"/>
      <c r="E565" s="783"/>
      <c r="F565" s="783"/>
      <c r="G565" s="52" t="s">
        <v>3716</v>
      </c>
      <c r="H565" s="52" t="s">
        <v>3716</v>
      </c>
      <c r="I565" s="483" t="s">
        <v>2560</v>
      </c>
      <c r="J565" s="168">
        <v>1</v>
      </c>
      <c r="K565" s="193">
        <v>45231</v>
      </c>
      <c r="L565" s="193">
        <v>45808</v>
      </c>
      <c r="M565" s="165">
        <f t="shared" si="113"/>
        <v>82.428571428571431</v>
      </c>
      <c r="N565" s="192">
        <v>0</v>
      </c>
      <c r="O565" s="542" t="s">
        <v>3825</v>
      </c>
      <c r="P565" s="53">
        <f t="shared" si="112"/>
        <v>0</v>
      </c>
      <c r="Q565" s="166" t="str">
        <f>IF(ISNUMBER(P565),IF(P565=100%,"CUMPLIDA",IF(AND(ISNUMBER(L565),ISNUMBER(CGR!$P$4)), IF(L565&lt;CGR!$P$4,"INCUMPLIDA","PROCESO"), "VERIFICAR FECHA")),"SIN VALOR AVANCE")</f>
        <v>PROCESO</v>
      </c>
      <c r="R565" s="285" t="s">
        <v>3716</v>
      </c>
      <c r="S565" s="286" t="s">
        <v>2560</v>
      </c>
      <c r="T565" s="305">
        <v>1</v>
      </c>
      <c r="U565" s="383">
        <v>45231</v>
      </c>
      <c r="V565" s="383">
        <v>45808</v>
      </c>
      <c r="W565" s="165">
        <f t="shared" si="111"/>
        <v>82.428571428571431</v>
      </c>
      <c r="X565" s="391">
        <v>0</v>
      </c>
      <c r="Y565" s="307" t="s">
        <v>3825</v>
      </c>
      <c r="Z565" s="344">
        <f t="shared" si="114"/>
        <v>1</v>
      </c>
      <c r="AA565" s="344">
        <f t="shared" si="115"/>
        <v>1</v>
      </c>
      <c r="AB565" s="344">
        <f t="shared" si="116"/>
        <v>1</v>
      </c>
      <c r="AC565" s="344">
        <f t="shared" si="117"/>
        <v>1</v>
      </c>
      <c r="AD565" s="344">
        <f t="shared" si="118"/>
        <v>1</v>
      </c>
      <c r="AE565" s="344">
        <f t="shared" si="119"/>
        <v>1</v>
      </c>
      <c r="AF565" s="344">
        <f t="shared" si="119"/>
        <v>1</v>
      </c>
      <c r="AG565" s="344">
        <f t="shared" si="120"/>
        <v>1</v>
      </c>
    </row>
    <row r="566" spans="1:33" ht="195.75">
      <c r="A566" s="169" t="s">
        <v>19</v>
      </c>
      <c r="B566" s="467" t="s">
        <v>13</v>
      </c>
      <c r="C566" s="782"/>
      <c r="D566" s="782"/>
      <c r="E566" s="783"/>
      <c r="F566" s="783"/>
      <c r="G566" s="52" t="s">
        <v>1363</v>
      </c>
      <c r="H566" s="52" t="s">
        <v>258</v>
      </c>
      <c r="I566" s="483" t="s">
        <v>259</v>
      </c>
      <c r="J566" s="168">
        <v>12</v>
      </c>
      <c r="K566" s="193">
        <v>46024</v>
      </c>
      <c r="L566" s="193">
        <v>47118</v>
      </c>
      <c r="M566" s="165">
        <f t="shared" si="113"/>
        <v>156.28571428571428</v>
      </c>
      <c r="N566" s="192">
        <v>0</v>
      </c>
      <c r="O566" s="542" t="s">
        <v>3717</v>
      </c>
      <c r="P566" s="53">
        <f t="shared" si="112"/>
        <v>0</v>
      </c>
      <c r="Q566" s="166" t="str">
        <f>IF(ISNUMBER(P566),IF(P566=100%,"CUMPLIDA",IF(AND(ISNUMBER(L566),ISNUMBER(CGR!$P$4)), IF(L566&lt;CGR!$P$4,"INCUMPLIDA","PROCESO"), "VERIFICAR FECHA")),"SIN VALOR AVANCE")</f>
        <v>PROCESO</v>
      </c>
      <c r="R566" s="285" t="s">
        <v>258</v>
      </c>
      <c r="S566" s="286" t="s">
        <v>259</v>
      </c>
      <c r="T566" s="305">
        <v>12</v>
      </c>
      <c r="U566" s="383">
        <v>46024</v>
      </c>
      <c r="V566" s="383">
        <v>47118</v>
      </c>
      <c r="W566" s="165">
        <f t="shared" si="111"/>
        <v>156.28571428571428</v>
      </c>
      <c r="X566" s="391">
        <v>0</v>
      </c>
      <c r="Y566" s="307" t="s">
        <v>3717</v>
      </c>
      <c r="Z566" s="344">
        <f t="shared" si="114"/>
        <v>1</v>
      </c>
      <c r="AA566" s="344">
        <f t="shared" si="115"/>
        <v>1</v>
      </c>
      <c r="AB566" s="344">
        <f t="shared" si="116"/>
        <v>1</v>
      </c>
      <c r="AC566" s="344">
        <f t="shared" si="117"/>
        <v>1</v>
      </c>
      <c r="AD566" s="344">
        <f t="shared" si="118"/>
        <v>1</v>
      </c>
      <c r="AE566" s="344">
        <f t="shared" si="119"/>
        <v>1</v>
      </c>
      <c r="AF566" s="344">
        <f t="shared" si="119"/>
        <v>1</v>
      </c>
      <c r="AG566" s="344">
        <f t="shared" si="120"/>
        <v>1</v>
      </c>
    </row>
    <row r="567" spans="1:33" ht="180">
      <c r="A567" s="169" t="s">
        <v>19</v>
      </c>
      <c r="B567" s="467" t="s">
        <v>13</v>
      </c>
      <c r="C567" s="782"/>
      <c r="D567" s="782"/>
      <c r="E567" s="783"/>
      <c r="F567" s="783"/>
      <c r="G567" s="52" t="s">
        <v>1364</v>
      </c>
      <c r="H567" s="52" t="s">
        <v>261</v>
      </c>
      <c r="I567" s="483" t="s">
        <v>262</v>
      </c>
      <c r="J567" s="168">
        <v>1</v>
      </c>
      <c r="K567" s="193">
        <v>46024</v>
      </c>
      <c r="L567" s="193">
        <v>47118</v>
      </c>
      <c r="M567" s="165">
        <f t="shared" si="113"/>
        <v>156.28571428571428</v>
      </c>
      <c r="N567" s="192">
        <v>0</v>
      </c>
      <c r="O567" s="483" t="s">
        <v>3826</v>
      </c>
      <c r="P567" s="53">
        <f t="shared" si="112"/>
        <v>0</v>
      </c>
      <c r="Q567" s="166" t="str">
        <f>IF(ISNUMBER(P567),IF(P567=100%,"CUMPLIDA",IF(AND(ISNUMBER(L567),ISNUMBER(CGR!$P$4)), IF(L567&lt;CGR!$P$4,"INCUMPLIDA","PROCESO"), "VERIFICAR FECHA")),"SIN VALOR AVANCE")</f>
        <v>PROCESO</v>
      </c>
      <c r="R567" s="285" t="s">
        <v>261</v>
      </c>
      <c r="S567" s="286" t="s">
        <v>262</v>
      </c>
      <c r="T567" s="305">
        <v>1</v>
      </c>
      <c r="U567" s="383">
        <v>46024</v>
      </c>
      <c r="V567" s="383">
        <v>47118</v>
      </c>
      <c r="W567" s="165">
        <f t="shared" si="111"/>
        <v>156.28571428571428</v>
      </c>
      <c r="X567" s="391">
        <v>0</v>
      </c>
      <c r="Y567" s="286" t="s">
        <v>3826</v>
      </c>
      <c r="Z567" s="344">
        <f t="shared" si="114"/>
        <v>1</v>
      </c>
      <c r="AA567" s="344">
        <f t="shared" si="115"/>
        <v>1</v>
      </c>
      <c r="AB567" s="344">
        <f t="shared" si="116"/>
        <v>1</v>
      </c>
      <c r="AC567" s="344">
        <f t="shared" si="117"/>
        <v>1</v>
      </c>
      <c r="AD567" s="344">
        <f t="shared" si="118"/>
        <v>1</v>
      </c>
      <c r="AE567" s="344">
        <f t="shared" si="119"/>
        <v>1</v>
      </c>
      <c r="AF567" s="344">
        <f t="shared" si="119"/>
        <v>1</v>
      </c>
      <c r="AG567" s="344">
        <f t="shared" si="120"/>
        <v>1</v>
      </c>
    </row>
    <row r="568" spans="1:33" ht="409.5">
      <c r="A568" s="169" t="s">
        <v>19</v>
      </c>
      <c r="B568" s="467" t="s">
        <v>13</v>
      </c>
      <c r="C568" s="782"/>
      <c r="D568" s="782"/>
      <c r="E568" s="783"/>
      <c r="F568" s="783"/>
      <c r="G568" s="52" t="s">
        <v>1365</v>
      </c>
      <c r="H568" s="52" t="s">
        <v>264</v>
      </c>
      <c r="I568" s="483" t="s">
        <v>265</v>
      </c>
      <c r="J568" s="168">
        <v>2</v>
      </c>
      <c r="K568" s="193">
        <v>46024</v>
      </c>
      <c r="L568" s="193">
        <v>47118</v>
      </c>
      <c r="M568" s="165">
        <f t="shared" si="113"/>
        <v>156.28571428571428</v>
      </c>
      <c r="N568" s="192">
        <v>0</v>
      </c>
      <c r="O568" s="542" t="s">
        <v>3730</v>
      </c>
      <c r="P568" s="53">
        <f t="shared" si="112"/>
        <v>0</v>
      </c>
      <c r="Q568" s="166" t="str">
        <f>IF(ISNUMBER(P568),IF(P568=100%,"CUMPLIDA",IF(AND(ISNUMBER(L568),ISNUMBER(CGR!$P$4)), IF(L568&lt;CGR!$P$4,"INCUMPLIDA","PROCESO"), "VERIFICAR FECHA")),"SIN VALOR AVANCE")</f>
        <v>PROCESO</v>
      </c>
      <c r="R568" s="285" t="s">
        <v>264</v>
      </c>
      <c r="S568" s="286" t="s">
        <v>265</v>
      </c>
      <c r="T568" s="305">
        <v>2</v>
      </c>
      <c r="U568" s="383">
        <v>46024</v>
      </c>
      <c r="V568" s="383">
        <v>47118</v>
      </c>
      <c r="W568" s="165">
        <f t="shared" si="111"/>
        <v>156.28571428571428</v>
      </c>
      <c r="X568" s="391">
        <v>0</v>
      </c>
      <c r="Y568" s="307" t="s">
        <v>3730</v>
      </c>
      <c r="Z568" s="344">
        <f t="shared" si="114"/>
        <v>1</v>
      </c>
      <c r="AA568" s="344">
        <f t="shared" si="115"/>
        <v>1</v>
      </c>
      <c r="AB568" s="344">
        <f t="shared" si="116"/>
        <v>1</v>
      </c>
      <c r="AC568" s="344">
        <f t="shared" si="117"/>
        <v>1</v>
      </c>
      <c r="AD568" s="344">
        <f t="shared" si="118"/>
        <v>1</v>
      </c>
      <c r="AE568" s="344">
        <f t="shared" si="119"/>
        <v>1</v>
      </c>
      <c r="AF568" s="344">
        <f t="shared" si="119"/>
        <v>1</v>
      </c>
      <c r="AG568" s="344">
        <f t="shared" si="120"/>
        <v>1</v>
      </c>
    </row>
    <row r="569" spans="1:33" ht="240.75">
      <c r="A569" s="169" t="s">
        <v>19</v>
      </c>
      <c r="B569" s="467" t="s">
        <v>13</v>
      </c>
      <c r="C569" s="782" t="s">
        <v>3827</v>
      </c>
      <c r="D569" s="782" t="s">
        <v>3732</v>
      </c>
      <c r="E569" s="783" t="s">
        <v>3828</v>
      </c>
      <c r="F569" s="783" t="s">
        <v>3829</v>
      </c>
      <c r="G569" s="783" t="s">
        <v>2485</v>
      </c>
      <c r="H569" s="484" t="s">
        <v>3628</v>
      </c>
      <c r="I569" s="483" t="s">
        <v>3174</v>
      </c>
      <c r="J569" s="164">
        <v>1</v>
      </c>
      <c r="K569" s="191">
        <v>44044</v>
      </c>
      <c r="L569" s="191">
        <v>44196</v>
      </c>
      <c r="M569" s="165">
        <f t="shared" si="113"/>
        <v>21.714285714285715</v>
      </c>
      <c r="N569" s="192">
        <v>1</v>
      </c>
      <c r="O569" s="483" t="s">
        <v>3830</v>
      </c>
      <c r="P569" s="53">
        <f t="shared" si="112"/>
        <v>1</v>
      </c>
      <c r="Q569" s="166" t="str">
        <f>IF(ISNUMBER(P569),IF(P569=100%,"CUMPLIDA",IF(AND(ISNUMBER(L569),ISNUMBER(CGR!$P$4)), IF(L569&lt;CGR!$P$4,"INCUMPLIDA","PROCESO"), "VERIFICAR FECHA")),"SIN VALOR AVANCE")</f>
        <v>CUMPLIDA</v>
      </c>
      <c r="R569" s="366" t="s">
        <v>3628</v>
      </c>
      <c r="S569" s="286" t="s">
        <v>3174</v>
      </c>
      <c r="T569" s="367">
        <v>1</v>
      </c>
      <c r="U569" s="382">
        <v>44044</v>
      </c>
      <c r="V569" s="382">
        <v>44196</v>
      </c>
      <c r="W569" s="165">
        <f t="shared" si="111"/>
        <v>21.714285714285715</v>
      </c>
      <c r="X569" s="391">
        <v>1</v>
      </c>
      <c r="Y569" s="286" t="s">
        <v>3830</v>
      </c>
      <c r="Z569" s="344">
        <f t="shared" si="114"/>
        <v>1</v>
      </c>
      <c r="AA569" s="344">
        <f t="shared" si="115"/>
        <v>1</v>
      </c>
      <c r="AB569" s="344">
        <f t="shared" si="116"/>
        <v>1</v>
      </c>
      <c r="AC569" s="344">
        <f t="shared" si="117"/>
        <v>1</v>
      </c>
      <c r="AD569" s="344">
        <f t="shared" si="118"/>
        <v>1</v>
      </c>
      <c r="AE569" s="344">
        <f t="shared" si="119"/>
        <v>1</v>
      </c>
      <c r="AF569" s="344">
        <f t="shared" si="119"/>
        <v>1</v>
      </c>
      <c r="AG569" s="344">
        <f t="shared" si="120"/>
        <v>1</v>
      </c>
    </row>
    <row r="570" spans="1:33" ht="90">
      <c r="A570" s="169" t="s">
        <v>19</v>
      </c>
      <c r="B570" s="467" t="s">
        <v>13</v>
      </c>
      <c r="C570" s="782"/>
      <c r="D570" s="782"/>
      <c r="E570" s="783"/>
      <c r="F570" s="783"/>
      <c r="G570" s="783"/>
      <c r="H570" s="484" t="s">
        <v>2433</v>
      </c>
      <c r="I570" s="483" t="s">
        <v>969</v>
      </c>
      <c r="J570" s="164">
        <v>1</v>
      </c>
      <c r="K570" s="191">
        <v>45231</v>
      </c>
      <c r="L570" s="191">
        <v>45504</v>
      </c>
      <c r="M570" s="165">
        <f t="shared" si="113"/>
        <v>39</v>
      </c>
      <c r="N570" s="192">
        <v>1</v>
      </c>
      <c r="O570" s="542" t="s">
        <v>3711</v>
      </c>
      <c r="P570" s="53">
        <f t="shared" si="112"/>
        <v>1</v>
      </c>
      <c r="Q570" s="166" t="str">
        <f>IF(ISNUMBER(P570),IF(P570=100%,"CUMPLIDA",IF(AND(ISNUMBER(L570),ISNUMBER(CGR!$P$4)), IF(L570&lt;CGR!$P$4,"INCUMPLIDA","PROCESO"), "VERIFICAR FECHA")),"SIN VALOR AVANCE")</f>
        <v>CUMPLIDA</v>
      </c>
      <c r="R570" s="366" t="s">
        <v>2433</v>
      </c>
      <c r="S570" s="286" t="s">
        <v>969</v>
      </c>
      <c r="T570" s="367">
        <v>1</v>
      </c>
      <c r="U570" s="382">
        <v>45231</v>
      </c>
      <c r="V570" s="382">
        <v>45504</v>
      </c>
      <c r="W570" s="165">
        <f t="shared" si="111"/>
        <v>39</v>
      </c>
      <c r="X570" s="391">
        <v>1</v>
      </c>
      <c r="Y570" s="307" t="s">
        <v>3711</v>
      </c>
      <c r="Z570" s="344">
        <f t="shared" si="114"/>
        <v>1</v>
      </c>
      <c r="AA570" s="344">
        <f t="shared" si="115"/>
        <v>1</v>
      </c>
      <c r="AB570" s="344">
        <f t="shared" si="116"/>
        <v>1</v>
      </c>
      <c r="AC570" s="344">
        <f t="shared" si="117"/>
        <v>1</v>
      </c>
      <c r="AD570" s="344">
        <f t="shared" si="118"/>
        <v>1</v>
      </c>
      <c r="AE570" s="344">
        <f t="shared" si="119"/>
        <v>1</v>
      </c>
      <c r="AF570" s="344">
        <f t="shared" si="119"/>
        <v>1</v>
      </c>
      <c r="AG570" s="344">
        <f t="shared" si="120"/>
        <v>1</v>
      </c>
    </row>
    <row r="571" spans="1:33" ht="315.75">
      <c r="A571" s="169" t="s">
        <v>19</v>
      </c>
      <c r="B571" s="467" t="s">
        <v>13</v>
      </c>
      <c r="C571" s="782"/>
      <c r="D571" s="782"/>
      <c r="E571" s="783"/>
      <c r="F571" s="783"/>
      <c r="G571" s="783"/>
      <c r="H571" s="484" t="s">
        <v>2435</v>
      </c>
      <c r="I571" s="483" t="s">
        <v>2436</v>
      </c>
      <c r="J571" s="164">
        <v>1</v>
      </c>
      <c r="K571" s="191">
        <v>45231</v>
      </c>
      <c r="L571" s="191">
        <v>45504</v>
      </c>
      <c r="M571" s="165">
        <f t="shared" si="113"/>
        <v>39</v>
      </c>
      <c r="N571" s="192">
        <v>1</v>
      </c>
      <c r="O571" s="542" t="s">
        <v>3749</v>
      </c>
      <c r="P571" s="53">
        <f t="shared" si="112"/>
        <v>1</v>
      </c>
      <c r="Q571" s="166" t="str">
        <f>IF(ISNUMBER(P571),IF(P571=100%,"CUMPLIDA",IF(AND(ISNUMBER(L571),ISNUMBER(CGR!$P$4)), IF(L571&lt;CGR!$P$4,"INCUMPLIDA","PROCESO"), "VERIFICAR FECHA")),"SIN VALOR AVANCE")</f>
        <v>CUMPLIDA</v>
      </c>
      <c r="R571" s="366" t="s">
        <v>2435</v>
      </c>
      <c r="S571" s="286" t="s">
        <v>2436</v>
      </c>
      <c r="T571" s="367">
        <v>1</v>
      </c>
      <c r="U571" s="382">
        <v>45231</v>
      </c>
      <c r="V571" s="382">
        <v>45504</v>
      </c>
      <c r="W571" s="165">
        <f t="shared" si="111"/>
        <v>39</v>
      </c>
      <c r="X571" s="391">
        <v>1</v>
      </c>
      <c r="Y571" s="307" t="s">
        <v>3749</v>
      </c>
      <c r="Z571" s="344">
        <f t="shared" si="114"/>
        <v>1</v>
      </c>
      <c r="AA571" s="344">
        <f t="shared" si="115"/>
        <v>1</v>
      </c>
      <c r="AB571" s="344">
        <f t="shared" si="116"/>
        <v>1</v>
      </c>
      <c r="AC571" s="344">
        <f t="shared" si="117"/>
        <v>1</v>
      </c>
      <c r="AD571" s="344">
        <f t="shared" si="118"/>
        <v>1</v>
      </c>
      <c r="AE571" s="344">
        <f t="shared" si="119"/>
        <v>1</v>
      </c>
      <c r="AF571" s="344">
        <f t="shared" si="119"/>
        <v>1</v>
      </c>
      <c r="AG571" s="344">
        <f t="shared" si="120"/>
        <v>1</v>
      </c>
    </row>
    <row r="572" spans="1:33" ht="165.75">
      <c r="A572" s="169" t="s">
        <v>19</v>
      </c>
      <c r="B572" s="467" t="s">
        <v>13</v>
      </c>
      <c r="C572" s="782"/>
      <c r="D572" s="782"/>
      <c r="E572" s="783"/>
      <c r="F572" s="783"/>
      <c r="G572" s="52" t="s">
        <v>2438</v>
      </c>
      <c r="H572" s="52" t="s">
        <v>1614</v>
      </c>
      <c r="I572" s="483" t="s">
        <v>238</v>
      </c>
      <c r="J572" s="168">
        <v>1</v>
      </c>
      <c r="K572" s="193">
        <v>45323</v>
      </c>
      <c r="L572" s="193">
        <v>45747</v>
      </c>
      <c r="M572" s="165">
        <f t="shared" si="113"/>
        <v>60.571428571428569</v>
      </c>
      <c r="N572" s="192">
        <v>0</v>
      </c>
      <c r="O572" s="542" t="s">
        <v>3804</v>
      </c>
      <c r="P572" s="53">
        <f t="shared" si="112"/>
        <v>0</v>
      </c>
      <c r="Q572" s="166" t="str">
        <f>IF(ISNUMBER(P572),IF(P572=100%,"CUMPLIDA",IF(AND(ISNUMBER(L572),ISNUMBER(CGR!$P$4)), IF(L572&lt;CGR!$P$4,"INCUMPLIDA","PROCESO"), "VERIFICAR FECHA")),"SIN VALOR AVANCE")</f>
        <v>PROCESO</v>
      </c>
      <c r="R572" s="285" t="s">
        <v>1614</v>
      </c>
      <c r="S572" s="286" t="s">
        <v>238</v>
      </c>
      <c r="T572" s="305">
        <v>1</v>
      </c>
      <c r="U572" s="383">
        <v>45323</v>
      </c>
      <c r="V572" s="383">
        <v>45747</v>
      </c>
      <c r="W572" s="165">
        <f t="shared" si="111"/>
        <v>60.571428571428569</v>
      </c>
      <c r="X572" s="391">
        <v>0</v>
      </c>
      <c r="Y572" s="307" t="s">
        <v>3804</v>
      </c>
      <c r="Z572" s="344">
        <f t="shared" si="114"/>
        <v>1</v>
      </c>
      <c r="AA572" s="344">
        <f t="shared" si="115"/>
        <v>1</v>
      </c>
      <c r="AB572" s="344">
        <f t="shared" si="116"/>
        <v>1</v>
      </c>
      <c r="AC572" s="344">
        <f t="shared" si="117"/>
        <v>1</v>
      </c>
      <c r="AD572" s="344">
        <f t="shared" si="118"/>
        <v>1</v>
      </c>
      <c r="AE572" s="344">
        <f t="shared" si="119"/>
        <v>1</v>
      </c>
      <c r="AF572" s="344">
        <f t="shared" si="119"/>
        <v>1</v>
      </c>
      <c r="AG572" s="344">
        <f t="shared" si="120"/>
        <v>1</v>
      </c>
    </row>
    <row r="573" spans="1:33" ht="90">
      <c r="A573" s="169" t="s">
        <v>19</v>
      </c>
      <c r="B573" s="467" t="s">
        <v>13</v>
      </c>
      <c r="C573" s="782"/>
      <c r="D573" s="782"/>
      <c r="E573" s="783"/>
      <c r="F573" s="783"/>
      <c r="G573" s="52" t="s">
        <v>241</v>
      </c>
      <c r="H573" s="52" t="s">
        <v>241</v>
      </c>
      <c r="I573" s="483" t="s">
        <v>242</v>
      </c>
      <c r="J573" s="168">
        <v>1</v>
      </c>
      <c r="K573" s="193">
        <v>45323</v>
      </c>
      <c r="L573" s="193">
        <v>45747</v>
      </c>
      <c r="M573" s="165">
        <f t="shared" si="113"/>
        <v>60.571428571428569</v>
      </c>
      <c r="N573" s="192">
        <v>0</v>
      </c>
      <c r="O573" s="542" t="s">
        <v>3824</v>
      </c>
      <c r="P573" s="53">
        <f t="shared" si="112"/>
        <v>0</v>
      </c>
      <c r="Q573" s="166" t="str">
        <f>IF(ISNUMBER(P573),IF(P573=100%,"CUMPLIDA",IF(AND(ISNUMBER(L573),ISNUMBER(CGR!$P$4)), IF(L573&lt;CGR!$P$4,"INCUMPLIDA","PROCESO"), "VERIFICAR FECHA")),"SIN VALOR AVANCE")</f>
        <v>PROCESO</v>
      </c>
      <c r="R573" s="285" t="s">
        <v>241</v>
      </c>
      <c r="S573" s="286" t="s">
        <v>242</v>
      </c>
      <c r="T573" s="305">
        <v>1</v>
      </c>
      <c r="U573" s="383">
        <v>45323</v>
      </c>
      <c r="V573" s="383">
        <v>45747</v>
      </c>
      <c r="W573" s="165">
        <f t="shared" si="111"/>
        <v>60.571428571428569</v>
      </c>
      <c r="X573" s="391">
        <v>0</v>
      </c>
      <c r="Y573" s="307" t="s">
        <v>3824</v>
      </c>
      <c r="Z573" s="344">
        <f t="shared" si="114"/>
        <v>1</v>
      </c>
      <c r="AA573" s="344">
        <f t="shared" si="115"/>
        <v>1</v>
      </c>
      <c r="AB573" s="344">
        <f t="shared" si="116"/>
        <v>1</v>
      </c>
      <c r="AC573" s="344">
        <f t="shared" si="117"/>
        <v>1</v>
      </c>
      <c r="AD573" s="344">
        <f t="shared" si="118"/>
        <v>1</v>
      </c>
      <c r="AE573" s="344">
        <f t="shared" si="119"/>
        <v>1</v>
      </c>
      <c r="AF573" s="344">
        <f t="shared" si="119"/>
        <v>1</v>
      </c>
      <c r="AG573" s="344">
        <f t="shared" si="120"/>
        <v>1</v>
      </c>
    </row>
    <row r="574" spans="1:33" ht="150">
      <c r="A574" s="169" t="s">
        <v>19</v>
      </c>
      <c r="B574" s="467" t="s">
        <v>13</v>
      </c>
      <c r="C574" s="782"/>
      <c r="D574" s="782"/>
      <c r="E574" s="783"/>
      <c r="F574" s="783"/>
      <c r="G574" s="52" t="s">
        <v>1361</v>
      </c>
      <c r="H574" s="52" t="s">
        <v>245</v>
      </c>
      <c r="I574" s="483" t="s">
        <v>246</v>
      </c>
      <c r="J574" s="168">
        <v>1</v>
      </c>
      <c r="K574" s="193">
        <v>45231</v>
      </c>
      <c r="L574" s="193">
        <v>45747</v>
      </c>
      <c r="M574" s="165">
        <f t="shared" si="113"/>
        <v>73.714285714285708</v>
      </c>
      <c r="N574" s="192">
        <v>0</v>
      </c>
      <c r="O574" s="483" t="s">
        <v>3630</v>
      </c>
      <c r="P574" s="53">
        <f t="shared" si="112"/>
        <v>0</v>
      </c>
      <c r="Q574" s="166" t="str">
        <f>IF(ISNUMBER(P574),IF(P574=100%,"CUMPLIDA",IF(AND(ISNUMBER(L574),ISNUMBER(CGR!$P$4)), IF(L574&lt;CGR!$P$4,"INCUMPLIDA","PROCESO"), "VERIFICAR FECHA")),"SIN VALOR AVANCE")</f>
        <v>PROCESO</v>
      </c>
      <c r="R574" s="285" t="s">
        <v>245</v>
      </c>
      <c r="S574" s="286" t="s">
        <v>246</v>
      </c>
      <c r="T574" s="305">
        <v>1</v>
      </c>
      <c r="U574" s="383">
        <v>45231</v>
      </c>
      <c r="V574" s="383">
        <v>45747</v>
      </c>
      <c r="W574" s="165">
        <f t="shared" si="111"/>
        <v>73.714285714285708</v>
      </c>
      <c r="X574" s="391">
        <v>0</v>
      </c>
      <c r="Y574" s="286" t="s">
        <v>3630</v>
      </c>
      <c r="Z574" s="344">
        <f t="shared" si="114"/>
        <v>1</v>
      </c>
      <c r="AA574" s="344">
        <f t="shared" si="115"/>
        <v>1</v>
      </c>
      <c r="AB574" s="344">
        <f t="shared" si="116"/>
        <v>1</v>
      </c>
      <c r="AC574" s="344">
        <f t="shared" si="117"/>
        <v>1</v>
      </c>
      <c r="AD574" s="344">
        <f t="shared" si="118"/>
        <v>1</v>
      </c>
      <c r="AE574" s="344">
        <f t="shared" si="119"/>
        <v>1</v>
      </c>
      <c r="AF574" s="344">
        <f t="shared" si="119"/>
        <v>1</v>
      </c>
      <c r="AG574" s="344">
        <f t="shared" si="120"/>
        <v>1</v>
      </c>
    </row>
    <row r="575" spans="1:33" ht="165.75">
      <c r="A575" s="169" t="s">
        <v>19</v>
      </c>
      <c r="B575" s="467" t="s">
        <v>13</v>
      </c>
      <c r="C575" s="782"/>
      <c r="D575" s="782"/>
      <c r="E575" s="783"/>
      <c r="F575" s="783"/>
      <c r="G575" s="52" t="s">
        <v>248</v>
      </c>
      <c r="H575" s="52" t="s">
        <v>248</v>
      </c>
      <c r="I575" s="483" t="s">
        <v>3253</v>
      </c>
      <c r="J575" s="168">
        <v>1</v>
      </c>
      <c r="K575" s="193">
        <v>45323</v>
      </c>
      <c r="L575" s="193">
        <v>45747</v>
      </c>
      <c r="M575" s="165">
        <f t="shared" si="113"/>
        <v>60.571428571428569</v>
      </c>
      <c r="N575" s="192">
        <v>0</v>
      </c>
      <c r="O575" s="542" t="s">
        <v>3804</v>
      </c>
      <c r="P575" s="53">
        <f t="shared" si="112"/>
        <v>0</v>
      </c>
      <c r="Q575" s="166" t="str">
        <f>IF(ISNUMBER(P575),IF(P575=100%,"CUMPLIDA",IF(AND(ISNUMBER(L575),ISNUMBER(CGR!$P$4)), IF(L575&lt;CGR!$P$4,"INCUMPLIDA","PROCESO"), "VERIFICAR FECHA")),"SIN VALOR AVANCE")</f>
        <v>PROCESO</v>
      </c>
      <c r="R575" s="285" t="s">
        <v>248</v>
      </c>
      <c r="S575" s="286" t="s">
        <v>3253</v>
      </c>
      <c r="T575" s="305">
        <v>1</v>
      </c>
      <c r="U575" s="383">
        <v>45323</v>
      </c>
      <c r="V575" s="383">
        <v>45747</v>
      </c>
      <c r="W575" s="165">
        <f t="shared" si="111"/>
        <v>60.571428571428569</v>
      </c>
      <c r="X575" s="391">
        <v>0</v>
      </c>
      <c r="Y575" s="307" t="s">
        <v>3804</v>
      </c>
      <c r="Z575" s="344">
        <f t="shared" si="114"/>
        <v>1</v>
      </c>
      <c r="AA575" s="344">
        <f t="shared" si="115"/>
        <v>1</v>
      </c>
      <c r="AB575" s="344">
        <f t="shared" si="116"/>
        <v>1</v>
      </c>
      <c r="AC575" s="344">
        <f t="shared" si="117"/>
        <v>1</v>
      </c>
      <c r="AD575" s="344">
        <f t="shared" si="118"/>
        <v>1</v>
      </c>
      <c r="AE575" s="344">
        <f t="shared" si="119"/>
        <v>1</v>
      </c>
      <c r="AF575" s="344">
        <f t="shared" si="119"/>
        <v>1</v>
      </c>
      <c r="AG575" s="344">
        <f t="shared" si="120"/>
        <v>1</v>
      </c>
    </row>
    <row r="576" spans="1:33" ht="135">
      <c r="A576" s="169" t="s">
        <v>19</v>
      </c>
      <c r="B576" s="467" t="s">
        <v>13</v>
      </c>
      <c r="C576" s="782"/>
      <c r="D576" s="782"/>
      <c r="E576" s="783"/>
      <c r="F576" s="783"/>
      <c r="G576" s="52" t="s">
        <v>3715</v>
      </c>
      <c r="H576" s="52" t="s">
        <v>3715</v>
      </c>
      <c r="I576" s="483" t="s">
        <v>252</v>
      </c>
      <c r="J576" s="168">
        <v>1</v>
      </c>
      <c r="K576" s="193">
        <v>45231</v>
      </c>
      <c r="L576" s="193">
        <v>45747</v>
      </c>
      <c r="M576" s="165">
        <f t="shared" si="113"/>
        <v>73.714285714285708</v>
      </c>
      <c r="N576" s="192">
        <v>0</v>
      </c>
      <c r="O576" s="542" t="s">
        <v>3824</v>
      </c>
      <c r="P576" s="53">
        <f t="shared" si="112"/>
        <v>0</v>
      </c>
      <c r="Q576" s="166" t="str">
        <f>IF(ISNUMBER(P576),IF(P576=100%,"CUMPLIDA",IF(AND(ISNUMBER(L576),ISNUMBER(CGR!$P$4)), IF(L576&lt;CGR!$P$4,"INCUMPLIDA","PROCESO"), "VERIFICAR FECHA")),"SIN VALOR AVANCE")</f>
        <v>PROCESO</v>
      </c>
      <c r="R576" s="285" t="s">
        <v>3715</v>
      </c>
      <c r="S576" s="286" t="s">
        <v>252</v>
      </c>
      <c r="T576" s="305">
        <v>1</v>
      </c>
      <c r="U576" s="383">
        <v>45231</v>
      </c>
      <c r="V576" s="383">
        <v>45747</v>
      </c>
      <c r="W576" s="165">
        <f t="shared" si="111"/>
        <v>73.714285714285708</v>
      </c>
      <c r="X576" s="391">
        <v>0</v>
      </c>
      <c r="Y576" s="307" t="s">
        <v>3824</v>
      </c>
      <c r="Z576" s="344">
        <f t="shared" si="114"/>
        <v>1</v>
      </c>
      <c r="AA576" s="344">
        <f t="shared" si="115"/>
        <v>1</v>
      </c>
      <c r="AB576" s="344">
        <f t="shared" si="116"/>
        <v>1</v>
      </c>
      <c r="AC576" s="344">
        <f t="shared" si="117"/>
        <v>1</v>
      </c>
      <c r="AD576" s="344">
        <f t="shared" si="118"/>
        <v>1</v>
      </c>
      <c r="AE576" s="344">
        <f t="shared" si="119"/>
        <v>1</v>
      </c>
      <c r="AF576" s="344">
        <f t="shared" si="119"/>
        <v>1</v>
      </c>
      <c r="AG576" s="344">
        <f t="shared" si="120"/>
        <v>1</v>
      </c>
    </row>
    <row r="577" spans="1:33" ht="210.75">
      <c r="A577" s="169" t="s">
        <v>19</v>
      </c>
      <c r="B577" s="467" t="s">
        <v>13</v>
      </c>
      <c r="C577" s="782"/>
      <c r="D577" s="782"/>
      <c r="E577" s="783"/>
      <c r="F577" s="783"/>
      <c r="G577" s="52" t="s">
        <v>3716</v>
      </c>
      <c r="H577" s="52" t="s">
        <v>3716</v>
      </c>
      <c r="I577" s="483" t="s">
        <v>2560</v>
      </c>
      <c r="J577" s="168">
        <v>1</v>
      </c>
      <c r="K577" s="193">
        <v>45231</v>
      </c>
      <c r="L577" s="193">
        <v>45808</v>
      </c>
      <c r="M577" s="165">
        <f t="shared" si="113"/>
        <v>82.428571428571431</v>
      </c>
      <c r="N577" s="192">
        <v>0</v>
      </c>
      <c r="O577" s="542" t="s">
        <v>3825</v>
      </c>
      <c r="P577" s="53">
        <f t="shared" si="112"/>
        <v>0</v>
      </c>
      <c r="Q577" s="166" t="str">
        <f>IF(ISNUMBER(P577),IF(P577=100%,"CUMPLIDA",IF(AND(ISNUMBER(L577),ISNUMBER(CGR!$P$4)), IF(L577&lt;CGR!$P$4,"INCUMPLIDA","PROCESO"), "VERIFICAR FECHA")),"SIN VALOR AVANCE")</f>
        <v>PROCESO</v>
      </c>
      <c r="R577" s="285" t="s">
        <v>3716</v>
      </c>
      <c r="S577" s="286" t="s">
        <v>2560</v>
      </c>
      <c r="T577" s="305">
        <v>1</v>
      </c>
      <c r="U577" s="383">
        <v>45231</v>
      </c>
      <c r="V577" s="383">
        <v>45808</v>
      </c>
      <c r="W577" s="165">
        <f t="shared" si="111"/>
        <v>82.428571428571431</v>
      </c>
      <c r="X577" s="391">
        <v>0</v>
      </c>
      <c r="Y577" s="307" t="s">
        <v>3825</v>
      </c>
      <c r="Z577" s="344">
        <f t="shared" si="114"/>
        <v>1</v>
      </c>
      <c r="AA577" s="344">
        <f t="shared" si="115"/>
        <v>1</v>
      </c>
      <c r="AB577" s="344">
        <f t="shared" si="116"/>
        <v>1</v>
      </c>
      <c r="AC577" s="344">
        <f t="shared" si="117"/>
        <v>1</v>
      </c>
      <c r="AD577" s="344">
        <f t="shared" si="118"/>
        <v>1</v>
      </c>
      <c r="AE577" s="344">
        <f t="shared" si="119"/>
        <v>1</v>
      </c>
      <c r="AF577" s="344">
        <f t="shared" si="119"/>
        <v>1</v>
      </c>
      <c r="AG577" s="344">
        <f t="shared" si="120"/>
        <v>1</v>
      </c>
    </row>
    <row r="578" spans="1:33" ht="180.75">
      <c r="A578" s="169" t="s">
        <v>19</v>
      </c>
      <c r="B578" s="467" t="s">
        <v>13</v>
      </c>
      <c r="C578" s="782"/>
      <c r="D578" s="782"/>
      <c r="E578" s="783"/>
      <c r="F578" s="783"/>
      <c r="G578" s="52" t="s">
        <v>1363</v>
      </c>
      <c r="H578" s="52" t="s">
        <v>258</v>
      </c>
      <c r="I578" s="483" t="s">
        <v>259</v>
      </c>
      <c r="J578" s="168">
        <v>7</v>
      </c>
      <c r="K578" s="193">
        <v>46024</v>
      </c>
      <c r="L578" s="193">
        <v>46660</v>
      </c>
      <c r="M578" s="165">
        <f t="shared" si="113"/>
        <v>90.857142857142861</v>
      </c>
      <c r="N578" s="192">
        <v>0</v>
      </c>
      <c r="O578" s="542" t="s">
        <v>3752</v>
      </c>
      <c r="P578" s="53">
        <f t="shared" si="112"/>
        <v>0</v>
      </c>
      <c r="Q578" s="166" t="str">
        <f>IF(ISNUMBER(P578),IF(P578=100%,"CUMPLIDA",IF(AND(ISNUMBER(L578),ISNUMBER(CGR!$P$4)), IF(L578&lt;CGR!$P$4,"INCUMPLIDA","PROCESO"), "VERIFICAR FECHA")),"SIN VALOR AVANCE")</f>
        <v>PROCESO</v>
      </c>
      <c r="R578" s="285" t="s">
        <v>258</v>
      </c>
      <c r="S578" s="286" t="s">
        <v>259</v>
      </c>
      <c r="T578" s="305">
        <v>7</v>
      </c>
      <c r="U578" s="383">
        <v>46024</v>
      </c>
      <c r="V578" s="383">
        <v>46660</v>
      </c>
      <c r="W578" s="165">
        <f t="shared" si="111"/>
        <v>90.857142857142861</v>
      </c>
      <c r="X578" s="391">
        <v>0</v>
      </c>
      <c r="Y578" s="307" t="s">
        <v>3752</v>
      </c>
      <c r="Z578" s="344">
        <f t="shared" si="114"/>
        <v>1</v>
      </c>
      <c r="AA578" s="344">
        <f t="shared" si="115"/>
        <v>1</v>
      </c>
      <c r="AB578" s="344">
        <f t="shared" si="116"/>
        <v>1</v>
      </c>
      <c r="AC578" s="344">
        <f t="shared" si="117"/>
        <v>1</v>
      </c>
      <c r="AD578" s="344">
        <f t="shared" si="118"/>
        <v>1</v>
      </c>
      <c r="AE578" s="344">
        <f t="shared" si="119"/>
        <v>1</v>
      </c>
      <c r="AF578" s="344">
        <f t="shared" si="119"/>
        <v>1</v>
      </c>
      <c r="AG578" s="344">
        <f t="shared" si="120"/>
        <v>1</v>
      </c>
    </row>
    <row r="579" spans="1:33" ht="180">
      <c r="A579" s="169" t="s">
        <v>19</v>
      </c>
      <c r="B579" s="467" t="s">
        <v>13</v>
      </c>
      <c r="C579" s="782"/>
      <c r="D579" s="782"/>
      <c r="E579" s="783"/>
      <c r="F579" s="783"/>
      <c r="G579" s="52" t="s">
        <v>1364</v>
      </c>
      <c r="H579" s="52" t="s">
        <v>261</v>
      </c>
      <c r="I579" s="483" t="s">
        <v>262</v>
      </c>
      <c r="J579" s="168">
        <v>1</v>
      </c>
      <c r="K579" s="193">
        <v>46024</v>
      </c>
      <c r="L579" s="193">
        <v>46660</v>
      </c>
      <c r="M579" s="165">
        <f t="shared" si="113"/>
        <v>90.857142857142861</v>
      </c>
      <c r="N579" s="192">
        <v>0</v>
      </c>
      <c r="O579" s="542" t="s">
        <v>3759</v>
      </c>
      <c r="P579" s="53">
        <f t="shared" si="112"/>
        <v>0</v>
      </c>
      <c r="Q579" s="166" t="str">
        <f>IF(ISNUMBER(P579),IF(P579=100%,"CUMPLIDA",IF(AND(ISNUMBER(L579),ISNUMBER(CGR!$P$4)), IF(L579&lt;CGR!$P$4,"INCUMPLIDA","PROCESO"), "VERIFICAR FECHA")),"SIN VALOR AVANCE")</f>
        <v>PROCESO</v>
      </c>
      <c r="R579" s="285" t="s">
        <v>261</v>
      </c>
      <c r="S579" s="286" t="s">
        <v>262</v>
      </c>
      <c r="T579" s="305">
        <v>1</v>
      </c>
      <c r="U579" s="383">
        <v>46024</v>
      </c>
      <c r="V579" s="383">
        <v>46660</v>
      </c>
      <c r="W579" s="165">
        <f t="shared" si="111"/>
        <v>90.857142857142861</v>
      </c>
      <c r="X579" s="391">
        <v>0</v>
      </c>
      <c r="Y579" s="307" t="s">
        <v>3759</v>
      </c>
      <c r="Z579" s="344">
        <f t="shared" si="114"/>
        <v>1</v>
      </c>
      <c r="AA579" s="344">
        <f t="shared" si="115"/>
        <v>1</v>
      </c>
      <c r="AB579" s="344">
        <f t="shared" si="116"/>
        <v>1</v>
      </c>
      <c r="AC579" s="344">
        <f t="shared" si="117"/>
        <v>1</v>
      </c>
      <c r="AD579" s="344">
        <f t="shared" si="118"/>
        <v>1</v>
      </c>
      <c r="AE579" s="344">
        <f t="shared" si="119"/>
        <v>1</v>
      </c>
      <c r="AF579" s="344">
        <f t="shared" si="119"/>
        <v>1</v>
      </c>
      <c r="AG579" s="344">
        <f t="shared" si="120"/>
        <v>1</v>
      </c>
    </row>
    <row r="580" spans="1:33" ht="409.5">
      <c r="A580" s="169" t="s">
        <v>19</v>
      </c>
      <c r="B580" s="467" t="s">
        <v>13</v>
      </c>
      <c r="C580" s="782"/>
      <c r="D580" s="782"/>
      <c r="E580" s="783"/>
      <c r="F580" s="783"/>
      <c r="G580" s="52" t="s">
        <v>1365</v>
      </c>
      <c r="H580" s="52" t="s">
        <v>264</v>
      </c>
      <c r="I580" s="483" t="s">
        <v>265</v>
      </c>
      <c r="J580" s="168">
        <v>2</v>
      </c>
      <c r="K580" s="193">
        <v>46024</v>
      </c>
      <c r="L580" s="193">
        <v>46660</v>
      </c>
      <c r="M580" s="165">
        <f t="shared" si="113"/>
        <v>90.857142857142861</v>
      </c>
      <c r="N580" s="192">
        <v>0</v>
      </c>
      <c r="O580" s="542" t="s">
        <v>3730</v>
      </c>
      <c r="P580" s="53">
        <f t="shared" si="112"/>
        <v>0</v>
      </c>
      <c r="Q580" s="166" t="str">
        <f>IF(ISNUMBER(P580),IF(P580=100%,"CUMPLIDA",IF(AND(ISNUMBER(L580),ISNUMBER(CGR!$P$4)), IF(L580&lt;CGR!$P$4,"INCUMPLIDA","PROCESO"), "VERIFICAR FECHA")),"SIN VALOR AVANCE")</f>
        <v>PROCESO</v>
      </c>
      <c r="R580" s="285" t="s">
        <v>264</v>
      </c>
      <c r="S580" s="286" t="s">
        <v>265</v>
      </c>
      <c r="T580" s="305">
        <v>2</v>
      </c>
      <c r="U580" s="383">
        <v>46024</v>
      </c>
      <c r="V580" s="383">
        <v>46660</v>
      </c>
      <c r="W580" s="165">
        <f t="shared" si="111"/>
        <v>90.857142857142861</v>
      </c>
      <c r="X580" s="391">
        <v>0</v>
      </c>
      <c r="Y580" s="307" t="s">
        <v>3730</v>
      </c>
      <c r="Z580" s="344">
        <f t="shared" si="114"/>
        <v>1</v>
      </c>
      <c r="AA580" s="344">
        <f t="shared" si="115"/>
        <v>1</v>
      </c>
      <c r="AB580" s="344">
        <f t="shared" si="116"/>
        <v>1</v>
      </c>
      <c r="AC580" s="344">
        <f t="shared" si="117"/>
        <v>1</v>
      </c>
      <c r="AD580" s="344">
        <f t="shared" si="118"/>
        <v>1</v>
      </c>
      <c r="AE580" s="344">
        <f t="shared" si="119"/>
        <v>1</v>
      </c>
      <c r="AF580" s="344">
        <f t="shared" si="119"/>
        <v>1</v>
      </c>
      <c r="AG580" s="344">
        <f t="shared" si="120"/>
        <v>1</v>
      </c>
    </row>
    <row r="581" spans="1:33" ht="300.75">
      <c r="A581" s="169" t="s">
        <v>19</v>
      </c>
      <c r="B581" s="467" t="s">
        <v>13</v>
      </c>
      <c r="C581" s="782" t="s">
        <v>3831</v>
      </c>
      <c r="D581" s="782" t="s">
        <v>3832</v>
      </c>
      <c r="E581" s="783" t="s">
        <v>3833</v>
      </c>
      <c r="F581" s="783" t="s">
        <v>3834</v>
      </c>
      <c r="G581" s="52" t="s">
        <v>3835</v>
      </c>
      <c r="H581" s="52" t="s">
        <v>3836</v>
      </c>
      <c r="I581" s="483" t="s">
        <v>3837</v>
      </c>
      <c r="J581" s="164">
        <v>1</v>
      </c>
      <c r="K581" s="191">
        <v>43983</v>
      </c>
      <c r="L581" s="191">
        <v>44043</v>
      </c>
      <c r="M581" s="165">
        <f t="shared" si="113"/>
        <v>8.5714285714285712</v>
      </c>
      <c r="N581" s="192">
        <v>1</v>
      </c>
      <c r="O581" s="483" t="s">
        <v>3838</v>
      </c>
      <c r="P581" s="53">
        <f t="shared" si="112"/>
        <v>1</v>
      </c>
      <c r="Q581" s="166" t="str">
        <f>IF(ISNUMBER(P581),IF(P581=100%,"CUMPLIDA",IF(AND(ISNUMBER(L581),ISNUMBER(CGR!$P$4)), IF(L581&lt;CGR!$P$4,"INCUMPLIDA","PROCESO"), "VERIFICAR FECHA")),"SIN VALOR AVANCE")</f>
        <v>CUMPLIDA</v>
      </c>
      <c r="R581" s="285" t="s">
        <v>3836</v>
      </c>
      <c r="S581" s="286" t="s">
        <v>3837</v>
      </c>
      <c r="T581" s="367">
        <v>1</v>
      </c>
      <c r="U581" s="382">
        <v>43983</v>
      </c>
      <c r="V581" s="382">
        <v>44043</v>
      </c>
      <c r="W581" s="165">
        <f t="shared" si="111"/>
        <v>8.5714285714285712</v>
      </c>
      <c r="X581" s="391">
        <v>1</v>
      </c>
      <c r="Y581" s="286" t="s">
        <v>3838</v>
      </c>
      <c r="Z581" s="344">
        <f t="shared" si="114"/>
        <v>1</v>
      </c>
      <c r="AA581" s="344">
        <f t="shared" si="115"/>
        <v>1</v>
      </c>
      <c r="AB581" s="344">
        <f t="shared" si="116"/>
        <v>1</v>
      </c>
      <c r="AC581" s="344">
        <f t="shared" si="117"/>
        <v>1</v>
      </c>
      <c r="AD581" s="344">
        <f t="shared" si="118"/>
        <v>1</v>
      </c>
      <c r="AE581" s="344">
        <f t="shared" si="119"/>
        <v>1</v>
      </c>
      <c r="AF581" s="344">
        <f t="shared" si="119"/>
        <v>1</v>
      </c>
      <c r="AG581" s="344">
        <f t="shared" si="120"/>
        <v>1</v>
      </c>
    </row>
    <row r="582" spans="1:33" ht="300.75">
      <c r="A582" s="169" t="s">
        <v>19</v>
      </c>
      <c r="B582" s="467" t="s">
        <v>13</v>
      </c>
      <c r="C582" s="782"/>
      <c r="D582" s="782"/>
      <c r="E582" s="783"/>
      <c r="F582" s="783"/>
      <c r="G582" s="52" t="s">
        <v>3835</v>
      </c>
      <c r="H582" s="52" t="s">
        <v>3839</v>
      </c>
      <c r="I582" s="483" t="s">
        <v>3840</v>
      </c>
      <c r="J582" s="164">
        <v>1</v>
      </c>
      <c r="K582" s="191">
        <v>44044</v>
      </c>
      <c r="L582" s="191">
        <v>44104</v>
      </c>
      <c r="M582" s="165">
        <f t="shared" si="113"/>
        <v>8.5714285714285712</v>
      </c>
      <c r="N582" s="192">
        <v>1</v>
      </c>
      <c r="O582" s="483" t="s">
        <v>3838</v>
      </c>
      <c r="P582" s="53">
        <f t="shared" si="112"/>
        <v>1</v>
      </c>
      <c r="Q582" s="166" t="str">
        <f>IF(ISNUMBER(P582),IF(P582=100%,"CUMPLIDA",IF(AND(ISNUMBER(L582),ISNUMBER(CGR!$P$4)), IF(L582&lt;CGR!$P$4,"INCUMPLIDA","PROCESO"), "VERIFICAR FECHA")),"SIN VALOR AVANCE")</f>
        <v>CUMPLIDA</v>
      </c>
      <c r="R582" s="285" t="s">
        <v>3839</v>
      </c>
      <c r="S582" s="286" t="s">
        <v>3840</v>
      </c>
      <c r="T582" s="367">
        <v>1</v>
      </c>
      <c r="U582" s="382">
        <v>44044</v>
      </c>
      <c r="V582" s="382">
        <v>44104</v>
      </c>
      <c r="W582" s="165">
        <f t="shared" si="111"/>
        <v>8.5714285714285712</v>
      </c>
      <c r="X582" s="391">
        <v>1</v>
      </c>
      <c r="Y582" s="286" t="s">
        <v>3838</v>
      </c>
      <c r="Z582" s="344">
        <f t="shared" si="114"/>
        <v>1</v>
      </c>
      <c r="AA582" s="344">
        <f t="shared" si="115"/>
        <v>1</v>
      </c>
      <c r="AB582" s="344">
        <f t="shared" si="116"/>
        <v>1</v>
      </c>
      <c r="AC582" s="344">
        <f t="shared" si="117"/>
        <v>1</v>
      </c>
      <c r="AD582" s="344">
        <f t="shared" si="118"/>
        <v>1</v>
      </c>
      <c r="AE582" s="344">
        <f t="shared" si="119"/>
        <v>1</v>
      </c>
      <c r="AF582" s="344">
        <f t="shared" si="119"/>
        <v>1</v>
      </c>
      <c r="AG582" s="344">
        <f t="shared" si="120"/>
        <v>1</v>
      </c>
    </row>
    <row r="583" spans="1:33" ht="300.75">
      <c r="A583" s="169" t="s">
        <v>19</v>
      </c>
      <c r="B583" s="467" t="s">
        <v>13</v>
      </c>
      <c r="C583" s="782"/>
      <c r="D583" s="782"/>
      <c r="E583" s="783"/>
      <c r="F583" s="783"/>
      <c r="G583" s="52" t="s">
        <v>3835</v>
      </c>
      <c r="H583" s="52" t="s">
        <v>3841</v>
      </c>
      <c r="I583" s="483" t="s">
        <v>3842</v>
      </c>
      <c r="J583" s="164">
        <v>1</v>
      </c>
      <c r="K583" s="191">
        <v>44105</v>
      </c>
      <c r="L583" s="191">
        <v>44165</v>
      </c>
      <c r="M583" s="165">
        <f t="shared" si="113"/>
        <v>8.5714285714285712</v>
      </c>
      <c r="N583" s="192">
        <v>1</v>
      </c>
      <c r="O583" s="483" t="s">
        <v>3843</v>
      </c>
      <c r="P583" s="53">
        <f t="shared" si="112"/>
        <v>1</v>
      </c>
      <c r="Q583" s="166" t="str">
        <f>IF(ISNUMBER(P583),IF(P583=100%,"CUMPLIDA",IF(AND(ISNUMBER(L583),ISNUMBER(CGR!$P$4)), IF(L583&lt;CGR!$P$4,"INCUMPLIDA","PROCESO"), "VERIFICAR FECHA")),"SIN VALOR AVANCE")</f>
        <v>CUMPLIDA</v>
      </c>
      <c r="R583" s="285" t="s">
        <v>3841</v>
      </c>
      <c r="S583" s="286" t="s">
        <v>3842</v>
      </c>
      <c r="T583" s="367">
        <v>1</v>
      </c>
      <c r="U583" s="382">
        <v>44105</v>
      </c>
      <c r="V583" s="382">
        <v>44165</v>
      </c>
      <c r="W583" s="165">
        <f t="shared" si="111"/>
        <v>8.5714285714285712</v>
      </c>
      <c r="X583" s="391">
        <v>1</v>
      </c>
      <c r="Y583" s="286" t="s">
        <v>3843</v>
      </c>
      <c r="Z583" s="344">
        <f t="shared" si="114"/>
        <v>1</v>
      </c>
      <c r="AA583" s="344">
        <f t="shared" si="115"/>
        <v>1</v>
      </c>
      <c r="AB583" s="344">
        <f t="shared" si="116"/>
        <v>1</v>
      </c>
      <c r="AC583" s="344">
        <f t="shared" si="117"/>
        <v>1</v>
      </c>
      <c r="AD583" s="344">
        <f t="shared" si="118"/>
        <v>1</v>
      </c>
      <c r="AE583" s="344">
        <f t="shared" si="119"/>
        <v>1</v>
      </c>
      <c r="AF583" s="344">
        <f t="shared" si="119"/>
        <v>1</v>
      </c>
      <c r="AG583" s="344">
        <f t="shared" si="120"/>
        <v>1</v>
      </c>
    </row>
    <row r="584" spans="1:33" ht="150.75">
      <c r="A584" s="169" t="s">
        <v>19</v>
      </c>
      <c r="B584" s="467" t="s">
        <v>13</v>
      </c>
      <c r="C584" s="782"/>
      <c r="D584" s="782"/>
      <c r="E584" s="783"/>
      <c r="F584" s="783"/>
      <c r="G584" s="52" t="s">
        <v>3835</v>
      </c>
      <c r="H584" s="52" t="s">
        <v>3844</v>
      </c>
      <c r="I584" s="483" t="s">
        <v>3845</v>
      </c>
      <c r="J584" s="164">
        <v>1</v>
      </c>
      <c r="K584" s="191">
        <v>44197</v>
      </c>
      <c r="L584" s="191">
        <v>44530</v>
      </c>
      <c r="M584" s="165">
        <f t="shared" si="113"/>
        <v>47.571428571428569</v>
      </c>
      <c r="N584" s="192">
        <v>1</v>
      </c>
      <c r="O584" s="483" t="s">
        <v>3846</v>
      </c>
      <c r="P584" s="53">
        <f t="shared" si="112"/>
        <v>1</v>
      </c>
      <c r="Q584" s="166" t="str">
        <f>IF(ISNUMBER(P584),IF(P584=100%,"CUMPLIDA",IF(AND(ISNUMBER(L584),ISNUMBER(CGR!$P$4)), IF(L584&lt;CGR!$P$4,"INCUMPLIDA","PROCESO"), "VERIFICAR FECHA")),"SIN VALOR AVANCE")</f>
        <v>CUMPLIDA</v>
      </c>
      <c r="R584" s="285" t="s">
        <v>3844</v>
      </c>
      <c r="S584" s="286" t="s">
        <v>3845</v>
      </c>
      <c r="T584" s="367">
        <v>1</v>
      </c>
      <c r="U584" s="382">
        <v>44197</v>
      </c>
      <c r="V584" s="382">
        <v>44530</v>
      </c>
      <c r="W584" s="165">
        <f t="shared" si="111"/>
        <v>47.571428571428569</v>
      </c>
      <c r="X584" s="391">
        <v>1</v>
      </c>
      <c r="Y584" s="286" t="s">
        <v>3846</v>
      </c>
      <c r="Z584" s="344">
        <f t="shared" si="114"/>
        <v>1</v>
      </c>
      <c r="AA584" s="344">
        <f t="shared" si="115"/>
        <v>1</v>
      </c>
      <c r="AB584" s="344">
        <f t="shared" si="116"/>
        <v>1</v>
      </c>
      <c r="AC584" s="344">
        <f t="shared" si="117"/>
        <v>1</v>
      </c>
      <c r="AD584" s="344">
        <f t="shared" si="118"/>
        <v>1</v>
      </c>
      <c r="AE584" s="344">
        <f t="shared" si="119"/>
        <v>1</v>
      </c>
      <c r="AF584" s="344">
        <f t="shared" si="119"/>
        <v>1</v>
      </c>
      <c r="AG584" s="344">
        <f t="shared" si="120"/>
        <v>1</v>
      </c>
    </row>
    <row r="585" spans="1:33" ht="345.75">
      <c r="A585" s="169" t="s">
        <v>19</v>
      </c>
      <c r="B585" s="467" t="s">
        <v>13</v>
      </c>
      <c r="C585" s="782"/>
      <c r="D585" s="782"/>
      <c r="E585" s="783"/>
      <c r="F585" s="783"/>
      <c r="G585" s="52" t="s">
        <v>3835</v>
      </c>
      <c r="H585" s="52" t="s">
        <v>3847</v>
      </c>
      <c r="I585" s="483" t="s">
        <v>3848</v>
      </c>
      <c r="J585" s="164">
        <v>2</v>
      </c>
      <c r="K585" s="191">
        <v>44531</v>
      </c>
      <c r="L585" s="191">
        <v>44835</v>
      </c>
      <c r="M585" s="165">
        <f t="shared" si="113"/>
        <v>43.428571428571431</v>
      </c>
      <c r="N585" s="192">
        <v>2</v>
      </c>
      <c r="O585" s="483" t="s">
        <v>3849</v>
      </c>
      <c r="P585" s="53">
        <f t="shared" si="112"/>
        <v>1</v>
      </c>
      <c r="Q585" s="166" t="str">
        <f>IF(ISNUMBER(P585),IF(P585=100%,"CUMPLIDA",IF(AND(ISNUMBER(L585),ISNUMBER(CGR!$P$4)), IF(L585&lt;CGR!$P$4,"INCUMPLIDA","PROCESO"), "VERIFICAR FECHA")),"SIN VALOR AVANCE")</f>
        <v>CUMPLIDA</v>
      </c>
      <c r="R585" s="285" t="s">
        <v>3847</v>
      </c>
      <c r="S585" s="286" t="s">
        <v>3848</v>
      </c>
      <c r="T585" s="367">
        <v>2</v>
      </c>
      <c r="U585" s="382">
        <v>44531</v>
      </c>
      <c r="V585" s="382">
        <v>44835</v>
      </c>
      <c r="W585" s="165">
        <f t="shared" si="111"/>
        <v>43.428571428571431</v>
      </c>
      <c r="X585" s="391">
        <v>2</v>
      </c>
      <c r="Y585" s="286" t="s">
        <v>3849</v>
      </c>
      <c r="Z585" s="344">
        <f t="shared" si="114"/>
        <v>1</v>
      </c>
      <c r="AA585" s="344">
        <f t="shared" si="115"/>
        <v>1</v>
      </c>
      <c r="AB585" s="344">
        <f t="shared" si="116"/>
        <v>1</v>
      </c>
      <c r="AC585" s="344">
        <f t="shared" si="117"/>
        <v>1</v>
      </c>
      <c r="AD585" s="344">
        <f t="shared" si="118"/>
        <v>1</v>
      </c>
      <c r="AE585" s="344">
        <f t="shared" si="119"/>
        <v>1</v>
      </c>
      <c r="AF585" s="344">
        <f t="shared" si="119"/>
        <v>1</v>
      </c>
      <c r="AG585" s="344">
        <f t="shared" si="120"/>
        <v>1</v>
      </c>
    </row>
    <row r="586" spans="1:33" ht="345.75">
      <c r="A586" s="169" t="s">
        <v>19</v>
      </c>
      <c r="B586" s="467" t="s">
        <v>13</v>
      </c>
      <c r="C586" s="782"/>
      <c r="D586" s="782"/>
      <c r="E586" s="783"/>
      <c r="F586" s="783"/>
      <c r="G586" s="52" t="s">
        <v>3835</v>
      </c>
      <c r="H586" s="52" t="s">
        <v>3850</v>
      </c>
      <c r="I586" s="483" t="s">
        <v>1159</v>
      </c>
      <c r="J586" s="164">
        <v>1</v>
      </c>
      <c r="K586" s="191">
        <v>45597</v>
      </c>
      <c r="L586" s="191">
        <v>45961</v>
      </c>
      <c r="M586" s="165">
        <f t="shared" si="113"/>
        <v>52</v>
      </c>
      <c r="N586" s="192">
        <v>0</v>
      </c>
      <c r="O586" s="483" t="s">
        <v>3851</v>
      </c>
      <c r="P586" s="53">
        <f t="shared" si="112"/>
        <v>0</v>
      </c>
      <c r="Q586" s="166" t="str">
        <f>IF(ISNUMBER(P586),IF(P586=100%,"CUMPLIDA",IF(AND(ISNUMBER(L586),ISNUMBER(CGR!$P$4)), IF(L586&lt;CGR!$P$4,"INCUMPLIDA","PROCESO"), "VERIFICAR FECHA")),"SIN VALOR AVANCE")</f>
        <v>PROCESO</v>
      </c>
      <c r="R586" s="285" t="s">
        <v>3850</v>
      </c>
      <c r="S586" s="286" t="s">
        <v>1159</v>
      </c>
      <c r="T586" s="367">
        <v>1</v>
      </c>
      <c r="U586" s="382">
        <v>45597</v>
      </c>
      <c r="V586" s="382">
        <v>45961</v>
      </c>
      <c r="W586" s="165">
        <f t="shared" si="111"/>
        <v>52</v>
      </c>
      <c r="X586" s="391">
        <v>0</v>
      </c>
      <c r="Y586" s="286" t="s">
        <v>3851</v>
      </c>
      <c r="Z586" s="344">
        <f t="shared" si="114"/>
        <v>1</v>
      </c>
      <c r="AA586" s="344">
        <f t="shared" si="115"/>
        <v>1</v>
      </c>
      <c r="AB586" s="344">
        <f t="shared" si="116"/>
        <v>1</v>
      </c>
      <c r="AC586" s="344">
        <f t="shared" si="117"/>
        <v>1</v>
      </c>
      <c r="AD586" s="344">
        <f t="shared" si="118"/>
        <v>1</v>
      </c>
      <c r="AE586" s="344">
        <f t="shared" si="119"/>
        <v>1</v>
      </c>
      <c r="AF586" s="344">
        <f t="shared" si="119"/>
        <v>1</v>
      </c>
      <c r="AG586" s="344">
        <f t="shared" si="120"/>
        <v>1</v>
      </c>
    </row>
    <row r="587" spans="1:33" ht="315.75">
      <c r="A587" s="169" t="s">
        <v>19</v>
      </c>
      <c r="B587" s="467" t="s">
        <v>13</v>
      </c>
      <c r="C587" s="782" t="s">
        <v>3852</v>
      </c>
      <c r="D587" s="782" t="s">
        <v>3779</v>
      </c>
      <c r="E587" s="783" t="s">
        <v>3853</v>
      </c>
      <c r="F587" s="783" t="s">
        <v>3854</v>
      </c>
      <c r="G587" s="783" t="s">
        <v>3803</v>
      </c>
      <c r="H587" s="484" t="s">
        <v>3628</v>
      </c>
      <c r="I587" s="483" t="s">
        <v>3174</v>
      </c>
      <c r="J587" s="164">
        <v>1</v>
      </c>
      <c r="K587" s="191">
        <v>44044</v>
      </c>
      <c r="L587" s="191">
        <v>44196</v>
      </c>
      <c r="M587" s="165">
        <f t="shared" si="113"/>
        <v>21.714285714285715</v>
      </c>
      <c r="N587" s="192">
        <v>1</v>
      </c>
      <c r="O587" s="483" t="s">
        <v>3855</v>
      </c>
      <c r="P587" s="53">
        <f t="shared" si="112"/>
        <v>1</v>
      </c>
      <c r="Q587" s="166" t="str">
        <f>IF(ISNUMBER(P587),IF(P587=100%,"CUMPLIDA",IF(AND(ISNUMBER(L587),ISNUMBER(CGR!$P$4)), IF(L587&lt;CGR!$P$4,"INCUMPLIDA","PROCESO"), "VERIFICAR FECHA")),"SIN VALOR AVANCE")</f>
        <v>CUMPLIDA</v>
      </c>
      <c r="R587" s="366" t="s">
        <v>3628</v>
      </c>
      <c r="S587" s="286" t="s">
        <v>3174</v>
      </c>
      <c r="T587" s="367">
        <v>1</v>
      </c>
      <c r="U587" s="382">
        <v>44044</v>
      </c>
      <c r="V587" s="382">
        <v>44196</v>
      </c>
      <c r="W587" s="165">
        <f t="shared" ref="W587:W650" si="121">(V587-U587)/7</f>
        <v>21.714285714285715</v>
      </c>
      <c r="X587" s="391">
        <v>1</v>
      </c>
      <c r="Y587" s="286" t="s">
        <v>3855</v>
      </c>
      <c r="Z587" s="344">
        <f t="shared" si="114"/>
        <v>1</v>
      </c>
      <c r="AA587" s="344">
        <f t="shared" si="115"/>
        <v>1</v>
      </c>
      <c r="AB587" s="344">
        <f t="shared" si="116"/>
        <v>1</v>
      </c>
      <c r="AC587" s="344">
        <f t="shared" si="117"/>
        <v>1</v>
      </c>
      <c r="AD587" s="344">
        <f t="shared" si="118"/>
        <v>1</v>
      </c>
      <c r="AE587" s="344">
        <f t="shared" si="119"/>
        <v>1</v>
      </c>
      <c r="AF587" s="344">
        <f t="shared" si="119"/>
        <v>1</v>
      </c>
      <c r="AG587" s="344">
        <f t="shared" si="120"/>
        <v>1</v>
      </c>
    </row>
    <row r="588" spans="1:33" ht="90">
      <c r="A588" s="169" t="s">
        <v>19</v>
      </c>
      <c r="B588" s="467" t="s">
        <v>13</v>
      </c>
      <c r="C588" s="782"/>
      <c r="D588" s="782"/>
      <c r="E588" s="783"/>
      <c r="F588" s="783"/>
      <c r="G588" s="783"/>
      <c r="H588" s="484" t="s">
        <v>2433</v>
      </c>
      <c r="I588" s="483" t="s">
        <v>969</v>
      </c>
      <c r="J588" s="164">
        <v>1</v>
      </c>
      <c r="K588" s="191">
        <v>45231</v>
      </c>
      <c r="L588" s="191">
        <v>45504</v>
      </c>
      <c r="M588" s="165">
        <f t="shared" si="113"/>
        <v>39</v>
      </c>
      <c r="N588" s="192">
        <v>1</v>
      </c>
      <c r="O588" s="542" t="s">
        <v>3711</v>
      </c>
      <c r="P588" s="53">
        <f t="shared" ref="P588:P603" si="122">N588/J588</f>
        <v>1</v>
      </c>
      <c r="Q588" s="166" t="str">
        <f>IF(ISNUMBER(P588),IF(P588=100%,"CUMPLIDA",IF(AND(ISNUMBER(L588),ISNUMBER(CGR!$P$4)), IF(L588&lt;CGR!$P$4,"INCUMPLIDA","PROCESO"), "VERIFICAR FECHA")),"SIN VALOR AVANCE")</f>
        <v>CUMPLIDA</v>
      </c>
      <c r="R588" s="366" t="s">
        <v>2433</v>
      </c>
      <c r="S588" s="286" t="s">
        <v>969</v>
      </c>
      <c r="T588" s="367">
        <v>1</v>
      </c>
      <c r="U588" s="382">
        <v>45231</v>
      </c>
      <c r="V588" s="382">
        <v>45504</v>
      </c>
      <c r="W588" s="165">
        <f t="shared" si="121"/>
        <v>39</v>
      </c>
      <c r="X588" s="391">
        <v>1</v>
      </c>
      <c r="Y588" s="307" t="s">
        <v>3711</v>
      </c>
      <c r="Z588" s="344">
        <f t="shared" si="114"/>
        <v>1</v>
      </c>
      <c r="AA588" s="344">
        <f t="shared" si="115"/>
        <v>1</v>
      </c>
      <c r="AB588" s="344">
        <f t="shared" si="116"/>
        <v>1</v>
      </c>
      <c r="AC588" s="344">
        <f t="shared" si="117"/>
        <v>1</v>
      </c>
      <c r="AD588" s="344">
        <f t="shared" si="118"/>
        <v>1</v>
      </c>
      <c r="AE588" s="344">
        <f t="shared" si="119"/>
        <v>1</v>
      </c>
      <c r="AF588" s="344">
        <f t="shared" si="119"/>
        <v>1</v>
      </c>
      <c r="AG588" s="344">
        <f t="shared" si="120"/>
        <v>1</v>
      </c>
    </row>
    <row r="589" spans="1:33" ht="315.75">
      <c r="A589" s="169" t="s">
        <v>19</v>
      </c>
      <c r="B589" s="467" t="s">
        <v>13</v>
      </c>
      <c r="C589" s="782"/>
      <c r="D589" s="782"/>
      <c r="E589" s="783"/>
      <c r="F589" s="783"/>
      <c r="G589" s="783"/>
      <c r="H589" s="484" t="s">
        <v>2435</v>
      </c>
      <c r="I589" s="483" t="s">
        <v>2436</v>
      </c>
      <c r="J589" s="164">
        <v>1</v>
      </c>
      <c r="K589" s="191">
        <v>45231</v>
      </c>
      <c r="L589" s="191">
        <v>45504</v>
      </c>
      <c r="M589" s="165">
        <f t="shared" si="113"/>
        <v>39</v>
      </c>
      <c r="N589" s="192">
        <v>1</v>
      </c>
      <c r="O589" s="542" t="s">
        <v>3749</v>
      </c>
      <c r="P589" s="53">
        <f t="shared" si="122"/>
        <v>1</v>
      </c>
      <c r="Q589" s="166" t="str">
        <f>IF(ISNUMBER(P589),IF(P589=100%,"CUMPLIDA",IF(AND(ISNUMBER(L589),ISNUMBER(CGR!$P$4)), IF(L589&lt;CGR!$P$4,"INCUMPLIDA","PROCESO"), "VERIFICAR FECHA")),"SIN VALOR AVANCE")</f>
        <v>CUMPLIDA</v>
      </c>
      <c r="R589" s="366" t="s">
        <v>2435</v>
      </c>
      <c r="S589" s="286" t="s">
        <v>2436</v>
      </c>
      <c r="T589" s="367">
        <v>1</v>
      </c>
      <c r="U589" s="382">
        <v>45231</v>
      </c>
      <c r="V589" s="382">
        <v>45504</v>
      </c>
      <c r="W589" s="165">
        <f t="shared" si="121"/>
        <v>39</v>
      </c>
      <c r="X589" s="391">
        <v>1</v>
      </c>
      <c r="Y589" s="307" t="s">
        <v>3749</v>
      </c>
      <c r="Z589" s="344">
        <f t="shared" si="114"/>
        <v>1</v>
      </c>
      <c r="AA589" s="344">
        <f t="shared" si="115"/>
        <v>1</v>
      </c>
      <c r="AB589" s="344">
        <f t="shared" si="116"/>
        <v>1</v>
      </c>
      <c r="AC589" s="344">
        <f t="shared" si="117"/>
        <v>1</v>
      </c>
      <c r="AD589" s="344">
        <f t="shared" si="118"/>
        <v>1</v>
      </c>
      <c r="AE589" s="344">
        <f t="shared" si="119"/>
        <v>1</v>
      </c>
      <c r="AF589" s="344">
        <f t="shared" si="119"/>
        <v>1</v>
      </c>
      <c r="AG589" s="344">
        <f t="shared" si="120"/>
        <v>1</v>
      </c>
    </row>
    <row r="590" spans="1:33" ht="165.75">
      <c r="A590" s="169" t="s">
        <v>19</v>
      </c>
      <c r="B590" s="467" t="s">
        <v>13</v>
      </c>
      <c r="C590" s="782"/>
      <c r="D590" s="782"/>
      <c r="E590" s="783"/>
      <c r="F590" s="783"/>
      <c r="G590" s="52" t="s">
        <v>2438</v>
      </c>
      <c r="H590" s="52" t="s">
        <v>1614</v>
      </c>
      <c r="I590" s="483" t="s">
        <v>238</v>
      </c>
      <c r="J590" s="168">
        <v>1</v>
      </c>
      <c r="K590" s="193">
        <v>45323</v>
      </c>
      <c r="L590" s="193">
        <v>45747</v>
      </c>
      <c r="M590" s="165">
        <f t="shared" si="113"/>
        <v>60.571428571428569</v>
      </c>
      <c r="N590" s="192">
        <v>0</v>
      </c>
      <c r="O590" s="542" t="s">
        <v>3751</v>
      </c>
      <c r="P590" s="53">
        <f t="shared" si="122"/>
        <v>0</v>
      </c>
      <c r="Q590" s="166" t="str">
        <f>IF(ISNUMBER(P590),IF(P590=100%,"CUMPLIDA",IF(AND(ISNUMBER(L590),ISNUMBER(CGR!$P$4)), IF(L590&lt;CGR!$P$4,"INCUMPLIDA","PROCESO"), "VERIFICAR FECHA")),"SIN VALOR AVANCE")</f>
        <v>PROCESO</v>
      </c>
      <c r="R590" s="285" t="s">
        <v>1614</v>
      </c>
      <c r="S590" s="286" t="s">
        <v>238</v>
      </c>
      <c r="T590" s="305">
        <v>1</v>
      </c>
      <c r="U590" s="383">
        <v>45323</v>
      </c>
      <c r="V590" s="383">
        <v>45747</v>
      </c>
      <c r="W590" s="165">
        <f t="shared" si="121"/>
        <v>60.571428571428569</v>
      </c>
      <c r="X590" s="391">
        <v>0</v>
      </c>
      <c r="Y590" s="307" t="s">
        <v>3751</v>
      </c>
      <c r="Z590" s="344">
        <f t="shared" si="114"/>
        <v>1</v>
      </c>
      <c r="AA590" s="344">
        <f t="shared" si="115"/>
        <v>1</v>
      </c>
      <c r="AB590" s="344">
        <f t="shared" si="116"/>
        <v>1</v>
      </c>
      <c r="AC590" s="344">
        <f t="shared" si="117"/>
        <v>1</v>
      </c>
      <c r="AD590" s="344">
        <f t="shared" si="118"/>
        <v>1</v>
      </c>
      <c r="AE590" s="344">
        <f t="shared" si="119"/>
        <v>1</v>
      </c>
      <c r="AF590" s="344">
        <f t="shared" si="119"/>
        <v>1</v>
      </c>
      <c r="AG590" s="344">
        <f t="shared" si="120"/>
        <v>1</v>
      </c>
    </row>
    <row r="591" spans="1:33" ht="90.75">
      <c r="A591" s="169" t="s">
        <v>19</v>
      </c>
      <c r="B591" s="467" t="s">
        <v>13</v>
      </c>
      <c r="C591" s="782"/>
      <c r="D591" s="782"/>
      <c r="E591" s="783"/>
      <c r="F591" s="783"/>
      <c r="G591" s="52" t="s">
        <v>241</v>
      </c>
      <c r="H591" s="52" t="s">
        <v>241</v>
      </c>
      <c r="I591" s="483" t="s">
        <v>242</v>
      </c>
      <c r="J591" s="168">
        <v>1</v>
      </c>
      <c r="K591" s="193">
        <v>45323</v>
      </c>
      <c r="L591" s="193">
        <v>45747</v>
      </c>
      <c r="M591" s="165">
        <f t="shared" si="113"/>
        <v>60.571428571428569</v>
      </c>
      <c r="N591" s="192">
        <v>0</v>
      </c>
      <c r="O591" s="542" t="s">
        <v>3856</v>
      </c>
      <c r="P591" s="53">
        <f t="shared" si="122"/>
        <v>0</v>
      </c>
      <c r="Q591" s="166" t="str">
        <f>IF(ISNUMBER(P591),IF(P591=100%,"CUMPLIDA",IF(AND(ISNUMBER(L591),ISNUMBER(CGR!$P$4)), IF(L591&lt;CGR!$P$4,"INCUMPLIDA","PROCESO"), "VERIFICAR FECHA")),"SIN VALOR AVANCE")</f>
        <v>PROCESO</v>
      </c>
      <c r="R591" s="285" t="s">
        <v>241</v>
      </c>
      <c r="S591" s="286" t="s">
        <v>242</v>
      </c>
      <c r="T591" s="305">
        <v>1</v>
      </c>
      <c r="U591" s="383">
        <v>45323</v>
      </c>
      <c r="V591" s="383">
        <v>45747</v>
      </c>
      <c r="W591" s="165">
        <f t="shared" si="121"/>
        <v>60.571428571428569</v>
      </c>
      <c r="X591" s="391">
        <v>0</v>
      </c>
      <c r="Y591" s="307" t="s">
        <v>3856</v>
      </c>
      <c r="Z591" s="344">
        <f t="shared" si="114"/>
        <v>1</v>
      </c>
      <c r="AA591" s="344">
        <f t="shared" si="115"/>
        <v>1</v>
      </c>
      <c r="AB591" s="344">
        <f t="shared" si="116"/>
        <v>1</v>
      </c>
      <c r="AC591" s="344">
        <f t="shared" si="117"/>
        <v>1</v>
      </c>
      <c r="AD591" s="344">
        <f t="shared" si="118"/>
        <v>1</v>
      </c>
      <c r="AE591" s="344">
        <f t="shared" si="119"/>
        <v>1</v>
      </c>
      <c r="AF591" s="344">
        <f t="shared" si="119"/>
        <v>1</v>
      </c>
      <c r="AG591" s="344">
        <f t="shared" si="120"/>
        <v>1</v>
      </c>
    </row>
    <row r="592" spans="1:33" ht="150">
      <c r="A592" s="169" t="s">
        <v>19</v>
      </c>
      <c r="B592" s="467" t="s">
        <v>13</v>
      </c>
      <c r="C592" s="782"/>
      <c r="D592" s="782"/>
      <c r="E592" s="783"/>
      <c r="F592" s="783"/>
      <c r="G592" s="52" t="s">
        <v>1361</v>
      </c>
      <c r="H592" s="52" t="s">
        <v>245</v>
      </c>
      <c r="I592" s="483" t="s">
        <v>246</v>
      </c>
      <c r="J592" s="168">
        <v>1</v>
      </c>
      <c r="K592" s="193">
        <v>45231</v>
      </c>
      <c r="L592" s="193">
        <v>45747</v>
      </c>
      <c r="M592" s="165">
        <f t="shared" si="113"/>
        <v>73.714285714285708</v>
      </c>
      <c r="N592" s="192">
        <v>0</v>
      </c>
      <c r="O592" s="483" t="s">
        <v>3630</v>
      </c>
      <c r="P592" s="53">
        <f t="shared" si="122"/>
        <v>0</v>
      </c>
      <c r="Q592" s="166" t="str">
        <f>IF(ISNUMBER(P592),IF(P592=100%,"CUMPLIDA",IF(AND(ISNUMBER(L592),ISNUMBER(CGR!$P$4)), IF(L592&lt;CGR!$P$4,"INCUMPLIDA","PROCESO"), "VERIFICAR FECHA")),"SIN VALOR AVANCE")</f>
        <v>PROCESO</v>
      </c>
      <c r="R592" s="285" t="s">
        <v>245</v>
      </c>
      <c r="S592" s="286" t="s">
        <v>246</v>
      </c>
      <c r="T592" s="305">
        <v>1</v>
      </c>
      <c r="U592" s="383">
        <v>45231</v>
      </c>
      <c r="V592" s="383">
        <v>45747</v>
      </c>
      <c r="W592" s="165">
        <f t="shared" si="121"/>
        <v>73.714285714285708</v>
      </c>
      <c r="X592" s="391">
        <v>0</v>
      </c>
      <c r="Y592" s="286" t="s">
        <v>3630</v>
      </c>
      <c r="Z592" s="344">
        <f t="shared" si="114"/>
        <v>1</v>
      </c>
      <c r="AA592" s="344">
        <f t="shared" si="115"/>
        <v>1</v>
      </c>
      <c r="AB592" s="344">
        <f t="shared" si="116"/>
        <v>1</v>
      </c>
      <c r="AC592" s="344">
        <f t="shared" si="117"/>
        <v>1</v>
      </c>
      <c r="AD592" s="344">
        <f t="shared" si="118"/>
        <v>1</v>
      </c>
      <c r="AE592" s="344">
        <f t="shared" si="119"/>
        <v>1</v>
      </c>
      <c r="AF592" s="344">
        <f t="shared" si="119"/>
        <v>1</v>
      </c>
      <c r="AG592" s="344">
        <f t="shared" si="120"/>
        <v>1</v>
      </c>
    </row>
    <row r="593" spans="1:33" ht="165.75">
      <c r="A593" s="169" t="s">
        <v>19</v>
      </c>
      <c r="B593" s="467" t="s">
        <v>13</v>
      </c>
      <c r="C593" s="782"/>
      <c r="D593" s="782"/>
      <c r="E593" s="783"/>
      <c r="F593" s="783"/>
      <c r="G593" s="52" t="s">
        <v>248</v>
      </c>
      <c r="H593" s="52" t="s">
        <v>248</v>
      </c>
      <c r="I593" s="483" t="s">
        <v>3253</v>
      </c>
      <c r="J593" s="168">
        <v>1</v>
      </c>
      <c r="K593" s="193">
        <v>45323</v>
      </c>
      <c r="L593" s="193">
        <v>45747</v>
      </c>
      <c r="M593" s="165">
        <f t="shared" si="113"/>
        <v>60.571428571428569</v>
      </c>
      <c r="N593" s="192">
        <v>0</v>
      </c>
      <c r="O593" s="542" t="s">
        <v>3751</v>
      </c>
      <c r="P593" s="53">
        <f t="shared" si="122"/>
        <v>0</v>
      </c>
      <c r="Q593" s="166" t="str">
        <f>IF(ISNUMBER(P593),IF(P593=100%,"CUMPLIDA",IF(AND(ISNUMBER(L593),ISNUMBER(CGR!$P$4)), IF(L593&lt;CGR!$P$4,"INCUMPLIDA","PROCESO"), "VERIFICAR FECHA")),"SIN VALOR AVANCE")</f>
        <v>PROCESO</v>
      </c>
      <c r="R593" s="285" t="s">
        <v>248</v>
      </c>
      <c r="S593" s="286" t="s">
        <v>3253</v>
      </c>
      <c r="T593" s="305">
        <v>1</v>
      </c>
      <c r="U593" s="383">
        <v>45323</v>
      </c>
      <c r="V593" s="383">
        <v>45747</v>
      </c>
      <c r="W593" s="165">
        <f t="shared" si="121"/>
        <v>60.571428571428569</v>
      </c>
      <c r="X593" s="391">
        <v>0</v>
      </c>
      <c r="Y593" s="307" t="s">
        <v>3751</v>
      </c>
      <c r="Z593" s="344">
        <f t="shared" si="114"/>
        <v>1</v>
      </c>
      <c r="AA593" s="344">
        <f t="shared" si="115"/>
        <v>1</v>
      </c>
      <c r="AB593" s="344">
        <f t="shared" si="116"/>
        <v>1</v>
      </c>
      <c r="AC593" s="344">
        <f t="shared" si="117"/>
        <v>1</v>
      </c>
      <c r="AD593" s="344">
        <f t="shared" si="118"/>
        <v>1</v>
      </c>
      <c r="AE593" s="344">
        <f t="shared" si="119"/>
        <v>1</v>
      </c>
      <c r="AF593" s="344">
        <f t="shared" si="119"/>
        <v>1</v>
      </c>
      <c r="AG593" s="344">
        <f t="shared" si="120"/>
        <v>1</v>
      </c>
    </row>
    <row r="594" spans="1:33" ht="135">
      <c r="A594" s="169" t="s">
        <v>19</v>
      </c>
      <c r="B594" s="467" t="s">
        <v>13</v>
      </c>
      <c r="C594" s="782"/>
      <c r="D594" s="782"/>
      <c r="E594" s="783"/>
      <c r="F594" s="783"/>
      <c r="G594" s="52" t="s">
        <v>3715</v>
      </c>
      <c r="H594" s="52" t="s">
        <v>3715</v>
      </c>
      <c r="I594" s="483" t="s">
        <v>252</v>
      </c>
      <c r="J594" s="168">
        <v>1</v>
      </c>
      <c r="K594" s="193">
        <v>45231</v>
      </c>
      <c r="L594" s="193">
        <v>45747</v>
      </c>
      <c r="M594" s="165">
        <f t="shared" si="113"/>
        <v>73.714285714285708</v>
      </c>
      <c r="N594" s="192">
        <v>0</v>
      </c>
      <c r="O594" s="542" t="s">
        <v>3856</v>
      </c>
      <c r="P594" s="53">
        <f t="shared" si="122"/>
        <v>0</v>
      </c>
      <c r="Q594" s="166" t="str">
        <f>IF(ISNUMBER(P594),IF(P594=100%,"CUMPLIDA",IF(AND(ISNUMBER(L594),ISNUMBER(CGR!$P$4)), IF(L594&lt;CGR!$P$4,"INCUMPLIDA","PROCESO"), "VERIFICAR FECHA")),"SIN VALOR AVANCE")</f>
        <v>PROCESO</v>
      </c>
      <c r="R594" s="285" t="s">
        <v>3715</v>
      </c>
      <c r="S594" s="286" t="s">
        <v>252</v>
      </c>
      <c r="T594" s="305">
        <v>1</v>
      </c>
      <c r="U594" s="383">
        <v>45231</v>
      </c>
      <c r="V594" s="383">
        <v>45747</v>
      </c>
      <c r="W594" s="165">
        <f t="shared" si="121"/>
        <v>73.714285714285708</v>
      </c>
      <c r="X594" s="391">
        <v>0</v>
      </c>
      <c r="Y594" s="307" t="s">
        <v>3856</v>
      </c>
      <c r="Z594" s="344">
        <f t="shared" si="114"/>
        <v>1</v>
      </c>
      <c r="AA594" s="344">
        <f t="shared" si="115"/>
        <v>1</v>
      </c>
      <c r="AB594" s="344">
        <f t="shared" si="116"/>
        <v>1</v>
      </c>
      <c r="AC594" s="344">
        <f t="shared" si="117"/>
        <v>1</v>
      </c>
      <c r="AD594" s="344">
        <f t="shared" si="118"/>
        <v>1</v>
      </c>
      <c r="AE594" s="344">
        <f t="shared" si="119"/>
        <v>1</v>
      </c>
      <c r="AF594" s="344">
        <f t="shared" si="119"/>
        <v>1</v>
      </c>
      <c r="AG594" s="344">
        <f t="shared" si="120"/>
        <v>1</v>
      </c>
    </row>
    <row r="595" spans="1:33" ht="210.75">
      <c r="A595" s="169" t="s">
        <v>19</v>
      </c>
      <c r="B595" s="467" t="s">
        <v>13</v>
      </c>
      <c r="C595" s="782"/>
      <c r="D595" s="782"/>
      <c r="E595" s="783"/>
      <c r="F595" s="783"/>
      <c r="G595" s="52" t="s">
        <v>3716</v>
      </c>
      <c r="H595" s="52" t="s">
        <v>3716</v>
      </c>
      <c r="I595" s="483" t="s">
        <v>2560</v>
      </c>
      <c r="J595" s="168">
        <v>1</v>
      </c>
      <c r="K595" s="193">
        <v>45231</v>
      </c>
      <c r="L595" s="193">
        <v>45808</v>
      </c>
      <c r="M595" s="165">
        <f t="shared" si="113"/>
        <v>82.428571428571431</v>
      </c>
      <c r="N595" s="192">
        <v>0</v>
      </c>
      <c r="O595" s="542" t="s">
        <v>3712</v>
      </c>
      <c r="P595" s="53">
        <f t="shared" si="122"/>
        <v>0</v>
      </c>
      <c r="Q595" s="166" t="str">
        <f>IF(ISNUMBER(P595),IF(P595=100%,"CUMPLIDA",IF(AND(ISNUMBER(L595),ISNUMBER(CGR!$P$4)), IF(L595&lt;CGR!$P$4,"INCUMPLIDA","PROCESO"), "VERIFICAR FECHA")),"SIN VALOR AVANCE")</f>
        <v>PROCESO</v>
      </c>
      <c r="R595" s="285" t="s">
        <v>3716</v>
      </c>
      <c r="S595" s="286" t="s">
        <v>2560</v>
      </c>
      <c r="T595" s="305">
        <v>1</v>
      </c>
      <c r="U595" s="383">
        <v>45231</v>
      </c>
      <c r="V595" s="383">
        <v>45808</v>
      </c>
      <c r="W595" s="165">
        <f t="shared" si="121"/>
        <v>82.428571428571431</v>
      </c>
      <c r="X595" s="391">
        <v>0</v>
      </c>
      <c r="Y595" s="307" t="s">
        <v>3712</v>
      </c>
      <c r="Z595" s="344">
        <f t="shared" si="114"/>
        <v>1</v>
      </c>
      <c r="AA595" s="344">
        <f t="shared" si="115"/>
        <v>1</v>
      </c>
      <c r="AB595" s="344">
        <f t="shared" si="116"/>
        <v>1</v>
      </c>
      <c r="AC595" s="344">
        <f t="shared" si="117"/>
        <v>1</v>
      </c>
      <c r="AD595" s="344">
        <f t="shared" si="118"/>
        <v>1</v>
      </c>
      <c r="AE595" s="344">
        <f t="shared" si="119"/>
        <v>1</v>
      </c>
      <c r="AF595" s="344">
        <f t="shared" si="119"/>
        <v>1</v>
      </c>
      <c r="AG595" s="344">
        <f t="shared" si="120"/>
        <v>1</v>
      </c>
    </row>
    <row r="596" spans="1:33" ht="180.75">
      <c r="A596" s="169" t="s">
        <v>19</v>
      </c>
      <c r="B596" s="467" t="s">
        <v>13</v>
      </c>
      <c r="C596" s="782"/>
      <c r="D596" s="782"/>
      <c r="E596" s="783"/>
      <c r="F596" s="783"/>
      <c r="G596" s="52" t="s">
        <v>1363</v>
      </c>
      <c r="H596" s="52" t="s">
        <v>258</v>
      </c>
      <c r="I596" s="483" t="s">
        <v>259</v>
      </c>
      <c r="J596" s="168">
        <v>7</v>
      </c>
      <c r="K596" s="193">
        <v>46024</v>
      </c>
      <c r="L596" s="193">
        <v>46660</v>
      </c>
      <c r="M596" s="165">
        <f t="shared" ref="M596:M659" si="123">(L596-K596)/7</f>
        <v>90.857142857142861</v>
      </c>
      <c r="N596" s="192">
        <v>0</v>
      </c>
      <c r="O596" s="542" t="s">
        <v>3752</v>
      </c>
      <c r="P596" s="53">
        <f t="shared" si="122"/>
        <v>0</v>
      </c>
      <c r="Q596" s="166" t="str">
        <f>IF(ISNUMBER(P596),IF(P596=100%,"CUMPLIDA",IF(AND(ISNUMBER(L596),ISNUMBER(CGR!$P$4)), IF(L596&lt;CGR!$P$4,"INCUMPLIDA","PROCESO"), "VERIFICAR FECHA")),"SIN VALOR AVANCE")</f>
        <v>PROCESO</v>
      </c>
      <c r="R596" s="285" t="s">
        <v>258</v>
      </c>
      <c r="S596" s="286" t="s">
        <v>259</v>
      </c>
      <c r="T596" s="305">
        <v>7</v>
      </c>
      <c r="U596" s="383">
        <v>46024</v>
      </c>
      <c r="V596" s="383">
        <v>46660</v>
      </c>
      <c r="W596" s="165">
        <f t="shared" si="121"/>
        <v>90.857142857142861</v>
      </c>
      <c r="X596" s="391">
        <v>0</v>
      </c>
      <c r="Y596" s="307" t="s">
        <v>3752</v>
      </c>
      <c r="Z596" s="344">
        <f t="shared" si="114"/>
        <v>1</v>
      </c>
      <c r="AA596" s="344">
        <f t="shared" si="115"/>
        <v>1</v>
      </c>
      <c r="AB596" s="344">
        <f t="shared" si="116"/>
        <v>1</v>
      </c>
      <c r="AC596" s="344">
        <f t="shared" si="117"/>
        <v>1</v>
      </c>
      <c r="AD596" s="344">
        <f t="shared" si="118"/>
        <v>1</v>
      </c>
      <c r="AE596" s="344">
        <f t="shared" si="119"/>
        <v>1</v>
      </c>
      <c r="AF596" s="344">
        <f t="shared" si="119"/>
        <v>1</v>
      </c>
      <c r="AG596" s="344">
        <f t="shared" si="120"/>
        <v>1</v>
      </c>
    </row>
    <row r="597" spans="1:33" ht="180">
      <c r="A597" s="169" t="s">
        <v>19</v>
      </c>
      <c r="B597" s="467" t="s">
        <v>13</v>
      </c>
      <c r="C597" s="782"/>
      <c r="D597" s="782"/>
      <c r="E597" s="783"/>
      <c r="F597" s="783"/>
      <c r="G597" s="52" t="s">
        <v>1364</v>
      </c>
      <c r="H597" s="52" t="s">
        <v>261</v>
      </c>
      <c r="I597" s="483" t="s">
        <v>262</v>
      </c>
      <c r="J597" s="168">
        <v>1</v>
      </c>
      <c r="K597" s="193">
        <v>46024</v>
      </c>
      <c r="L597" s="193">
        <v>46660</v>
      </c>
      <c r="M597" s="165">
        <f t="shared" si="123"/>
        <v>90.857142857142861</v>
      </c>
      <c r="N597" s="192">
        <v>0</v>
      </c>
      <c r="O597" s="542" t="s">
        <v>3818</v>
      </c>
      <c r="P597" s="53">
        <f t="shared" si="122"/>
        <v>0</v>
      </c>
      <c r="Q597" s="166" t="str">
        <f>IF(ISNUMBER(P597),IF(P597=100%,"CUMPLIDA",IF(AND(ISNUMBER(L597),ISNUMBER(CGR!$P$4)), IF(L597&lt;CGR!$P$4,"INCUMPLIDA","PROCESO"), "VERIFICAR FECHA")),"SIN VALOR AVANCE")</f>
        <v>PROCESO</v>
      </c>
      <c r="R597" s="285" t="s">
        <v>261</v>
      </c>
      <c r="S597" s="286" t="s">
        <v>262</v>
      </c>
      <c r="T597" s="305">
        <v>1</v>
      </c>
      <c r="U597" s="383">
        <v>46024</v>
      </c>
      <c r="V597" s="383">
        <v>46660</v>
      </c>
      <c r="W597" s="165">
        <f t="shared" si="121"/>
        <v>90.857142857142861</v>
      </c>
      <c r="X597" s="391">
        <v>0</v>
      </c>
      <c r="Y597" s="307" t="s">
        <v>3818</v>
      </c>
      <c r="Z597" s="344">
        <f t="shared" ref="Z597:Z660" si="124">IF(H597=R597,1,0)</f>
        <v>1</v>
      </c>
      <c r="AA597" s="344">
        <f t="shared" ref="AA597:AA660" si="125">IF(I597=S597,1,0)</f>
        <v>1</v>
      </c>
      <c r="AB597" s="344">
        <f t="shared" ref="AB597:AB660" si="126">IF(J597=T597,1,0)</f>
        <v>1</v>
      </c>
      <c r="AC597" s="344">
        <f t="shared" ref="AC597:AC660" si="127">IF(K597=U597,1,0)</f>
        <v>1</v>
      </c>
      <c r="AD597" s="344">
        <f t="shared" ref="AD597:AD660" si="128">IF(L597=V597,1,0)</f>
        <v>1</v>
      </c>
      <c r="AE597" s="344">
        <f t="shared" ref="AE597:AF660" si="129">IF(M597=W597,1,0)</f>
        <v>1</v>
      </c>
      <c r="AF597" s="344">
        <f t="shared" si="129"/>
        <v>1</v>
      </c>
      <c r="AG597" s="344">
        <f t="shared" ref="AG597:AG660" si="130">IF(O597=Y597,1,0)</f>
        <v>1</v>
      </c>
    </row>
    <row r="598" spans="1:33" ht="409.5">
      <c r="A598" s="169" t="s">
        <v>19</v>
      </c>
      <c r="B598" s="467" t="s">
        <v>13</v>
      </c>
      <c r="C598" s="782"/>
      <c r="D598" s="782"/>
      <c r="E598" s="783"/>
      <c r="F598" s="783"/>
      <c r="G598" s="52" t="s">
        <v>1365</v>
      </c>
      <c r="H598" s="52" t="s">
        <v>264</v>
      </c>
      <c r="I598" s="483" t="s">
        <v>265</v>
      </c>
      <c r="J598" s="168">
        <v>2</v>
      </c>
      <c r="K598" s="193">
        <v>46024</v>
      </c>
      <c r="L598" s="193">
        <v>46660</v>
      </c>
      <c r="M598" s="165">
        <f t="shared" si="123"/>
        <v>90.857142857142861</v>
      </c>
      <c r="N598" s="192">
        <v>0</v>
      </c>
      <c r="O598" s="542" t="s">
        <v>3719</v>
      </c>
      <c r="P598" s="53">
        <f t="shared" si="122"/>
        <v>0</v>
      </c>
      <c r="Q598" s="166" t="str">
        <f>IF(ISNUMBER(P598),IF(P598=100%,"CUMPLIDA",IF(AND(ISNUMBER(L598),ISNUMBER(CGR!$P$4)), IF(L598&lt;CGR!$P$4,"INCUMPLIDA","PROCESO"), "VERIFICAR FECHA")),"SIN VALOR AVANCE")</f>
        <v>PROCESO</v>
      </c>
      <c r="R598" s="285" t="s">
        <v>264</v>
      </c>
      <c r="S598" s="286" t="s">
        <v>265</v>
      </c>
      <c r="T598" s="305">
        <v>2</v>
      </c>
      <c r="U598" s="383">
        <v>46024</v>
      </c>
      <c r="V598" s="383">
        <v>46660</v>
      </c>
      <c r="W598" s="165">
        <f t="shared" si="121"/>
        <v>90.857142857142861</v>
      </c>
      <c r="X598" s="391">
        <v>0</v>
      </c>
      <c r="Y598" s="307" t="s">
        <v>3719</v>
      </c>
      <c r="Z598" s="344">
        <f t="shared" si="124"/>
        <v>1</v>
      </c>
      <c r="AA598" s="344">
        <f t="shared" si="125"/>
        <v>1</v>
      </c>
      <c r="AB598" s="344">
        <f t="shared" si="126"/>
        <v>1</v>
      </c>
      <c r="AC598" s="344">
        <f t="shared" si="127"/>
        <v>1</v>
      </c>
      <c r="AD598" s="344">
        <f t="shared" si="128"/>
        <v>1</v>
      </c>
      <c r="AE598" s="344">
        <f t="shared" si="129"/>
        <v>1</v>
      </c>
      <c r="AF598" s="344">
        <f t="shared" si="129"/>
        <v>1</v>
      </c>
      <c r="AG598" s="344">
        <f t="shared" si="130"/>
        <v>1</v>
      </c>
    </row>
    <row r="599" spans="1:33" ht="165.75" customHeight="1">
      <c r="A599" s="169" t="s">
        <v>19</v>
      </c>
      <c r="B599" s="467" t="s">
        <v>13</v>
      </c>
      <c r="C599" s="782" t="s">
        <v>3857</v>
      </c>
      <c r="D599" s="782" t="s">
        <v>3707</v>
      </c>
      <c r="E599" s="783" t="s">
        <v>3858</v>
      </c>
      <c r="F599" s="783" t="s">
        <v>3859</v>
      </c>
      <c r="G599" s="52" t="s">
        <v>3860</v>
      </c>
      <c r="H599" s="52" t="s">
        <v>3861</v>
      </c>
      <c r="I599" s="483" t="s">
        <v>3862</v>
      </c>
      <c r="J599" s="468">
        <v>1</v>
      </c>
      <c r="K599" s="191">
        <v>43617</v>
      </c>
      <c r="L599" s="191">
        <v>43677</v>
      </c>
      <c r="M599" s="165">
        <f t="shared" si="123"/>
        <v>8.5714285714285712</v>
      </c>
      <c r="N599" s="469">
        <v>1</v>
      </c>
      <c r="O599" s="483" t="s">
        <v>3863</v>
      </c>
      <c r="P599" s="53">
        <f t="shared" si="122"/>
        <v>1</v>
      </c>
      <c r="Q599" s="166" t="str">
        <f>IF(ISNUMBER(P599),IF(P599=100%,"CUMPLIDA",IF(AND(ISNUMBER(L599),ISNUMBER(CGR!$P$4)), IF(L599&lt;CGR!$P$4,"INCUMPLIDA","PROCESO"), "VERIFICAR FECHA")),"SIN VALOR AVANCE")</f>
        <v>CUMPLIDA</v>
      </c>
      <c r="R599" s="285" t="s">
        <v>3861</v>
      </c>
      <c r="S599" s="286" t="s">
        <v>3862</v>
      </c>
      <c r="T599" s="308">
        <v>1</v>
      </c>
      <c r="U599" s="382">
        <v>43617</v>
      </c>
      <c r="V599" s="382">
        <v>43677</v>
      </c>
      <c r="W599" s="165">
        <f t="shared" si="121"/>
        <v>8.5714285714285712</v>
      </c>
      <c r="X599" s="392">
        <v>1</v>
      </c>
      <c r="Y599" s="286" t="s">
        <v>3863</v>
      </c>
      <c r="Z599" s="344">
        <f t="shared" si="124"/>
        <v>1</v>
      </c>
      <c r="AA599" s="344">
        <f t="shared" si="125"/>
        <v>1</v>
      </c>
      <c r="AB599" s="344">
        <f t="shared" si="126"/>
        <v>1</v>
      </c>
      <c r="AC599" s="344">
        <f t="shared" si="127"/>
        <v>1</v>
      </c>
      <c r="AD599" s="344">
        <f t="shared" si="128"/>
        <v>1</v>
      </c>
      <c r="AE599" s="344">
        <f t="shared" si="129"/>
        <v>1</v>
      </c>
      <c r="AF599" s="344">
        <f t="shared" si="129"/>
        <v>1</v>
      </c>
      <c r="AG599" s="344">
        <f t="shared" si="130"/>
        <v>1</v>
      </c>
    </row>
    <row r="600" spans="1:33" ht="225.75">
      <c r="A600" s="169" t="s">
        <v>19</v>
      </c>
      <c r="B600" s="467" t="s">
        <v>13</v>
      </c>
      <c r="C600" s="782"/>
      <c r="D600" s="782"/>
      <c r="E600" s="783"/>
      <c r="F600" s="783"/>
      <c r="G600" s="52" t="s">
        <v>3864</v>
      </c>
      <c r="H600" s="52" t="s">
        <v>3865</v>
      </c>
      <c r="I600" s="483" t="s">
        <v>3866</v>
      </c>
      <c r="J600" s="468">
        <v>1</v>
      </c>
      <c r="K600" s="191">
        <v>43678</v>
      </c>
      <c r="L600" s="191">
        <v>43738</v>
      </c>
      <c r="M600" s="165">
        <f t="shared" si="123"/>
        <v>8.5714285714285712</v>
      </c>
      <c r="N600" s="469">
        <v>1</v>
      </c>
      <c r="O600" s="483" t="s">
        <v>3867</v>
      </c>
      <c r="P600" s="53">
        <f t="shared" si="122"/>
        <v>1</v>
      </c>
      <c r="Q600" s="166" t="str">
        <f>IF(ISNUMBER(P600),IF(P600=100%,"CUMPLIDA",IF(AND(ISNUMBER(L600),ISNUMBER(CGR!$P$4)), IF(L600&lt;CGR!$P$4,"INCUMPLIDA","PROCESO"), "VERIFICAR FECHA")),"SIN VALOR AVANCE")</f>
        <v>CUMPLIDA</v>
      </c>
      <c r="R600" s="285" t="s">
        <v>3865</v>
      </c>
      <c r="S600" s="286" t="s">
        <v>3866</v>
      </c>
      <c r="T600" s="308">
        <v>1</v>
      </c>
      <c r="U600" s="382">
        <v>43678</v>
      </c>
      <c r="V600" s="382">
        <v>43738</v>
      </c>
      <c r="W600" s="165">
        <f t="shared" si="121"/>
        <v>8.5714285714285712</v>
      </c>
      <c r="X600" s="392">
        <v>1</v>
      </c>
      <c r="Y600" s="286" t="s">
        <v>3867</v>
      </c>
      <c r="Z600" s="344">
        <f t="shared" si="124"/>
        <v>1</v>
      </c>
      <c r="AA600" s="344">
        <f t="shared" si="125"/>
        <v>1</v>
      </c>
      <c r="AB600" s="344">
        <f t="shared" si="126"/>
        <v>1</v>
      </c>
      <c r="AC600" s="344">
        <f t="shared" si="127"/>
        <v>1</v>
      </c>
      <c r="AD600" s="344">
        <f t="shared" si="128"/>
        <v>1</v>
      </c>
      <c r="AE600" s="344">
        <f t="shared" si="129"/>
        <v>1</v>
      </c>
      <c r="AF600" s="344">
        <f t="shared" si="129"/>
        <v>1</v>
      </c>
      <c r="AG600" s="344">
        <f t="shared" si="130"/>
        <v>1</v>
      </c>
    </row>
    <row r="601" spans="1:33" ht="270.75" customHeight="1">
      <c r="A601" s="169" t="s">
        <v>19</v>
      </c>
      <c r="B601" s="467" t="s">
        <v>13</v>
      </c>
      <c r="C601" s="782"/>
      <c r="D601" s="782"/>
      <c r="E601" s="783"/>
      <c r="F601" s="783"/>
      <c r="G601" s="783" t="s">
        <v>2485</v>
      </c>
      <c r="H601" s="484" t="s">
        <v>3628</v>
      </c>
      <c r="I601" s="483" t="s">
        <v>3174</v>
      </c>
      <c r="J601" s="164">
        <v>1</v>
      </c>
      <c r="K601" s="191">
        <v>44044</v>
      </c>
      <c r="L601" s="191">
        <v>44196</v>
      </c>
      <c r="M601" s="165">
        <f t="shared" si="123"/>
        <v>21.714285714285715</v>
      </c>
      <c r="N601" s="192">
        <v>1</v>
      </c>
      <c r="O601" s="483" t="s">
        <v>3868</v>
      </c>
      <c r="P601" s="53">
        <f t="shared" si="122"/>
        <v>1</v>
      </c>
      <c r="Q601" s="166" t="str">
        <f>IF(ISNUMBER(P601),IF(P601=100%,"CUMPLIDA",IF(AND(ISNUMBER(L601),ISNUMBER(CGR!$P$4)), IF(L601&lt;CGR!$P$4,"INCUMPLIDA","PROCESO"), "VERIFICAR FECHA")),"SIN VALOR AVANCE")</f>
        <v>CUMPLIDA</v>
      </c>
      <c r="R601" s="366" t="s">
        <v>3628</v>
      </c>
      <c r="S601" s="286" t="s">
        <v>3174</v>
      </c>
      <c r="T601" s="367">
        <v>1</v>
      </c>
      <c r="U601" s="382">
        <v>44044</v>
      </c>
      <c r="V601" s="382">
        <v>44196</v>
      </c>
      <c r="W601" s="165">
        <f t="shared" si="121"/>
        <v>21.714285714285715</v>
      </c>
      <c r="X601" s="391">
        <v>1</v>
      </c>
      <c r="Y601" s="286" t="s">
        <v>3868</v>
      </c>
      <c r="Z601" s="344">
        <f t="shared" si="124"/>
        <v>1</v>
      </c>
      <c r="AA601" s="344">
        <f t="shared" si="125"/>
        <v>1</v>
      </c>
      <c r="AB601" s="344">
        <f t="shared" si="126"/>
        <v>1</v>
      </c>
      <c r="AC601" s="344">
        <f t="shared" si="127"/>
        <v>1</v>
      </c>
      <c r="AD601" s="344">
        <f t="shared" si="128"/>
        <v>1</v>
      </c>
      <c r="AE601" s="344">
        <f t="shared" si="129"/>
        <v>1</v>
      </c>
      <c r="AF601" s="344">
        <f t="shared" si="129"/>
        <v>1</v>
      </c>
      <c r="AG601" s="344">
        <f t="shared" si="130"/>
        <v>1</v>
      </c>
    </row>
    <row r="602" spans="1:33" ht="90">
      <c r="A602" s="169" t="s">
        <v>19</v>
      </c>
      <c r="B602" s="467" t="s">
        <v>13</v>
      </c>
      <c r="C602" s="782"/>
      <c r="D602" s="782"/>
      <c r="E602" s="783"/>
      <c r="F602" s="783"/>
      <c r="G602" s="783"/>
      <c r="H602" s="484" t="s">
        <v>2433</v>
      </c>
      <c r="I602" s="483" t="s">
        <v>969</v>
      </c>
      <c r="J602" s="164">
        <v>1</v>
      </c>
      <c r="K602" s="191">
        <v>45231</v>
      </c>
      <c r="L602" s="191">
        <v>45504</v>
      </c>
      <c r="M602" s="165">
        <f t="shared" si="123"/>
        <v>39</v>
      </c>
      <c r="N602" s="192">
        <v>1</v>
      </c>
      <c r="O602" s="542" t="s">
        <v>3711</v>
      </c>
      <c r="P602" s="53">
        <f t="shared" si="122"/>
        <v>1</v>
      </c>
      <c r="Q602" s="166" t="str">
        <f>IF(ISNUMBER(P602),IF(P602=100%,"CUMPLIDA",IF(AND(ISNUMBER(L602),ISNUMBER(CGR!$P$4)), IF(L602&lt;CGR!$P$4,"INCUMPLIDA","PROCESO"), "VERIFICAR FECHA")),"SIN VALOR AVANCE")</f>
        <v>CUMPLIDA</v>
      </c>
      <c r="R602" s="366" t="s">
        <v>2433</v>
      </c>
      <c r="S602" s="286" t="s">
        <v>969</v>
      </c>
      <c r="T602" s="367">
        <v>1</v>
      </c>
      <c r="U602" s="382">
        <v>45231</v>
      </c>
      <c r="V602" s="382">
        <v>45504</v>
      </c>
      <c r="W602" s="165">
        <f t="shared" si="121"/>
        <v>39</v>
      </c>
      <c r="X602" s="391">
        <v>1</v>
      </c>
      <c r="Y602" s="307" t="s">
        <v>3711</v>
      </c>
      <c r="Z602" s="344">
        <f t="shared" si="124"/>
        <v>1</v>
      </c>
      <c r="AA602" s="344">
        <f t="shared" si="125"/>
        <v>1</v>
      </c>
      <c r="AB602" s="344">
        <f t="shared" si="126"/>
        <v>1</v>
      </c>
      <c r="AC602" s="344">
        <f t="shared" si="127"/>
        <v>1</v>
      </c>
      <c r="AD602" s="344">
        <f t="shared" si="128"/>
        <v>1</v>
      </c>
      <c r="AE602" s="344">
        <f t="shared" si="129"/>
        <v>1</v>
      </c>
      <c r="AF602" s="344">
        <f t="shared" si="129"/>
        <v>1</v>
      </c>
      <c r="AG602" s="344">
        <f t="shared" si="130"/>
        <v>1</v>
      </c>
    </row>
    <row r="603" spans="1:33" ht="315.75">
      <c r="A603" s="169" t="s">
        <v>19</v>
      </c>
      <c r="B603" s="467" t="s">
        <v>13</v>
      </c>
      <c r="C603" s="782"/>
      <c r="D603" s="782"/>
      <c r="E603" s="783"/>
      <c r="F603" s="783"/>
      <c r="G603" s="783"/>
      <c r="H603" s="484" t="s">
        <v>2435</v>
      </c>
      <c r="I603" s="483" t="s">
        <v>2436</v>
      </c>
      <c r="J603" s="164">
        <v>1</v>
      </c>
      <c r="K603" s="191">
        <v>45231</v>
      </c>
      <c r="L603" s="191">
        <v>45504</v>
      </c>
      <c r="M603" s="165">
        <f t="shared" si="123"/>
        <v>39</v>
      </c>
      <c r="N603" s="192">
        <v>1</v>
      </c>
      <c r="O603" s="542" t="s">
        <v>3749</v>
      </c>
      <c r="P603" s="53">
        <f t="shared" si="122"/>
        <v>1</v>
      </c>
      <c r="Q603" s="166" t="str">
        <f>IF(ISNUMBER(P603),IF(P603=100%,"CUMPLIDA",IF(AND(ISNUMBER(L603),ISNUMBER(CGR!$P$4)), IF(L603&lt;CGR!$P$4,"INCUMPLIDA","PROCESO"), "VERIFICAR FECHA")),"SIN VALOR AVANCE")</f>
        <v>CUMPLIDA</v>
      </c>
      <c r="R603" s="366" t="s">
        <v>2435</v>
      </c>
      <c r="S603" s="286" t="s">
        <v>2436</v>
      </c>
      <c r="T603" s="367">
        <v>1</v>
      </c>
      <c r="U603" s="382">
        <v>45231</v>
      </c>
      <c r="V603" s="382">
        <v>45504</v>
      </c>
      <c r="W603" s="165">
        <f t="shared" si="121"/>
        <v>39</v>
      </c>
      <c r="X603" s="391">
        <v>1</v>
      </c>
      <c r="Y603" s="307" t="s">
        <v>3749</v>
      </c>
      <c r="Z603" s="344">
        <f t="shared" si="124"/>
        <v>1</v>
      </c>
      <c r="AA603" s="344">
        <f t="shared" si="125"/>
        <v>1</v>
      </c>
      <c r="AB603" s="344">
        <f t="shared" si="126"/>
        <v>1</v>
      </c>
      <c r="AC603" s="344">
        <f t="shared" si="127"/>
        <v>1</v>
      </c>
      <c r="AD603" s="344">
        <f t="shared" si="128"/>
        <v>1</v>
      </c>
      <c r="AE603" s="344">
        <f t="shared" si="129"/>
        <v>1</v>
      </c>
      <c r="AF603" s="344">
        <f t="shared" si="129"/>
        <v>1</v>
      </c>
      <c r="AG603" s="344">
        <f t="shared" si="130"/>
        <v>1</v>
      </c>
    </row>
    <row r="604" spans="1:33" ht="165.75" customHeight="1">
      <c r="A604" s="169" t="s">
        <v>19</v>
      </c>
      <c r="B604" s="467" t="s">
        <v>13</v>
      </c>
      <c r="C604" s="782"/>
      <c r="D604" s="782"/>
      <c r="E604" s="783"/>
      <c r="F604" s="783"/>
      <c r="G604" s="52" t="s">
        <v>2438</v>
      </c>
      <c r="H604" s="52" t="s">
        <v>1614</v>
      </c>
      <c r="I604" s="483" t="s">
        <v>238</v>
      </c>
      <c r="J604" s="168">
        <v>1</v>
      </c>
      <c r="K604" s="193">
        <v>45323</v>
      </c>
      <c r="L604" s="193">
        <v>45747</v>
      </c>
      <c r="M604" s="165">
        <f t="shared" si="123"/>
        <v>60.571428571428569</v>
      </c>
      <c r="N604" s="192">
        <v>0</v>
      </c>
      <c r="O604" s="542" t="s">
        <v>3751</v>
      </c>
      <c r="P604" s="53">
        <v>0</v>
      </c>
      <c r="Q604" s="166" t="str">
        <f>IF(ISNUMBER(P604),IF(P604=100%,"CUMPLIDA",IF(AND(ISNUMBER(L604),ISNUMBER(CGR!$P$4)), IF(L604&lt;CGR!$P$4,"INCUMPLIDA","PROCESO"), "VERIFICAR FECHA")),"SIN VALOR AVANCE")</f>
        <v>PROCESO</v>
      </c>
      <c r="R604" s="285" t="s">
        <v>1614</v>
      </c>
      <c r="S604" s="286" t="s">
        <v>238</v>
      </c>
      <c r="T604" s="305">
        <v>1</v>
      </c>
      <c r="U604" s="383">
        <v>45323</v>
      </c>
      <c r="V604" s="383">
        <v>45747</v>
      </c>
      <c r="W604" s="165">
        <f t="shared" si="121"/>
        <v>60.571428571428569</v>
      </c>
      <c r="X604" s="391">
        <v>0</v>
      </c>
      <c r="Y604" s="307" t="s">
        <v>3751</v>
      </c>
      <c r="Z604" s="344">
        <f t="shared" si="124"/>
        <v>1</v>
      </c>
      <c r="AA604" s="344">
        <f t="shared" si="125"/>
        <v>1</v>
      </c>
      <c r="AB604" s="344">
        <f t="shared" si="126"/>
        <v>1</v>
      </c>
      <c r="AC604" s="344">
        <f t="shared" si="127"/>
        <v>1</v>
      </c>
      <c r="AD604" s="344">
        <f t="shared" si="128"/>
        <v>1</v>
      </c>
      <c r="AE604" s="344">
        <f t="shared" si="129"/>
        <v>1</v>
      </c>
      <c r="AF604" s="344">
        <f t="shared" si="129"/>
        <v>1</v>
      </c>
      <c r="AG604" s="344">
        <f t="shared" si="130"/>
        <v>1</v>
      </c>
    </row>
    <row r="605" spans="1:33" ht="105.75" customHeight="1">
      <c r="A605" s="169" t="s">
        <v>19</v>
      </c>
      <c r="B605" s="467" t="s">
        <v>13</v>
      </c>
      <c r="C605" s="782"/>
      <c r="D605" s="782"/>
      <c r="E605" s="783"/>
      <c r="F605" s="783"/>
      <c r="G605" s="52" t="s">
        <v>241</v>
      </c>
      <c r="H605" s="52" t="s">
        <v>241</v>
      </c>
      <c r="I605" s="483" t="s">
        <v>242</v>
      </c>
      <c r="J605" s="168">
        <v>1</v>
      </c>
      <c r="K605" s="193">
        <v>45323</v>
      </c>
      <c r="L605" s="193">
        <v>45747</v>
      </c>
      <c r="M605" s="165">
        <f t="shared" si="123"/>
        <v>60.571428571428569</v>
      </c>
      <c r="N605" s="192">
        <v>0</v>
      </c>
      <c r="O605" s="542" t="s">
        <v>3869</v>
      </c>
      <c r="P605" s="53">
        <v>0</v>
      </c>
      <c r="Q605" s="166" t="str">
        <f>IF(ISNUMBER(P605),IF(P605=100%,"CUMPLIDA",IF(AND(ISNUMBER(L605),ISNUMBER(CGR!$P$4)), IF(L605&lt;CGR!$P$4,"INCUMPLIDA","PROCESO"), "VERIFICAR FECHA")),"SIN VALOR AVANCE")</f>
        <v>PROCESO</v>
      </c>
      <c r="R605" s="285" t="s">
        <v>241</v>
      </c>
      <c r="S605" s="286" t="s">
        <v>242</v>
      </c>
      <c r="T605" s="305">
        <v>1</v>
      </c>
      <c r="U605" s="383">
        <v>45323</v>
      </c>
      <c r="V605" s="383">
        <v>45747</v>
      </c>
      <c r="W605" s="165">
        <f t="shared" si="121"/>
        <v>60.571428571428569</v>
      </c>
      <c r="X605" s="391">
        <v>0</v>
      </c>
      <c r="Y605" s="307" t="s">
        <v>3869</v>
      </c>
      <c r="Z605" s="344">
        <f t="shared" si="124"/>
        <v>1</v>
      </c>
      <c r="AA605" s="344">
        <f t="shared" si="125"/>
        <v>1</v>
      </c>
      <c r="AB605" s="344">
        <f t="shared" si="126"/>
        <v>1</v>
      </c>
      <c r="AC605" s="344">
        <f t="shared" si="127"/>
        <v>1</v>
      </c>
      <c r="AD605" s="344">
        <f t="shared" si="128"/>
        <v>1</v>
      </c>
      <c r="AE605" s="344">
        <f t="shared" si="129"/>
        <v>1</v>
      </c>
      <c r="AF605" s="344">
        <f t="shared" si="129"/>
        <v>1</v>
      </c>
      <c r="AG605" s="344">
        <f t="shared" si="130"/>
        <v>1</v>
      </c>
    </row>
    <row r="606" spans="1:33" ht="105.75" customHeight="1">
      <c r="A606" s="169" t="s">
        <v>19</v>
      </c>
      <c r="B606" s="467" t="s">
        <v>13</v>
      </c>
      <c r="C606" s="782"/>
      <c r="D606" s="782"/>
      <c r="E606" s="783"/>
      <c r="F606" s="783"/>
      <c r="G606" s="52" t="s">
        <v>1361</v>
      </c>
      <c r="H606" s="52" t="s">
        <v>245</v>
      </c>
      <c r="I606" s="483" t="s">
        <v>246</v>
      </c>
      <c r="J606" s="168">
        <v>1</v>
      </c>
      <c r="K606" s="193">
        <v>45231</v>
      </c>
      <c r="L606" s="193">
        <v>45747</v>
      </c>
      <c r="M606" s="165">
        <f t="shared" si="123"/>
        <v>73.714285714285708</v>
      </c>
      <c r="N606" s="192">
        <v>0</v>
      </c>
      <c r="O606" s="483" t="s">
        <v>3630</v>
      </c>
      <c r="P606" s="53">
        <f>N606/J606</f>
        <v>0</v>
      </c>
      <c r="Q606" s="166" t="str">
        <f>IF(ISNUMBER(P606),IF(P606=100%,"CUMPLIDA",IF(AND(ISNUMBER(L606),ISNUMBER(CGR!$P$4)), IF(L606&lt;CGR!$P$4,"INCUMPLIDA","PROCESO"), "VERIFICAR FECHA")),"SIN VALOR AVANCE")</f>
        <v>PROCESO</v>
      </c>
      <c r="R606" s="285" t="s">
        <v>245</v>
      </c>
      <c r="S606" s="286" t="s">
        <v>246</v>
      </c>
      <c r="T606" s="305">
        <v>1</v>
      </c>
      <c r="U606" s="383">
        <v>45231</v>
      </c>
      <c r="V606" s="383">
        <v>45747</v>
      </c>
      <c r="W606" s="165">
        <f t="shared" si="121"/>
        <v>73.714285714285708</v>
      </c>
      <c r="X606" s="391">
        <v>0</v>
      </c>
      <c r="Y606" s="286" t="s">
        <v>3630</v>
      </c>
      <c r="Z606" s="344">
        <f t="shared" si="124"/>
        <v>1</v>
      </c>
      <c r="AA606" s="344">
        <f t="shared" si="125"/>
        <v>1</v>
      </c>
      <c r="AB606" s="344">
        <f t="shared" si="126"/>
        <v>1</v>
      </c>
      <c r="AC606" s="344">
        <f t="shared" si="127"/>
        <v>1</v>
      </c>
      <c r="AD606" s="344">
        <f t="shared" si="128"/>
        <v>1</v>
      </c>
      <c r="AE606" s="344">
        <f t="shared" si="129"/>
        <v>1</v>
      </c>
      <c r="AF606" s="344">
        <f t="shared" si="129"/>
        <v>1</v>
      </c>
      <c r="AG606" s="344">
        <f t="shared" si="130"/>
        <v>1</v>
      </c>
    </row>
    <row r="607" spans="1:33" ht="165.75" customHeight="1">
      <c r="A607" s="169" t="s">
        <v>19</v>
      </c>
      <c r="B607" s="467" t="s">
        <v>13</v>
      </c>
      <c r="C607" s="782"/>
      <c r="D607" s="782"/>
      <c r="E607" s="783"/>
      <c r="F607" s="783"/>
      <c r="G607" s="52" t="s">
        <v>248</v>
      </c>
      <c r="H607" s="52" t="s">
        <v>248</v>
      </c>
      <c r="I607" s="483" t="s">
        <v>3253</v>
      </c>
      <c r="J607" s="168">
        <v>1</v>
      </c>
      <c r="K607" s="193">
        <v>45323</v>
      </c>
      <c r="L607" s="193">
        <v>45747</v>
      </c>
      <c r="M607" s="165">
        <f t="shared" si="123"/>
        <v>60.571428571428569</v>
      </c>
      <c r="N607" s="192">
        <v>0</v>
      </c>
      <c r="O607" s="542" t="s">
        <v>3751</v>
      </c>
      <c r="P607" s="53">
        <v>0</v>
      </c>
      <c r="Q607" s="166" t="str">
        <f>IF(ISNUMBER(P607),IF(P607=100%,"CUMPLIDA",IF(AND(ISNUMBER(L607),ISNUMBER(CGR!$P$4)), IF(L607&lt;CGR!$P$4,"INCUMPLIDA","PROCESO"), "VERIFICAR FECHA")),"SIN VALOR AVANCE")</f>
        <v>PROCESO</v>
      </c>
      <c r="R607" s="285" t="s">
        <v>248</v>
      </c>
      <c r="S607" s="286" t="s">
        <v>3253</v>
      </c>
      <c r="T607" s="305">
        <v>1</v>
      </c>
      <c r="U607" s="383">
        <v>45323</v>
      </c>
      <c r="V607" s="383">
        <v>45747</v>
      </c>
      <c r="W607" s="165">
        <f t="shared" si="121"/>
        <v>60.571428571428569</v>
      </c>
      <c r="X607" s="391">
        <v>0</v>
      </c>
      <c r="Y607" s="307" t="s">
        <v>3751</v>
      </c>
      <c r="Z607" s="344">
        <f t="shared" si="124"/>
        <v>1</v>
      </c>
      <c r="AA607" s="344">
        <f t="shared" si="125"/>
        <v>1</v>
      </c>
      <c r="AB607" s="344">
        <f t="shared" si="126"/>
        <v>1</v>
      </c>
      <c r="AC607" s="344">
        <f t="shared" si="127"/>
        <v>1</v>
      </c>
      <c r="AD607" s="344">
        <f t="shared" si="128"/>
        <v>1</v>
      </c>
      <c r="AE607" s="344">
        <f t="shared" si="129"/>
        <v>1</v>
      </c>
      <c r="AF607" s="344">
        <f t="shared" si="129"/>
        <v>1</v>
      </c>
      <c r="AG607" s="344">
        <f t="shared" si="130"/>
        <v>1</v>
      </c>
    </row>
    <row r="608" spans="1:33" ht="75.75" customHeight="1">
      <c r="A608" s="169" t="s">
        <v>19</v>
      </c>
      <c r="B608" s="467" t="s">
        <v>13</v>
      </c>
      <c r="C608" s="782"/>
      <c r="D608" s="782"/>
      <c r="E608" s="783"/>
      <c r="F608" s="783"/>
      <c r="G608" s="52" t="s">
        <v>3715</v>
      </c>
      <c r="H608" s="52" t="s">
        <v>3715</v>
      </c>
      <c r="I608" s="483" t="s">
        <v>252</v>
      </c>
      <c r="J608" s="168">
        <v>1</v>
      </c>
      <c r="K608" s="193">
        <v>45231</v>
      </c>
      <c r="L608" s="193">
        <v>45747</v>
      </c>
      <c r="M608" s="165">
        <f t="shared" si="123"/>
        <v>73.714285714285708</v>
      </c>
      <c r="N608" s="192">
        <v>0</v>
      </c>
      <c r="O608" s="542" t="s">
        <v>3824</v>
      </c>
      <c r="P608" s="53">
        <f t="shared" ref="P608:P671" si="131">N608/J608</f>
        <v>0</v>
      </c>
      <c r="Q608" s="166" t="str">
        <f>IF(ISNUMBER(P608),IF(P608=100%,"CUMPLIDA",IF(AND(ISNUMBER(L608),ISNUMBER(CGR!$P$4)), IF(L608&lt;CGR!$P$4,"INCUMPLIDA","PROCESO"), "VERIFICAR FECHA")),"SIN VALOR AVANCE")</f>
        <v>PROCESO</v>
      </c>
      <c r="R608" s="285" t="s">
        <v>3715</v>
      </c>
      <c r="S608" s="286" t="s">
        <v>252</v>
      </c>
      <c r="T608" s="305">
        <v>1</v>
      </c>
      <c r="U608" s="383">
        <v>45231</v>
      </c>
      <c r="V608" s="383">
        <v>45747</v>
      </c>
      <c r="W608" s="165">
        <f t="shared" si="121"/>
        <v>73.714285714285708</v>
      </c>
      <c r="X608" s="391">
        <v>0</v>
      </c>
      <c r="Y608" s="307" t="s">
        <v>3824</v>
      </c>
      <c r="Z608" s="344">
        <f t="shared" si="124"/>
        <v>1</v>
      </c>
      <c r="AA608" s="344">
        <f t="shared" si="125"/>
        <v>1</v>
      </c>
      <c r="AB608" s="344">
        <f t="shared" si="126"/>
        <v>1</v>
      </c>
      <c r="AC608" s="344">
        <f t="shared" si="127"/>
        <v>1</v>
      </c>
      <c r="AD608" s="344">
        <f t="shared" si="128"/>
        <v>1</v>
      </c>
      <c r="AE608" s="344">
        <f t="shared" si="129"/>
        <v>1</v>
      </c>
      <c r="AF608" s="344">
        <f t="shared" si="129"/>
        <v>1</v>
      </c>
      <c r="AG608" s="344">
        <f t="shared" si="130"/>
        <v>1</v>
      </c>
    </row>
    <row r="609" spans="1:33" ht="210.75" customHeight="1">
      <c r="A609" s="169" t="s">
        <v>19</v>
      </c>
      <c r="B609" s="467" t="s">
        <v>13</v>
      </c>
      <c r="C609" s="782"/>
      <c r="D609" s="782"/>
      <c r="E609" s="783"/>
      <c r="F609" s="783"/>
      <c r="G609" s="52" t="s">
        <v>3716</v>
      </c>
      <c r="H609" s="52" t="s">
        <v>3716</v>
      </c>
      <c r="I609" s="483" t="s">
        <v>2560</v>
      </c>
      <c r="J609" s="168">
        <v>1</v>
      </c>
      <c r="K609" s="193">
        <v>45231</v>
      </c>
      <c r="L609" s="193">
        <v>45808</v>
      </c>
      <c r="M609" s="165">
        <f t="shared" si="123"/>
        <v>82.428571428571431</v>
      </c>
      <c r="N609" s="192">
        <v>0</v>
      </c>
      <c r="O609" s="542" t="s">
        <v>3825</v>
      </c>
      <c r="P609" s="53">
        <f t="shared" si="131"/>
        <v>0</v>
      </c>
      <c r="Q609" s="166" t="str">
        <f>IF(ISNUMBER(P609),IF(P609=100%,"CUMPLIDA",IF(AND(ISNUMBER(L609),ISNUMBER(CGR!$P$4)), IF(L609&lt;CGR!$P$4,"INCUMPLIDA","PROCESO"), "VERIFICAR FECHA")),"SIN VALOR AVANCE")</f>
        <v>PROCESO</v>
      </c>
      <c r="R609" s="285" t="s">
        <v>3716</v>
      </c>
      <c r="S609" s="286" t="s">
        <v>2560</v>
      </c>
      <c r="T609" s="305">
        <v>1</v>
      </c>
      <c r="U609" s="383">
        <v>45231</v>
      </c>
      <c r="V609" s="383">
        <v>45808</v>
      </c>
      <c r="W609" s="165">
        <f t="shared" si="121"/>
        <v>82.428571428571431</v>
      </c>
      <c r="X609" s="391">
        <v>0</v>
      </c>
      <c r="Y609" s="307" t="s">
        <v>3825</v>
      </c>
      <c r="Z609" s="344">
        <f t="shared" si="124"/>
        <v>1</v>
      </c>
      <c r="AA609" s="344">
        <f t="shared" si="125"/>
        <v>1</v>
      </c>
      <c r="AB609" s="344">
        <f t="shared" si="126"/>
        <v>1</v>
      </c>
      <c r="AC609" s="344">
        <f t="shared" si="127"/>
        <v>1</v>
      </c>
      <c r="AD609" s="344">
        <f t="shared" si="128"/>
        <v>1</v>
      </c>
      <c r="AE609" s="344">
        <f t="shared" si="129"/>
        <v>1</v>
      </c>
      <c r="AF609" s="344">
        <f t="shared" si="129"/>
        <v>1</v>
      </c>
      <c r="AG609" s="344">
        <f t="shared" si="130"/>
        <v>1</v>
      </c>
    </row>
    <row r="610" spans="1:33" ht="180.75" customHeight="1">
      <c r="A610" s="169" t="s">
        <v>19</v>
      </c>
      <c r="B610" s="467" t="s">
        <v>13</v>
      </c>
      <c r="C610" s="782"/>
      <c r="D610" s="782"/>
      <c r="E610" s="783"/>
      <c r="F610" s="783"/>
      <c r="G610" s="52" t="s">
        <v>1363</v>
      </c>
      <c r="H610" s="52" t="s">
        <v>258</v>
      </c>
      <c r="I610" s="483" t="s">
        <v>259</v>
      </c>
      <c r="J610" s="168">
        <v>12</v>
      </c>
      <c r="K610" s="193">
        <v>46024</v>
      </c>
      <c r="L610" s="193">
        <v>47118</v>
      </c>
      <c r="M610" s="165">
        <f t="shared" si="123"/>
        <v>156.28571428571428</v>
      </c>
      <c r="N610" s="192">
        <v>0</v>
      </c>
      <c r="O610" s="542" t="s">
        <v>3752</v>
      </c>
      <c r="P610" s="53">
        <f t="shared" si="131"/>
        <v>0</v>
      </c>
      <c r="Q610" s="166" t="str">
        <f>IF(ISNUMBER(P610),IF(P610=100%,"CUMPLIDA",IF(AND(ISNUMBER(L610),ISNUMBER(CGR!$P$4)), IF(L610&lt;CGR!$P$4,"INCUMPLIDA","PROCESO"), "VERIFICAR FECHA")),"SIN VALOR AVANCE")</f>
        <v>PROCESO</v>
      </c>
      <c r="R610" s="285" t="s">
        <v>258</v>
      </c>
      <c r="S610" s="286" t="s">
        <v>259</v>
      </c>
      <c r="T610" s="305">
        <v>12</v>
      </c>
      <c r="U610" s="383">
        <v>46024</v>
      </c>
      <c r="V610" s="383">
        <v>47118</v>
      </c>
      <c r="W610" s="165">
        <f t="shared" si="121"/>
        <v>156.28571428571428</v>
      </c>
      <c r="X610" s="391">
        <v>0</v>
      </c>
      <c r="Y610" s="307" t="s">
        <v>3752</v>
      </c>
      <c r="Z610" s="344">
        <f t="shared" si="124"/>
        <v>1</v>
      </c>
      <c r="AA610" s="344">
        <f t="shared" si="125"/>
        <v>1</v>
      </c>
      <c r="AB610" s="344">
        <f t="shared" si="126"/>
        <v>1</v>
      </c>
      <c r="AC610" s="344">
        <f t="shared" si="127"/>
        <v>1</v>
      </c>
      <c r="AD610" s="344">
        <f t="shared" si="128"/>
        <v>1</v>
      </c>
      <c r="AE610" s="344">
        <f t="shared" si="129"/>
        <v>1</v>
      </c>
      <c r="AF610" s="344">
        <f t="shared" si="129"/>
        <v>1</v>
      </c>
      <c r="AG610" s="344">
        <f t="shared" si="130"/>
        <v>1</v>
      </c>
    </row>
    <row r="611" spans="1:33" ht="150.75" customHeight="1">
      <c r="A611" s="169" t="s">
        <v>19</v>
      </c>
      <c r="B611" s="467" t="s">
        <v>13</v>
      </c>
      <c r="C611" s="782"/>
      <c r="D611" s="782"/>
      <c r="E611" s="783"/>
      <c r="F611" s="783"/>
      <c r="G611" s="52" t="s">
        <v>1364</v>
      </c>
      <c r="H611" s="52" t="s">
        <v>261</v>
      </c>
      <c r="I611" s="483" t="s">
        <v>262</v>
      </c>
      <c r="J611" s="168">
        <v>1</v>
      </c>
      <c r="K611" s="193">
        <v>46024</v>
      </c>
      <c r="L611" s="193">
        <v>47118</v>
      </c>
      <c r="M611" s="165">
        <f t="shared" si="123"/>
        <v>156.28571428571428</v>
      </c>
      <c r="N611" s="192">
        <v>0</v>
      </c>
      <c r="O611" s="542" t="s">
        <v>3870</v>
      </c>
      <c r="P611" s="53">
        <f t="shared" si="131"/>
        <v>0</v>
      </c>
      <c r="Q611" s="166" t="str">
        <f>IF(ISNUMBER(P611),IF(P611=100%,"CUMPLIDA",IF(AND(ISNUMBER(L611),ISNUMBER(CGR!$P$4)), IF(L611&lt;CGR!$P$4,"INCUMPLIDA","PROCESO"), "VERIFICAR FECHA")),"SIN VALOR AVANCE")</f>
        <v>PROCESO</v>
      </c>
      <c r="R611" s="285" t="s">
        <v>261</v>
      </c>
      <c r="S611" s="286" t="s">
        <v>262</v>
      </c>
      <c r="T611" s="305">
        <v>1</v>
      </c>
      <c r="U611" s="383">
        <v>46024</v>
      </c>
      <c r="V611" s="383">
        <v>47118</v>
      </c>
      <c r="W611" s="165">
        <f t="shared" si="121"/>
        <v>156.28571428571428</v>
      </c>
      <c r="X611" s="391">
        <v>0</v>
      </c>
      <c r="Y611" s="307" t="s">
        <v>3870</v>
      </c>
      <c r="Z611" s="344">
        <f t="shared" si="124"/>
        <v>1</v>
      </c>
      <c r="AA611" s="344">
        <f t="shared" si="125"/>
        <v>1</v>
      </c>
      <c r="AB611" s="344">
        <f t="shared" si="126"/>
        <v>1</v>
      </c>
      <c r="AC611" s="344">
        <f t="shared" si="127"/>
        <v>1</v>
      </c>
      <c r="AD611" s="344">
        <f t="shared" si="128"/>
        <v>1</v>
      </c>
      <c r="AE611" s="344">
        <f t="shared" si="129"/>
        <v>1</v>
      </c>
      <c r="AF611" s="344">
        <f t="shared" si="129"/>
        <v>1</v>
      </c>
      <c r="AG611" s="344">
        <f t="shared" si="130"/>
        <v>1</v>
      </c>
    </row>
    <row r="612" spans="1:33" ht="285.75" customHeight="1">
      <c r="A612" s="169" t="s">
        <v>19</v>
      </c>
      <c r="B612" s="467" t="s">
        <v>13</v>
      </c>
      <c r="C612" s="782"/>
      <c r="D612" s="782"/>
      <c r="E612" s="783"/>
      <c r="F612" s="783"/>
      <c r="G612" s="52" t="s">
        <v>1365</v>
      </c>
      <c r="H612" s="52" t="s">
        <v>264</v>
      </c>
      <c r="I612" s="483" t="s">
        <v>265</v>
      </c>
      <c r="J612" s="168">
        <v>2</v>
      </c>
      <c r="K612" s="193">
        <v>46024</v>
      </c>
      <c r="L612" s="193">
        <v>47118</v>
      </c>
      <c r="M612" s="165">
        <f t="shared" si="123"/>
        <v>156.28571428571428</v>
      </c>
      <c r="N612" s="192">
        <v>0</v>
      </c>
      <c r="O612" s="542" t="s">
        <v>3730</v>
      </c>
      <c r="P612" s="53">
        <f t="shared" si="131"/>
        <v>0</v>
      </c>
      <c r="Q612" s="166" t="str">
        <f>IF(ISNUMBER(P612),IF(P612=100%,"CUMPLIDA",IF(AND(ISNUMBER(L612),ISNUMBER(CGR!$P$4)), IF(L612&lt;CGR!$P$4,"INCUMPLIDA","PROCESO"), "VERIFICAR FECHA")),"SIN VALOR AVANCE")</f>
        <v>PROCESO</v>
      </c>
      <c r="R612" s="285" t="s">
        <v>264</v>
      </c>
      <c r="S612" s="286" t="s">
        <v>265</v>
      </c>
      <c r="T612" s="305">
        <v>2</v>
      </c>
      <c r="U612" s="383">
        <v>46024</v>
      </c>
      <c r="V612" s="383">
        <v>47118</v>
      </c>
      <c r="W612" s="165">
        <f t="shared" si="121"/>
        <v>156.28571428571428</v>
      </c>
      <c r="X612" s="391">
        <v>0</v>
      </c>
      <c r="Y612" s="307" t="s">
        <v>3730</v>
      </c>
      <c r="Z612" s="344">
        <f t="shared" si="124"/>
        <v>1</v>
      </c>
      <c r="AA612" s="344">
        <f t="shared" si="125"/>
        <v>1</v>
      </c>
      <c r="AB612" s="344">
        <f t="shared" si="126"/>
        <v>1</v>
      </c>
      <c r="AC612" s="344">
        <f t="shared" si="127"/>
        <v>1</v>
      </c>
      <c r="AD612" s="344">
        <f t="shared" si="128"/>
        <v>1</v>
      </c>
      <c r="AE612" s="344">
        <f t="shared" si="129"/>
        <v>1</v>
      </c>
      <c r="AF612" s="344">
        <f t="shared" si="129"/>
        <v>1</v>
      </c>
      <c r="AG612" s="344">
        <f t="shared" si="130"/>
        <v>1</v>
      </c>
    </row>
    <row r="613" spans="1:33" ht="75.75" customHeight="1">
      <c r="A613" s="169" t="s">
        <v>19</v>
      </c>
      <c r="B613" s="467" t="s">
        <v>13</v>
      </c>
      <c r="C613" s="782" t="s">
        <v>3871</v>
      </c>
      <c r="D613" s="782" t="s">
        <v>3872</v>
      </c>
      <c r="E613" s="783" t="s">
        <v>3873</v>
      </c>
      <c r="F613" s="783" t="s">
        <v>3874</v>
      </c>
      <c r="G613" s="783" t="s">
        <v>3875</v>
      </c>
      <c r="H613" s="484" t="s">
        <v>2433</v>
      </c>
      <c r="I613" s="483" t="s">
        <v>969</v>
      </c>
      <c r="J613" s="164">
        <v>1</v>
      </c>
      <c r="K613" s="191">
        <v>45231</v>
      </c>
      <c r="L613" s="191">
        <v>45504</v>
      </c>
      <c r="M613" s="165">
        <f t="shared" si="123"/>
        <v>39</v>
      </c>
      <c r="N613" s="192">
        <v>1</v>
      </c>
      <c r="O613" s="542" t="s">
        <v>3711</v>
      </c>
      <c r="P613" s="53">
        <f t="shared" si="131"/>
        <v>1</v>
      </c>
      <c r="Q613" s="166" t="str">
        <f>IF(ISNUMBER(P613),IF(P613=100%,"CUMPLIDA",IF(AND(ISNUMBER(L613),ISNUMBER(CGR!$P$4)), IF(L613&lt;CGR!$P$4,"INCUMPLIDA","PROCESO"), "VERIFICAR FECHA")),"SIN VALOR AVANCE")</f>
        <v>CUMPLIDA</v>
      </c>
      <c r="R613" s="366" t="s">
        <v>2433</v>
      </c>
      <c r="S613" s="286" t="s">
        <v>969</v>
      </c>
      <c r="T613" s="367">
        <v>1</v>
      </c>
      <c r="U613" s="382">
        <v>45231</v>
      </c>
      <c r="V613" s="382">
        <v>45504</v>
      </c>
      <c r="W613" s="165">
        <f t="shared" si="121"/>
        <v>39</v>
      </c>
      <c r="X613" s="391">
        <v>1</v>
      </c>
      <c r="Y613" s="307" t="s">
        <v>3711</v>
      </c>
      <c r="Z613" s="344">
        <f t="shared" si="124"/>
        <v>1</v>
      </c>
      <c r="AA613" s="344">
        <f t="shared" si="125"/>
        <v>1</v>
      </c>
      <c r="AB613" s="344">
        <f t="shared" si="126"/>
        <v>1</v>
      </c>
      <c r="AC613" s="344">
        <f t="shared" si="127"/>
        <v>1</v>
      </c>
      <c r="AD613" s="344">
        <f t="shared" si="128"/>
        <v>1</v>
      </c>
      <c r="AE613" s="344">
        <f t="shared" si="129"/>
        <v>1</v>
      </c>
      <c r="AF613" s="344">
        <f t="shared" si="129"/>
        <v>1</v>
      </c>
      <c r="AG613" s="344">
        <f t="shared" si="130"/>
        <v>1</v>
      </c>
    </row>
    <row r="614" spans="1:33" ht="165.75">
      <c r="A614" s="169" t="s">
        <v>19</v>
      </c>
      <c r="B614" s="467" t="s">
        <v>13</v>
      </c>
      <c r="C614" s="782"/>
      <c r="D614" s="782"/>
      <c r="E614" s="783"/>
      <c r="F614" s="783"/>
      <c r="G614" s="783"/>
      <c r="H614" s="484" t="s">
        <v>2435</v>
      </c>
      <c r="I614" s="483" t="s">
        <v>2436</v>
      </c>
      <c r="J614" s="164">
        <v>1</v>
      </c>
      <c r="K614" s="191">
        <v>45231</v>
      </c>
      <c r="L614" s="191">
        <v>45504</v>
      </c>
      <c r="M614" s="165">
        <f t="shared" si="123"/>
        <v>39</v>
      </c>
      <c r="N614" s="192">
        <v>1</v>
      </c>
      <c r="O614" s="542" t="s">
        <v>3876</v>
      </c>
      <c r="P614" s="53">
        <f t="shared" si="131"/>
        <v>1</v>
      </c>
      <c r="Q614" s="166" t="str">
        <f>IF(ISNUMBER(P614),IF(P614=100%,"CUMPLIDA",IF(AND(ISNUMBER(L614),ISNUMBER(CGR!$P$4)), IF(L614&lt;CGR!$P$4,"INCUMPLIDA","PROCESO"), "VERIFICAR FECHA")),"SIN VALOR AVANCE")</f>
        <v>CUMPLIDA</v>
      </c>
      <c r="R614" s="366" t="s">
        <v>2435</v>
      </c>
      <c r="S614" s="286" t="s">
        <v>2436</v>
      </c>
      <c r="T614" s="367">
        <v>1</v>
      </c>
      <c r="U614" s="382">
        <v>45231</v>
      </c>
      <c r="V614" s="382">
        <v>45504</v>
      </c>
      <c r="W614" s="165">
        <f t="shared" si="121"/>
        <v>39</v>
      </c>
      <c r="X614" s="391">
        <v>1</v>
      </c>
      <c r="Y614" s="307" t="s">
        <v>3876</v>
      </c>
      <c r="Z614" s="344">
        <f t="shared" si="124"/>
        <v>1</v>
      </c>
      <c r="AA614" s="344">
        <f t="shared" si="125"/>
        <v>1</v>
      </c>
      <c r="AB614" s="344">
        <f t="shared" si="126"/>
        <v>1</v>
      </c>
      <c r="AC614" s="344">
        <f t="shared" si="127"/>
        <v>1</v>
      </c>
      <c r="AD614" s="344">
        <f t="shared" si="128"/>
        <v>1</v>
      </c>
      <c r="AE614" s="344">
        <f t="shared" si="129"/>
        <v>1</v>
      </c>
      <c r="AF614" s="344">
        <f t="shared" si="129"/>
        <v>1</v>
      </c>
      <c r="AG614" s="344">
        <f t="shared" si="130"/>
        <v>1</v>
      </c>
    </row>
    <row r="615" spans="1:33" ht="120.75">
      <c r="A615" s="169" t="s">
        <v>19</v>
      </c>
      <c r="B615" s="467" t="s">
        <v>13</v>
      </c>
      <c r="C615" s="782"/>
      <c r="D615" s="782"/>
      <c r="E615" s="783"/>
      <c r="F615" s="783"/>
      <c r="G615" s="52" t="s">
        <v>2438</v>
      </c>
      <c r="H615" s="52" t="s">
        <v>1614</v>
      </c>
      <c r="I615" s="483" t="s">
        <v>238</v>
      </c>
      <c r="J615" s="168">
        <v>1</v>
      </c>
      <c r="K615" s="193">
        <v>45323</v>
      </c>
      <c r="L615" s="193">
        <v>45747</v>
      </c>
      <c r="M615" s="165">
        <f t="shared" si="123"/>
        <v>60.571428571428569</v>
      </c>
      <c r="N615" s="192">
        <v>0</v>
      </c>
      <c r="O615" s="542" t="s">
        <v>3877</v>
      </c>
      <c r="P615" s="53">
        <f t="shared" si="131"/>
        <v>0</v>
      </c>
      <c r="Q615" s="166" t="str">
        <f>IF(ISNUMBER(P615),IF(P615=100%,"CUMPLIDA",IF(AND(ISNUMBER(L615),ISNUMBER(CGR!$P$4)), IF(L615&lt;CGR!$P$4,"INCUMPLIDA","PROCESO"), "VERIFICAR FECHA")),"SIN VALOR AVANCE")</f>
        <v>PROCESO</v>
      </c>
      <c r="R615" s="285" t="s">
        <v>1614</v>
      </c>
      <c r="S615" s="286" t="s">
        <v>238</v>
      </c>
      <c r="T615" s="305">
        <v>1</v>
      </c>
      <c r="U615" s="383">
        <v>45323</v>
      </c>
      <c r="V615" s="383">
        <v>45747</v>
      </c>
      <c r="W615" s="165">
        <f t="shared" si="121"/>
        <v>60.571428571428569</v>
      </c>
      <c r="X615" s="391">
        <v>0</v>
      </c>
      <c r="Y615" s="307" t="s">
        <v>3877</v>
      </c>
      <c r="Z615" s="344">
        <f t="shared" si="124"/>
        <v>1</v>
      </c>
      <c r="AA615" s="344">
        <f t="shared" si="125"/>
        <v>1</v>
      </c>
      <c r="AB615" s="344">
        <f t="shared" si="126"/>
        <v>1</v>
      </c>
      <c r="AC615" s="344">
        <f t="shared" si="127"/>
        <v>1</v>
      </c>
      <c r="AD615" s="344">
        <f t="shared" si="128"/>
        <v>1</v>
      </c>
      <c r="AE615" s="344">
        <f t="shared" si="129"/>
        <v>1</v>
      </c>
      <c r="AF615" s="344">
        <f t="shared" si="129"/>
        <v>1</v>
      </c>
      <c r="AG615" s="344">
        <f t="shared" si="130"/>
        <v>1</v>
      </c>
    </row>
    <row r="616" spans="1:33" ht="90">
      <c r="A616" s="169" t="s">
        <v>19</v>
      </c>
      <c r="B616" s="467" t="s">
        <v>13</v>
      </c>
      <c r="C616" s="782"/>
      <c r="D616" s="782"/>
      <c r="E616" s="783"/>
      <c r="F616" s="783"/>
      <c r="G616" s="52" t="s">
        <v>241</v>
      </c>
      <c r="H616" s="52" t="s">
        <v>241</v>
      </c>
      <c r="I616" s="483" t="s">
        <v>242</v>
      </c>
      <c r="J616" s="168">
        <v>1</v>
      </c>
      <c r="K616" s="193">
        <v>45323</v>
      </c>
      <c r="L616" s="193">
        <v>45747</v>
      </c>
      <c r="M616" s="165">
        <f t="shared" si="123"/>
        <v>60.571428571428569</v>
      </c>
      <c r="N616" s="192">
        <v>0</v>
      </c>
      <c r="O616" s="542" t="s">
        <v>3806</v>
      </c>
      <c r="P616" s="53">
        <f t="shared" si="131"/>
        <v>0</v>
      </c>
      <c r="Q616" s="166" t="str">
        <f>IF(ISNUMBER(P616),IF(P616=100%,"CUMPLIDA",IF(AND(ISNUMBER(L616),ISNUMBER(CGR!$P$4)), IF(L616&lt;CGR!$P$4,"INCUMPLIDA","PROCESO"), "VERIFICAR FECHA")),"SIN VALOR AVANCE")</f>
        <v>PROCESO</v>
      </c>
      <c r="R616" s="285" t="s">
        <v>241</v>
      </c>
      <c r="S616" s="286" t="s">
        <v>242</v>
      </c>
      <c r="T616" s="305">
        <v>1</v>
      </c>
      <c r="U616" s="383">
        <v>45323</v>
      </c>
      <c r="V616" s="383">
        <v>45747</v>
      </c>
      <c r="W616" s="165">
        <f t="shared" si="121"/>
        <v>60.571428571428569</v>
      </c>
      <c r="X616" s="391">
        <v>0</v>
      </c>
      <c r="Y616" s="307" t="s">
        <v>3806</v>
      </c>
      <c r="Z616" s="344">
        <f t="shared" si="124"/>
        <v>1</v>
      </c>
      <c r="AA616" s="344">
        <f t="shared" si="125"/>
        <v>1</v>
      </c>
      <c r="AB616" s="344">
        <f t="shared" si="126"/>
        <v>1</v>
      </c>
      <c r="AC616" s="344">
        <f t="shared" si="127"/>
        <v>1</v>
      </c>
      <c r="AD616" s="344">
        <f t="shared" si="128"/>
        <v>1</v>
      </c>
      <c r="AE616" s="344">
        <f t="shared" si="129"/>
        <v>1</v>
      </c>
      <c r="AF616" s="344">
        <f t="shared" si="129"/>
        <v>1</v>
      </c>
      <c r="AG616" s="344">
        <f t="shared" si="130"/>
        <v>1</v>
      </c>
    </row>
    <row r="617" spans="1:33" ht="150">
      <c r="A617" s="169" t="s">
        <v>19</v>
      </c>
      <c r="B617" s="467" t="s">
        <v>13</v>
      </c>
      <c r="C617" s="782"/>
      <c r="D617" s="782"/>
      <c r="E617" s="783"/>
      <c r="F617" s="783"/>
      <c r="G617" s="52" t="s">
        <v>1361</v>
      </c>
      <c r="H617" s="52" t="s">
        <v>245</v>
      </c>
      <c r="I617" s="483" t="s">
        <v>246</v>
      </c>
      <c r="J617" s="168">
        <v>1</v>
      </c>
      <c r="K617" s="193">
        <v>45231</v>
      </c>
      <c r="L617" s="193">
        <v>45747</v>
      </c>
      <c r="M617" s="165">
        <f t="shared" si="123"/>
        <v>73.714285714285708</v>
      </c>
      <c r="N617" s="192">
        <v>0</v>
      </c>
      <c r="O617" s="483" t="s">
        <v>3630</v>
      </c>
      <c r="P617" s="53">
        <f t="shared" si="131"/>
        <v>0</v>
      </c>
      <c r="Q617" s="166" t="str">
        <f>IF(ISNUMBER(P617),IF(P617=100%,"CUMPLIDA",IF(AND(ISNUMBER(L617),ISNUMBER(CGR!$P$4)), IF(L617&lt;CGR!$P$4,"INCUMPLIDA","PROCESO"), "VERIFICAR FECHA")),"SIN VALOR AVANCE")</f>
        <v>PROCESO</v>
      </c>
      <c r="R617" s="285" t="s">
        <v>245</v>
      </c>
      <c r="S617" s="286" t="s">
        <v>246</v>
      </c>
      <c r="T617" s="305">
        <v>1</v>
      </c>
      <c r="U617" s="383">
        <v>45231</v>
      </c>
      <c r="V617" s="383">
        <v>45747</v>
      </c>
      <c r="W617" s="165">
        <f t="shared" si="121"/>
        <v>73.714285714285708</v>
      </c>
      <c r="X617" s="391">
        <v>0</v>
      </c>
      <c r="Y617" s="286" t="s">
        <v>3630</v>
      </c>
      <c r="Z617" s="344">
        <f t="shared" si="124"/>
        <v>1</v>
      </c>
      <c r="AA617" s="344">
        <f t="shared" si="125"/>
        <v>1</v>
      </c>
      <c r="AB617" s="344">
        <f t="shared" si="126"/>
        <v>1</v>
      </c>
      <c r="AC617" s="344">
        <f t="shared" si="127"/>
        <v>1</v>
      </c>
      <c r="AD617" s="344">
        <f t="shared" si="128"/>
        <v>1</v>
      </c>
      <c r="AE617" s="344">
        <f t="shared" si="129"/>
        <v>1</v>
      </c>
      <c r="AF617" s="344">
        <f t="shared" si="129"/>
        <v>1</v>
      </c>
      <c r="AG617" s="344">
        <f t="shared" si="130"/>
        <v>1</v>
      </c>
    </row>
    <row r="618" spans="1:33" ht="135">
      <c r="A618" s="169" t="s">
        <v>19</v>
      </c>
      <c r="B618" s="467" t="s">
        <v>13</v>
      </c>
      <c r="C618" s="782"/>
      <c r="D618" s="782"/>
      <c r="E618" s="783"/>
      <c r="F618" s="783"/>
      <c r="G618" s="52" t="s">
        <v>248</v>
      </c>
      <c r="H618" s="52" t="s">
        <v>248</v>
      </c>
      <c r="I618" s="483" t="s">
        <v>3253</v>
      </c>
      <c r="J618" s="168">
        <v>1</v>
      </c>
      <c r="K618" s="193">
        <v>45323</v>
      </c>
      <c r="L618" s="193">
        <v>45747</v>
      </c>
      <c r="M618" s="165">
        <f t="shared" si="123"/>
        <v>60.571428571428569</v>
      </c>
      <c r="N618" s="192">
        <v>0</v>
      </c>
      <c r="O618" s="542" t="s">
        <v>3877</v>
      </c>
      <c r="P618" s="53">
        <f t="shared" si="131"/>
        <v>0</v>
      </c>
      <c r="Q618" s="166" t="str">
        <f>IF(ISNUMBER(P618),IF(P618=100%,"CUMPLIDA",IF(AND(ISNUMBER(L618),ISNUMBER(CGR!$P$4)), IF(L618&lt;CGR!$P$4,"INCUMPLIDA","PROCESO"), "VERIFICAR FECHA")),"SIN VALOR AVANCE")</f>
        <v>PROCESO</v>
      </c>
      <c r="R618" s="285" t="s">
        <v>248</v>
      </c>
      <c r="S618" s="286" t="s">
        <v>3253</v>
      </c>
      <c r="T618" s="305">
        <v>1</v>
      </c>
      <c r="U618" s="383">
        <v>45323</v>
      </c>
      <c r="V618" s="383">
        <v>45747</v>
      </c>
      <c r="W618" s="165">
        <f t="shared" si="121"/>
        <v>60.571428571428569</v>
      </c>
      <c r="X618" s="391">
        <v>0</v>
      </c>
      <c r="Y618" s="307" t="s">
        <v>3877</v>
      </c>
      <c r="Z618" s="344">
        <f t="shared" si="124"/>
        <v>1</v>
      </c>
      <c r="AA618" s="344">
        <f t="shared" si="125"/>
        <v>1</v>
      </c>
      <c r="AB618" s="344">
        <f t="shared" si="126"/>
        <v>1</v>
      </c>
      <c r="AC618" s="344">
        <f t="shared" si="127"/>
        <v>1</v>
      </c>
      <c r="AD618" s="344">
        <f t="shared" si="128"/>
        <v>1</v>
      </c>
      <c r="AE618" s="344">
        <f t="shared" si="129"/>
        <v>1</v>
      </c>
      <c r="AF618" s="344">
        <f t="shared" si="129"/>
        <v>1</v>
      </c>
      <c r="AG618" s="344">
        <f t="shared" si="130"/>
        <v>1</v>
      </c>
    </row>
    <row r="619" spans="1:33" ht="135">
      <c r="A619" s="169" t="s">
        <v>19</v>
      </c>
      <c r="B619" s="467" t="s">
        <v>13</v>
      </c>
      <c r="C619" s="782"/>
      <c r="D619" s="782"/>
      <c r="E619" s="783"/>
      <c r="F619" s="783"/>
      <c r="G619" s="52" t="s">
        <v>3715</v>
      </c>
      <c r="H619" s="52" t="s">
        <v>3715</v>
      </c>
      <c r="I619" s="483" t="s">
        <v>252</v>
      </c>
      <c r="J619" s="168">
        <v>1</v>
      </c>
      <c r="K619" s="193">
        <v>45231</v>
      </c>
      <c r="L619" s="193">
        <v>45747</v>
      </c>
      <c r="M619" s="165">
        <f t="shared" si="123"/>
        <v>73.714285714285708</v>
      </c>
      <c r="N619" s="192">
        <v>0</v>
      </c>
      <c r="O619" s="542" t="s">
        <v>3806</v>
      </c>
      <c r="P619" s="53">
        <f t="shared" si="131"/>
        <v>0</v>
      </c>
      <c r="Q619" s="166" t="str">
        <f>IF(ISNUMBER(P619),IF(P619=100%,"CUMPLIDA",IF(AND(ISNUMBER(L619),ISNUMBER(CGR!$P$4)), IF(L619&lt;CGR!$P$4,"INCUMPLIDA","PROCESO"), "VERIFICAR FECHA")),"SIN VALOR AVANCE")</f>
        <v>PROCESO</v>
      </c>
      <c r="R619" s="285" t="s">
        <v>3715</v>
      </c>
      <c r="S619" s="286" t="s">
        <v>252</v>
      </c>
      <c r="T619" s="305">
        <v>1</v>
      </c>
      <c r="U619" s="383">
        <v>45231</v>
      </c>
      <c r="V619" s="383">
        <v>45747</v>
      </c>
      <c r="W619" s="165">
        <f t="shared" si="121"/>
        <v>73.714285714285708</v>
      </c>
      <c r="X619" s="391">
        <v>0</v>
      </c>
      <c r="Y619" s="307" t="s">
        <v>3806</v>
      </c>
      <c r="Z619" s="344">
        <f t="shared" si="124"/>
        <v>1</v>
      </c>
      <c r="AA619" s="344">
        <f t="shared" si="125"/>
        <v>1</v>
      </c>
      <c r="AB619" s="344">
        <f t="shared" si="126"/>
        <v>1</v>
      </c>
      <c r="AC619" s="344">
        <f t="shared" si="127"/>
        <v>1</v>
      </c>
      <c r="AD619" s="344">
        <f t="shared" si="128"/>
        <v>1</v>
      </c>
      <c r="AE619" s="344">
        <f t="shared" si="129"/>
        <v>1</v>
      </c>
      <c r="AF619" s="344">
        <f t="shared" si="129"/>
        <v>1</v>
      </c>
      <c r="AG619" s="344">
        <f t="shared" si="130"/>
        <v>1</v>
      </c>
    </row>
    <row r="620" spans="1:33" ht="165.75">
      <c r="A620" s="169" t="s">
        <v>19</v>
      </c>
      <c r="B620" s="467" t="s">
        <v>13</v>
      </c>
      <c r="C620" s="782"/>
      <c r="D620" s="782"/>
      <c r="E620" s="783"/>
      <c r="F620" s="783"/>
      <c r="G620" s="52" t="s">
        <v>3716</v>
      </c>
      <c r="H620" s="52" t="s">
        <v>3716</v>
      </c>
      <c r="I620" s="483" t="s">
        <v>2560</v>
      </c>
      <c r="J620" s="168">
        <v>1</v>
      </c>
      <c r="K620" s="193">
        <v>45231</v>
      </c>
      <c r="L620" s="193">
        <v>45808</v>
      </c>
      <c r="M620" s="165">
        <f t="shared" si="123"/>
        <v>82.428571428571431</v>
      </c>
      <c r="N620" s="192">
        <v>0</v>
      </c>
      <c r="O620" s="542" t="s">
        <v>3876</v>
      </c>
      <c r="P620" s="53">
        <f t="shared" si="131"/>
        <v>0</v>
      </c>
      <c r="Q620" s="166" t="str">
        <f>IF(ISNUMBER(P620),IF(P620=100%,"CUMPLIDA",IF(AND(ISNUMBER(L620),ISNUMBER(CGR!$P$4)), IF(L620&lt;CGR!$P$4,"INCUMPLIDA","PROCESO"), "VERIFICAR FECHA")),"SIN VALOR AVANCE")</f>
        <v>PROCESO</v>
      </c>
      <c r="R620" s="285" t="s">
        <v>3716</v>
      </c>
      <c r="S620" s="286" t="s">
        <v>2560</v>
      </c>
      <c r="T620" s="305">
        <v>1</v>
      </c>
      <c r="U620" s="383">
        <v>45231</v>
      </c>
      <c r="V620" s="383">
        <v>45808</v>
      </c>
      <c r="W620" s="165">
        <f t="shared" si="121"/>
        <v>82.428571428571431</v>
      </c>
      <c r="X620" s="391">
        <v>0</v>
      </c>
      <c r="Y620" s="307" t="s">
        <v>3876</v>
      </c>
      <c r="Z620" s="344">
        <f t="shared" si="124"/>
        <v>1</v>
      </c>
      <c r="AA620" s="344">
        <f t="shared" si="125"/>
        <v>1</v>
      </c>
      <c r="AB620" s="344">
        <f t="shared" si="126"/>
        <v>1</v>
      </c>
      <c r="AC620" s="344">
        <f t="shared" si="127"/>
        <v>1</v>
      </c>
      <c r="AD620" s="344">
        <f t="shared" si="128"/>
        <v>1</v>
      </c>
      <c r="AE620" s="344">
        <f t="shared" si="129"/>
        <v>1</v>
      </c>
      <c r="AF620" s="344">
        <f t="shared" si="129"/>
        <v>1</v>
      </c>
      <c r="AG620" s="344">
        <f t="shared" si="130"/>
        <v>1</v>
      </c>
    </row>
    <row r="621" spans="1:33" ht="75.75">
      <c r="A621" s="169" t="s">
        <v>19</v>
      </c>
      <c r="B621" s="467" t="s">
        <v>13</v>
      </c>
      <c r="C621" s="782"/>
      <c r="D621" s="782"/>
      <c r="E621" s="783"/>
      <c r="F621" s="783"/>
      <c r="G621" s="52" t="s">
        <v>1363</v>
      </c>
      <c r="H621" s="52" t="s">
        <v>258</v>
      </c>
      <c r="I621" s="483" t="s">
        <v>259</v>
      </c>
      <c r="J621" s="168">
        <v>10</v>
      </c>
      <c r="K621" s="193">
        <v>45809</v>
      </c>
      <c r="L621" s="193">
        <v>46568</v>
      </c>
      <c r="M621" s="165">
        <f t="shared" si="123"/>
        <v>108.42857142857143</v>
      </c>
      <c r="N621" s="192">
        <v>0</v>
      </c>
      <c r="O621" s="542" t="s">
        <v>3806</v>
      </c>
      <c r="P621" s="53">
        <f t="shared" si="131"/>
        <v>0</v>
      </c>
      <c r="Q621" s="166" t="str">
        <f>IF(ISNUMBER(P621),IF(P621=100%,"CUMPLIDA",IF(AND(ISNUMBER(L621),ISNUMBER(CGR!$P$4)), IF(L621&lt;CGR!$P$4,"INCUMPLIDA","PROCESO"), "VERIFICAR FECHA")),"SIN VALOR AVANCE")</f>
        <v>PROCESO</v>
      </c>
      <c r="R621" s="285" t="s">
        <v>258</v>
      </c>
      <c r="S621" s="286" t="s">
        <v>259</v>
      </c>
      <c r="T621" s="305">
        <v>10</v>
      </c>
      <c r="U621" s="383">
        <v>45809</v>
      </c>
      <c r="V621" s="383">
        <v>46568</v>
      </c>
      <c r="W621" s="165">
        <f t="shared" si="121"/>
        <v>108.42857142857143</v>
      </c>
      <c r="X621" s="391">
        <v>0</v>
      </c>
      <c r="Y621" s="307" t="s">
        <v>3806</v>
      </c>
      <c r="Z621" s="344">
        <f t="shared" si="124"/>
        <v>1</v>
      </c>
      <c r="AA621" s="344">
        <f t="shared" si="125"/>
        <v>1</v>
      </c>
      <c r="AB621" s="344">
        <f t="shared" si="126"/>
        <v>1</v>
      </c>
      <c r="AC621" s="344">
        <f t="shared" si="127"/>
        <v>1</v>
      </c>
      <c r="AD621" s="344">
        <f t="shared" si="128"/>
        <v>1</v>
      </c>
      <c r="AE621" s="344">
        <f t="shared" si="129"/>
        <v>1</v>
      </c>
      <c r="AF621" s="344">
        <f t="shared" si="129"/>
        <v>1</v>
      </c>
      <c r="AG621" s="344">
        <f t="shared" si="130"/>
        <v>1</v>
      </c>
    </row>
    <row r="622" spans="1:33" ht="180">
      <c r="A622" s="169" t="s">
        <v>19</v>
      </c>
      <c r="B622" s="467" t="s">
        <v>13</v>
      </c>
      <c r="C622" s="782"/>
      <c r="D622" s="782"/>
      <c r="E622" s="783"/>
      <c r="F622" s="783"/>
      <c r="G622" s="52" t="s">
        <v>1364</v>
      </c>
      <c r="H622" s="52" t="s">
        <v>261</v>
      </c>
      <c r="I622" s="483" t="s">
        <v>262</v>
      </c>
      <c r="J622" s="168">
        <v>1</v>
      </c>
      <c r="K622" s="193">
        <v>45809</v>
      </c>
      <c r="L622" s="193">
        <v>46568</v>
      </c>
      <c r="M622" s="165">
        <f t="shared" si="123"/>
        <v>108.42857142857143</v>
      </c>
      <c r="N622" s="192">
        <v>0</v>
      </c>
      <c r="O622" s="542" t="s">
        <v>3877</v>
      </c>
      <c r="P622" s="53">
        <f t="shared" si="131"/>
        <v>0</v>
      </c>
      <c r="Q622" s="166" t="str">
        <f>IF(ISNUMBER(P622),IF(P622=100%,"CUMPLIDA",IF(AND(ISNUMBER(L622),ISNUMBER(CGR!$P$4)), IF(L622&lt;CGR!$P$4,"INCUMPLIDA","PROCESO"), "VERIFICAR FECHA")),"SIN VALOR AVANCE")</f>
        <v>PROCESO</v>
      </c>
      <c r="R622" s="285" t="s">
        <v>261</v>
      </c>
      <c r="S622" s="286" t="s">
        <v>262</v>
      </c>
      <c r="T622" s="305">
        <v>1</v>
      </c>
      <c r="U622" s="383">
        <v>45809</v>
      </c>
      <c r="V622" s="383">
        <v>46568</v>
      </c>
      <c r="W622" s="165">
        <f t="shared" si="121"/>
        <v>108.42857142857143</v>
      </c>
      <c r="X622" s="391">
        <v>0</v>
      </c>
      <c r="Y622" s="307" t="s">
        <v>3877</v>
      </c>
      <c r="Z622" s="344">
        <f t="shared" si="124"/>
        <v>1</v>
      </c>
      <c r="AA622" s="344">
        <f t="shared" si="125"/>
        <v>1</v>
      </c>
      <c r="AB622" s="344">
        <f t="shared" si="126"/>
        <v>1</v>
      </c>
      <c r="AC622" s="344">
        <f t="shared" si="127"/>
        <v>1</v>
      </c>
      <c r="AD622" s="344">
        <f t="shared" si="128"/>
        <v>1</v>
      </c>
      <c r="AE622" s="344">
        <f t="shared" si="129"/>
        <v>1</v>
      </c>
      <c r="AF622" s="344">
        <f t="shared" si="129"/>
        <v>1</v>
      </c>
      <c r="AG622" s="344">
        <f t="shared" si="130"/>
        <v>1</v>
      </c>
    </row>
    <row r="623" spans="1:33" ht="409.5">
      <c r="A623" s="169" t="s">
        <v>19</v>
      </c>
      <c r="B623" s="467" t="s">
        <v>13</v>
      </c>
      <c r="C623" s="782"/>
      <c r="D623" s="782"/>
      <c r="E623" s="783"/>
      <c r="F623" s="783"/>
      <c r="G623" s="52" t="s">
        <v>1365</v>
      </c>
      <c r="H623" s="52" t="s">
        <v>264</v>
      </c>
      <c r="I623" s="483" t="s">
        <v>265</v>
      </c>
      <c r="J623" s="168">
        <v>2</v>
      </c>
      <c r="K623" s="193">
        <v>45809</v>
      </c>
      <c r="L623" s="193">
        <v>46568</v>
      </c>
      <c r="M623" s="165">
        <f t="shared" si="123"/>
        <v>108.42857142857143</v>
      </c>
      <c r="N623" s="192">
        <v>0</v>
      </c>
      <c r="O623" s="542" t="s">
        <v>3876</v>
      </c>
      <c r="P623" s="53">
        <f t="shared" si="131"/>
        <v>0</v>
      </c>
      <c r="Q623" s="166" t="str">
        <f>IF(ISNUMBER(P623),IF(P623=100%,"CUMPLIDA",IF(AND(ISNUMBER(L623),ISNUMBER(CGR!$P$4)), IF(L623&lt;CGR!$P$4,"INCUMPLIDA","PROCESO"), "VERIFICAR FECHA")),"SIN VALOR AVANCE")</f>
        <v>PROCESO</v>
      </c>
      <c r="R623" s="285" t="s">
        <v>264</v>
      </c>
      <c r="S623" s="286" t="s">
        <v>265</v>
      </c>
      <c r="T623" s="305">
        <v>2</v>
      </c>
      <c r="U623" s="383">
        <v>45809</v>
      </c>
      <c r="V623" s="383">
        <v>46568</v>
      </c>
      <c r="W623" s="165">
        <f t="shared" si="121"/>
        <v>108.42857142857143</v>
      </c>
      <c r="X623" s="391">
        <v>0</v>
      </c>
      <c r="Y623" s="307" t="s">
        <v>3876</v>
      </c>
      <c r="Z623" s="344">
        <f t="shared" si="124"/>
        <v>1</v>
      </c>
      <c r="AA623" s="344">
        <f t="shared" si="125"/>
        <v>1</v>
      </c>
      <c r="AB623" s="344">
        <f t="shared" si="126"/>
        <v>1</v>
      </c>
      <c r="AC623" s="344">
        <f t="shared" si="127"/>
        <v>1</v>
      </c>
      <c r="AD623" s="344">
        <f t="shared" si="128"/>
        <v>1</v>
      </c>
      <c r="AE623" s="344">
        <f t="shared" si="129"/>
        <v>1</v>
      </c>
      <c r="AF623" s="344">
        <f t="shared" si="129"/>
        <v>1</v>
      </c>
      <c r="AG623" s="344">
        <f t="shared" si="130"/>
        <v>1</v>
      </c>
    </row>
    <row r="624" spans="1:33" ht="240.75">
      <c r="A624" s="169" t="s">
        <v>19</v>
      </c>
      <c r="B624" s="467" t="s">
        <v>13</v>
      </c>
      <c r="C624" s="782" t="s">
        <v>3878</v>
      </c>
      <c r="D624" s="782" t="s">
        <v>3879</v>
      </c>
      <c r="E624" s="783" t="s">
        <v>3880</v>
      </c>
      <c r="F624" s="784" t="s">
        <v>3881</v>
      </c>
      <c r="G624" s="783" t="s">
        <v>2485</v>
      </c>
      <c r="H624" s="484" t="s">
        <v>3628</v>
      </c>
      <c r="I624" s="483" t="s">
        <v>3174</v>
      </c>
      <c r="J624" s="164">
        <v>1</v>
      </c>
      <c r="K624" s="191">
        <v>44044</v>
      </c>
      <c r="L624" s="191">
        <v>44196</v>
      </c>
      <c r="M624" s="165">
        <f t="shared" si="123"/>
        <v>21.714285714285715</v>
      </c>
      <c r="N624" s="192">
        <v>1</v>
      </c>
      <c r="O624" s="483" t="s">
        <v>3882</v>
      </c>
      <c r="P624" s="53">
        <f t="shared" si="131"/>
        <v>1</v>
      </c>
      <c r="Q624" s="166" t="str">
        <f>IF(ISNUMBER(P624),IF(P624=100%,"CUMPLIDA",IF(AND(ISNUMBER(L624),ISNUMBER(CGR!$P$4)), IF(L624&lt;CGR!$P$4,"INCUMPLIDA","PROCESO"), "VERIFICAR FECHA")),"SIN VALOR AVANCE")</f>
        <v>CUMPLIDA</v>
      </c>
      <c r="R624" s="366" t="s">
        <v>3628</v>
      </c>
      <c r="S624" s="286" t="s">
        <v>3174</v>
      </c>
      <c r="T624" s="367">
        <v>1</v>
      </c>
      <c r="U624" s="382">
        <v>44044</v>
      </c>
      <c r="V624" s="382">
        <v>44196</v>
      </c>
      <c r="W624" s="165">
        <f t="shared" si="121"/>
        <v>21.714285714285715</v>
      </c>
      <c r="X624" s="391">
        <v>1</v>
      </c>
      <c r="Y624" s="286" t="s">
        <v>3882</v>
      </c>
      <c r="Z624" s="344">
        <f t="shared" si="124"/>
        <v>1</v>
      </c>
      <c r="AA624" s="344">
        <f t="shared" si="125"/>
        <v>1</v>
      </c>
      <c r="AB624" s="344">
        <f t="shared" si="126"/>
        <v>1</v>
      </c>
      <c r="AC624" s="344">
        <f t="shared" si="127"/>
        <v>1</v>
      </c>
      <c r="AD624" s="344">
        <f t="shared" si="128"/>
        <v>1</v>
      </c>
      <c r="AE624" s="344">
        <f t="shared" si="129"/>
        <v>1</v>
      </c>
      <c r="AF624" s="344">
        <f t="shared" si="129"/>
        <v>1</v>
      </c>
      <c r="AG624" s="344">
        <f t="shared" si="130"/>
        <v>1</v>
      </c>
    </row>
    <row r="625" spans="1:33" ht="90">
      <c r="A625" s="169" t="s">
        <v>19</v>
      </c>
      <c r="B625" s="467" t="s">
        <v>13</v>
      </c>
      <c r="C625" s="782"/>
      <c r="D625" s="782"/>
      <c r="E625" s="783"/>
      <c r="F625" s="784"/>
      <c r="G625" s="783"/>
      <c r="H625" s="484" t="s">
        <v>2433</v>
      </c>
      <c r="I625" s="483" t="s">
        <v>969</v>
      </c>
      <c r="J625" s="164">
        <v>1</v>
      </c>
      <c r="K625" s="191">
        <v>45231</v>
      </c>
      <c r="L625" s="191">
        <v>45504</v>
      </c>
      <c r="M625" s="165">
        <f t="shared" si="123"/>
        <v>39</v>
      </c>
      <c r="N625" s="192">
        <v>1</v>
      </c>
      <c r="O625" s="542" t="s">
        <v>3711</v>
      </c>
      <c r="P625" s="53">
        <f t="shared" si="131"/>
        <v>1</v>
      </c>
      <c r="Q625" s="166" t="str">
        <f>IF(ISNUMBER(P625),IF(P625=100%,"CUMPLIDA",IF(AND(ISNUMBER(L625),ISNUMBER(CGR!$P$4)), IF(L625&lt;CGR!$P$4,"INCUMPLIDA","PROCESO"), "VERIFICAR FECHA")),"SIN VALOR AVANCE")</f>
        <v>CUMPLIDA</v>
      </c>
      <c r="R625" s="366" t="s">
        <v>2433</v>
      </c>
      <c r="S625" s="286" t="s">
        <v>969</v>
      </c>
      <c r="T625" s="367">
        <v>1</v>
      </c>
      <c r="U625" s="382">
        <v>45231</v>
      </c>
      <c r="V625" s="382">
        <v>45504</v>
      </c>
      <c r="W625" s="165">
        <f t="shared" si="121"/>
        <v>39</v>
      </c>
      <c r="X625" s="391">
        <v>1</v>
      </c>
      <c r="Y625" s="307" t="s">
        <v>3711</v>
      </c>
      <c r="Z625" s="344">
        <f t="shared" si="124"/>
        <v>1</v>
      </c>
      <c r="AA625" s="344">
        <f t="shared" si="125"/>
        <v>1</v>
      </c>
      <c r="AB625" s="344">
        <f t="shared" si="126"/>
        <v>1</v>
      </c>
      <c r="AC625" s="344">
        <f t="shared" si="127"/>
        <v>1</v>
      </c>
      <c r="AD625" s="344">
        <f t="shared" si="128"/>
        <v>1</v>
      </c>
      <c r="AE625" s="344">
        <f t="shared" si="129"/>
        <v>1</v>
      </c>
      <c r="AF625" s="344">
        <f t="shared" si="129"/>
        <v>1</v>
      </c>
      <c r="AG625" s="344">
        <f t="shared" si="130"/>
        <v>1</v>
      </c>
    </row>
    <row r="626" spans="1:33" ht="315.75">
      <c r="A626" s="169" t="s">
        <v>19</v>
      </c>
      <c r="B626" s="467" t="s">
        <v>13</v>
      </c>
      <c r="C626" s="782"/>
      <c r="D626" s="782"/>
      <c r="E626" s="783"/>
      <c r="F626" s="784"/>
      <c r="G626" s="783"/>
      <c r="H626" s="484" t="s">
        <v>2435</v>
      </c>
      <c r="I626" s="483" t="s">
        <v>2436</v>
      </c>
      <c r="J626" s="164">
        <v>1</v>
      </c>
      <c r="K626" s="191">
        <v>45231</v>
      </c>
      <c r="L626" s="191">
        <v>45504</v>
      </c>
      <c r="M626" s="165">
        <f t="shared" si="123"/>
        <v>39</v>
      </c>
      <c r="N626" s="192">
        <v>1</v>
      </c>
      <c r="O626" s="542" t="s">
        <v>3749</v>
      </c>
      <c r="P626" s="53">
        <f t="shared" si="131"/>
        <v>1</v>
      </c>
      <c r="Q626" s="166" t="str">
        <f>IF(ISNUMBER(P626),IF(P626=100%,"CUMPLIDA",IF(AND(ISNUMBER(L626),ISNUMBER(CGR!$P$4)), IF(L626&lt;CGR!$P$4,"INCUMPLIDA","PROCESO"), "VERIFICAR FECHA")),"SIN VALOR AVANCE")</f>
        <v>CUMPLIDA</v>
      </c>
      <c r="R626" s="366" t="s">
        <v>2435</v>
      </c>
      <c r="S626" s="286" t="s">
        <v>2436</v>
      </c>
      <c r="T626" s="367">
        <v>1</v>
      </c>
      <c r="U626" s="382">
        <v>45231</v>
      </c>
      <c r="V626" s="382">
        <v>45504</v>
      </c>
      <c r="W626" s="165">
        <f t="shared" si="121"/>
        <v>39</v>
      </c>
      <c r="X626" s="391">
        <v>1</v>
      </c>
      <c r="Y626" s="307" t="s">
        <v>3749</v>
      </c>
      <c r="Z626" s="344">
        <f t="shared" si="124"/>
        <v>1</v>
      </c>
      <c r="AA626" s="344">
        <f t="shared" si="125"/>
        <v>1</v>
      </c>
      <c r="AB626" s="344">
        <f t="shared" si="126"/>
        <v>1</v>
      </c>
      <c r="AC626" s="344">
        <f t="shared" si="127"/>
        <v>1</v>
      </c>
      <c r="AD626" s="344">
        <f t="shared" si="128"/>
        <v>1</v>
      </c>
      <c r="AE626" s="344">
        <f t="shared" si="129"/>
        <v>1</v>
      </c>
      <c r="AF626" s="344">
        <f t="shared" si="129"/>
        <v>1</v>
      </c>
      <c r="AG626" s="344">
        <f t="shared" si="130"/>
        <v>1</v>
      </c>
    </row>
    <row r="627" spans="1:33" ht="150.75">
      <c r="A627" s="169" t="s">
        <v>19</v>
      </c>
      <c r="B627" s="467" t="s">
        <v>13</v>
      </c>
      <c r="C627" s="782"/>
      <c r="D627" s="782"/>
      <c r="E627" s="783"/>
      <c r="F627" s="784"/>
      <c r="G627" s="52" t="s">
        <v>2438</v>
      </c>
      <c r="H627" s="52" t="s">
        <v>1614</v>
      </c>
      <c r="I627" s="483" t="s">
        <v>238</v>
      </c>
      <c r="J627" s="168">
        <v>1</v>
      </c>
      <c r="K627" s="193">
        <v>45323</v>
      </c>
      <c r="L627" s="193">
        <v>45747</v>
      </c>
      <c r="M627" s="165">
        <f t="shared" si="123"/>
        <v>60.571428571428569</v>
      </c>
      <c r="N627" s="192">
        <v>0</v>
      </c>
      <c r="O627" s="542" t="s">
        <v>3805</v>
      </c>
      <c r="P627" s="53">
        <f t="shared" si="131"/>
        <v>0</v>
      </c>
      <c r="Q627" s="166" t="str">
        <f>IF(ISNUMBER(P627),IF(P627=100%,"CUMPLIDA",IF(AND(ISNUMBER(L627),ISNUMBER(CGR!$P$4)), IF(L627&lt;CGR!$P$4,"INCUMPLIDA","PROCESO"), "VERIFICAR FECHA")),"SIN VALOR AVANCE")</f>
        <v>PROCESO</v>
      </c>
      <c r="R627" s="285" t="s">
        <v>1614</v>
      </c>
      <c r="S627" s="286" t="s">
        <v>238</v>
      </c>
      <c r="T627" s="305">
        <v>1</v>
      </c>
      <c r="U627" s="383">
        <v>45323</v>
      </c>
      <c r="V627" s="383">
        <v>45747</v>
      </c>
      <c r="W627" s="165">
        <f t="shared" si="121"/>
        <v>60.571428571428569</v>
      </c>
      <c r="X627" s="391">
        <v>0</v>
      </c>
      <c r="Y627" s="307" t="s">
        <v>3805</v>
      </c>
      <c r="Z627" s="344">
        <f t="shared" si="124"/>
        <v>1</v>
      </c>
      <c r="AA627" s="344">
        <f t="shared" si="125"/>
        <v>1</v>
      </c>
      <c r="AB627" s="344">
        <f t="shared" si="126"/>
        <v>1</v>
      </c>
      <c r="AC627" s="344">
        <f t="shared" si="127"/>
        <v>1</v>
      </c>
      <c r="AD627" s="344">
        <f t="shared" si="128"/>
        <v>1</v>
      </c>
      <c r="AE627" s="344">
        <f t="shared" si="129"/>
        <v>1</v>
      </c>
      <c r="AF627" s="344">
        <f t="shared" si="129"/>
        <v>1</v>
      </c>
      <c r="AG627" s="344">
        <f t="shared" si="130"/>
        <v>1</v>
      </c>
    </row>
    <row r="628" spans="1:33" ht="90">
      <c r="A628" s="169" t="s">
        <v>19</v>
      </c>
      <c r="B628" s="467" t="s">
        <v>13</v>
      </c>
      <c r="C628" s="782"/>
      <c r="D628" s="782"/>
      <c r="E628" s="783"/>
      <c r="F628" s="784"/>
      <c r="G628" s="52" t="s">
        <v>241</v>
      </c>
      <c r="H628" s="52" t="s">
        <v>241</v>
      </c>
      <c r="I628" s="483" t="s">
        <v>242</v>
      </c>
      <c r="J628" s="168">
        <v>1</v>
      </c>
      <c r="K628" s="193">
        <v>45323</v>
      </c>
      <c r="L628" s="193">
        <v>45747</v>
      </c>
      <c r="M628" s="165">
        <f t="shared" si="123"/>
        <v>60.571428571428569</v>
      </c>
      <c r="N628" s="192">
        <v>0</v>
      </c>
      <c r="O628" s="542" t="s">
        <v>3806</v>
      </c>
      <c r="P628" s="53">
        <f t="shared" si="131"/>
        <v>0</v>
      </c>
      <c r="Q628" s="166" t="str">
        <f>IF(ISNUMBER(P628),IF(P628=100%,"CUMPLIDA",IF(AND(ISNUMBER(L628),ISNUMBER(CGR!$P$4)), IF(L628&lt;CGR!$P$4,"INCUMPLIDA","PROCESO"), "VERIFICAR FECHA")),"SIN VALOR AVANCE")</f>
        <v>PROCESO</v>
      </c>
      <c r="R628" s="285" t="s">
        <v>241</v>
      </c>
      <c r="S628" s="286" t="s">
        <v>242</v>
      </c>
      <c r="T628" s="305">
        <v>1</v>
      </c>
      <c r="U628" s="383">
        <v>45323</v>
      </c>
      <c r="V628" s="383">
        <v>45747</v>
      </c>
      <c r="W628" s="165">
        <f t="shared" si="121"/>
        <v>60.571428571428569</v>
      </c>
      <c r="X628" s="391">
        <v>0</v>
      </c>
      <c r="Y628" s="307" t="s">
        <v>3806</v>
      </c>
      <c r="Z628" s="344">
        <f t="shared" si="124"/>
        <v>1</v>
      </c>
      <c r="AA628" s="344">
        <f t="shared" si="125"/>
        <v>1</v>
      </c>
      <c r="AB628" s="344">
        <f t="shared" si="126"/>
        <v>1</v>
      </c>
      <c r="AC628" s="344">
        <f t="shared" si="127"/>
        <v>1</v>
      </c>
      <c r="AD628" s="344">
        <f t="shared" si="128"/>
        <v>1</v>
      </c>
      <c r="AE628" s="344">
        <f t="shared" si="129"/>
        <v>1</v>
      </c>
      <c r="AF628" s="344">
        <f t="shared" si="129"/>
        <v>1</v>
      </c>
      <c r="AG628" s="344">
        <f t="shared" si="130"/>
        <v>1</v>
      </c>
    </row>
    <row r="629" spans="1:33" ht="150">
      <c r="A629" s="169" t="s">
        <v>19</v>
      </c>
      <c r="B629" s="467" t="s">
        <v>13</v>
      </c>
      <c r="C629" s="782"/>
      <c r="D629" s="782"/>
      <c r="E629" s="783"/>
      <c r="F629" s="784"/>
      <c r="G629" s="52" t="s">
        <v>1361</v>
      </c>
      <c r="H629" s="52" t="s">
        <v>245</v>
      </c>
      <c r="I629" s="483" t="s">
        <v>246</v>
      </c>
      <c r="J629" s="168">
        <v>1</v>
      </c>
      <c r="K629" s="193">
        <v>45231</v>
      </c>
      <c r="L629" s="193">
        <v>45747</v>
      </c>
      <c r="M629" s="165">
        <f t="shared" si="123"/>
        <v>73.714285714285708</v>
      </c>
      <c r="N629" s="192">
        <v>0</v>
      </c>
      <c r="O629" s="483" t="s">
        <v>3630</v>
      </c>
      <c r="P629" s="53">
        <f t="shared" si="131"/>
        <v>0</v>
      </c>
      <c r="Q629" s="166" t="str">
        <f>IF(ISNUMBER(P629),IF(P629=100%,"CUMPLIDA",IF(AND(ISNUMBER(L629),ISNUMBER(CGR!$P$4)), IF(L629&lt;CGR!$P$4,"INCUMPLIDA","PROCESO"), "VERIFICAR FECHA")),"SIN VALOR AVANCE")</f>
        <v>PROCESO</v>
      </c>
      <c r="R629" s="285" t="s">
        <v>245</v>
      </c>
      <c r="S629" s="286" t="s">
        <v>246</v>
      </c>
      <c r="T629" s="305">
        <v>1</v>
      </c>
      <c r="U629" s="383">
        <v>45231</v>
      </c>
      <c r="V629" s="383">
        <v>45747</v>
      </c>
      <c r="W629" s="165">
        <f t="shared" si="121"/>
        <v>73.714285714285708</v>
      </c>
      <c r="X629" s="391">
        <v>0</v>
      </c>
      <c r="Y629" s="286" t="s">
        <v>3630</v>
      </c>
      <c r="Z629" s="344">
        <f t="shared" si="124"/>
        <v>1</v>
      </c>
      <c r="AA629" s="344">
        <f t="shared" si="125"/>
        <v>1</v>
      </c>
      <c r="AB629" s="344">
        <f t="shared" si="126"/>
        <v>1</v>
      </c>
      <c r="AC629" s="344">
        <f t="shared" si="127"/>
        <v>1</v>
      </c>
      <c r="AD629" s="344">
        <f t="shared" si="128"/>
        <v>1</v>
      </c>
      <c r="AE629" s="344">
        <f t="shared" si="129"/>
        <v>1</v>
      </c>
      <c r="AF629" s="344">
        <f t="shared" si="129"/>
        <v>1</v>
      </c>
      <c r="AG629" s="344">
        <f t="shared" si="130"/>
        <v>1</v>
      </c>
    </row>
    <row r="630" spans="1:33" ht="150.75">
      <c r="A630" s="169" t="s">
        <v>19</v>
      </c>
      <c r="B630" s="467" t="s">
        <v>13</v>
      </c>
      <c r="C630" s="782"/>
      <c r="D630" s="782"/>
      <c r="E630" s="783"/>
      <c r="F630" s="784"/>
      <c r="G630" s="52" t="s">
        <v>248</v>
      </c>
      <c r="H630" s="52" t="s">
        <v>248</v>
      </c>
      <c r="I630" s="483" t="s">
        <v>3253</v>
      </c>
      <c r="J630" s="168">
        <v>1</v>
      </c>
      <c r="K630" s="193">
        <v>45323</v>
      </c>
      <c r="L630" s="193">
        <v>45747</v>
      </c>
      <c r="M630" s="165">
        <f t="shared" si="123"/>
        <v>60.571428571428569</v>
      </c>
      <c r="N630" s="192">
        <v>0</v>
      </c>
      <c r="O630" s="542" t="s">
        <v>3805</v>
      </c>
      <c r="P630" s="53">
        <f t="shared" si="131"/>
        <v>0</v>
      </c>
      <c r="Q630" s="166" t="str">
        <f>IF(ISNUMBER(P630),IF(P630=100%,"CUMPLIDA",IF(AND(ISNUMBER(L630),ISNUMBER(CGR!$P$4)), IF(L630&lt;CGR!$P$4,"INCUMPLIDA","PROCESO"), "VERIFICAR FECHA")),"SIN VALOR AVANCE")</f>
        <v>PROCESO</v>
      </c>
      <c r="R630" s="285" t="s">
        <v>248</v>
      </c>
      <c r="S630" s="286" t="s">
        <v>3253</v>
      </c>
      <c r="T630" s="305">
        <v>1</v>
      </c>
      <c r="U630" s="383">
        <v>45323</v>
      </c>
      <c r="V630" s="383">
        <v>45747</v>
      </c>
      <c r="W630" s="165">
        <f t="shared" si="121"/>
        <v>60.571428571428569</v>
      </c>
      <c r="X630" s="391">
        <v>0</v>
      </c>
      <c r="Y630" s="307" t="s">
        <v>3805</v>
      </c>
      <c r="Z630" s="344">
        <f t="shared" si="124"/>
        <v>1</v>
      </c>
      <c r="AA630" s="344">
        <f t="shared" si="125"/>
        <v>1</v>
      </c>
      <c r="AB630" s="344">
        <f t="shared" si="126"/>
        <v>1</v>
      </c>
      <c r="AC630" s="344">
        <f t="shared" si="127"/>
        <v>1</v>
      </c>
      <c r="AD630" s="344">
        <f t="shared" si="128"/>
        <v>1</v>
      </c>
      <c r="AE630" s="344">
        <f t="shared" si="129"/>
        <v>1</v>
      </c>
      <c r="AF630" s="344">
        <f t="shared" si="129"/>
        <v>1</v>
      </c>
      <c r="AG630" s="344">
        <f t="shared" si="130"/>
        <v>1</v>
      </c>
    </row>
    <row r="631" spans="1:33" ht="135">
      <c r="A631" s="169" t="s">
        <v>19</v>
      </c>
      <c r="B631" s="467" t="s">
        <v>13</v>
      </c>
      <c r="C631" s="782"/>
      <c r="D631" s="782"/>
      <c r="E631" s="783"/>
      <c r="F631" s="784"/>
      <c r="G631" s="52" t="s">
        <v>3715</v>
      </c>
      <c r="H631" s="52" t="s">
        <v>3715</v>
      </c>
      <c r="I631" s="483" t="s">
        <v>252</v>
      </c>
      <c r="J631" s="168">
        <v>1</v>
      </c>
      <c r="K631" s="193">
        <v>45231</v>
      </c>
      <c r="L631" s="193">
        <v>45747</v>
      </c>
      <c r="M631" s="165">
        <f t="shared" si="123"/>
        <v>73.714285714285708</v>
      </c>
      <c r="N631" s="192">
        <v>0</v>
      </c>
      <c r="O631" s="542" t="s">
        <v>3806</v>
      </c>
      <c r="P631" s="53">
        <f t="shared" si="131"/>
        <v>0</v>
      </c>
      <c r="Q631" s="166" t="str">
        <f>IF(ISNUMBER(P631),IF(P631=100%,"CUMPLIDA",IF(AND(ISNUMBER(L631),ISNUMBER(CGR!$P$4)), IF(L631&lt;CGR!$P$4,"INCUMPLIDA","PROCESO"), "VERIFICAR FECHA")),"SIN VALOR AVANCE")</f>
        <v>PROCESO</v>
      </c>
      <c r="R631" s="285" t="s">
        <v>3715</v>
      </c>
      <c r="S631" s="286" t="s">
        <v>252</v>
      </c>
      <c r="T631" s="305">
        <v>1</v>
      </c>
      <c r="U631" s="383">
        <v>45231</v>
      </c>
      <c r="V631" s="383">
        <v>45747</v>
      </c>
      <c r="W631" s="165">
        <f t="shared" si="121"/>
        <v>73.714285714285708</v>
      </c>
      <c r="X631" s="391">
        <v>0</v>
      </c>
      <c r="Y631" s="307" t="s">
        <v>3806</v>
      </c>
      <c r="Z631" s="344">
        <f t="shared" si="124"/>
        <v>1</v>
      </c>
      <c r="AA631" s="344">
        <f t="shared" si="125"/>
        <v>1</v>
      </c>
      <c r="AB631" s="344">
        <f t="shared" si="126"/>
        <v>1</v>
      </c>
      <c r="AC631" s="344">
        <f t="shared" si="127"/>
        <v>1</v>
      </c>
      <c r="AD631" s="344">
        <f t="shared" si="128"/>
        <v>1</v>
      </c>
      <c r="AE631" s="344">
        <f t="shared" si="129"/>
        <v>1</v>
      </c>
      <c r="AF631" s="344">
        <f t="shared" si="129"/>
        <v>1</v>
      </c>
      <c r="AG631" s="344">
        <f t="shared" si="130"/>
        <v>1</v>
      </c>
    </row>
    <row r="632" spans="1:33" ht="210.75">
      <c r="A632" s="169" t="s">
        <v>19</v>
      </c>
      <c r="B632" s="467" t="s">
        <v>13</v>
      </c>
      <c r="C632" s="782"/>
      <c r="D632" s="782"/>
      <c r="E632" s="783"/>
      <c r="F632" s="784"/>
      <c r="G632" s="52" t="s">
        <v>3716</v>
      </c>
      <c r="H632" s="52" t="s">
        <v>3716</v>
      </c>
      <c r="I632" s="483" t="s">
        <v>2560</v>
      </c>
      <c r="J632" s="168">
        <v>1</v>
      </c>
      <c r="K632" s="193">
        <v>45231</v>
      </c>
      <c r="L632" s="193">
        <v>45808</v>
      </c>
      <c r="M632" s="165">
        <f t="shared" si="123"/>
        <v>82.428571428571431</v>
      </c>
      <c r="N632" s="192">
        <v>0</v>
      </c>
      <c r="O632" s="542" t="s">
        <v>3712</v>
      </c>
      <c r="P632" s="53">
        <f t="shared" si="131"/>
        <v>0</v>
      </c>
      <c r="Q632" s="166" t="str">
        <f>IF(ISNUMBER(P632),IF(P632=100%,"CUMPLIDA",IF(AND(ISNUMBER(L632),ISNUMBER(CGR!$P$4)), IF(L632&lt;CGR!$P$4,"INCUMPLIDA","PROCESO"), "VERIFICAR FECHA")),"SIN VALOR AVANCE")</f>
        <v>PROCESO</v>
      </c>
      <c r="R632" s="285" t="s">
        <v>3716</v>
      </c>
      <c r="S632" s="286" t="s">
        <v>2560</v>
      </c>
      <c r="T632" s="305">
        <v>1</v>
      </c>
      <c r="U632" s="383">
        <v>45231</v>
      </c>
      <c r="V632" s="383">
        <v>45808</v>
      </c>
      <c r="W632" s="165">
        <f t="shared" si="121"/>
        <v>82.428571428571431</v>
      </c>
      <c r="X632" s="391">
        <v>0</v>
      </c>
      <c r="Y632" s="307" t="s">
        <v>3712</v>
      </c>
      <c r="Z632" s="344">
        <f t="shared" si="124"/>
        <v>1</v>
      </c>
      <c r="AA632" s="344">
        <f t="shared" si="125"/>
        <v>1</v>
      </c>
      <c r="AB632" s="344">
        <f t="shared" si="126"/>
        <v>1</v>
      </c>
      <c r="AC632" s="344">
        <f t="shared" si="127"/>
        <v>1</v>
      </c>
      <c r="AD632" s="344">
        <f t="shared" si="128"/>
        <v>1</v>
      </c>
      <c r="AE632" s="344">
        <f t="shared" si="129"/>
        <v>1</v>
      </c>
      <c r="AF632" s="344">
        <f t="shared" si="129"/>
        <v>1</v>
      </c>
      <c r="AG632" s="344">
        <f t="shared" si="130"/>
        <v>1</v>
      </c>
    </row>
    <row r="633" spans="1:33" ht="180.75">
      <c r="A633" s="169" t="s">
        <v>19</v>
      </c>
      <c r="B633" s="467" t="s">
        <v>13</v>
      </c>
      <c r="C633" s="782"/>
      <c r="D633" s="782"/>
      <c r="E633" s="783"/>
      <c r="F633" s="784"/>
      <c r="G633" s="52" t="s">
        <v>1363</v>
      </c>
      <c r="H633" s="52" t="s">
        <v>258</v>
      </c>
      <c r="I633" s="483" t="s">
        <v>259</v>
      </c>
      <c r="J633" s="168">
        <v>7</v>
      </c>
      <c r="K633" s="193">
        <v>46024</v>
      </c>
      <c r="L633" s="193">
        <v>46660</v>
      </c>
      <c r="M633" s="165">
        <f t="shared" si="123"/>
        <v>90.857142857142861</v>
      </c>
      <c r="N633" s="192">
        <v>0</v>
      </c>
      <c r="O633" s="542" t="s">
        <v>3752</v>
      </c>
      <c r="P633" s="53">
        <f t="shared" si="131"/>
        <v>0</v>
      </c>
      <c r="Q633" s="166" t="str">
        <f>IF(ISNUMBER(P633),IF(P633=100%,"CUMPLIDA",IF(AND(ISNUMBER(L633),ISNUMBER(CGR!$P$4)), IF(L633&lt;CGR!$P$4,"INCUMPLIDA","PROCESO"), "VERIFICAR FECHA")),"SIN VALOR AVANCE")</f>
        <v>PROCESO</v>
      </c>
      <c r="R633" s="285" t="s">
        <v>258</v>
      </c>
      <c r="S633" s="286" t="s">
        <v>259</v>
      </c>
      <c r="T633" s="305">
        <v>7</v>
      </c>
      <c r="U633" s="383">
        <v>46024</v>
      </c>
      <c r="V633" s="383">
        <v>46660</v>
      </c>
      <c r="W633" s="165">
        <f t="shared" si="121"/>
        <v>90.857142857142861</v>
      </c>
      <c r="X633" s="391">
        <v>0</v>
      </c>
      <c r="Y633" s="307" t="s">
        <v>3752</v>
      </c>
      <c r="Z633" s="344">
        <f t="shared" si="124"/>
        <v>1</v>
      </c>
      <c r="AA633" s="344">
        <f t="shared" si="125"/>
        <v>1</v>
      </c>
      <c r="AB633" s="344">
        <f t="shared" si="126"/>
        <v>1</v>
      </c>
      <c r="AC633" s="344">
        <f t="shared" si="127"/>
        <v>1</v>
      </c>
      <c r="AD633" s="344">
        <f t="shared" si="128"/>
        <v>1</v>
      </c>
      <c r="AE633" s="344">
        <f t="shared" si="129"/>
        <v>1</v>
      </c>
      <c r="AF633" s="344">
        <f t="shared" si="129"/>
        <v>1</v>
      </c>
      <c r="AG633" s="344">
        <f t="shared" si="130"/>
        <v>1</v>
      </c>
    </row>
    <row r="634" spans="1:33" ht="180">
      <c r="A634" s="169" t="s">
        <v>19</v>
      </c>
      <c r="B634" s="467" t="s">
        <v>13</v>
      </c>
      <c r="C634" s="782"/>
      <c r="D634" s="782"/>
      <c r="E634" s="783"/>
      <c r="F634" s="784"/>
      <c r="G634" s="52" t="s">
        <v>1364</v>
      </c>
      <c r="H634" s="52" t="s">
        <v>261</v>
      </c>
      <c r="I634" s="483" t="s">
        <v>262</v>
      </c>
      <c r="J634" s="168">
        <v>1</v>
      </c>
      <c r="K634" s="193">
        <v>46024</v>
      </c>
      <c r="L634" s="193">
        <v>46660</v>
      </c>
      <c r="M634" s="165">
        <f t="shared" si="123"/>
        <v>90.857142857142861</v>
      </c>
      <c r="N634" s="192">
        <v>0</v>
      </c>
      <c r="O634" s="542" t="s">
        <v>3729</v>
      </c>
      <c r="P634" s="53">
        <f t="shared" si="131"/>
        <v>0</v>
      </c>
      <c r="Q634" s="166" t="str">
        <f>IF(ISNUMBER(P634),IF(P634=100%,"CUMPLIDA",IF(AND(ISNUMBER(L634),ISNUMBER(CGR!$P$4)), IF(L634&lt;CGR!$P$4,"INCUMPLIDA","PROCESO"), "VERIFICAR FECHA")),"SIN VALOR AVANCE")</f>
        <v>PROCESO</v>
      </c>
      <c r="R634" s="285" t="s">
        <v>261</v>
      </c>
      <c r="S634" s="286" t="s">
        <v>262</v>
      </c>
      <c r="T634" s="305">
        <v>1</v>
      </c>
      <c r="U634" s="383">
        <v>46024</v>
      </c>
      <c r="V634" s="383">
        <v>46660</v>
      </c>
      <c r="W634" s="165">
        <f t="shared" si="121"/>
        <v>90.857142857142861</v>
      </c>
      <c r="X634" s="391">
        <v>0</v>
      </c>
      <c r="Y634" s="307" t="s">
        <v>3729</v>
      </c>
      <c r="Z634" s="344">
        <f t="shared" si="124"/>
        <v>1</v>
      </c>
      <c r="AA634" s="344">
        <f t="shared" si="125"/>
        <v>1</v>
      </c>
      <c r="AB634" s="344">
        <f t="shared" si="126"/>
        <v>1</v>
      </c>
      <c r="AC634" s="344">
        <f t="shared" si="127"/>
        <v>1</v>
      </c>
      <c r="AD634" s="344">
        <f t="shared" si="128"/>
        <v>1</v>
      </c>
      <c r="AE634" s="344">
        <f t="shared" si="129"/>
        <v>1</v>
      </c>
      <c r="AF634" s="344">
        <f t="shared" si="129"/>
        <v>1</v>
      </c>
      <c r="AG634" s="344">
        <f t="shared" si="130"/>
        <v>1</v>
      </c>
    </row>
    <row r="635" spans="1:33" ht="409.5">
      <c r="A635" s="169" t="s">
        <v>19</v>
      </c>
      <c r="B635" s="467" t="s">
        <v>13</v>
      </c>
      <c r="C635" s="782"/>
      <c r="D635" s="782"/>
      <c r="E635" s="783"/>
      <c r="F635" s="784"/>
      <c r="G635" s="52" t="s">
        <v>1365</v>
      </c>
      <c r="H635" s="52" t="s">
        <v>264</v>
      </c>
      <c r="I635" s="483" t="s">
        <v>265</v>
      </c>
      <c r="J635" s="168">
        <v>2</v>
      </c>
      <c r="K635" s="193">
        <v>46024</v>
      </c>
      <c r="L635" s="193">
        <v>46660</v>
      </c>
      <c r="M635" s="165">
        <f t="shared" si="123"/>
        <v>90.857142857142861</v>
      </c>
      <c r="N635" s="192">
        <v>0</v>
      </c>
      <c r="O635" s="542" t="s">
        <v>3730</v>
      </c>
      <c r="P635" s="53">
        <f t="shared" si="131"/>
        <v>0</v>
      </c>
      <c r="Q635" s="166" t="str">
        <f>IF(ISNUMBER(P635),IF(P635=100%,"CUMPLIDA",IF(AND(ISNUMBER(L635),ISNUMBER(CGR!$P$4)), IF(L635&lt;CGR!$P$4,"INCUMPLIDA","PROCESO"), "VERIFICAR FECHA")),"SIN VALOR AVANCE")</f>
        <v>PROCESO</v>
      </c>
      <c r="R635" s="285" t="s">
        <v>264</v>
      </c>
      <c r="S635" s="286" t="s">
        <v>265</v>
      </c>
      <c r="T635" s="305">
        <v>2</v>
      </c>
      <c r="U635" s="383">
        <v>46024</v>
      </c>
      <c r="V635" s="383">
        <v>46660</v>
      </c>
      <c r="W635" s="165">
        <f t="shared" si="121"/>
        <v>90.857142857142861</v>
      </c>
      <c r="X635" s="391">
        <v>0</v>
      </c>
      <c r="Y635" s="307" t="s">
        <v>3730</v>
      </c>
      <c r="Z635" s="344">
        <f t="shared" si="124"/>
        <v>1</v>
      </c>
      <c r="AA635" s="344">
        <f t="shared" si="125"/>
        <v>1</v>
      </c>
      <c r="AB635" s="344">
        <f t="shared" si="126"/>
        <v>1</v>
      </c>
      <c r="AC635" s="344">
        <f t="shared" si="127"/>
        <v>1</v>
      </c>
      <c r="AD635" s="344">
        <f t="shared" si="128"/>
        <v>1</v>
      </c>
      <c r="AE635" s="344">
        <f t="shared" si="129"/>
        <v>1</v>
      </c>
      <c r="AF635" s="344">
        <f t="shared" si="129"/>
        <v>1</v>
      </c>
      <c r="AG635" s="344">
        <f t="shared" si="130"/>
        <v>1</v>
      </c>
    </row>
    <row r="636" spans="1:33" ht="240.75" customHeight="1">
      <c r="A636" s="169" t="s">
        <v>19</v>
      </c>
      <c r="B636" s="467" t="s">
        <v>13</v>
      </c>
      <c r="C636" s="782" t="s">
        <v>3883</v>
      </c>
      <c r="D636" s="782" t="s">
        <v>3884</v>
      </c>
      <c r="E636" s="783" t="s">
        <v>3885</v>
      </c>
      <c r="F636" s="783" t="s">
        <v>3886</v>
      </c>
      <c r="G636" s="783" t="s">
        <v>2485</v>
      </c>
      <c r="H636" s="484" t="s">
        <v>3628</v>
      </c>
      <c r="I636" s="483" t="s">
        <v>3174</v>
      </c>
      <c r="J636" s="164">
        <v>1</v>
      </c>
      <c r="K636" s="191">
        <v>44044</v>
      </c>
      <c r="L636" s="191">
        <v>44196</v>
      </c>
      <c r="M636" s="165">
        <f t="shared" si="123"/>
        <v>21.714285714285715</v>
      </c>
      <c r="N636" s="192">
        <v>1</v>
      </c>
      <c r="O636" s="483" t="s">
        <v>3756</v>
      </c>
      <c r="P636" s="53">
        <f t="shared" si="131"/>
        <v>1</v>
      </c>
      <c r="Q636" s="166" t="str">
        <f>IF(ISNUMBER(P636),IF(P636=100%,"CUMPLIDA",IF(AND(ISNUMBER(L636),ISNUMBER(CGR!$P$4)), IF(L636&lt;CGR!$P$4,"INCUMPLIDA","PROCESO"), "VERIFICAR FECHA")),"SIN VALOR AVANCE")</f>
        <v>CUMPLIDA</v>
      </c>
      <c r="R636" s="366" t="s">
        <v>3628</v>
      </c>
      <c r="S636" s="286" t="s">
        <v>3174</v>
      </c>
      <c r="T636" s="367">
        <v>1</v>
      </c>
      <c r="U636" s="382">
        <v>44044</v>
      </c>
      <c r="V636" s="382">
        <v>44196</v>
      </c>
      <c r="W636" s="165">
        <f t="shared" si="121"/>
        <v>21.714285714285715</v>
      </c>
      <c r="X636" s="391">
        <v>1</v>
      </c>
      <c r="Y636" s="286" t="s">
        <v>3756</v>
      </c>
      <c r="Z636" s="344">
        <f t="shared" si="124"/>
        <v>1</v>
      </c>
      <c r="AA636" s="344">
        <f t="shared" si="125"/>
        <v>1</v>
      </c>
      <c r="AB636" s="344">
        <f t="shared" si="126"/>
        <v>1</v>
      </c>
      <c r="AC636" s="344">
        <f t="shared" si="127"/>
        <v>1</v>
      </c>
      <c r="AD636" s="344">
        <f t="shared" si="128"/>
        <v>1</v>
      </c>
      <c r="AE636" s="344">
        <f t="shared" si="129"/>
        <v>1</v>
      </c>
      <c r="AF636" s="344">
        <f t="shared" si="129"/>
        <v>1</v>
      </c>
      <c r="AG636" s="344">
        <f t="shared" si="130"/>
        <v>1</v>
      </c>
    </row>
    <row r="637" spans="1:33" ht="90">
      <c r="A637" s="169" t="s">
        <v>19</v>
      </c>
      <c r="B637" s="467" t="s">
        <v>13</v>
      </c>
      <c r="C637" s="782"/>
      <c r="D637" s="782"/>
      <c r="E637" s="783"/>
      <c r="F637" s="783"/>
      <c r="G637" s="783"/>
      <c r="H637" s="484" t="s">
        <v>2433</v>
      </c>
      <c r="I637" s="483" t="s">
        <v>969</v>
      </c>
      <c r="J637" s="164">
        <v>1</v>
      </c>
      <c r="K637" s="191">
        <v>45231</v>
      </c>
      <c r="L637" s="191">
        <v>45504</v>
      </c>
      <c r="M637" s="165">
        <f t="shared" si="123"/>
        <v>39</v>
      </c>
      <c r="N637" s="192">
        <v>1</v>
      </c>
      <c r="O637" s="542" t="s">
        <v>3711</v>
      </c>
      <c r="P637" s="53">
        <f t="shared" si="131"/>
        <v>1</v>
      </c>
      <c r="Q637" s="166" t="str">
        <f>IF(ISNUMBER(P637),IF(P637=100%,"CUMPLIDA",IF(AND(ISNUMBER(L637),ISNUMBER(CGR!$P$4)), IF(L637&lt;CGR!$P$4,"INCUMPLIDA","PROCESO"), "VERIFICAR FECHA")),"SIN VALOR AVANCE")</f>
        <v>CUMPLIDA</v>
      </c>
      <c r="R637" s="366" t="s">
        <v>2433</v>
      </c>
      <c r="S637" s="286" t="s">
        <v>969</v>
      </c>
      <c r="T637" s="367">
        <v>1</v>
      </c>
      <c r="U637" s="382">
        <v>45231</v>
      </c>
      <c r="V637" s="382">
        <v>45504</v>
      </c>
      <c r="W637" s="165">
        <f t="shared" si="121"/>
        <v>39</v>
      </c>
      <c r="X637" s="391">
        <v>1</v>
      </c>
      <c r="Y637" s="307" t="s">
        <v>3711</v>
      </c>
      <c r="Z637" s="344">
        <f t="shared" si="124"/>
        <v>1</v>
      </c>
      <c r="AA637" s="344">
        <f t="shared" si="125"/>
        <v>1</v>
      </c>
      <c r="AB637" s="344">
        <f t="shared" si="126"/>
        <v>1</v>
      </c>
      <c r="AC637" s="344">
        <f t="shared" si="127"/>
        <v>1</v>
      </c>
      <c r="AD637" s="344">
        <f t="shared" si="128"/>
        <v>1</v>
      </c>
      <c r="AE637" s="344">
        <f t="shared" si="129"/>
        <v>1</v>
      </c>
      <c r="AF637" s="344">
        <f t="shared" si="129"/>
        <v>1</v>
      </c>
      <c r="AG637" s="344">
        <f t="shared" si="130"/>
        <v>1</v>
      </c>
    </row>
    <row r="638" spans="1:33" ht="315.75">
      <c r="A638" s="169" t="s">
        <v>19</v>
      </c>
      <c r="B638" s="467" t="s">
        <v>13</v>
      </c>
      <c r="C638" s="782"/>
      <c r="D638" s="782"/>
      <c r="E638" s="783"/>
      <c r="F638" s="783"/>
      <c r="G638" s="783"/>
      <c r="H638" s="484" t="s">
        <v>2435</v>
      </c>
      <c r="I638" s="483" t="s">
        <v>2436</v>
      </c>
      <c r="J638" s="164">
        <v>1</v>
      </c>
      <c r="K638" s="191">
        <v>45231</v>
      </c>
      <c r="L638" s="191">
        <v>45504</v>
      </c>
      <c r="M638" s="165">
        <f t="shared" si="123"/>
        <v>39</v>
      </c>
      <c r="N638" s="192">
        <v>1</v>
      </c>
      <c r="O638" s="542" t="s">
        <v>3749</v>
      </c>
      <c r="P638" s="53">
        <f t="shared" si="131"/>
        <v>1</v>
      </c>
      <c r="Q638" s="166" t="str">
        <f>IF(ISNUMBER(P638),IF(P638=100%,"CUMPLIDA",IF(AND(ISNUMBER(L638),ISNUMBER(CGR!$P$4)), IF(L638&lt;CGR!$P$4,"INCUMPLIDA","PROCESO"), "VERIFICAR FECHA")),"SIN VALOR AVANCE")</f>
        <v>CUMPLIDA</v>
      </c>
      <c r="R638" s="366" t="s">
        <v>2435</v>
      </c>
      <c r="S638" s="286" t="s">
        <v>2436</v>
      </c>
      <c r="T638" s="367">
        <v>1</v>
      </c>
      <c r="U638" s="382">
        <v>45231</v>
      </c>
      <c r="V638" s="382">
        <v>45504</v>
      </c>
      <c r="W638" s="165">
        <f t="shared" si="121"/>
        <v>39</v>
      </c>
      <c r="X638" s="391">
        <v>1</v>
      </c>
      <c r="Y638" s="307" t="s">
        <v>3749</v>
      </c>
      <c r="Z638" s="344">
        <f t="shared" si="124"/>
        <v>1</v>
      </c>
      <c r="AA638" s="344">
        <f t="shared" si="125"/>
        <v>1</v>
      </c>
      <c r="AB638" s="344">
        <f t="shared" si="126"/>
        <v>1</v>
      </c>
      <c r="AC638" s="344">
        <f t="shared" si="127"/>
        <v>1</v>
      </c>
      <c r="AD638" s="344">
        <f t="shared" si="128"/>
        <v>1</v>
      </c>
      <c r="AE638" s="344">
        <f t="shared" si="129"/>
        <v>1</v>
      </c>
      <c r="AF638" s="344">
        <f t="shared" si="129"/>
        <v>1</v>
      </c>
      <c r="AG638" s="344">
        <f t="shared" si="130"/>
        <v>1</v>
      </c>
    </row>
    <row r="639" spans="1:33" ht="150.75">
      <c r="A639" s="169" t="s">
        <v>19</v>
      </c>
      <c r="B639" s="467" t="s">
        <v>13</v>
      </c>
      <c r="C639" s="782"/>
      <c r="D639" s="782"/>
      <c r="E639" s="783"/>
      <c r="F639" s="783"/>
      <c r="G639" s="52" t="s">
        <v>2438</v>
      </c>
      <c r="H639" s="52" t="s">
        <v>1614</v>
      </c>
      <c r="I639" s="483" t="s">
        <v>238</v>
      </c>
      <c r="J639" s="168">
        <v>1</v>
      </c>
      <c r="K639" s="193">
        <v>45323</v>
      </c>
      <c r="L639" s="193">
        <v>45747</v>
      </c>
      <c r="M639" s="165">
        <f t="shared" si="123"/>
        <v>60.571428571428569</v>
      </c>
      <c r="N639" s="192">
        <v>0</v>
      </c>
      <c r="O639" s="542" t="s">
        <v>3750</v>
      </c>
      <c r="P639" s="53">
        <f t="shared" si="131"/>
        <v>0</v>
      </c>
      <c r="Q639" s="166" t="str">
        <f>IF(ISNUMBER(P639),IF(P639=100%,"CUMPLIDA",IF(AND(ISNUMBER(L639),ISNUMBER(CGR!$P$4)), IF(L639&lt;CGR!$P$4,"INCUMPLIDA","PROCESO"), "VERIFICAR FECHA")),"SIN VALOR AVANCE")</f>
        <v>PROCESO</v>
      </c>
      <c r="R639" s="285" t="s">
        <v>1614</v>
      </c>
      <c r="S639" s="286" t="s">
        <v>238</v>
      </c>
      <c r="T639" s="305">
        <v>1</v>
      </c>
      <c r="U639" s="383">
        <v>45323</v>
      </c>
      <c r="V639" s="383">
        <v>45747</v>
      </c>
      <c r="W639" s="165">
        <f t="shared" si="121"/>
        <v>60.571428571428569</v>
      </c>
      <c r="X639" s="391">
        <v>0</v>
      </c>
      <c r="Y639" s="307" t="s">
        <v>3750</v>
      </c>
      <c r="Z639" s="344">
        <f t="shared" si="124"/>
        <v>1</v>
      </c>
      <c r="AA639" s="344">
        <f t="shared" si="125"/>
        <v>1</v>
      </c>
      <c r="AB639" s="344">
        <f t="shared" si="126"/>
        <v>1</v>
      </c>
      <c r="AC639" s="344">
        <f t="shared" si="127"/>
        <v>1</v>
      </c>
      <c r="AD639" s="344">
        <f t="shared" si="128"/>
        <v>1</v>
      </c>
      <c r="AE639" s="344">
        <f t="shared" si="129"/>
        <v>1</v>
      </c>
      <c r="AF639" s="344">
        <f t="shared" si="129"/>
        <v>1</v>
      </c>
      <c r="AG639" s="344">
        <f t="shared" si="130"/>
        <v>1</v>
      </c>
    </row>
    <row r="640" spans="1:33" ht="105.75">
      <c r="A640" s="169" t="s">
        <v>19</v>
      </c>
      <c r="B640" s="467" t="s">
        <v>13</v>
      </c>
      <c r="C640" s="782"/>
      <c r="D640" s="782"/>
      <c r="E640" s="783"/>
      <c r="F640" s="783"/>
      <c r="G640" s="52" t="s">
        <v>241</v>
      </c>
      <c r="H640" s="52" t="s">
        <v>241</v>
      </c>
      <c r="I640" s="483" t="s">
        <v>242</v>
      </c>
      <c r="J640" s="168">
        <v>1</v>
      </c>
      <c r="K640" s="193">
        <v>45323</v>
      </c>
      <c r="L640" s="193">
        <v>45747</v>
      </c>
      <c r="M640" s="165">
        <f t="shared" si="123"/>
        <v>60.571428571428569</v>
      </c>
      <c r="N640" s="192">
        <v>0</v>
      </c>
      <c r="O640" s="542" t="s">
        <v>3766</v>
      </c>
      <c r="P640" s="53">
        <f t="shared" si="131"/>
        <v>0</v>
      </c>
      <c r="Q640" s="166" t="str">
        <f>IF(ISNUMBER(P640),IF(P640=100%,"CUMPLIDA",IF(AND(ISNUMBER(L640),ISNUMBER(CGR!$P$4)), IF(L640&lt;CGR!$P$4,"INCUMPLIDA","PROCESO"), "VERIFICAR FECHA")),"SIN VALOR AVANCE")</f>
        <v>PROCESO</v>
      </c>
      <c r="R640" s="285" t="s">
        <v>241</v>
      </c>
      <c r="S640" s="286" t="s">
        <v>242</v>
      </c>
      <c r="T640" s="305">
        <v>1</v>
      </c>
      <c r="U640" s="383">
        <v>45323</v>
      </c>
      <c r="V640" s="383">
        <v>45747</v>
      </c>
      <c r="W640" s="165">
        <f t="shared" si="121"/>
        <v>60.571428571428569</v>
      </c>
      <c r="X640" s="391">
        <v>0</v>
      </c>
      <c r="Y640" s="307" t="s">
        <v>3766</v>
      </c>
      <c r="Z640" s="344">
        <f t="shared" si="124"/>
        <v>1</v>
      </c>
      <c r="AA640" s="344">
        <f t="shared" si="125"/>
        <v>1</v>
      </c>
      <c r="AB640" s="344">
        <f t="shared" si="126"/>
        <v>1</v>
      </c>
      <c r="AC640" s="344">
        <f t="shared" si="127"/>
        <v>1</v>
      </c>
      <c r="AD640" s="344">
        <f t="shared" si="128"/>
        <v>1</v>
      </c>
      <c r="AE640" s="344">
        <f t="shared" si="129"/>
        <v>1</v>
      </c>
      <c r="AF640" s="344">
        <f t="shared" si="129"/>
        <v>1</v>
      </c>
      <c r="AG640" s="344">
        <f t="shared" si="130"/>
        <v>1</v>
      </c>
    </row>
    <row r="641" spans="1:33" ht="150">
      <c r="A641" s="169" t="s">
        <v>19</v>
      </c>
      <c r="B641" s="467" t="s">
        <v>13</v>
      </c>
      <c r="C641" s="782"/>
      <c r="D641" s="782"/>
      <c r="E641" s="783"/>
      <c r="F641" s="783"/>
      <c r="G641" s="52" t="s">
        <v>1361</v>
      </c>
      <c r="H641" s="52" t="s">
        <v>245</v>
      </c>
      <c r="I641" s="483" t="s">
        <v>246</v>
      </c>
      <c r="J641" s="168">
        <v>1</v>
      </c>
      <c r="K641" s="193">
        <v>45231</v>
      </c>
      <c r="L641" s="193">
        <v>45747</v>
      </c>
      <c r="M641" s="165">
        <f t="shared" si="123"/>
        <v>73.714285714285708</v>
      </c>
      <c r="N641" s="192">
        <v>0</v>
      </c>
      <c r="O641" s="483" t="s">
        <v>3630</v>
      </c>
      <c r="P641" s="53">
        <f t="shared" si="131"/>
        <v>0</v>
      </c>
      <c r="Q641" s="166" t="str">
        <f>IF(ISNUMBER(P641),IF(P641=100%,"CUMPLIDA",IF(AND(ISNUMBER(L641),ISNUMBER(CGR!$P$4)), IF(L641&lt;CGR!$P$4,"INCUMPLIDA","PROCESO"), "VERIFICAR FECHA")),"SIN VALOR AVANCE")</f>
        <v>PROCESO</v>
      </c>
      <c r="R641" s="285" t="s">
        <v>245</v>
      </c>
      <c r="S641" s="286" t="s">
        <v>246</v>
      </c>
      <c r="T641" s="305">
        <v>1</v>
      </c>
      <c r="U641" s="383">
        <v>45231</v>
      </c>
      <c r="V641" s="383">
        <v>45747</v>
      </c>
      <c r="W641" s="165">
        <f t="shared" si="121"/>
        <v>73.714285714285708</v>
      </c>
      <c r="X641" s="391">
        <v>0</v>
      </c>
      <c r="Y641" s="286" t="s">
        <v>3630</v>
      </c>
      <c r="Z641" s="344">
        <f t="shared" si="124"/>
        <v>1</v>
      </c>
      <c r="AA641" s="344">
        <f t="shared" si="125"/>
        <v>1</v>
      </c>
      <c r="AB641" s="344">
        <f t="shared" si="126"/>
        <v>1</v>
      </c>
      <c r="AC641" s="344">
        <f t="shared" si="127"/>
        <v>1</v>
      </c>
      <c r="AD641" s="344">
        <f t="shared" si="128"/>
        <v>1</v>
      </c>
      <c r="AE641" s="344">
        <f t="shared" si="129"/>
        <v>1</v>
      </c>
      <c r="AF641" s="344">
        <f t="shared" si="129"/>
        <v>1</v>
      </c>
      <c r="AG641" s="344">
        <f t="shared" si="130"/>
        <v>1</v>
      </c>
    </row>
    <row r="642" spans="1:33" ht="165.75">
      <c r="A642" s="169" t="s">
        <v>19</v>
      </c>
      <c r="B642" s="467" t="s">
        <v>13</v>
      </c>
      <c r="C642" s="782"/>
      <c r="D642" s="782"/>
      <c r="E642" s="783"/>
      <c r="F642" s="783"/>
      <c r="G642" s="52" t="s">
        <v>248</v>
      </c>
      <c r="H642" s="52" t="s">
        <v>248</v>
      </c>
      <c r="I642" s="483" t="s">
        <v>3253</v>
      </c>
      <c r="J642" s="168">
        <v>1</v>
      </c>
      <c r="K642" s="193">
        <v>45323</v>
      </c>
      <c r="L642" s="193">
        <v>45747</v>
      </c>
      <c r="M642" s="165">
        <f t="shared" si="123"/>
        <v>60.571428571428569</v>
      </c>
      <c r="N642" s="192">
        <v>0</v>
      </c>
      <c r="O642" s="542" t="s">
        <v>3751</v>
      </c>
      <c r="P642" s="53">
        <f t="shared" si="131"/>
        <v>0</v>
      </c>
      <c r="Q642" s="166" t="str">
        <f>IF(ISNUMBER(P642),IF(P642=100%,"CUMPLIDA",IF(AND(ISNUMBER(L642),ISNUMBER(CGR!$P$4)), IF(L642&lt;CGR!$P$4,"INCUMPLIDA","PROCESO"), "VERIFICAR FECHA")),"SIN VALOR AVANCE")</f>
        <v>PROCESO</v>
      </c>
      <c r="R642" s="285" t="s">
        <v>248</v>
      </c>
      <c r="S642" s="286" t="s">
        <v>3253</v>
      </c>
      <c r="T642" s="305">
        <v>1</v>
      </c>
      <c r="U642" s="383">
        <v>45323</v>
      </c>
      <c r="V642" s="383">
        <v>45747</v>
      </c>
      <c r="W642" s="165">
        <f t="shared" si="121"/>
        <v>60.571428571428569</v>
      </c>
      <c r="X642" s="391">
        <v>0</v>
      </c>
      <c r="Y642" s="307" t="s">
        <v>3751</v>
      </c>
      <c r="Z642" s="344">
        <f t="shared" si="124"/>
        <v>1</v>
      </c>
      <c r="AA642" s="344">
        <f t="shared" si="125"/>
        <v>1</v>
      </c>
      <c r="AB642" s="344">
        <f t="shared" si="126"/>
        <v>1</v>
      </c>
      <c r="AC642" s="344">
        <f t="shared" si="127"/>
        <v>1</v>
      </c>
      <c r="AD642" s="344">
        <f t="shared" si="128"/>
        <v>1</v>
      </c>
      <c r="AE642" s="344">
        <f t="shared" si="129"/>
        <v>1</v>
      </c>
      <c r="AF642" s="344">
        <f t="shared" si="129"/>
        <v>1</v>
      </c>
      <c r="AG642" s="344">
        <f t="shared" si="130"/>
        <v>1</v>
      </c>
    </row>
    <row r="643" spans="1:33" ht="135">
      <c r="A643" s="169" t="s">
        <v>19</v>
      </c>
      <c r="B643" s="467" t="s">
        <v>13</v>
      </c>
      <c r="C643" s="782"/>
      <c r="D643" s="782"/>
      <c r="E643" s="783"/>
      <c r="F643" s="783"/>
      <c r="G643" s="52" t="s">
        <v>3715</v>
      </c>
      <c r="H643" s="52" t="s">
        <v>3715</v>
      </c>
      <c r="I643" s="483" t="s">
        <v>252</v>
      </c>
      <c r="J643" s="168">
        <v>1</v>
      </c>
      <c r="K643" s="193">
        <v>45231</v>
      </c>
      <c r="L643" s="193">
        <v>45747</v>
      </c>
      <c r="M643" s="165">
        <f t="shared" si="123"/>
        <v>73.714285714285708</v>
      </c>
      <c r="N643" s="192">
        <v>0</v>
      </c>
      <c r="O643" s="483" t="s">
        <v>3887</v>
      </c>
      <c r="P643" s="53">
        <f t="shared" si="131"/>
        <v>0</v>
      </c>
      <c r="Q643" s="166" t="str">
        <f>IF(ISNUMBER(P643),IF(P643=100%,"CUMPLIDA",IF(AND(ISNUMBER(L643),ISNUMBER(CGR!$P$4)), IF(L643&lt;CGR!$P$4,"INCUMPLIDA","PROCESO"), "VERIFICAR FECHA")),"SIN VALOR AVANCE")</f>
        <v>PROCESO</v>
      </c>
      <c r="R643" s="285" t="s">
        <v>3715</v>
      </c>
      <c r="S643" s="286" t="s">
        <v>252</v>
      </c>
      <c r="T643" s="305">
        <v>1</v>
      </c>
      <c r="U643" s="383">
        <v>45231</v>
      </c>
      <c r="V643" s="383">
        <v>45747</v>
      </c>
      <c r="W643" s="165">
        <f t="shared" si="121"/>
        <v>73.714285714285708</v>
      </c>
      <c r="X643" s="391">
        <v>0</v>
      </c>
      <c r="Y643" s="286" t="s">
        <v>3887</v>
      </c>
      <c r="Z643" s="344">
        <f t="shared" si="124"/>
        <v>1</v>
      </c>
      <c r="AA643" s="344">
        <f t="shared" si="125"/>
        <v>1</v>
      </c>
      <c r="AB643" s="344">
        <f t="shared" si="126"/>
        <v>1</v>
      </c>
      <c r="AC643" s="344">
        <f t="shared" si="127"/>
        <v>1</v>
      </c>
      <c r="AD643" s="344">
        <f t="shared" si="128"/>
        <v>1</v>
      </c>
      <c r="AE643" s="344">
        <f t="shared" si="129"/>
        <v>1</v>
      </c>
      <c r="AF643" s="344">
        <f t="shared" si="129"/>
        <v>1</v>
      </c>
      <c r="AG643" s="344">
        <f t="shared" si="130"/>
        <v>1</v>
      </c>
    </row>
    <row r="644" spans="1:33" ht="225.75">
      <c r="A644" s="169" t="s">
        <v>19</v>
      </c>
      <c r="B644" s="467" t="s">
        <v>13</v>
      </c>
      <c r="C644" s="782"/>
      <c r="D644" s="782"/>
      <c r="E644" s="783"/>
      <c r="F644" s="783"/>
      <c r="G644" s="52" t="s">
        <v>3716</v>
      </c>
      <c r="H644" s="52" t="s">
        <v>3716</v>
      </c>
      <c r="I644" s="483" t="s">
        <v>2560</v>
      </c>
      <c r="J644" s="168">
        <v>1</v>
      </c>
      <c r="K644" s="193">
        <v>45231</v>
      </c>
      <c r="L644" s="193">
        <v>45808</v>
      </c>
      <c r="M644" s="165">
        <f t="shared" si="123"/>
        <v>82.428571428571431</v>
      </c>
      <c r="N644" s="192">
        <v>0</v>
      </c>
      <c r="O644" s="542" t="s">
        <v>3758</v>
      </c>
      <c r="P644" s="53">
        <f t="shared" si="131"/>
        <v>0</v>
      </c>
      <c r="Q644" s="166" t="str">
        <f>IF(ISNUMBER(P644),IF(P644=100%,"CUMPLIDA",IF(AND(ISNUMBER(L644),ISNUMBER(CGR!$P$4)), IF(L644&lt;CGR!$P$4,"INCUMPLIDA","PROCESO"), "VERIFICAR FECHA")),"SIN VALOR AVANCE")</f>
        <v>PROCESO</v>
      </c>
      <c r="R644" s="285" t="s">
        <v>3716</v>
      </c>
      <c r="S644" s="286" t="s">
        <v>2560</v>
      </c>
      <c r="T644" s="305">
        <v>1</v>
      </c>
      <c r="U644" s="383">
        <v>45231</v>
      </c>
      <c r="V644" s="383">
        <v>45808</v>
      </c>
      <c r="W644" s="165">
        <f t="shared" si="121"/>
        <v>82.428571428571431</v>
      </c>
      <c r="X644" s="391">
        <v>0</v>
      </c>
      <c r="Y644" s="307" t="s">
        <v>3758</v>
      </c>
      <c r="Z644" s="344">
        <f t="shared" si="124"/>
        <v>1</v>
      </c>
      <c r="AA644" s="344">
        <f t="shared" si="125"/>
        <v>1</v>
      </c>
      <c r="AB644" s="344">
        <f t="shared" si="126"/>
        <v>1</v>
      </c>
      <c r="AC644" s="344">
        <f t="shared" si="127"/>
        <v>1</v>
      </c>
      <c r="AD644" s="344">
        <f t="shared" si="128"/>
        <v>1</v>
      </c>
      <c r="AE644" s="344">
        <f t="shared" si="129"/>
        <v>1</v>
      </c>
      <c r="AF644" s="344">
        <f t="shared" si="129"/>
        <v>1</v>
      </c>
      <c r="AG644" s="344">
        <f t="shared" si="130"/>
        <v>1</v>
      </c>
    </row>
    <row r="645" spans="1:33" ht="180.75">
      <c r="A645" s="169" t="s">
        <v>19</v>
      </c>
      <c r="B645" s="467" t="s">
        <v>13</v>
      </c>
      <c r="C645" s="782"/>
      <c r="D645" s="782"/>
      <c r="E645" s="783"/>
      <c r="F645" s="783"/>
      <c r="G645" s="52" t="s">
        <v>1363</v>
      </c>
      <c r="H645" s="52" t="s">
        <v>258</v>
      </c>
      <c r="I645" s="483" t="s">
        <v>259</v>
      </c>
      <c r="J645" s="168">
        <v>7</v>
      </c>
      <c r="K645" s="193">
        <v>46024</v>
      </c>
      <c r="L645" s="193">
        <v>46660</v>
      </c>
      <c r="M645" s="165">
        <f t="shared" si="123"/>
        <v>90.857142857142861</v>
      </c>
      <c r="N645" s="192">
        <v>0</v>
      </c>
      <c r="O645" s="542" t="s">
        <v>3752</v>
      </c>
      <c r="P645" s="53">
        <f t="shared" si="131"/>
        <v>0</v>
      </c>
      <c r="Q645" s="166" t="str">
        <f>IF(ISNUMBER(P645),IF(P645=100%,"CUMPLIDA",IF(AND(ISNUMBER(L645),ISNUMBER(CGR!$P$4)), IF(L645&lt;CGR!$P$4,"INCUMPLIDA","PROCESO"), "VERIFICAR FECHA")),"SIN VALOR AVANCE")</f>
        <v>PROCESO</v>
      </c>
      <c r="R645" s="285" t="s">
        <v>258</v>
      </c>
      <c r="S645" s="286" t="s">
        <v>259</v>
      </c>
      <c r="T645" s="305">
        <v>7</v>
      </c>
      <c r="U645" s="383">
        <v>46024</v>
      </c>
      <c r="V645" s="383">
        <v>46660</v>
      </c>
      <c r="W645" s="165">
        <f t="shared" si="121"/>
        <v>90.857142857142861</v>
      </c>
      <c r="X645" s="391">
        <v>0</v>
      </c>
      <c r="Y645" s="307" t="s">
        <v>3752</v>
      </c>
      <c r="Z645" s="344">
        <f t="shared" si="124"/>
        <v>1</v>
      </c>
      <c r="AA645" s="344">
        <f t="shared" si="125"/>
        <v>1</v>
      </c>
      <c r="AB645" s="344">
        <f t="shared" si="126"/>
        <v>1</v>
      </c>
      <c r="AC645" s="344">
        <f t="shared" si="127"/>
        <v>1</v>
      </c>
      <c r="AD645" s="344">
        <f t="shared" si="128"/>
        <v>1</v>
      </c>
      <c r="AE645" s="344">
        <f t="shared" si="129"/>
        <v>1</v>
      </c>
      <c r="AF645" s="344">
        <f t="shared" si="129"/>
        <v>1</v>
      </c>
      <c r="AG645" s="344">
        <f t="shared" si="130"/>
        <v>1</v>
      </c>
    </row>
    <row r="646" spans="1:33" ht="180">
      <c r="A646" s="169" t="s">
        <v>19</v>
      </c>
      <c r="B646" s="467" t="s">
        <v>13</v>
      </c>
      <c r="C646" s="782"/>
      <c r="D646" s="782"/>
      <c r="E646" s="783"/>
      <c r="F646" s="783"/>
      <c r="G646" s="52" t="s">
        <v>1364</v>
      </c>
      <c r="H646" s="52" t="s">
        <v>261</v>
      </c>
      <c r="I646" s="483" t="s">
        <v>262</v>
      </c>
      <c r="J646" s="168">
        <v>1</v>
      </c>
      <c r="K646" s="193">
        <v>46024</v>
      </c>
      <c r="L646" s="193">
        <v>46660</v>
      </c>
      <c r="M646" s="165">
        <f t="shared" si="123"/>
        <v>90.857142857142861</v>
      </c>
      <c r="N646" s="192">
        <v>0</v>
      </c>
      <c r="O646" s="542" t="s">
        <v>3729</v>
      </c>
      <c r="P646" s="53">
        <f t="shared" si="131"/>
        <v>0</v>
      </c>
      <c r="Q646" s="166" t="str">
        <f>IF(ISNUMBER(P646),IF(P646=100%,"CUMPLIDA",IF(AND(ISNUMBER(L646),ISNUMBER(CGR!$P$4)), IF(L646&lt;CGR!$P$4,"INCUMPLIDA","PROCESO"), "VERIFICAR FECHA")),"SIN VALOR AVANCE")</f>
        <v>PROCESO</v>
      </c>
      <c r="R646" s="285" t="s">
        <v>261</v>
      </c>
      <c r="S646" s="286" t="s">
        <v>262</v>
      </c>
      <c r="T646" s="305">
        <v>1</v>
      </c>
      <c r="U646" s="383">
        <v>46024</v>
      </c>
      <c r="V646" s="383">
        <v>46660</v>
      </c>
      <c r="W646" s="165">
        <f t="shared" si="121"/>
        <v>90.857142857142861</v>
      </c>
      <c r="X646" s="391">
        <v>0</v>
      </c>
      <c r="Y646" s="307" t="s">
        <v>3729</v>
      </c>
      <c r="Z646" s="344">
        <f t="shared" si="124"/>
        <v>1</v>
      </c>
      <c r="AA646" s="344">
        <f t="shared" si="125"/>
        <v>1</v>
      </c>
      <c r="AB646" s="344">
        <f t="shared" si="126"/>
        <v>1</v>
      </c>
      <c r="AC646" s="344">
        <f t="shared" si="127"/>
        <v>1</v>
      </c>
      <c r="AD646" s="344">
        <f t="shared" si="128"/>
        <v>1</v>
      </c>
      <c r="AE646" s="344">
        <f t="shared" si="129"/>
        <v>1</v>
      </c>
      <c r="AF646" s="344">
        <f t="shared" si="129"/>
        <v>1</v>
      </c>
      <c r="AG646" s="344">
        <f t="shared" si="130"/>
        <v>1</v>
      </c>
    </row>
    <row r="647" spans="1:33" ht="409.5">
      <c r="A647" s="169" t="s">
        <v>19</v>
      </c>
      <c r="B647" s="467" t="s">
        <v>13</v>
      </c>
      <c r="C647" s="782"/>
      <c r="D647" s="782"/>
      <c r="E647" s="783"/>
      <c r="F647" s="783"/>
      <c r="G647" s="52" t="s">
        <v>1365</v>
      </c>
      <c r="H647" s="52" t="s">
        <v>264</v>
      </c>
      <c r="I647" s="483" t="s">
        <v>265</v>
      </c>
      <c r="J647" s="168">
        <v>2</v>
      </c>
      <c r="K647" s="193">
        <v>46024</v>
      </c>
      <c r="L647" s="193">
        <v>46660</v>
      </c>
      <c r="M647" s="165">
        <f t="shared" si="123"/>
        <v>90.857142857142861</v>
      </c>
      <c r="N647" s="192">
        <v>0</v>
      </c>
      <c r="O647" s="542" t="s">
        <v>3730</v>
      </c>
      <c r="P647" s="53">
        <f t="shared" si="131"/>
        <v>0</v>
      </c>
      <c r="Q647" s="166" t="str">
        <f>IF(ISNUMBER(P647),IF(P647=100%,"CUMPLIDA",IF(AND(ISNUMBER(L647),ISNUMBER(CGR!$P$4)), IF(L647&lt;CGR!$P$4,"INCUMPLIDA","PROCESO"), "VERIFICAR FECHA")),"SIN VALOR AVANCE")</f>
        <v>PROCESO</v>
      </c>
      <c r="R647" s="285" t="s">
        <v>264</v>
      </c>
      <c r="S647" s="286" t="s">
        <v>265</v>
      </c>
      <c r="T647" s="305">
        <v>2</v>
      </c>
      <c r="U647" s="383">
        <v>46024</v>
      </c>
      <c r="V647" s="383">
        <v>46660</v>
      </c>
      <c r="W647" s="165">
        <f t="shared" si="121"/>
        <v>90.857142857142861</v>
      </c>
      <c r="X647" s="391">
        <v>0</v>
      </c>
      <c r="Y647" s="307" t="s">
        <v>3730</v>
      </c>
      <c r="Z647" s="344">
        <f t="shared" si="124"/>
        <v>1</v>
      </c>
      <c r="AA647" s="344">
        <f t="shared" si="125"/>
        <v>1</v>
      </c>
      <c r="AB647" s="344">
        <f t="shared" si="126"/>
        <v>1</v>
      </c>
      <c r="AC647" s="344">
        <f t="shared" si="127"/>
        <v>1</v>
      </c>
      <c r="AD647" s="344">
        <f t="shared" si="128"/>
        <v>1</v>
      </c>
      <c r="AE647" s="344">
        <f t="shared" si="129"/>
        <v>1</v>
      </c>
      <c r="AF647" s="344">
        <f t="shared" si="129"/>
        <v>1</v>
      </c>
      <c r="AG647" s="344">
        <f t="shared" si="130"/>
        <v>1</v>
      </c>
    </row>
    <row r="648" spans="1:33" ht="75" customHeight="1">
      <c r="A648" s="169" t="s">
        <v>19</v>
      </c>
      <c r="B648" s="467" t="s">
        <v>13</v>
      </c>
      <c r="C648" s="782" t="s">
        <v>3888</v>
      </c>
      <c r="D648" s="782" t="s">
        <v>3889</v>
      </c>
      <c r="E648" s="783" t="s">
        <v>3890</v>
      </c>
      <c r="F648" s="783" t="s">
        <v>3891</v>
      </c>
      <c r="G648" s="783" t="s">
        <v>2485</v>
      </c>
      <c r="H648" s="484" t="s">
        <v>2433</v>
      </c>
      <c r="I648" s="483" t="s">
        <v>969</v>
      </c>
      <c r="J648" s="164">
        <v>1</v>
      </c>
      <c r="K648" s="191">
        <v>45231</v>
      </c>
      <c r="L648" s="191">
        <v>45504</v>
      </c>
      <c r="M648" s="165">
        <f t="shared" si="123"/>
        <v>39</v>
      </c>
      <c r="N648" s="192">
        <v>1</v>
      </c>
      <c r="O648" s="483" t="s">
        <v>3892</v>
      </c>
      <c r="P648" s="53">
        <f t="shared" si="131"/>
        <v>1</v>
      </c>
      <c r="Q648" s="166" t="str">
        <f>IF(ISNUMBER(P648),IF(P648=100%,"CUMPLIDA",IF(AND(ISNUMBER(L648),ISNUMBER(CGR!$P$4)), IF(L648&lt;CGR!$P$4,"INCUMPLIDA","PROCESO"), "VERIFICAR FECHA")),"SIN VALOR AVANCE")</f>
        <v>CUMPLIDA</v>
      </c>
      <c r="R648" s="366" t="s">
        <v>2433</v>
      </c>
      <c r="S648" s="286" t="s">
        <v>969</v>
      </c>
      <c r="T648" s="367">
        <v>1</v>
      </c>
      <c r="U648" s="382">
        <v>45231</v>
      </c>
      <c r="V648" s="382">
        <v>45504</v>
      </c>
      <c r="W648" s="165">
        <f t="shared" si="121"/>
        <v>39</v>
      </c>
      <c r="X648" s="391">
        <v>1</v>
      </c>
      <c r="Y648" s="286" t="s">
        <v>3892</v>
      </c>
      <c r="Z648" s="344">
        <f t="shared" si="124"/>
        <v>1</v>
      </c>
      <c r="AA648" s="344">
        <f t="shared" si="125"/>
        <v>1</v>
      </c>
      <c r="AB648" s="344">
        <f t="shared" si="126"/>
        <v>1</v>
      </c>
      <c r="AC648" s="344">
        <f t="shared" si="127"/>
        <v>1</v>
      </c>
      <c r="AD648" s="344">
        <f t="shared" si="128"/>
        <v>1</v>
      </c>
      <c r="AE648" s="344">
        <f t="shared" si="129"/>
        <v>1</v>
      </c>
      <c r="AF648" s="344">
        <f t="shared" si="129"/>
        <v>1</v>
      </c>
      <c r="AG648" s="344">
        <f t="shared" si="130"/>
        <v>1</v>
      </c>
    </row>
    <row r="649" spans="1:33" ht="315.75">
      <c r="A649" s="169" t="s">
        <v>19</v>
      </c>
      <c r="B649" s="467" t="s">
        <v>13</v>
      </c>
      <c r="C649" s="782"/>
      <c r="D649" s="782"/>
      <c r="E649" s="783"/>
      <c r="F649" s="783"/>
      <c r="G649" s="783"/>
      <c r="H649" s="484" t="s">
        <v>2435</v>
      </c>
      <c r="I649" s="483" t="s">
        <v>2436</v>
      </c>
      <c r="J649" s="164">
        <v>1</v>
      </c>
      <c r="K649" s="191">
        <v>45231</v>
      </c>
      <c r="L649" s="191">
        <v>45504</v>
      </c>
      <c r="M649" s="165">
        <f t="shared" si="123"/>
        <v>39</v>
      </c>
      <c r="N649" s="192">
        <v>1</v>
      </c>
      <c r="O649" s="483" t="s">
        <v>3893</v>
      </c>
      <c r="P649" s="53">
        <f t="shared" si="131"/>
        <v>1</v>
      </c>
      <c r="Q649" s="166" t="str">
        <f>IF(ISNUMBER(P649),IF(P649=100%,"CUMPLIDA",IF(AND(ISNUMBER(L649),ISNUMBER(CGR!$P$4)), IF(L649&lt;CGR!$P$4,"INCUMPLIDA","PROCESO"), "VERIFICAR FECHA")),"SIN VALOR AVANCE")</f>
        <v>CUMPLIDA</v>
      </c>
      <c r="R649" s="366" t="s">
        <v>2435</v>
      </c>
      <c r="S649" s="286" t="s">
        <v>2436</v>
      </c>
      <c r="T649" s="367">
        <v>1</v>
      </c>
      <c r="U649" s="382">
        <v>45231</v>
      </c>
      <c r="V649" s="382">
        <v>45504</v>
      </c>
      <c r="W649" s="165">
        <f t="shared" si="121"/>
        <v>39</v>
      </c>
      <c r="X649" s="391">
        <v>1</v>
      </c>
      <c r="Y649" s="286" t="s">
        <v>3893</v>
      </c>
      <c r="Z649" s="344">
        <f t="shared" si="124"/>
        <v>1</v>
      </c>
      <c r="AA649" s="344">
        <f t="shared" si="125"/>
        <v>1</v>
      </c>
      <c r="AB649" s="344">
        <f t="shared" si="126"/>
        <v>1</v>
      </c>
      <c r="AC649" s="344">
        <f t="shared" si="127"/>
        <v>1</v>
      </c>
      <c r="AD649" s="344">
        <f t="shared" si="128"/>
        <v>1</v>
      </c>
      <c r="AE649" s="344">
        <f t="shared" si="129"/>
        <v>1</v>
      </c>
      <c r="AF649" s="344">
        <f t="shared" si="129"/>
        <v>1</v>
      </c>
      <c r="AG649" s="344">
        <f t="shared" si="130"/>
        <v>1</v>
      </c>
    </row>
    <row r="650" spans="1:33" ht="165.75">
      <c r="A650" s="169" t="s">
        <v>19</v>
      </c>
      <c r="B650" s="467" t="s">
        <v>13</v>
      </c>
      <c r="C650" s="782"/>
      <c r="D650" s="782"/>
      <c r="E650" s="783"/>
      <c r="F650" s="783"/>
      <c r="G650" s="52" t="s">
        <v>2438</v>
      </c>
      <c r="H650" s="52" t="s">
        <v>1614</v>
      </c>
      <c r="I650" s="483" t="s">
        <v>238</v>
      </c>
      <c r="J650" s="168">
        <v>1</v>
      </c>
      <c r="K650" s="193">
        <v>45323</v>
      </c>
      <c r="L650" s="193">
        <v>45747</v>
      </c>
      <c r="M650" s="165">
        <f t="shared" si="123"/>
        <v>60.571428571428569</v>
      </c>
      <c r="N650" s="192">
        <v>0</v>
      </c>
      <c r="O650" s="483" t="s">
        <v>3894</v>
      </c>
      <c r="P650" s="53">
        <f t="shared" si="131"/>
        <v>0</v>
      </c>
      <c r="Q650" s="166" t="str">
        <f>IF(ISNUMBER(P650),IF(P650=100%,"CUMPLIDA",IF(AND(ISNUMBER(L650),ISNUMBER(CGR!$P$4)), IF(L650&lt;CGR!$P$4,"INCUMPLIDA","PROCESO"), "VERIFICAR FECHA")),"SIN VALOR AVANCE")</f>
        <v>PROCESO</v>
      </c>
      <c r="R650" s="285" t="s">
        <v>1614</v>
      </c>
      <c r="S650" s="286" t="s">
        <v>238</v>
      </c>
      <c r="T650" s="305">
        <v>1</v>
      </c>
      <c r="U650" s="383">
        <v>45323</v>
      </c>
      <c r="V650" s="383">
        <v>45747</v>
      </c>
      <c r="W650" s="165">
        <f t="shared" si="121"/>
        <v>60.571428571428569</v>
      </c>
      <c r="X650" s="391">
        <v>0</v>
      </c>
      <c r="Y650" s="286" t="s">
        <v>3894</v>
      </c>
      <c r="Z650" s="344">
        <f t="shared" si="124"/>
        <v>1</v>
      </c>
      <c r="AA650" s="344">
        <f t="shared" si="125"/>
        <v>1</v>
      </c>
      <c r="AB650" s="344">
        <f t="shared" si="126"/>
        <v>1</v>
      </c>
      <c r="AC650" s="344">
        <f t="shared" si="127"/>
        <v>1</v>
      </c>
      <c r="AD650" s="344">
        <f t="shared" si="128"/>
        <v>1</v>
      </c>
      <c r="AE650" s="344">
        <f t="shared" si="129"/>
        <v>1</v>
      </c>
      <c r="AF650" s="344">
        <f t="shared" si="129"/>
        <v>1</v>
      </c>
      <c r="AG650" s="344">
        <f t="shared" si="130"/>
        <v>1</v>
      </c>
    </row>
    <row r="651" spans="1:33" ht="120.75">
      <c r="A651" s="169" t="s">
        <v>19</v>
      </c>
      <c r="B651" s="467" t="s">
        <v>13</v>
      </c>
      <c r="C651" s="782"/>
      <c r="D651" s="782"/>
      <c r="E651" s="783"/>
      <c r="F651" s="783"/>
      <c r="G651" s="52" t="s">
        <v>241</v>
      </c>
      <c r="H651" s="52" t="s">
        <v>241</v>
      </c>
      <c r="I651" s="483" t="s">
        <v>242</v>
      </c>
      <c r="J651" s="168">
        <v>1</v>
      </c>
      <c r="K651" s="193">
        <v>45323</v>
      </c>
      <c r="L651" s="193">
        <v>45747</v>
      </c>
      <c r="M651" s="165">
        <f t="shared" si="123"/>
        <v>60.571428571428569</v>
      </c>
      <c r="N651" s="192">
        <v>0</v>
      </c>
      <c r="O651" s="483" t="s">
        <v>3895</v>
      </c>
      <c r="P651" s="53">
        <f t="shared" si="131"/>
        <v>0</v>
      </c>
      <c r="Q651" s="166" t="str">
        <f>IF(ISNUMBER(P651),IF(P651=100%,"CUMPLIDA",IF(AND(ISNUMBER(L651),ISNUMBER(CGR!$P$4)), IF(L651&lt;CGR!$P$4,"INCUMPLIDA","PROCESO"), "VERIFICAR FECHA")),"SIN VALOR AVANCE")</f>
        <v>PROCESO</v>
      </c>
      <c r="R651" s="285" t="s">
        <v>241</v>
      </c>
      <c r="S651" s="286" t="s">
        <v>242</v>
      </c>
      <c r="T651" s="305">
        <v>1</v>
      </c>
      <c r="U651" s="383">
        <v>45323</v>
      </c>
      <c r="V651" s="383">
        <v>45747</v>
      </c>
      <c r="W651" s="165">
        <f t="shared" ref="W651:W714" si="132">(V651-U651)/7</f>
        <v>60.571428571428569</v>
      </c>
      <c r="X651" s="391">
        <v>0</v>
      </c>
      <c r="Y651" s="286" t="s">
        <v>3895</v>
      </c>
      <c r="Z651" s="344">
        <f t="shared" si="124"/>
        <v>1</v>
      </c>
      <c r="AA651" s="344">
        <f t="shared" si="125"/>
        <v>1</v>
      </c>
      <c r="AB651" s="344">
        <f t="shared" si="126"/>
        <v>1</v>
      </c>
      <c r="AC651" s="344">
        <f t="shared" si="127"/>
        <v>1</v>
      </c>
      <c r="AD651" s="344">
        <f t="shared" si="128"/>
        <v>1</v>
      </c>
      <c r="AE651" s="344">
        <f t="shared" si="129"/>
        <v>1</v>
      </c>
      <c r="AF651" s="344">
        <f t="shared" si="129"/>
        <v>1</v>
      </c>
      <c r="AG651" s="344">
        <f t="shared" si="130"/>
        <v>1</v>
      </c>
    </row>
    <row r="652" spans="1:33" ht="150">
      <c r="A652" s="169" t="s">
        <v>19</v>
      </c>
      <c r="B652" s="467" t="s">
        <v>13</v>
      </c>
      <c r="C652" s="782"/>
      <c r="D652" s="782"/>
      <c r="E652" s="783"/>
      <c r="F652" s="783"/>
      <c r="G652" s="52" t="s">
        <v>1361</v>
      </c>
      <c r="H652" s="52" t="s">
        <v>245</v>
      </c>
      <c r="I652" s="483" t="s">
        <v>246</v>
      </c>
      <c r="J652" s="168">
        <v>1</v>
      </c>
      <c r="K652" s="193">
        <v>45231</v>
      </c>
      <c r="L652" s="193">
        <v>45747</v>
      </c>
      <c r="M652" s="165">
        <f t="shared" si="123"/>
        <v>73.714285714285708</v>
      </c>
      <c r="N652" s="192">
        <v>0</v>
      </c>
      <c r="O652" s="483" t="s">
        <v>3630</v>
      </c>
      <c r="P652" s="53">
        <f t="shared" si="131"/>
        <v>0</v>
      </c>
      <c r="Q652" s="166" t="str">
        <f>IF(ISNUMBER(P652),IF(P652=100%,"CUMPLIDA",IF(AND(ISNUMBER(L652),ISNUMBER(CGR!$P$4)), IF(L652&lt;CGR!$P$4,"INCUMPLIDA","PROCESO"), "VERIFICAR FECHA")),"SIN VALOR AVANCE")</f>
        <v>PROCESO</v>
      </c>
      <c r="R652" s="285" t="s">
        <v>245</v>
      </c>
      <c r="S652" s="286" t="s">
        <v>246</v>
      </c>
      <c r="T652" s="305">
        <v>1</v>
      </c>
      <c r="U652" s="383">
        <v>45231</v>
      </c>
      <c r="V652" s="383">
        <v>45747</v>
      </c>
      <c r="W652" s="165">
        <f t="shared" si="132"/>
        <v>73.714285714285708</v>
      </c>
      <c r="X652" s="391">
        <v>0</v>
      </c>
      <c r="Y652" s="286" t="s">
        <v>3630</v>
      </c>
      <c r="Z652" s="344">
        <f t="shared" si="124"/>
        <v>1</v>
      </c>
      <c r="AA652" s="344">
        <f t="shared" si="125"/>
        <v>1</v>
      </c>
      <c r="AB652" s="344">
        <f t="shared" si="126"/>
        <v>1</v>
      </c>
      <c r="AC652" s="344">
        <f t="shared" si="127"/>
        <v>1</v>
      </c>
      <c r="AD652" s="344">
        <f t="shared" si="128"/>
        <v>1</v>
      </c>
      <c r="AE652" s="344">
        <f t="shared" si="129"/>
        <v>1</v>
      </c>
      <c r="AF652" s="344">
        <f t="shared" si="129"/>
        <v>1</v>
      </c>
      <c r="AG652" s="344">
        <f t="shared" si="130"/>
        <v>1</v>
      </c>
    </row>
    <row r="653" spans="1:33" ht="165.75">
      <c r="A653" s="169" t="s">
        <v>19</v>
      </c>
      <c r="B653" s="467" t="s">
        <v>13</v>
      </c>
      <c r="C653" s="782"/>
      <c r="D653" s="782"/>
      <c r="E653" s="783"/>
      <c r="F653" s="783"/>
      <c r="G653" s="52" t="s">
        <v>248</v>
      </c>
      <c r="H653" s="52" t="s">
        <v>248</v>
      </c>
      <c r="I653" s="483" t="s">
        <v>3253</v>
      </c>
      <c r="J653" s="168">
        <v>1</v>
      </c>
      <c r="K653" s="193">
        <v>45323</v>
      </c>
      <c r="L653" s="193">
        <v>45747</v>
      </c>
      <c r="M653" s="165">
        <f t="shared" si="123"/>
        <v>60.571428571428569</v>
      </c>
      <c r="N653" s="192">
        <v>0</v>
      </c>
      <c r="O653" s="483" t="s">
        <v>3894</v>
      </c>
      <c r="P653" s="53">
        <f t="shared" si="131"/>
        <v>0</v>
      </c>
      <c r="Q653" s="166" t="str">
        <f>IF(ISNUMBER(P653),IF(P653=100%,"CUMPLIDA",IF(AND(ISNUMBER(L653),ISNUMBER(CGR!$P$4)), IF(L653&lt;CGR!$P$4,"INCUMPLIDA","PROCESO"), "VERIFICAR FECHA")),"SIN VALOR AVANCE")</f>
        <v>PROCESO</v>
      </c>
      <c r="R653" s="285" t="s">
        <v>248</v>
      </c>
      <c r="S653" s="286" t="s">
        <v>3253</v>
      </c>
      <c r="T653" s="305">
        <v>1</v>
      </c>
      <c r="U653" s="383">
        <v>45323</v>
      </c>
      <c r="V653" s="383">
        <v>45747</v>
      </c>
      <c r="W653" s="165">
        <f t="shared" si="132"/>
        <v>60.571428571428569</v>
      </c>
      <c r="X653" s="391">
        <v>0</v>
      </c>
      <c r="Y653" s="286" t="s">
        <v>3894</v>
      </c>
      <c r="Z653" s="344">
        <f t="shared" si="124"/>
        <v>1</v>
      </c>
      <c r="AA653" s="344">
        <f t="shared" si="125"/>
        <v>1</v>
      </c>
      <c r="AB653" s="344">
        <f t="shared" si="126"/>
        <v>1</v>
      </c>
      <c r="AC653" s="344">
        <f t="shared" si="127"/>
        <v>1</v>
      </c>
      <c r="AD653" s="344">
        <f t="shared" si="128"/>
        <v>1</v>
      </c>
      <c r="AE653" s="344">
        <f t="shared" si="129"/>
        <v>1</v>
      </c>
      <c r="AF653" s="344">
        <f t="shared" si="129"/>
        <v>1</v>
      </c>
      <c r="AG653" s="344">
        <f t="shared" si="130"/>
        <v>1</v>
      </c>
    </row>
    <row r="654" spans="1:33" ht="135">
      <c r="A654" s="169" t="s">
        <v>19</v>
      </c>
      <c r="B654" s="467" t="s">
        <v>13</v>
      </c>
      <c r="C654" s="782"/>
      <c r="D654" s="782"/>
      <c r="E654" s="783"/>
      <c r="F654" s="783"/>
      <c r="G654" s="52" t="s">
        <v>3715</v>
      </c>
      <c r="H654" s="52" t="s">
        <v>3715</v>
      </c>
      <c r="I654" s="483" t="s">
        <v>252</v>
      </c>
      <c r="J654" s="168">
        <v>1</v>
      </c>
      <c r="K654" s="193">
        <v>45231</v>
      </c>
      <c r="L654" s="193">
        <v>45747</v>
      </c>
      <c r="M654" s="165">
        <f t="shared" si="123"/>
        <v>73.714285714285708</v>
      </c>
      <c r="N654" s="192">
        <v>0</v>
      </c>
      <c r="O654" s="483" t="s">
        <v>3896</v>
      </c>
      <c r="P654" s="53">
        <f t="shared" si="131"/>
        <v>0</v>
      </c>
      <c r="Q654" s="166" t="str">
        <f>IF(ISNUMBER(P654),IF(P654=100%,"CUMPLIDA",IF(AND(ISNUMBER(L654),ISNUMBER(CGR!$P$4)), IF(L654&lt;CGR!$P$4,"INCUMPLIDA","PROCESO"), "VERIFICAR FECHA")),"SIN VALOR AVANCE")</f>
        <v>PROCESO</v>
      </c>
      <c r="R654" s="285" t="s">
        <v>3715</v>
      </c>
      <c r="S654" s="286" t="s">
        <v>252</v>
      </c>
      <c r="T654" s="305">
        <v>1</v>
      </c>
      <c r="U654" s="383">
        <v>45231</v>
      </c>
      <c r="V654" s="383">
        <v>45747</v>
      </c>
      <c r="W654" s="165">
        <f t="shared" si="132"/>
        <v>73.714285714285708</v>
      </c>
      <c r="X654" s="391">
        <v>0</v>
      </c>
      <c r="Y654" s="286" t="s">
        <v>3896</v>
      </c>
      <c r="Z654" s="344">
        <f t="shared" si="124"/>
        <v>1</v>
      </c>
      <c r="AA654" s="344">
        <f t="shared" si="125"/>
        <v>1</v>
      </c>
      <c r="AB654" s="344">
        <f t="shared" si="126"/>
        <v>1</v>
      </c>
      <c r="AC654" s="344">
        <f t="shared" si="127"/>
        <v>1</v>
      </c>
      <c r="AD654" s="344">
        <f t="shared" si="128"/>
        <v>1</v>
      </c>
      <c r="AE654" s="344">
        <f t="shared" si="129"/>
        <v>1</v>
      </c>
      <c r="AF654" s="344">
        <f t="shared" si="129"/>
        <v>1</v>
      </c>
      <c r="AG654" s="344">
        <f t="shared" si="130"/>
        <v>1</v>
      </c>
    </row>
    <row r="655" spans="1:33" ht="225.75">
      <c r="A655" s="169" t="s">
        <v>19</v>
      </c>
      <c r="B655" s="467" t="s">
        <v>13</v>
      </c>
      <c r="C655" s="782"/>
      <c r="D655" s="782"/>
      <c r="E655" s="783"/>
      <c r="F655" s="783"/>
      <c r="G655" s="52" t="s">
        <v>3716</v>
      </c>
      <c r="H655" s="52" t="s">
        <v>3716</v>
      </c>
      <c r="I655" s="483" t="s">
        <v>2560</v>
      </c>
      <c r="J655" s="168">
        <v>1</v>
      </c>
      <c r="K655" s="193">
        <v>45231</v>
      </c>
      <c r="L655" s="193">
        <v>45808</v>
      </c>
      <c r="M655" s="165">
        <f t="shared" si="123"/>
        <v>82.428571428571431</v>
      </c>
      <c r="N655" s="192">
        <v>0</v>
      </c>
      <c r="O655" s="483" t="s">
        <v>3897</v>
      </c>
      <c r="P655" s="53">
        <f t="shared" si="131"/>
        <v>0</v>
      </c>
      <c r="Q655" s="166" t="str">
        <f>IF(ISNUMBER(P655),IF(P655=100%,"CUMPLIDA",IF(AND(ISNUMBER(L655),ISNUMBER(CGR!$P$4)), IF(L655&lt;CGR!$P$4,"INCUMPLIDA","PROCESO"), "VERIFICAR FECHA")),"SIN VALOR AVANCE")</f>
        <v>PROCESO</v>
      </c>
      <c r="R655" s="285" t="s">
        <v>3716</v>
      </c>
      <c r="S655" s="286" t="s">
        <v>2560</v>
      </c>
      <c r="T655" s="305">
        <v>1</v>
      </c>
      <c r="U655" s="383">
        <v>45231</v>
      </c>
      <c r="V655" s="383">
        <v>45808</v>
      </c>
      <c r="W655" s="165">
        <f t="shared" si="132"/>
        <v>82.428571428571431</v>
      </c>
      <c r="X655" s="391">
        <v>0</v>
      </c>
      <c r="Y655" s="286" t="s">
        <v>3897</v>
      </c>
      <c r="Z655" s="344">
        <f t="shared" si="124"/>
        <v>1</v>
      </c>
      <c r="AA655" s="344">
        <f t="shared" si="125"/>
        <v>1</v>
      </c>
      <c r="AB655" s="344">
        <f t="shared" si="126"/>
        <v>1</v>
      </c>
      <c r="AC655" s="344">
        <f t="shared" si="127"/>
        <v>1</v>
      </c>
      <c r="AD655" s="344">
        <f t="shared" si="128"/>
        <v>1</v>
      </c>
      <c r="AE655" s="344">
        <f t="shared" si="129"/>
        <v>1</v>
      </c>
      <c r="AF655" s="344">
        <f t="shared" si="129"/>
        <v>1</v>
      </c>
      <c r="AG655" s="344">
        <f t="shared" si="130"/>
        <v>1</v>
      </c>
    </row>
    <row r="656" spans="1:33" ht="180.75">
      <c r="A656" s="169" t="s">
        <v>19</v>
      </c>
      <c r="B656" s="467" t="s">
        <v>13</v>
      </c>
      <c r="C656" s="782"/>
      <c r="D656" s="782"/>
      <c r="E656" s="783"/>
      <c r="F656" s="783"/>
      <c r="G656" s="52" t="s">
        <v>1363</v>
      </c>
      <c r="H656" s="52" t="s">
        <v>258</v>
      </c>
      <c r="I656" s="483" t="s">
        <v>259</v>
      </c>
      <c r="J656" s="168">
        <v>7</v>
      </c>
      <c r="K656" s="193">
        <v>46024</v>
      </c>
      <c r="L656" s="193">
        <v>46660</v>
      </c>
      <c r="M656" s="165">
        <f t="shared" si="123"/>
        <v>90.857142857142861</v>
      </c>
      <c r="N656" s="192">
        <v>0</v>
      </c>
      <c r="O656" s="483" t="s">
        <v>3898</v>
      </c>
      <c r="P656" s="53">
        <f t="shared" si="131"/>
        <v>0</v>
      </c>
      <c r="Q656" s="166" t="str">
        <f>IF(ISNUMBER(P656),IF(P656=100%,"CUMPLIDA",IF(AND(ISNUMBER(L656),ISNUMBER(CGR!$P$4)), IF(L656&lt;CGR!$P$4,"INCUMPLIDA","PROCESO"), "VERIFICAR FECHA")),"SIN VALOR AVANCE")</f>
        <v>PROCESO</v>
      </c>
      <c r="R656" s="285" t="s">
        <v>258</v>
      </c>
      <c r="S656" s="286" t="s">
        <v>259</v>
      </c>
      <c r="T656" s="305">
        <v>7</v>
      </c>
      <c r="U656" s="383">
        <v>46024</v>
      </c>
      <c r="V656" s="383">
        <v>46660</v>
      </c>
      <c r="W656" s="165">
        <f t="shared" si="132"/>
        <v>90.857142857142861</v>
      </c>
      <c r="X656" s="391">
        <v>0</v>
      </c>
      <c r="Y656" s="286" t="s">
        <v>3898</v>
      </c>
      <c r="Z656" s="344">
        <f t="shared" si="124"/>
        <v>1</v>
      </c>
      <c r="AA656" s="344">
        <f t="shared" si="125"/>
        <v>1</v>
      </c>
      <c r="AB656" s="344">
        <f t="shared" si="126"/>
        <v>1</v>
      </c>
      <c r="AC656" s="344">
        <f t="shared" si="127"/>
        <v>1</v>
      </c>
      <c r="AD656" s="344">
        <f t="shared" si="128"/>
        <v>1</v>
      </c>
      <c r="AE656" s="344">
        <f t="shared" si="129"/>
        <v>1</v>
      </c>
      <c r="AF656" s="344">
        <f t="shared" si="129"/>
        <v>1</v>
      </c>
      <c r="AG656" s="344">
        <f t="shared" si="130"/>
        <v>1</v>
      </c>
    </row>
    <row r="657" spans="1:33" ht="180">
      <c r="A657" s="169" t="s">
        <v>19</v>
      </c>
      <c r="B657" s="467" t="s">
        <v>13</v>
      </c>
      <c r="C657" s="782"/>
      <c r="D657" s="782"/>
      <c r="E657" s="783"/>
      <c r="F657" s="783"/>
      <c r="G657" s="52" t="s">
        <v>1364</v>
      </c>
      <c r="H657" s="52" t="s">
        <v>261</v>
      </c>
      <c r="I657" s="483" t="s">
        <v>262</v>
      </c>
      <c r="J657" s="168">
        <v>1</v>
      </c>
      <c r="K657" s="193">
        <v>46024</v>
      </c>
      <c r="L657" s="193">
        <v>46660</v>
      </c>
      <c r="M657" s="165">
        <f t="shared" si="123"/>
        <v>90.857142857142861</v>
      </c>
      <c r="N657" s="192">
        <v>0</v>
      </c>
      <c r="O657" s="483" t="s">
        <v>3899</v>
      </c>
      <c r="P657" s="53">
        <f t="shared" si="131"/>
        <v>0</v>
      </c>
      <c r="Q657" s="166" t="str">
        <f>IF(ISNUMBER(P657),IF(P657=100%,"CUMPLIDA",IF(AND(ISNUMBER(L657),ISNUMBER(CGR!$P$4)), IF(L657&lt;CGR!$P$4,"INCUMPLIDA","PROCESO"), "VERIFICAR FECHA")),"SIN VALOR AVANCE")</f>
        <v>PROCESO</v>
      </c>
      <c r="R657" s="285" t="s">
        <v>261</v>
      </c>
      <c r="S657" s="286" t="s">
        <v>262</v>
      </c>
      <c r="T657" s="305">
        <v>1</v>
      </c>
      <c r="U657" s="383">
        <v>46024</v>
      </c>
      <c r="V657" s="383">
        <v>46660</v>
      </c>
      <c r="W657" s="165">
        <f t="shared" si="132"/>
        <v>90.857142857142861</v>
      </c>
      <c r="X657" s="391">
        <v>0</v>
      </c>
      <c r="Y657" s="286" t="s">
        <v>3899</v>
      </c>
      <c r="Z657" s="344">
        <f t="shared" si="124"/>
        <v>1</v>
      </c>
      <c r="AA657" s="344">
        <f t="shared" si="125"/>
        <v>1</v>
      </c>
      <c r="AB657" s="344">
        <f t="shared" si="126"/>
        <v>1</v>
      </c>
      <c r="AC657" s="344">
        <f t="shared" si="127"/>
        <v>1</v>
      </c>
      <c r="AD657" s="344">
        <f t="shared" si="128"/>
        <v>1</v>
      </c>
      <c r="AE657" s="344">
        <f t="shared" si="129"/>
        <v>1</v>
      </c>
      <c r="AF657" s="344">
        <f t="shared" si="129"/>
        <v>1</v>
      </c>
      <c r="AG657" s="344">
        <f t="shared" si="130"/>
        <v>1</v>
      </c>
    </row>
    <row r="658" spans="1:33" ht="409.5">
      <c r="A658" s="169" t="s">
        <v>19</v>
      </c>
      <c r="B658" s="467" t="s">
        <v>13</v>
      </c>
      <c r="C658" s="782"/>
      <c r="D658" s="782"/>
      <c r="E658" s="783"/>
      <c r="F658" s="783"/>
      <c r="G658" s="52" t="s">
        <v>1365</v>
      </c>
      <c r="H658" s="52" t="s">
        <v>264</v>
      </c>
      <c r="I658" s="483" t="s">
        <v>265</v>
      </c>
      <c r="J658" s="168">
        <v>2</v>
      </c>
      <c r="K658" s="193">
        <v>46024</v>
      </c>
      <c r="L658" s="193">
        <v>46660</v>
      </c>
      <c r="M658" s="165">
        <f t="shared" si="123"/>
        <v>90.857142857142861</v>
      </c>
      <c r="N658" s="192">
        <v>0</v>
      </c>
      <c r="O658" s="483" t="s">
        <v>3900</v>
      </c>
      <c r="P658" s="53">
        <f t="shared" si="131"/>
        <v>0</v>
      </c>
      <c r="Q658" s="166" t="str">
        <f>IF(ISNUMBER(P658),IF(P658=100%,"CUMPLIDA",IF(AND(ISNUMBER(L658),ISNUMBER(CGR!$P$4)), IF(L658&lt;CGR!$P$4,"INCUMPLIDA","PROCESO"), "VERIFICAR FECHA")),"SIN VALOR AVANCE")</f>
        <v>PROCESO</v>
      </c>
      <c r="R658" s="285" t="s">
        <v>264</v>
      </c>
      <c r="S658" s="286" t="s">
        <v>265</v>
      </c>
      <c r="T658" s="305">
        <v>2</v>
      </c>
      <c r="U658" s="383">
        <v>46024</v>
      </c>
      <c r="V658" s="383">
        <v>46660</v>
      </c>
      <c r="W658" s="165">
        <f t="shared" si="132"/>
        <v>90.857142857142861</v>
      </c>
      <c r="X658" s="391">
        <v>0</v>
      </c>
      <c r="Y658" s="286" t="s">
        <v>3900</v>
      </c>
      <c r="Z658" s="344">
        <f t="shared" si="124"/>
        <v>1</v>
      </c>
      <c r="AA658" s="344">
        <f t="shared" si="125"/>
        <v>1</v>
      </c>
      <c r="AB658" s="344">
        <f t="shared" si="126"/>
        <v>1</v>
      </c>
      <c r="AC658" s="344">
        <f t="shared" si="127"/>
        <v>1</v>
      </c>
      <c r="AD658" s="344">
        <f t="shared" si="128"/>
        <v>1</v>
      </c>
      <c r="AE658" s="344">
        <f t="shared" si="129"/>
        <v>1</v>
      </c>
      <c r="AF658" s="344">
        <f t="shared" si="129"/>
        <v>1</v>
      </c>
      <c r="AG658" s="344">
        <f t="shared" si="130"/>
        <v>1</v>
      </c>
    </row>
    <row r="659" spans="1:33" ht="75.75" customHeight="1">
      <c r="A659" s="169" t="s">
        <v>19</v>
      </c>
      <c r="B659" s="467" t="s">
        <v>13</v>
      </c>
      <c r="C659" s="782" t="s">
        <v>3901</v>
      </c>
      <c r="D659" s="782" t="s">
        <v>3902</v>
      </c>
      <c r="E659" s="783" t="s">
        <v>3903</v>
      </c>
      <c r="F659" s="783" t="s">
        <v>3904</v>
      </c>
      <c r="G659" s="783" t="s">
        <v>2485</v>
      </c>
      <c r="H659" s="484" t="s">
        <v>2433</v>
      </c>
      <c r="I659" s="483" t="s">
        <v>969</v>
      </c>
      <c r="J659" s="164">
        <v>1</v>
      </c>
      <c r="K659" s="191">
        <v>45231</v>
      </c>
      <c r="L659" s="191">
        <v>45504</v>
      </c>
      <c r="M659" s="165">
        <f t="shared" si="123"/>
        <v>39</v>
      </c>
      <c r="N659" s="192">
        <v>1</v>
      </c>
      <c r="O659" s="542" t="s">
        <v>3711</v>
      </c>
      <c r="P659" s="53">
        <f t="shared" si="131"/>
        <v>1</v>
      </c>
      <c r="Q659" s="166" t="str">
        <f>IF(ISNUMBER(P659),IF(P659=100%,"CUMPLIDA",IF(AND(ISNUMBER(L659),ISNUMBER(CGR!$P$4)), IF(L659&lt;CGR!$P$4,"INCUMPLIDA","PROCESO"), "VERIFICAR FECHA")),"SIN VALOR AVANCE")</f>
        <v>CUMPLIDA</v>
      </c>
      <c r="R659" s="366" t="s">
        <v>2433</v>
      </c>
      <c r="S659" s="286" t="s">
        <v>969</v>
      </c>
      <c r="T659" s="367">
        <v>1</v>
      </c>
      <c r="U659" s="382">
        <v>45231</v>
      </c>
      <c r="V659" s="382">
        <v>45504</v>
      </c>
      <c r="W659" s="165">
        <f t="shared" si="132"/>
        <v>39</v>
      </c>
      <c r="X659" s="391">
        <v>1</v>
      </c>
      <c r="Y659" s="307" t="s">
        <v>3711</v>
      </c>
      <c r="Z659" s="344">
        <f t="shared" si="124"/>
        <v>1</v>
      </c>
      <c r="AA659" s="344">
        <f t="shared" si="125"/>
        <v>1</v>
      </c>
      <c r="AB659" s="344">
        <f t="shared" si="126"/>
        <v>1</v>
      </c>
      <c r="AC659" s="344">
        <f t="shared" si="127"/>
        <v>1</v>
      </c>
      <c r="AD659" s="344">
        <f t="shared" si="128"/>
        <v>1</v>
      </c>
      <c r="AE659" s="344">
        <f t="shared" si="129"/>
        <v>1</v>
      </c>
      <c r="AF659" s="344">
        <f t="shared" si="129"/>
        <v>1</v>
      </c>
      <c r="AG659" s="344">
        <f t="shared" si="130"/>
        <v>1</v>
      </c>
    </row>
    <row r="660" spans="1:33" ht="315.75">
      <c r="A660" s="169" t="s">
        <v>19</v>
      </c>
      <c r="B660" s="467" t="s">
        <v>13</v>
      </c>
      <c r="C660" s="782"/>
      <c r="D660" s="782"/>
      <c r="E660" s="783"/>
      <c r="F660" s="783"/>
      <c r="G660" s="783"/>
      <c r="H660" s="484" t="s">
        <v>2435</v>
      </c>
      <c r="I660" s="483" t="s">
        <v>2436</v>
      </c>
      <c r="J660" s="164">
        <v>1</v>
      </c>
      <c r="K660" s="191">
        <v>45231</v>
      </c>
      <c r="L660" s="191">
        <v>45504</v>
      </c>
      <c r="M660" s="165">
        <f t="shared" ref="M660:M723" si="133">(L660-K660)/7</f>
        <v>39</v>
      </c>
      <c r="N660" s="192">
        <v>1</v>
      </c>
      <c r="O660" s="542" t="s">
        <v>3749</v>
      </c>
      <c r="P660" s="53">
        <f t="shared" si="131"/>
        <v>1</v>
      </c>
      <c r="Q660" s="166" t="str">
        <f>IF(ISNUMBER(P660),IF(P660=100%,"CUMPLIDA",IF(AND(ISNUMBER(L660),ISNUMBER(CGR!$P$4)), IF(L660&lt;CGR!$P$4,"INCUMPLIDA","PROCESO"), "VERIFICAR FECHA")),"SIN VALOR AVANCE")</f>
        <v>CUMPLIDA</v>
      </c>
      <c r="R660" s="366" t="s">
        <v>2435</v>
      </c>
      <c r="S660" s="286" t="s">
        <v>2436</v>
      </c>
      <c r="T660" s="367">
        <v>1</v>
      </c>
      <c r="U660" s="382">
        <v>45231</v>
      </c>
      <c r="V660" s="382">
        <v>45504</v>
      </c>
      <c r="W660" s="165">
        <f t="shared" si="132"/>
        <v>39</v>
      </c>
      <c r="X660" s="391">
        <v>1</v>
      </c>
      <c r="Y660" s="307" t="s">
        <v>3749</v>
      </c>
      <c r="Z660" s="344">
        <f t="shared" si="124"/>
        <v>1</v>
      </c>
      <c r="AA660" s="344">
        <f t="shared" si="125"/>
        <v>1</v>
      </c>
      <c r="AB660" s="344">
        <f t="shared" si="126"/>
        <v>1</v>
      </c>
      <c r="AC660" s="344">
        <f t="shared" si="127"/>
        <v>1</v>
      </c>
      <c r="AD660" s="344">
        <f t="shared" si="128"/>
        <v>1</v>
      </c>
      <c r="AE660" s="344">
        <f t="shared" si="129"/>
        <v>1</v>
      </c>
      <c r="AF660" s="344">
        <f t="shared" si="129"/>
        <v>1</v>
      </c>
      <c r="AG660" s="344">
        <f t="shared" si="130"/>
        <v>1</v>
      </c>
    </row>
    <row r="661" spans="1:33" ht="150.75">
      <c r="A661" s="169" t="s">
        <v>19</v>
      </c>
      <c r="B661" s="467" t="s">
        <v>13</v>
      </c>
      <c r="C661" s="782"/>
      <c r="D661" s="782"/>
      <c r="E661" s="783"/>
      <c r="F661" s="783"/>
      <c r="G661" s="52" t="s">
        <v>2438</v>
      </c>
      <c r="H661" s="52" t="s">
        <v>1614</v>
      </c>
      <c r="I661" s="483" t="s">
        <v>238</v>
      </c>
      <c r="J661" s="168">
        <v>1</v>
      </c>
      <c r="K661" s="193">
        <v>45323</v>
      </c>
      <c r="L661" s="193">
        <v>45747</v>
      </c>
      <c r="M661" s="165">
        <f t="shared" si="133"/>
        <v>60.571428571428569</v>
      </c>
      <c r="N661" s="192">
        <v>0</v>
      </c>
      <c r="O661" s="542" t="s">
        <v>3750</v>
      </c>
      <c r="P661" s="53">
        <f t="shared" si="131"/>
        <v>0</v>
      </c>
      <c r="Q661" s="166" t="str">
        <f>IF(ISNUMBER(P661),IF(P661=100%,"CUMPLIDA",IF(AND(ISNUMBER(L661),ISNUMBER(CGR!$P$4)), IF(L661&lt;CGR!$P$4,"INCUMPLIDA","PROCESO"), "VERIFICAR FECHA")),"SIN VALOR AVANCE")</f>
        <v>PROCESO</v>
      </c>
      <c r="R661" s="285" t="s">
        <v>1614</v>
      </c>
      <c r="S661" s="286" t="s">
        <v>238</v>
      </c>
      <c r="T661" s="305">
        <v>1</v>
      </c>
      <c r="U661" s="383">
        <v>45323</v>
      </c>
      <c r="V661" s="383">
        <v>45747</v>
      </c>
      <c r="W661" s="165">
        <f t="shared" si="132"/>
        <v>60.571428571428569</v>
      </c>
      <c r="X661" s="391">
        <v>0</v>
      </c>
      <c r="Y661" s="307" t="s">
        <v>3750</v>
      </c>
      <c r="Z661" s="344">
        <f t="shared" ref="Z661:Z724" si="134">IF(H661=R661,1,0)</f>
        <v>1</v>
      </c>
      <c r="AA661" s="344">
        <f t="shared" ref="AA661:AA724" si="135">IF(I661=S661,1,0)</f>
        <v>1</v>
      </c>
      <c r="AB661" s="344">
        <f t="shared" ref="AB661:AB724" si="136">IF(J661=T661,1,0)</f>
        <v>1</v>
      </c>
      <c r="AC661" s="344">
        <f t="shared" ref="AC661:AC724" si="137">IF(K661=U661,1,0)</f>
        <v>1</v>
      </c>
      <c r="AD661" s="344">
        <f t="shared" ref="AD661:AD724" si="138">IF(L661=V661,1,0)</f>
        <v>1</v>
      </c>
      <c r="AE661" s="344">
        <f t="shared" ref="AE661:AF724" si="139">IF(M661=W661,1,0)</f>
        <v>1</v>
      </c>
      <c r="AF661" s="344">
        <f t="shared" si="139"/>
        <v>1</v>
      </c>
      <c r="AG661" s="344">
        <f t="shared" ref="AG661:AG724" si="140">IF(O661=Y661,1,0)</f>
        <v>1</v>
      </c>
    </row>
    <row r="662" spans="1:33" ht="90.75">
      <c r="A662" s="169" t="s">
        <v>19</v>
      </c>
      <c r="B662" s="467" t="s">
        <v>13</v>
      </c>
      <c r="C662" s="782"/>
      <c r="D662" s="782"/>
      <c r="E662" s="783"/>
      <c r="F662" s="783"/>
      <c r="G662" s="52" t="s">
        <v>241</v>
      </c>
      <c r="H662" s="52" t="s">
        <v>241</v>
      </c>
      <c r="I662" s="483" t="s">
        <v>242</v>
      </c>
      <c r="J662" s="168">
        <v>1</v>
      </c>
      <c r="K662" s="193">
        <v>45323</v>
      </c>
      <c r="L662" s="193">
        <v>45747</v>
      </c>
      <c r="M662" s="165">
        <f t="shared" si="133"/>
        <v>60.571428571428569</v>
      </c>
      <c r="N662" s="192">
        <v>0</v>
      </c>
      <c r="O662" s="542" t="s">
        <v>3773</v>
      </c>
      <c r="P662" s="53">
        <f t="shared" si="131"/>
        <v>0</v>
      </c>
      <c r="Q662" s="166" t="str">
        <f>IF(ISNUMBER(P662),IF(P662=100%,"CUMPLIDA",IF(AND(ISNUMBER(L662),ISNUMBER(CGR!$P$4)), IF(L662&lt;CGR!$P$4,"INCUMPLIDA","PROCESO"), "VERIFICAR FECHA")),"SIN VALOR AVANCE")</f>
        <v>PROCESO</v>
      </c>
      <c r="R662" s="285" t="s">
        <v>241</v>
      </c>
      <c r="S662" s="286" t="s">
        <v>242</v>
      </c>
      <c r="T662" s="305">
        <v>1</v>
      </c>
      <c r="U662" s="383">
        <v>45323</v>
      </c>
      <c r="V662" s="383">
        <v>45747</v>
      </c>
      <c r="W662" s="165">
        <f t="shared" si="132"/>
        <v>60.571428571428569</v>
      </c>
      <c r="X662" s="391">
        <v>0</v>
      </c>
      <c r="Y662" s="307" t="s">
        <v>3773</v>
      </c>
      <c r="Z662" s="344">
        <f t="shared" si="134"/>
        <v>1</v>
      </c>
      <c r="AA662" s="344">
        <f t="shared" si="135"/>
        <v>1</v>
      </c>
      <c r="AB662" s="344">
        <f t="shared" si="136"/>
        <v>1</v>
      </c>
      <c r="AC662" s="344">
        <f t="shared" si="137"/>
        <v>1</v>
      </c>
      <c r="AD662" s="344">
        <f t="shared" si="138"/>
        <v>1</v>
      </c>
      <c r="AE662" s="344">
        <f t="shared" si="139"/>
        <v>1</v>
      </c>
      <c r="AF662" s="344">
        <f t="shared" si="139"/>
        <v>1</v>
      </c>
      <c r="AG662" s="344">
        <f t="shared" si="140"/>
        <v>1</v>
      </c>
    </row>
    <row r="663" spans="1:33" ht="150">
      <c r="A663" s="169" t="s">
        <v>19</v>
      </c>
      <c r="B663" s="467" t="s">
        <v>13</v>
      </c>
      <c r="C663" s="782"/>
      <c r="D663" s="782"/>
      <c r="E663" s="783"/>
      <c r="F663" s="783"/>
      <c r="G663" s="52" t="s">
        <v>1361</v>
      </c>
      <c r="H663" s="52" t="s">
        <v>245</v>
      </c>
      <c r="I663" s="483" t="s">
        <v>246</v>
      </c>
      <c r="J663" s="168">
        <v>1</v>
      </c>
      <c r="K663" s="193">
        <v>45231</v>
      </c>
      <c r="L663" s="193">
        <v>45747</v>
      </c>
      <c r="M663" s="165">
        <f t="shared" si="133"/>
        <v>73.714285714285708</v>
      </c>
      <c r="N663" s="192">
        <v>0</v>
      </c>
      <c r="O663" s="542" t="s">
        <v>3773</v>
      </c>
      <c r="P663" s="53">
        <f t="shared" si="131"/>
        <v>0</v>
      </c>
      <c r="Q663" s="166" t="str">
        <f>IF(ISNUMBER(P663),IF(P663=100%,"CUMPLIDA",IF(AND(ISNUMBER(L663),ISNUMBER(CGR!$P$4)), IF(L663&lt;CGR!$P$4,"INCUMPLIDA","PROCESO"), "VERIFICAR FECHA")),"SIN VALOR AVANCE")</f>
        <v>PROCESO</v>
      </c>
      <c r="R663" s="285" t="s">
        <v>245</v>
      </c>
      <c r="S663" s="286" t="s">
        <v>246</v>
      </c>
      <c r="T663" s="305">
        <v>1</v>
      </c>
      <c r="U663" s="383">
        <v>45231</v>
      </c>
      <c r="V663" s="383">
        <v>45747</v>
      </c>
      <c r="W663" s="165">
        <f t="shared" si="132"/>
        <v>73.714285714285708</v>
      </c>
      <c r="X663" s="391">
        <v>0</v>
      </c>
      <c r="Y663" s="307" t="s">
        <v>3773</v>
      </c>
      <c r="Z663" s="344">
        <f t="shared" si="134"/>
        <v>1</v>
      </c>
      <c r="AA663" s="344">
        <f t="shared" si="135"/>
        <v>1</v>
      </c>
      <c r="AB663" s="344">
        <f t="shared" si="136"/>
        <v>1</v>
      </c>
      <c r="AC663" s="344">
        <f t="shared" si="137"/>
        <v>1</v>
      </c>
      <c r="AD663" s="344">
        <f t="shared" si="138"/>
        <v>1</v>
      </c>
      <c r="AE663" s="344">
        <f t="shared" si="139"/>
        <v>1</v>
      </c>
      <c r="AF663" s="344">
        <f t="shared" si="139"/>
        <v>1</v>
      </c>
      <c r="AG663" s="344">
        <f t="shared" si="140"/>
        <v>1</v>
      </c>
    </row>
    <row r="664" spans="1:33" ht="150.75">
      <c r="A664" s="169" t="s">
        <v>19</v>
      </c>
      <c r="B664" s="467" t="s">
        <v>13</v>
      </c>
      <c r="C664" s="782"/>
      <c r="D664" s="782"/>
      <c r="E664" s="783"/>
      <c r="F664" s="783"/>
      <c r="G664" s="52" t="s">
        <v>248</v>
      </c>
      <c r="H664" s="52" t="s">
        <v>248</v>
      </c>
      <c r="I664" s="483" t="s">
        <v>3253</v>
      </c>
      <c r="J664" s="168">
        <v>1</v>
      </c>
      <c r="K664" s="193">
        <v>45323</v>
      </c>
      <c r="L664" s="193">
        <v>45747</v>
      </c>
      <c r="M664" s="165">
        <f t="shared" si="133"/>
        <v>60.571428571428569</v>
      </c>
      <c r="N664" s="192">
        <v>0</v>
      </c>
      <c r="O664" s="542" t="s">
        <v>3750</v>
      </c>
      <c r="P664" s="53">
        <f t="shared" si="131"/>
        <v>0</v>
      </c>
      <c r="Q664" s="166" t="str">
        <f>IF(ISNUMBER(P664),IF(P664=100%,"CUMPLIDA",IF(AND(ISNUMBER(L664),ISNUMBER(CGR!$P$4)), IF(L664&lt;CGR!$P$4,"INCUMPLIDA","PROCESO"), "VERIFICAR FECHA")),"SIN VALOR AVANCE")</f>
        <v>PROCESO</v>
      </c>
      <c r="R664" s="285" t="s">
        <v>248</v>
      </c>
      <c r="S664" s="286" t="s">
        <v>3253</v>
      </c>
      <c r="T664" s="305">
        <v>1</v>
      </c>
      <c r="U664" s="383">
        <v>45323</v>
      </c>
      <c r="V664" s="383">
        <v>45747</v>
      </c>
      <c r="W664" s="165">
        <f t="shared" si="132"/>
        <v>60.571428571428569</v>
      </c>
      <c r="X664" s="391">
        <v>0</v>
      </c>
      <c r="Y664" s="307" t="s">
        <v>3750</v>
      </c>
      <c r="Z664" s="344">
        <f t="shared" si="134"/>
        <v>1</v>
      </c>
      <c r="AA664" s="344">
        <f t="shared" si="135"/>
        <v>1</v>
      </c>
      <c r="AB664" s="344">
        <f t="shared" si="136"/>
        <v>1</v>
      </c>
      <c r="AC664" s="344">
        <f t="shared" si="137"/>
        <v>1</v>
      </c>
      <c r="AD664" s="344">
        <f t="shared" si="138"/>
        <v>1</v>
      </c>
      <c r="AE664" s="344">
        <f t="shared" si="139"/>
        <v>1</v>
      </c>
      <c r="AF664" s="344">
        <f t="shared" si="139"/>
        <v>1</v>
      </c>
      <c r="AG664" s="344">
        <f t="shared" si="140"/>
        <v>1</v>
      </c>
    </row>
    <row r="665" spans="1:33" ht="135">
      <c r="A665" s="169" t="s">
        <v>19</v>
      </c>
      <c r="B665" s="467" t="s">
        <v>13</v>
      </c>
      <c r="C665" s="782"/>
      <c r="D665" s="782"/>
      <c r="E665" s="783"/>
      <c r="F665" s="783"/>
      <c r="G665" s="52" t="s">
        <v>3715</v>
      </c>
      <c r="H665" s="52" t="s">
        <v>3715</v>
      </c>
      <c r="I665" s="483" t="s">
        <v>252</v>
      </c>
      <c r="J665" s="168">
        <v>1</v>
      </c>
      <c r="K665" s="193">
        <v>45231</v>
      </c>
      <c r="L665" s="193">
        <v>45747</v>
      </c>
      <c r="M665" s="165">
        <f t="shared" si="133"/>
        <v>73.714285714285708</v>
      </c>
      <c r="N665" s="192">
        <v>0</v>
      </c>
      <c r="O665" s="542" t="s">
        <v>3773</v>
      </c>
      <c r="P665" s="53">
        <f t="shared" si="131"/>
        <v>0</v>
      </c>
      <c r="Q665" s="166" t="str">
        <f>IF(ISNUMBER(P665),IF(P665=100%,"CUMPLIDA",IF(AND(ISNUMBER(L665),ISNUMBER(CGR!$P$4)), IF(L665&lt;CGR!$P$4,"INCUMPLIDA","PROCESO"), "VERIFICAR FECHA")),"SIN VALOR AVANCE")</f>
        <v>PROCESO</v>
      </c>
      <c r="R665" s="285" t="s">
        <v>3715</v>
      </c>
      <c r="S665" s="286" t="s">
        <v>252</v>
      </c>
      <c r="T665" s="305">
        <v>1</v>
      </c>
      <c r="U665" s="383">
        <v>45231</v>
      </c>
      <c r="V665" s="383">
        <v>45747</v>
      </c>
      <c r="W665" s="165">
        <f t="shared" si="132"/>
        <v>73.714285714285708</v>
      </c>
      <c r="X665" s="391">
        <v>0</v>
      </c>
      <c r="Y665" s="307" t="s">
        <v>3773</v>
      </c>
      <c r="Z665" s="344">
        <f t="shared" si="134"/>
        <v>1</v>
      </c>
      <c r="AA665" s="344">
        <f t="shared" si="135"/>
        <v>1</v>
      </c>
      <c r="AB665" s="344">
        <f t="shared" si="136"/>
        <v>1</v>
      </c>
      <c r="AC665" s="344">
        <f t="shared" si="137"/>
        <v>1</v>
      </c>
      <c r="AD665" s="344">
        <f t="shared" si="138"/>
        <v>1</v>
      </c>
      <c r="AE665" s="344">
        <f t="shared" si="139"/>
        <v>1</v>
      </c>
      <c r="AF665" s="344">
        <f t="shared" si="139"/>
        <v>1</v>
      </c>
      <c r="AG665" s="344">
        <f t="shared" si="140"/>
        <v>1</v>
      </c>
    </row>
    <row r="666" spans="1:33" ht="210.75">
      <c r="A666" s="169" t="s">
        <v>19</v>
      </c>
      <c r="B666" s="467" t="s">
        <v>13</v>
      </c>
      <c r="C666" s="782"/>
      <c r="D666" s="782"/>
      <c r="E666" s="783"/>
      <c r="F666" s="783"/>
      <c r="G666" s="52" t="s">
        <v>3716</v>
      </c>
      <c r="H666" s="52" t="s">
        <v>3716</v>
      </c>
      <c r="I666" s="483" t="s">
        <v>2560</v>
      </c>
      <c r="J666" s="168">
        <v>1</v>
      </c>
      <c r="K666" s="193">
        <v>45231</v>
      </c>
      <c r="L666" s="193">
        <v>45808</v>
      </c>
      <c r="M666" s="165">
        <f t="shared" si="133"/>
        <v>82.428571428571431</v>
      </c>
      <c r="N666" s="192">
        <v>0</v>
      </c>
      <c r="O666" s="542" t="s">
        <v>3712</v>
      </c>
      <c r="P666" s="53">
        <f t="shared" si="131"/>
        <v>0</v>
      </c>
      <c r="Q666" s="166" t="str">
        <f>IF(ISNUMBER(P666),IF(P666=100%,"CUMPLIDA",IF(AND(ISNUMBER(L666),ISNUMBER(CGR!$P$4)), IF(L666&lt;CGR!$P$4,"INCUMPLIDA","PROCESO"), "VERIFICAR FECHA")),"SIN VALOR AVANCE")</f>
        <v>PROCESO</v>
      </c>
      <c r="R666" s="285" t="s">
        <v>3716</v>
      </c>
      <c r="S666" s="286" t="s">
        <v>2560</v>
      </c>
      <c r="T666" s="305">
        <v>1</v>
      </c>
      <c r="U666" s="383">
        <v>45231</v>
      </c>
      <c r="V666" s="383">
        <v>45808</v>
      </c>
      <c r="W666" s="165">
        <f t="shared" si="132"/>
        <v>82.428571428571431</v>
      </c>
      <c r="X666" s="391">
        <v>0</v>
      </c>
      <c r="Y666" s="307" t="s">
        <v>3712</v>
      </c>
      <c r="Z666" s="344">
        <f t="shared" si="134"/>
        <v>1</v>
      </c>
      <c r="AA666" s="344">
        <f t="shared" si="135"/>
        <v>1</v>
      </c>
      <c r="AB666" s="344">
        <f t="shared" si="136"/>
        <v>1</v>
      </c>
      <c r="AC666" s="344">
        <f t="shared" si="137"/>
        <v>1</v>
      </c>
      <c r="AD666" s="344">
        <f t="shared" si="138"/>
        <v>1</v>
      </c>
      <c r="AE666" s="344">
        <f t="shared" si="139"/>
        <v>1</v>
      </c>
      <c r="AF666" s="344">
        <f t="shared" si="139"/>
        <v>1</v>
      </c>
      <c r="AG666" s="344">
        <f t="shared" si="140"/>
        <v>1</v>
      </c>
    </row>
    <row r="667" spans="1:33" ht="180.75">
      <c r="A667" s="169" t="s">
        <v>19</v>
      </c>
      <c r="B667" s="467" t="s">
        <v>13</v>
      </c>
      <c r="C667" s="782"/>
      <c r="D667" s="782"/>
      <c r="E667" s="783"/>
      <c r="F667" s="783"/>
      <c r="G667" s="52" t="s">
        <v>1363</v>
      </c>
      <c r="H667" s="52" t="s">
        <v>258</v>
      </c>
      <c r="I667" s="483" t="s">
        <v>259</v>
      </c>
      <c r="J667" s="168">
        <v>10</v>
      </c>
      <c r="K667" s="193">
        <v>45809</v>
      </c>
      <c r="L667" s="193">
        <v>46568</v>
      </c>
      <c r="M667" s="165">
        <f t="shared" si="133"/>
        <v>108.42857142857143</v>
      </c>
      <c r="N667" s="192">
        <v>0</v>
      </c>
      <c r="O667" s="542" t="s">
        <v>3752</v>
      </c>
      <c r="P667" s="53">
        <f t="shared" si="131"/>
        <v>0</v>
      </c>
      <c r="Q667" s="166" t="str">
        <f>IF(ISNUMBER(P667),IF(P667=100%,"CUMPLIDA",IF(AND(ISNUMBER(L667),ISNUMBER(CGR!$P$4)), IF(L667&lt;CGR!$P$4,"INCUMPLIDA","PROCESO"), "VERIFICAR FECHA")),"SIN VALOR AVANCE")</f>
        <v>PROCESO</v>
      </c>
      <c r="R667" s="285" t="s">
        <v>258</v>
      </c>
      <c r="S667" s="286" t="s">
        <v>259</v>
      </c>
      <c r="T667" s="305">
        <v>10</v>
      </c>
      <c r="U667" s="383">
        <v>45809</v>
      </c>
      <c r="V667" s="383">
        <v>46568</v>
      </c>
      <c r="W667" s="165">
        <f t="shared" si="132"/>
        <v>108.42857142857143</v>
      </c>
      <c r="X667" s="391">
        <v>0</v>
      </c>
      <c r="Y667" s="307" t="s">
        <v>3752</v>
      </c>
      <c r="Z667" s="344">
        <f t="shared" si="134"/>
        <v>1</v>
      </c>
      <c r="AA667" s="344">
        <f t="shared" si="135"/>
        <v>1</v>
      </c>
      <c r="AB667" s="344">
        <f t="shared" si="136"/>
        <v>1</v>
      </c>
      <c r="AC667" s="344">
        <f t="shared" si="137"/>
        <v>1</v>
      </c>
      <c r="AD667" s="344">
        <f t="shared" si="138"/>
        <v>1</v>
      </c>
      <c r="AE667" s="344">
        <f t="shared" si="139"/>
        <v>1</v>
      </c>
      <c r="AF667" s="344">
        <f t="shared" si="139"/>
        <v>1</v>
      </c>
      <c r="AG667" s="344">
        <f t="shared" si="140"/>
        <v>1</v>
      </c>
    </row>
    <row r="668" spans="1:33" ht="180">
      <c r="A668" s="169" t="s">
        <v>19</v>
      </c>
      <c r="B668" s="467" t="s">
        <v>13</v>
      </c>
      <c r="C668" s="782"/>
      <c r="D668" s="782"/>
      <c r="E668" s="783"/>
      <c r="F668" s="783"/>
      <c r="G668" s="52" t="s">
        <v>1364</v>
      </c>
      <c r="H668" s="52" t="s">
        <v>261</v>
      </c>
      <c r="I668" s="483" t="s">
        <v>262</v>
      </c>
      <c r="J668" s="168">
        <v>1</v>
      </c>
      <c r="K668" s="193">
        <v>45809</v>
      </c>
      <c r="L668" s="193">
        <v>46568</v>
      </c>
      <c r="M668" s="165">
        <f t="shared" si="133"/>
        <v>108.42857142857143</v>
      </c>
      <c r="N668" s="192">
        <v>0</v>
      </c>
      <c r="O668" s="542" t="s">
        <v>3905</v>
      </c>
      <c r="P668" s="53">
        <f t="shared" si="131"/>
        <v>0</v>
      </c>
      <c r="Q668" s="166" t="str">
        <f>IF(ISNUMBER(P668),IF(P668=100%,"CUMPLIDA",IF(AND(ISNUMBER(L668),ISNUMBER(CGR!$P$4)), IF(L668&lt;CGR!$P$4,"INCUMPLIDA","PROCESO"), "VERIFICAR FECHA")),"SIN VALOR AVANCE")</f>
        <v>PROCESO</v>
      </c>
      <c r="R668" s="285" t="s">
        <v>261</v>
      </c>
      <c r="S668" s="286" t="s">
        <v>262</v>
      </c>
      <c r="T668" s="305">
        <v>1</v>
      </c>
      <c r="U668" s="383">
        <v>45809</v>
      </c>
      <c r="V668" s="383">
        <v>46568</v>
      </c>
      <c r="W668" s="165">
        <f t="shared" si="132"/>
        <v>108.42857142857143</v>
      </c>
      <c r="X668" s="391">
        <v>0</v>
      </c>
      <c r="Y668" s="307" t="s">
        <v>3905</v>
      </c>
      <c r="Z668" s="344">
        <f t="shared" si="134"/>
        <v>1</v>
      </c>
      <c r="AA668" s="344">
        <f t="shared" si="135"/>
        <v>1</v>
      </c>
      <c r="AB668" s="344">
        <f t="shared" si="136"/>
        <v>1</v>
      </c>
      <c r="AC668" s="344">
        <f t="shared" si="137"/>
        <v>1</v>
      </c>
      <c r="AD668" s="344">
        <f t="shared" si="138"/>
        <v>1</v>
      </c>
      <c r="AE668" s="344">
        <f t="shared" si="139"/>
        <v>1</v>
      </c>
      <c r="AF668" s="344">
        <f t="shared" si="139"/>
        <v>1</v>
      </c>
      <c r="AG668" s="344">
        <f t="shared" si="140"/>
        <v>1</v>
      </c>
    </row>
    <row r="669" spans="1:33" ht="409.5">
      <c r="A669" s="169" t="s">
        <v>19</v>
      </c>
      <c r="B669" s="467" t="s">
        <v>13</v>
      </c>
      <c r="C669" s="782"/>
      <c r="D669" s="782"/>
      <c r="E669" s="783"/>
      <c r="F669" s="783"/>
      <c r="G669" s="52" t="s">
        <v>1365</v>
      </c>
      <c r="H669" s="52" t="s">
        <v>264</v>
      </c>
      <c r="I669" s="483" t="s">
        <v>265</v>
      </c>
      <c r="J669" s="168">
        <v>2</v>
      </c>
      <c r="K669" s="193">
        <v>45809</v>
      </c>
      <c r="L669" s="193">
        <v>46568</v>
      </c>
      <c r="M669" s="165">
        <f t="shared" si="133"/>
        <v>108.42857142857143</v>
      </c>
      <c r="N669" s="192">
        <v>0</v>
      </c>
      <c r="O669" s="542" t="s">
        <v>3730</v>
      </c>
      <c r="P669" s="53">
        <f t="shared" si="131"/>
        <v>0</v>
      </c>
      <c r="Q669" s="166" t="str">
        <f>IF(ISNUMBER(P669),IF(P669=100%,"CUMPLIDA",IF(AND(ISNUMBER(L669),ISNUMBER(CGR!$P$4)), IF(L669&lt;CGR!$P$4,"INCUMPLIDA","PROCESO"), "VERIFICAR FECHA")),"SIN VALOR AVANCE")</f>
        <v>PROCESO</v>
      </c>
      <c r="R669" s="285" t="s">
        <v>264</v>
      </c>
      <c r="S669" s="286" t="s">
        <v>265</v>
      </c>
      <c r="T669" s="305">
        <v>2</v>
      </c>
      <c r="U669" s="383">
        <v>45809</v>
      </c>
      <c r="V669" s="383">
        <v>46568</v>
      </c>
      <c r="W669" s="165">
        <f t="shared" si="132"/>
        <v>108.42857142857143</v>
      </c>
      <c r="X669" s="391">
        <v>0</v>
      </c>
      <c r="Y669" s="307" t="s">
        <v>3730</v>
      </c>
      <c r="Z669" s="344">
        <f t="shared" si="134"/>
        <v>1</v>
      </c>
      <c r="AA669" s="344">
        <f t="shared" si="135"/>
        <v>1</v>
      </c>
      <c r="AB669" s="344">
        <f t="shared" si="136"/>
        <v>1</v>
      </c>
      <c r="AC669" s="344">
        <f t="shared" si="137"/>
        <v>1</v>
      </c>
      <c r="AD669" s="344">
        <f t="shared" si="138"/>
        <v>1</v>
      </c>
      <c r="AE669" s="344">
        <f t="shared" si="139"/>
        <v>1</v>
      </c>
      <c r="AF669" s="344">
        <f t="shared" si="139"/>
        <v>1</v>
      </c>
      <c r="AG669" s="344">
        <f t="shared" si="140"/>
        <v>1</v>
      </c>
    </row>
    <row r="670" spans="1:33" ht="75.75" customHeight="1">
      <c r="A670" s="169" t="s">
        <v>19</v>
      </c>
      <c r="B670" s="467" t="s">
        <v>13</v>
      </c>
      <c r="C670" s="782" t="s">
        <v>3906</v>
      </c>
      <c r="D670" s="782" t="s">
        <v>3902</v>
      </c>
      <c r="E670" s="783" t="s">
        <v>3907</v>
      </c>
      <c r="F670" s="783" t="s">
        <v>3908</v>
      </c>
      <c r="G670" s="783" t="s">
        <v>2485</v>
      </c>
      <c r="H670" s="484" t="s">
        <v>2433</v>
      </c>
      <c r="I670" s="483" t="s">
        <v>969</v>
      </c>
      <c r="J670" s="164">
        <v>1</v>
      </c>
      <c r="K670" s="191">
        <v>45231</v>
      </c>
      <c r="L670" s="191">
        <v>45504</v>
      </c>
      <c r="M670" s="165">
        <f t="shared" si="133"/>
        <v>39</v>
      </c>
      <c r="N670" s="192">
        <v>1</v>
      </c>
      <c r="O670" s="542" t="s">
        <v>3711</v>
      </c>
      <c r="P670" s="53">
        <f t="shared" si="131"/>
        <v>1</v>
      </c>
      <c r="Q670" s="166" t="str">
        <f>IF(ISNUMBER(P670),IF(P670=100%,"CUMPLIDA",IF(AND(ISNUMBER(L670),ISNUMBER(CGR!$P$4)), IF(L670&lt;CGR!$P$4,"INCUMPLIDA","PROCESO"), "VERIFICAR FECHA")),"SIN VALOR AVANCE")</f>
        <v>CUMPLIDA</v>
      </c>
      <c r="R670" s="366" t="s">
        <v>2433</v>
      </c>
      <c r="S670" s="286" t="s">
        <v>969</v>
      </c>
      <c r="T670" s="367">
        <v>1</v>
      </c>
      <c r="U670" s="382">
        <v>45231</v>
      </c>
      <c r="V670" s="382">
        <v>45504</v>
      </c>
      <c r="W670" s="165">
        <f t="shared" si="132"/>
        <v>39</v>
      </c>
      <c r="X670" s="391">
        <v>1</v>
      </c>
      <c r="Y670" s="307" t="s">
        <v>3711</v>
      </c>
      <c r="Z670" s="344">
        <f t="shared" si="134"/>
        <v>1</v>
      </c>
      <c r="AA670" s="344">
        <f t="shared" si="135"/>
        <v>1</v>
      </c>
      <c r="AB670" s="344">
        <f t="shared" si="136"/>
        <v>1</v>
      </c>
      <c r="AC670" s="344">
        <f t="shared" si="137"/>
        <v>1</v>
      </c>
      <c r="AD670" s="344">
        <f t="shared" si="138"/>
        <v>1</v>
      </c>
      <c r="AE670" s="344">
        <f t="shared" si="139"/>
        <v>1</v>
      </c>
      <c r="AF670" s="344">
        <f t="shared" si="139"/>
        <v>1</v>
      </c>
      <c r="AG670" s="344">
        <f t="shared" si="140"/>
        <v>1</v>
      </c>
    </row>
    <row r="671" spans="1:33" ht="315.75">
      <c r="A671" s="169" t="s">
        <v>19</v>
      </c>
      <c r="B671" s="467" t="s">
        <v>13</v>
      </c>
      <c r="C671" s="782"/>
      <c r="D671" s="782"/>
      <c r="E671" s="783"/>
      <c r="F671" s="783"/>
      <c r="G671" s="783"/>
      <c r="H671" s="484" t="s">
        <v>2435</v>
      </c>
      <c r="I671" s="483" t="s">
        <v>2436</v>
      </c>
      <c r="J671" s="164">
        <v>1</v>
      </c>
      <c r="K671" s="191">
        <v>45231</v>
      </c>
      <c r="L671" s="191">
        <v>45504</v>
      </c>
      <c r="M671" s="165">
        <f t="shared" si="133"/>
        <v>39</v>
      </c>
      <c r="N671" s="192">
        <v>1</v>
      </c>
      <c r="O671" s="542" t="s">
        <v>3749</v>
      </c>
      <c r="P671" s="53">
        <f t="shared" si="131"/>
        <v>1</v>
      </c>
      <c r="Q671" s="166" t="str">
        <f>IF(ISNUMBER(P671),IF(P671=100%,"CUMPLIDA",IF(AND(ISNUMBER(L671),ISNUMBER(CGR!$P$4)), IF(L671&lt;CGR!$P$4,"INCUMPLIDA","PROCESO"), "VERIFICAR FECHA")),"SIN VALOR AVANCE")</f>
        <v>CUMPLIDA</v>
      </c>
      <c r="R671" s="366" t="s">
        <v>2435</v>
      </c>
      <c r="S671" s="286" t="s">
        <v>2436</v>
      </c>
      <c r="T671" s="367">
        <v>1</v>
      </c>
      <c r="U671" s="382">
        <v>45231</v>
      </c>
      <c r="V671" s="382">
        <v>45504</v>
      </c>
      <c r="W671" s="165">
        <f t="shared" si="132"/>
        <v>39</v>
      </c>
      <c r="X671" s="391">
        <v>1</v>
      </c>
      <c r="Y671" s="307" t="s">
        <v>3749</v>
      </c>
      <c r="Z671" s="344">
        <f t="shared" si="134"/>
        <v>1</v>
      </c>
      <c r="AA671" s="344">
        <f t="shared" si="135"/>
        <v>1</v>
      </c>
      <c r="AB671" s="344">
        <f t="shared" si="136"/>
        <v>1</v>
      </c>
      <c r="AC671" s="344">
        <f t="shared" si="137"/>
        <v>1</v>
      </c>
      <c r="AD671" s="344">
        <f t="shared" si="138"/>
        <v>1</v>
      </c>
      <c r="AE671" s="344">
        <f t="shared" si="139"/>
        <v>1</v>
      </c>
      <c r="AF671" s="344">
        <f t="shared" si="139"/>
        <v>1</v>
      </c>
      <c r="AG671" s="344">
        <f t="shared" si="140"/>
        <v>1</v>
      </c>
    </row>
    <row r="672" spans="1:33" ht="135.75">
      <c r="A672" s="169" t="s">
        <v>19</v>
      </c>
      <c r="B672" s="467" t="s">
        <v>13</v>
      </c>
      <c r="C672" s="782"/>
      <c r="D672" s="782"/>
      <c r="E672" s="783"/>
      <c r="F672" s="783"/>
      <c r="G672" s="52" t="s">
        <v>2438</v>
      </c>
      <c r="H672" s="52" t="s">
        <v>1614</v>
      </c>
      <c r="I672" s="483" t="s">
        <v>238</v>
      </c>
      <c r="J672" s="168">
        <v>1</v>
      </c>
      <c r="K672" s="193">
        <v>45323</v>
      </c>
      <c r="L672" s="193">
        <v>45747</v>
      </c>
      <c r="M672" s="165">
        <f t="shared" si="133"/>
        <v>60.571428571428569</v>
      </c>
      <c r="N672" s="192">
        <v>0</v>
      </c>
      <c r="O672" s="542" t="s">
        <v>3713</v>
      </c>
      <c r="P672" s="53">
        <f t="shared" ref="P672:P735" si="141">N672/J672</f>
        <v>0</v>
      </c>
      <c r="Q672" s="166" t="str">
        <f>IF(ISNUMBER(P672),IF(P672=100%,"CUMPLIDA",IF(AND(ISNUMBER(L672),ISNUMBER(CGR!$P$4)), IF(L672&lt;CGR!$P$4,"INCUMPLIDA","PROCESO"), "VERIFICAR FECHA")),"SIN VALOR AVANCE")</f>
        <v>PROCESO</v>
      </c>
      <c r="R672" s="285" t="s">
        <v>1614</v>
      </c>
      <c r="S672" s="286" t="s">
        <v>238</v>
      </c>
      <c r="T672" s="305">
        <v>1</v>
      </c>
      <c r="U672" s="383">
        <v>45323</v>
      </c>
      <c r="V672" s="383">
        <v>45747</v>
      </c>
      <c r="W672" s="165">
        <f t="shared" si="132"/>
        <v>60.571428571428569</v>
      </c>
      <c r="X672" s="391">
        <v>0</v>
      </c>
      <c r="Y672" s="307" t="s">
        <v>3713</v>
      </c>
      <c r="Z672" s="344">
        <f t="shared" si="134"/>
        <v>1</v>
      </c>
      <c r="AA672" s="344">
        <f t="shared" si="135"/>
        <v>1</v>
      </c>
      <c r="AB672" s="344">
        <f t="shared" si="136"/>
        <v>1</v>
      </c>
      <c r="AC672" s="344">
        <f t="shared" si="137"/>
        <v>1</v>
      </c>
      <c r="AD672" s="344">
        <f t="shared" si="138"/>
        <v>1</v>
      </c>
      <c r="AE672" s="344">
        <f t="shared" si="139"/>
        <v>1</v>
      </c>
      <c r="AF672" s="344">
        <f t="shared" si="139"/>
        <v>1</v>
      </c>
      <c r="AG672" s="344">
        <f t="shared" si="140"/>
        <v>1</v>
      </c>
    </row>
    <row r="673" spans="1:33" ht="90">
      <c r="A673" s="169" t="s">
        <v>19</v>
      </c>
      <c r="B673" s="467" t="s">
        <v>13</v>
      </c>
      <c r="C673" s="782"/>
      <c r="D673" s="782"/>
      <c r="E673" s="783"/>
      <c r="F673" s="783"/>
      <c r="G673" s="52" t="s">
        <v>241</v>
      </c>
      <c r="H673" s="52" t="s">
        <v>241</v>
      </c>
      <c r="I673" s="483" t="s">
        <v>242</v>
      </c>
      <c r="J673" s="168">
        <v>1</v>
      </c>
      <c r="K673" s="193">
        <v>45323</v>
      </c>
      <c r="L673" s="193">
        <v>45747</v>
      </c>
      <c r="M673" s="165">
        <f t="shared" si="133"/>
        <v>60.571428571428569</v>
      </c>
      <c r="N673" s="192">
        <v>0</v>
      </c>
      <c r="O673" s="542" t="s">
        <v>3806</v>
      </c>
      <c r="P673" s="53">
        <f t="shared" si="141"/>
        <v>0</v>
      </c>
      <c r="Q673" s="166" t="str">
        <f>IF(ISNUMBER(P673),IF(P673=100%,"CUMPLIDA",IF(AND(ISNUMBER(L673),ISNUMBER(CGR!$P$4)), IF(L673&lt;CGR!$P$4,"INCUMPLIDA","PROCESO"), "VERIFICAR FECHA")),"SIN VALOR AVANCE")</f>
        <v>PROCESO</v>
      </c>
      <c r="R673" s="285" t="s">
        <v>241</v>
      </c>
      <c r="S673" s="286" t="s">
        <v>242</v>
      </c>
      <c r="T673" s="305">
        <v>1</v>
      </c>
      <c r="U673" s="383">
        <v>45323</v>
      </c>
      <c r="V673" s="383">
        <v>45747</v>
      </c>
      <c r="W673" s="165">
        <f t="shared" si="132"/>
        <v>60.571428571428569</v>
      </c>
      <c r="X673" s="391">
        <v>0</v>
      </c>
      <c r="Y673" s="307" t="s">
        <v>3806</v>
      </c>
      <c r="Z673" s="344">
        <f t="shared" si="134"/>
        <v>1</v>
      </c>
      <c r="AA673" s="344">
        <f t="shared" si="135"/>
        <v>1</v>
      </c>
      <c r="AB673" s="344">
        <f t="shared" si="136"/>
        <v>1</v>
      </c>
      <c r="AC673" s="344">
        <f t="shared" si="137"/>
        <v>1</v>
      </c>
      <c r="AD673" s="344">
        <f t="shared" si="138"/>
        <v>1</v>
      </c>
      <c r="AE673" s="344">
        <f t="shared" si="139"/>
        <v>1</v>
      </c>
      <c r="AF673" s="344">
        <f t="shared" si="139"/>
        <v>1</v>
      </c>
      <c r="AG673" s="344">
        <f t="shared" si="140"/>
        <v>1</v>
      </c>
    </row>
    <row r="674" spans="1:33" ht="150">
      <c r="A674" s="169" t="s">
        <v>19</v>
      </c>
      <c r="B674" s="467" t="s">
        <v>13</v>
      </c>
      <c r="C674" s="782"/>
      <c r="D674" s="782"/>
      <c r="E674" s="783"/>
      <c r="F674" s="783"/>
      <c r="G674" s="52" t="s">
        <v>1361</v>
      </c>
      <c r="H674" s="52" t="s">
        <v>245</v>
      </c>
      <c r="I674" s="483" t="s">
        <v>246</v>
      </c>
      <c r="J674" s="168">
        <v>1</v>
      </c>
      <c r="K674" s="193">
        <v>45231</v>
      </c>
      <c r="L674" s="193">
        <v>45747</v>
      </c>
      <c r="M674" s="165">
        <f t="shared" si="133"/>
        <v>73.714285714285708</v>
      </c>
      <c r="N674" s="192">
        <v>0</v>
      </c>
      <c r="O674" s="542" t="s">
        <v>3806</v>
      </c>
      <c r="P674" s="53">
        <f t="shared" si="141"/>
        <v>0</v>
      </c>
      <c r="Q674" s="166" t="str">
        <f>IF(ISNUMBER(P674),IF(P674=100%,"CUMPLIDA",IF(AND(ISNUMBER(L674),ISNUMBER(CGR!$P$4)), IF(L674&lt;CGR!$P$4,"INCUMPLIDA","PROCESO"), "VERIFICAR FECHA")),"SIN VALOR AVANCE")</f>
        <v>PROCESO</v>
      </c>
      <c r="R674" s="285" t="s">
        <v>245</v>
      </c>
      <c r="S674" s="286" t="s">
        <v>246</v>
      </c>
      <c r="T674" s="305">
        <v>1</v>
      </c>
      <c r="U674" s="383">
        <v>45231</v>
      </c>
      <c r="V674" s="383">
        <v>45747</v>
      </c>
      <c r="W674" s="165">
        <f t="shared" si="132"/>
        <v>73.714285714285708</v>
      </c>
      <c r="X674" s="391">
        <v>0</v>
      </c>
      <c r="Y674" s="307" t="s">
        <v>3806</v>
      </c>
      <c r="Z674" s="344">
        <f t="shared" si="134"/>
        <v>1</v>
      </c>
      <c r="AA674" s="344">
        <f t="shared" si="135"/>
        <v>1</v>
      </c>
      <c r="AB674" s="344">
        <f t="shared" si="136"/>
        <v>1</v>
      </c>
      <c r="AC674" s="344">
        <f t="shared" si="137"/>
        <v>1</v>
      </c>
      <c r="AD674" s="344">
        <f t="shared" si="138"/>
        <v>1</v>
      </c>
      <c r="AE674" s="344">
        <f t="shared" si="139"/>
        <v>1</v>
      </c>
      <c r="AF674" s="344">
        <f t="shared" si="139"/>
        <v>1</v>
      </c>
      <c r="AG674" s="344">
        <f t="shared" si="140"/>
        <v>1</v>
      </c>
    </row>
    <row r="675" spans="1:33" ht="135.75">
      <c r="A675" s="169" t="s">
        <v>19</v>
      </c>
      <c r="B675" s="467" t="s">
        <v>13</v>
      </c>
      <c r="C675" s="782"/>
      <c r="D675" s="782"/>
      <c r="E675" s="783"/>
      <c r="F675" s="783"/>
      <c r="G675" s="52" t="s">
        <v>248</v>
      </c>
      <c r="H675" s="52" t="s">
        <v>248</v>
      </c>
      <c r="I675" s="483" t="s">
        <v>3253</v>
      </c>
      <c r="J675" s="168">
        <v>1</v>
      </c>
      <c r="K675" s="193">
        <v>45323</v>
      </c>
      <c r="L675" s="193">
        <v>45747</v>
      </c>
      <c r="M675" s="165">
        <f t="shared" si="133"/>
        <v>60.571428571428569</v>
      </c>
      <c r="N675" s="192">
        <v>0</v>
      </c>
      <c r="O675" s="542" t="s">
        <v>3713</v>
      </c>
      <c r="P675" s="53">
        <f t="shared" si="141"/>
        <v>0</v>
      </c>
      <c r="Q675" s="166" t="str">
        <f>IF(ISNUMBER(P675),IF(P675=100%,"CUMPLIDA",IF(AND(ISNUMBER(L675),ISNUMBER(CGR!$P$4)), IF(L675&lt;CGR!$P$4,"INCUMPLIDA","PROCESO"), "VERIFICAR FECHA")),"SIN VALOR AVANCE")</f>
        <v>PROCESO</v>
      </c>
      <c r="R675" s="285" t="s">
        <v>248</v>
      </c>
      <c r="S675" s="286" t="s">
        <v>3253</v>
      </c>
      <c r="T675" s="305">
        <v>1</v>
      </c>
      <c r="U675" s="383">
        <v>45323</v>
      </c>
      <c r="V675" s="383">
        <v>45747</v>
      </c>
      <c r="W675" s="165">
        <f t="shared" si="132"/>
        <v>60.571428571428569</v>
      </c>
      <c r="X675" s="391">
        <v>0</v>
      </c>
      <c r="Y675" s="307" t="s">
        <v>3713</v>
      </c>
      <c r="Z675" s="344">
        <f t="shared" si="134"/>
        <v>1</v>
      </c>
      <c r="AA675" s="344">
        <f t="shared" si="135"/>
        <v>1</v>
      </c>
      <c r="AB675" s="344">
        <f t="shared" si="136"/>
        <v>1</v>
      </c>
      <c r="AC675" s="344">
        <f t="shared" si="137"/>
        <v>1</v>
      </c>
      <c r="AD675" s="344">
        <f t="shared" si="138"/>
        <v>1</v>
      </c>
      <c r="AE675" s="344">
        <f t="shared" si="139"/>
        <v>1</v>
      </c>
      <c r="AF675" s="344">
        <f t="shared" si="139"/>
        <v>1</v>
      </c>
      <c r="AG675" s="344">
        <f t="shared" si="140"/>
        <v>1</v>
      </c>
    </row>
    <row r="676" spans="1:33" ht="135">
      <c r="A676" s="169" t="s">
        <v>19</v>
      </c>
      <c r="B676" s="467" t="s">
        <v>13</v>
      </c>
      <c r="C676" s="782"/>
      <c r="D676" s="782"/>
      <c r="E676" s="783"/>
      <c r="F676" s="783"/>
      <c r="G676" s="52" t="s">
        <v>3715</v>
      </c>
      <c r="H676" s="52" t="s">
        <v>3715</v>
      </c>
      <c r="I676" s="483" t="s">
        <v>252</v>
      </c>
      <c r="J676" s="168">
        <v>1</v>
      </c>
      <c r="K676" s="193">
        <v>45231</v>
      </c>
      <c r="L676" s="193">
        <v>45747</v>
      </c>
      <c r="M676" s="165">
        <f t="shared" si="133"/>
        <v>73.714285714285708</v>
      </c>
      <c r="N676" s="192">
        <v>0</v>
      </c>
      <c r="O676" s="542" t="s">
        <v>3806</v>
      </c>
      <c r="P676" s="53">
        <f t="shared" si="141"/>
        <v>0</v>
      </c>
      <c r="Q676" s="166" t="str">
        <f>IF(ISNUMBER(P676),IF(P676=100%,"CUMPLIDA",IF(AND(ISNUMBER(L676),ISNUMBER(CGR!$P$4)), IF(L676&lt;CGR!$P$4,"INCUMPLIDA","PROCESO"), "VERIFICAR FECHA")),"SIN VALOR AVANCE")</f>
        <v>PROCESO</v>
      </c>
      <c r="R676" s="285" t="s">
        <v>3715</v>
      </c>
      <c r="S676" s="286" t="s">
        <v>252</v>
      </c>
      <c r="T676" s="305">
        <v>1</v>
      </c>
      <c r="U676" s="383">
        <v>45231</v>
      </c>
      <c r="V676" s="383">
        <v>45747</v>
      </c>
      <c r="W676" s="165">
        <f t="shared" si="132"/>
        <v>73.714285714285708</v>
      </c>
      <c r="X676" s="391">
        <v>0</v>
      </c>
      <c r="Y676" s="307" t="s">
        <v>3806</v>
      </c>
      <c r="Z676" s="344">
        <f t="shared" si="134"/>
        <v>1</v>
      </c>
      <c r="AA676" s="344">
        <f t="shared" si="135"/>
        <v>1</v>
      </c>
      <c r="AB676" s="344">
        <f t="shared" si="136"/>
        <v>1</v>
      </c>
      <c r="AC676" s="344">
        <f t="shared" si="137"/>
        <v>1</v>
      </c>
      <c r="AD676" s="344">
        <f t="shared" si="138"/>
        <v>1</v>
      </c>
      <c r="AE676" s="344">
        <f t="shared" si="139"/>
        <v>1</v>
      </c>
      <c r="AF676" s="344">
        <f t="shared" si="139"/>
        <v>1</v>
      </c>
      <c r="AG676" s="344">
        <f t="shared" si="140"/>
        <v>1</v>
      </c>
    </row>
    <row r="677" spans="1:33" ht="225.75">
      <c r="A677" s="169" t="s">
        <v>19</v>
      </c>
      <c r="B677" s="467" t="s">
        <v>13</v>
      </c>
      <c r="C677" s="782"/>
      <c r="D677" s="782"/>
      <c r="E677" s="783"/>
      <c r="F677" s="783"/>
      <c r="G677" s="52" t="s">
        <v>3716</v>
      </c>
      <c r="H677" s="52" t="s">
        <v>3716</v>
      </c>
      <c r="I677" s="483" t="s">
        <v>2560</v>
      </c>
      <c r="J677" s="168">
        <v>1</v>
      </c>
      <c r="K677" s="193">
        <v>45231</v>
      </c>
      <c r="L677" s="193">
        <v>45808</v>
      </c>
      <c r="M677" s="165">
        <f t="shared" si="133"/>
        <v>82.428571428571431</v>
      </c>
      <c r="N677" s="192">
        <v>0</v>
      </c>
      <c r="O677" s="542" t="s">
        <v>3758</v>
      </c>
      <c r="P677" s="53">
        <f t="shared" si="141"/>
        <v>0</v>
      </c>
      <c r="Q677" s="166" t="str">
        <f>IF(ISNUMBER(P677),IF(P677=100%,"CUMPLIDA",IF(AND(ISNUMBER(L677),ISNUMBER(CGR!$P$4)), IF(L677&lt;CGR!$P$4,"INCUMPLIDA","PROCESO"), "VERIFICAR FECHA")),"SIN VALOR AVANCE")</f>
        <v>PROCESO</v>
      </c>
      <c r="R677" s="285" t="s">
        <v>3716</v>
      </c>
      <c r="S677" s="286" t="s">
        <v>2560</v>
      </c>
      <c r="T677" s="305">
        <v>1</v>
      </c>
      <c r="U677" s="383">
        <v>45231</v>
      </c>
      <c r="V677" s="383">
        <v>45808</v>
      </c>
      <c r="W677" s="165">
        <f t="shared" si="132"/>
        <v>82.428571428571431</v>
      </c>
      <c r="X677" s="391">
        <v>0</v>
      </c>
      <c r="Y677" s="307" t="s">
        <v>3758</v>
      </c>
      <c r="Z677" s="344">
        <f t="shared" si="134"/>
        <v>1</v>
      </c>
      <c r="AA677" s="344">
        <f t="shared" si="135"/>
        <v>1</v>
      </c>
      <c r="AB677" s="344">
        <f t="shared" si="136"/>
        <v>1</v>
      </c>
      <c r="AC677" s="344">
        <f t="shared" si="137"/>
        <v>1</v>
      </c>
      <c r="AD677" s="344">
        <f t="shared" si="138"/>
        <v>1</v>
      </c>
      <c r="AE677" s="344">
        <f t="shared" si="139"/>
        <v>1</v>
      </c>
      <c r="AF677" s="344">
        <f t="shared" si="139"/>
        <v>1</v>
      </c>
      <c r="AG677" s="344">
        <f t="shared" si="140"/>
        <v>1</v>
      </c>
    </row>
    <row r="678" spans="1:33" ht="180.75">
      <c r="A678" s="169" t="s">
        <v>19</v>
      </c>
      <c r="B678" s="467" t="s">
        <v>13</v>
      </c>
      <c r="C678" s="782"/>
      <c r="D678" s="782"/>
      <c r="E678" s="783"/>
      <c r="F678" s="783"/>
      <c r="G678" s="52" t="s">
        <v>1363</v>
      </c>
      <c r="H678" s="52" t="s">
        <v>258</v>
      </c>
      <c r="I678" s="483" t="s">
        <v>259</v>
      </c>
      <c r="J678" s="168">
        <v>12</v>
      </c>
      <c r="K678" s="193">
        <v>46024</v>
      </c>
      <c r="L678" s="193">
        <v>47118</v>
      </c>
      <c r="M678" s="165">
        <f t="shared" si="133"/>
        <v>156.28571428571428</v>
      </c>
      <c r="N678" s="192">
        <v>0</v>
      </c>
      <c r="O678" s="542" t="s">
        <v>3909</v>
      </c>
      <c r="P678" s="53">
        <f t="shared" si="141"/>
        <v>0</v>
      </c>
      <c r="Q678" s="166" t="str">
        <f>IF(ISNUMBER(P678),IF(P678=100%,"CUMPLIDA",IF(AND(ISNUMBER(L678),ISNUMBER(CGR!$P$4)), IF(L678&lt;CGR!$P$4,"INCUMPLIDA","PROCESO"), "VERIFICAR FECHA")),"SIN VALOR AVANCE")</f>
        <v>PROCESO</v>
      </c>
      <c r="R678" s="285" t="s">
        <v>258</v>
      </c>
      <c r="S678" s="286" t="s">
        <v>259</v>
      </c>
      <c r="T678" s="305">
        <v>12</v>
      </c>
      <c r="U678" s="383">
        <v>46024</v>
      </c>
      <c r="V678" s="383">
        <v>47118</v>
      </c>
      <c r="W678" s="165">
        <f t="shared" si="132"/>
        <v>156.28571428571428</v>
      </c>
      <c r="X678" s="391">
        <v>0</v>
      </c>
      <c r="Y678" s="307" t="s">
        <v>3909</v>
      </c>
      <c r="Z678" s="344">
        <f t="shared" si="134"/>
        <v>1</v>
      </c>
      <c r="AA678" s="344">
        <f t="shared" si="135"/>
        <v>1</v>
      </c>
      <c r="AB678" s="344">
        <f t="shared" si="136"/>
        <v>1</v>
      </c>
      <c r="AC678" s="344">
        <f t="shared" si="137"/>
        <v>1</v>
      </c>
      <c r="AD678" s="344">
        <f t="shared" si="138"/>
        <v>1</v>
      </c>
      <c r="AE678" s="344">
        <f t="shared" si="139"/>
        <v>1</v>
      </c>
      <c r="AF678" s="344">
        <f t="shared" si="139"/>
        <v>1</v>
      </c>
      <c r="AG678" s="344">
        <f t="shared" si="140"/>
        <v>1</v>
      </c>
    </row>
    <row r="679" spans="1:33" ht="180">
      <c r="A679" s="169" t="s">
        <v>19</v>
      </c>
      <c r="B679" s="467" t="s">
        <v>13</v>
      </c>
      <c r="C679" s="782"/>
      <c r="D679" s="782"/>
      <c r="E679" s="783"/>
      <c r="F679" s="783"/>
      <c r="G679" s="52" t="s">
        <v>1364</v>
      </c>
      <c r="H679" s="52" t="s">
        <v>261</v>
      </c>
      <c r="I679" s="483" t="s">
        <v>262</v>
      </c>
      <c r="J679" s="168">
        <v>1</v>
      </c>
      <c r="K679" s="193">
        <v>46024</v>
      </c>
      <c r="L679" s="193">
        <v>47118</v>
      </c>
      <c r="M679" s="165">
        <f t="shared" si="133"/>
        <v>156.28571428571428</v>
      </c>
      <c r="N679" s="192">
        <v>0</v>
      </c>
      <c r="O679" s="542" t="s">
        <v>3713</v>
      </c>
      <c r="P679" s="53">
        <f t="shared" si="141"/>
        <v>0</v>
      </c>
      <c r="Q679" s="166" t="str">
        <f>IF(ISNUMBER(P679),IF(P679=100%,"CUMPLIDA",IF(AND(ISNUMBER(L679),ISNUMBER(CGR!$P$4)), IF(L679&lt;CGR!$P$4,"INCUMPLIDA","PROCESO"), "VERIFICAR FECHA")),"SIN VALOR AVANCE")</f>
        <v>PROCESO</v>
      </c>
      <c r="R679" s="285" t="s">
        <v>261</v>
      </c>
      <c r="S679" s="286" t="s">
        <v>262</v>
      </c>
      <c r="T679" s="305">
        <v>1</v>
      </c>
      <c r="U679" s="383">
        <v>46024</v>
      </c>
      <c r="V679" s="383">
        <v>47118</v>
      </c>
      <c r="W679" s="165">
        <f t="shared" si="132"/>
        <v>156.28571428571428</v>
      </c>
      <c r="X679" s="391">
        <v>0</v>
      </c>
      <c r="Y679" s="307" t="s">
        <v>3713</v>
      </c>
      <c r="Z679" s="344">
        <f t="shared" si="134"/>
        <v>1</v>
      </c>
      <c r="AA679" s="344">
        <f t="shared" si="135"/>
        <v>1</v>
      </c>
      <c r="AB679" s="344">
        <f t="shared" si="136"/>
        <v>1</v>
      </c>
      <c r="AC679" s="344">
        <f t="shared" si="137"/>
        <v>1</v>
      </c>
      <c r="AD679" s="344">
        <f t="shared" si="138"/>
        <v>1</v>
      </c>
      <c r="AE679" s="344">
        <f t="shared" si="139"/>
        <v>1</v>
      </c>
      <c r="AF679" s="344">
        <f t="shared" si="139"/>
        <v>1</v>
      </c>
      <c r="AG679" s="344">
        <f t="shared" si="140"/>
        <v>1</v>
      </c>
    </row>
    <row r="680" spans="1:33" ht="409.5">
      <c r="A680" s="169" t="s">
        <v>19</v>
      </c>
      <c r="B680" s="467" t="s">
        <v>13</v>
      </c>
      <c r="C680" s="782"/>
      <c r="D680" s="782"/>
      <c r="E680" s="783"/>
      <c r="F680" s="783"/>
      <c r="G680" s="52" t="s">
        <v>1365</v>
      </c>
      <c r="H680" s="52" t="s">
        <v>264</v>
      </c>
      <c r="I680" s="483" t="s">
        <v>265</v>
      </c>
      <c r="J680" s="168">
        <v>2</v>
      </c>
      <c r="K680" s="193">
        <v>46024</v>
      </c>
      <c r="L680" s="193">
        <v>47118</v>
      </c>
      <c r="M680" s="165">
        <f t="shared" si="133"/>
        <v>156.28571428571428</v>
      </c>
      <c r="N680" s="192">
        <v>0</v>
      </c>
      <c r="O680" s="542" t="s">
        <v>3730</v>
      </c>
      <c r="P680" s="53">
        <f t="shared" si="141"/>
        <v>0</v>
      </c>
      <c r="Q680" s="166" t="str">
        <f>IF(ISNUMBER(P680),IF(P680=100%,"CUMPLIDA",IF(AND(ISNUMBER(L680),ISNUMBER(CGR!$P$4)), IF(L680&lt;CGR!$P$4,"INCUMPLIDA","PROCESO"), "VERIFICAR FECHA")),"SIN VALOR AVANCE")</f>
        <v>PROCESO</v>
      </c>
      <c r="R680" s="285" t="s">
        <v>264</v>
      </c>
      <c r="S680" s="286" t="s">
        <v>265</v>
      </c>
      <c r="T680" s="305">
        <v>2</v>
      </c>
      <c r="U680" s="383">
        <v>46024</v>
      </c>
      <c r="V680" s="383">
        <v>47118</v>
      </c>
      <c r="W680" s="165">
        <f t="shared" si="132"/>
        <v>156.28571428571428</v>
      </c>
      <c r="X680" s="391">
        <v>0</v>
      </c>
      <c r="Y680" s="307" t="s">
        <v>3730</v>
      </c>
      <c r="Z680" s="344">
        <f t="shared" si="134"/>
        <v>1</v>
      </c>
      <c r="AA680" s="344">
        <f t="shared" si="135"/>
        <v>1</v>
      </c>
      <c r="AB680" s="344">
        <f t="shared" si="136"/>
        <v>1</v>
      </c>
      <c r="AC680" s="344">
        <f t="shared" si="137"/>
        <v>1</v>
      </c>
      <c r="AD680" s="344">
        <f t="shared" si="138"/>
        <v>1</v>
      </c>
      <c r="AE680" s="344">
        <f t="shared" si="139"/>
        <v>1</v>
      </c>
      <c r="AF680" s="344">
        <f t="shared" si="139"/>
        <v>1</v>
      </c>
      <c r="AG680" s="344">
        <f t="shared" si="140"/>
        <v>1</v>
      </c>
    </row>
    <row r="681" spans="1:33" ht="150.75">
      <c r="A681" s="169" t="s">
        <v>19</v>
      </c>
      <c r="B681" s="467" t="s">
        <v>13</v>
      </c>
      <c r="C681" s="782" t="s">
        <v>3910</v>
      </c>
      <c r="D681" s="782" t="s">
        <v>3779</v>
      </c>
      <c r="E681" s="783" t="s">
        <v>3911</v>
      </c>
      <c r="F681" s="783" t="s">
        <v>3912</v>
      </c>
      <c r="G681" s="783" t="s">
        <v>3913</v>
      </c>
      <c r="H681" s="484" t="s">
        <v>3626</v>
      </c>
      <c r="I681" s="483" t="s">
        <v>1097</v>
      </c>
      <c r="J681" s="164">
        <v>1</v>
      </c>
      <c r="K681" s="191">
        <v>44013</v>
      </c>
      <c r="L681" s="191">
        <v>44042</v>
      </c>
      <c r="M681" s="165">
        <f t="shared" si="133"/>
        <v>4.1428571428571432</v>
      </c>
      <c r="N681" s="192">
        <v>1</v>
      </c>
      <c r="O681" s="483" t="s">
        <v>3914</v>
      </c>
      <c r="P681" s="53">
        <f t="shared" si="141"/>
        <v>1</v>
      </c>
      <c r="Q681" s="166" t="str">
        <f>IF(ISNUMBER(P681),IF(P681=100%,"CUMPLIDA",IF(AND(ISNUMBER(L681),ISNUMBER(CGR!$P$4)), IF(L681&lt;CGR!$P$4,"INCUMPLIDA","PROCESO"), "VERIFICAR FECHA")),"SIN VALOR AVANCE")</f>
        <v>CUMPLIDA</v>
      </c>
      <c r="R681" s="366" t="s">
        <v>3626</v>
      </c>
      <c r="S681" s="286" t="s">
        <v>1097</v>
      </c>
      <c r="T681" s="367">
        <v>1</v>
      </c>
      <c r="U681" s="382">
        <v>44013</v>
      </c>
      <c r="V681" s="382">
        <v>44042</v>
      </c>
      <c r="W681" s="165">
        <f t="shared" si="132"/>
        <v>4.1428571428571432</v>
      </c>
      <c r="X681" s="391">
        <v>1</v>
      </c>
      <c r="Y681" s="286" t="s">
        <v>3914</v>
      </c>
      <c r="Z681" s="344">
        <f t="shared" si="134"/>
        <v>1</v>
      </c>
      <c r="AA681" s="344">
        <f t="shared" si="135"/>
        <v>1</v>
      </c>
      <c r="AB681" s="344">
        <f t="shared" si="136"/>
        <v>1</v>
      </c>
      <c r="AC681" s="344">
        <f t="shared" si="137"/>
        <v>1</v>
      </c>
      <c r="AD681" s="344">
        <f t="shared" si="138"/>
        <v>1</v>
      </c>
      <c r="AE681" s="344">
        <f t="shared" si="139"/>
        <v>1</v>
      </c>
      <c r="AF681" s="344">
        <f t="shared" si="139"/>
        <v>1</v>
      </c>
      <c r="AG681" s="344">
        <f t="shared" si="140"/>
        <v>1</v>
      </c>
    </row>
    <row r="682" spans="1:33" ht="195.75">
      <c r="A682" s="169" t="s">
        <v>19</v>
      </c>
      <c r="B682" s="467" t="s">
        <v>13</v>
      </c>
      <c r="C682" s="782"/>
      <c r="D682" s="782"/>
      <c r="E682" s="783"/>
      <c r="F682" s="783"/>
      <c r="G682" s="783"/>
      <c r="H682" s="484" t="s">
        <v>3628</v>
      </c>
      <c r="I682" s="483" t="s">
        <v>3174</v>
      </c>
      <c r="J682" s="164">
        <v>1</v>
      </c>
      <c r="K682" s="191">
        <v>44044</v>
      </c>
      <c r="L682" s="191">
        <v>44196</v>
      </c>
      <c r="M682" s="165">
        <f t="shared" si="133"/>
        <v>21.714285714285715</v>
      </c>
      <c r="N682" s="192">
        <v>1</v>
      </c>
      <c r="O682" s="483" t="s">
        <v>3915</v>
      </c>
      <c r="P682" s="53">
        <f t="shared" si="141"/>
        <v>1</v>
      </c>
      <c r="Q682" s="166" t="str">
        <f>IF(ISNUMBER(P682),IF(P682=100%,"CUMPLIDA",IF(AND(ISNUMBER(L682),ISNUMBER(CGR!$P$4)), IF(L682&lt;CGR!$P$4,"INCUMPLIDA","PROCESO"), "VERIFICAR FECHA")),"SIN VALOR AVANCE")</f>
        <v>CUMPLIDA</v>
      </c>
      <c r="R682" s="366" t="s">
        <v>3628</v>
      </c>
      <c r="S682" s="286" t="s">
        <v>3174</v>
      </c>
      <c r="T682" s="367">
        <v>1</v>
      </c>
      <c r="U682" s="382">
        <v>44044</v>
      </c>
      <c r="V682" s="382">
        <v>44196</v>
      </c>
      <c r="W682" s="165">
        <f t="shared" si="132"/>
        <v>21.714285714285715</v>
      </c>
      <c r="X682" s="391">
        <v>1</v>
      </c>
      <c r="Y682" s="286" t="s">
        <v>3915</v>
      </c>
      <c r="Z682" s="344">
        <f t="shared" si="134"/>
        <v>1</v>
      </c>
      <c r="AA682" s="344">
        <f t="shared" si="135"/>
        <v>1</v>
      </c>
      <c r="AB682" s="344">
        <f t="shared" si="136"/>
        <v>1</v>
      </c>
      <c r="AC682" s="344">
        <f t="shared" si="137"/>
        <v>1</v>
      </c>
      <c r="AD682" s="344">
        <f t="shared" si="138"/>
        <v>1</v>
      </c>
      <c r="AE682" s="344">
        <f t="shared" si="139"/>
        <v>1</v>
      </c>
      <c r="AF682" s="344">
        <f t="shared" si="139"/>
        <v>1</v>
      </c>
      <c r="AG682" s="344">
        <f t="shared" si="140"/>
        <v>1</v>
      </c>
    </row>
    <row r="683" spans="1:33" ht="90">
      <c r="A683" s="169" t="s">
        <v>19</v>
      </c>
      <c r="B683" s="467" t="s">
        <v>13</v>
      </c>
      <c r="C683" s="782"/>
      <c r="D683" s="782"/>
      <c r="E683" s="783"/>
      <c r="F683" s="783"/>
      <c r="G683" s="783"/>
      <c r="H683" s="484" t="s">
        <v>2433</v>
      </c>
      <c r="I683" s="483" t="s">
        <v>969</v>
      </c>
      <c r="J683" s="164">
        <v>1</v>
      </c>
      <c r="K683" s="191">
        <v>45231</v>
      </c>
      <c r="L683" s="191">
        <v>45504</v>
      </c>
      <c r="M683" s="165">
        <f t="shared" si="133"/>
        <v>39</v>
      </c>
      <c r="N683" s="192">
        <v>1</v>
      </c>
      <c r="O683" s="542" t="s">
        <v>3711</v>
      </c>
      <c r="P683" s="53">
        <f t="shared" si="141"/>
        <v>1</v>
      </c>
      <c r="Q683" s="166" t="str">
        <f>IF(ISNUMBER(P683),IF(P683=100%,"CUMPLIDA",IF(AND(ISNUMBER(L683),ISNUMBER(CGR!$P$4)), IF(L683&lt;CGR!$P$4,"INCUMPLIDA","PROCESO"), "VERIFICAR FECHA")),"SIN VALOR AVANCE")</f>
        <v>CUMPLIDA</v>
      </c>
      <c r="R683" s="366" t="s">
        <v>2433</v>
      </c>
      <c r="S683" s="286" t="s">
        <v>969</v>
      </c>
      <c r="T683" s="367">
        <v>1</v>
      </c>
      <c r="U683" s="382">
        <v>45231</v>
      </c>
      <c r="V683" s="382">
        <v>45504</v>
      </c>
      <c r="W683" s="165">
        <f t="shared" si="132"/>
        <v>39</v>
      </c>
      <c r="X683" s="391">
        <v>1</v>
      </c>
      <c r="Y683" s="307" t="s">
        <v>3711</v>
      </c>
      <c r="Z683" s="344">
        <f t="shared" si="134"/>
        <v>1</v>
      </c>
      <c r="AA683" s="344">
        <f t="shared" si="135"/>
        <v>1</v>
      </c>
      <c r="AB683" s="344">
        <f t="shared" si="136"/>
        <v>1</v>
      </c>
      <c r="AC683" s="344">
        <f t="shared" si="137"/>
        <v>1</v>
      </c>
      <c r="AD683" s="344">
        <f t="shared" si="138"/>
        <v>1</v>
      </c>
      <c r="AE683" s="344">
        <f t="shared" si="139"/>
        <v>1</v>
      </c>
      <c r="AF683" s="344">
        <f t="shared" si="139"/>
        <v>1</v>
      </c>
      <c r="AG683" s="344">
        <f t="shared" si="140"/>
        <v>1</v>
      </c>
    </row>
    <row r="684" spans="1:33" ht="315.75">
      <c r="A684" s="169" t="s">
        <v>19</v>
      </c>
      <c r="B684" s="467" t="s">
        <v>13</v>
      </c>
      <c r="C684" s="782"/>
      <c r="D684" s="782"/>
      <c r="E684" s="783"/>
      <c r="F684" s="783"/>
      <c r="G684" s="783"/>
      <c r="H684" s="484" t="s">
        <v>2435</v>
      </c>
      <c r="I684" s="483" t="s">
        <v>2436</v>
      </c>
      <c r="J684" s="164">
        <v>1</v>
      </c>
      <c r="K684" s="191">
        <v>45231</v>
      </c>
      <c r="L684" s="191">
        <v>45504</v>
      </c>
      <c r="M684" s="165">
        <f t="shared" si="133"/>
        <v>39</v>
      </c>
      <c r="N684" s="192">
        <v>1</v>
      </c>
      <c r="O684" s="542" t="s">
        <v>3749</v>
      </c>
      <c r="P684" s="53">
        <f t="shared" si="141"/>
        <v>1</v>
      </c>
      <c r="Q684" s="166" t="str">
        <f>IF(ISNUMBER(P684),IF(P684=100%,"CUMPLIDA",IF(AND(ISNUMBER(L684),ISNUMBER(CGR!$P$4)), IF(L684&lt;CGR!$P$4,"INCUMPLIDA","PROCESO"), "VERIFICAR FECHA")),"SIN VALOR AVANCE")</f>
        <v>CUMPLIDA</v>
      </c>
      <c r="R684" s="366" t="s">
        <v>2435</v>
      </c>
      <c r="S684" s="286" t="s">
        <v>2436</v>
      </c>
      <c r="T684" s="367">
        <v>1</v>
      </c>
      <c r="U684" s="382">
        <v>45231</v>
      </c>
      <c r="V684" s="382">
        <v>45504</v>
      </c>
      <c r="W684" s="165">
        <f t="shared" si="132"/>
        <v>39</v>
      </c>
      <c r="X684" s="391">
        <v>1</v>
      </c>
      <c r="Y684" s="307" t="s">
        <v>3749</v>
      </c>
      <c r="Z684" s="344">
        <f t="shared" si="134"/>
        <v>1</v>
      </c>
      <c r="AA684" s="344">
        <f t="shared" si="135"/>
        <v>1</v>
      </c>
      <c r="AB684" s="344">
        <f t="shared" si="136"/>
        <v>1</v>
      </c>
      <c r="AC684" s="344">
        <f t="shared" si="137"/>
        <v>1</v>
      </c>
      <c r="AD684" s="344">
        <f t="shared" si="138"/>
        <v>1</v>
      </c>
      <c r="AE684" s="344">
        <f t="shared" si="139"/>
        <v>1</v>
      </c>
      <c r="AF684" s="344">
        <f t="shared" si="139"/>
        <v>1</v>
      </c>
      <c r="AG684" s="344">
        <f t="shared" si="140"/>
        <v>1</v>
      </c>
    </row>
    <row r="685" spans="1:33" ht="150.75">
      <c r="A685" s="169" t="s">
        <v>19</v>
      </c>
      <c r="B685" s="467" t="s">
        <v>13</v>
      </c>
      <c r="C685" s="782"/>
      <c r="D685" s="782"/>
      <c r="E685" s="783"/>
      <c r="F685" s="783"/>
      <c r="G685" s="52" t="s">
        <v>2438</v>
      </c>
      <c r="H685" s="52" t="s">
        <v>1614</v>
      </c>
      <c r="I685" s="483" t="s">
        <v>238</v>
      </c>
      <c r="J685" s="168">
        <v>1</v>
      </c>
      <c r="K685" s="193">
        <v>45323</v>
      </c>
      <c r="L685" s="193">
        <v>45747</v>
      </c>
      <c r="M685" s="165">
        <f t="shared" si="133"/>
        <v>60.571428571428569</v>
      </c>
      <c r="N685" s="192">
        <v>0</v>
      </c>
      <c r="O685" s="542" t="s">
        <v>3805</v>
      </c>
      <c r="P685" s="53">
        <f t="shared" si="141"/>
        <v>0</v>
      </c>
      <c r="Q685" s="166" t="str">
        <f>IF(ISNUMBER(P685),IF(P685=100%,"CUMPLIDA",IF(AND(ISNUMBER(L685),ISNUMBER(CGR!$P$4)), IF(L685&lt;CGR!$P$4,"INCUMPLIDA","PROCESO"), "VERIFICAR FECHA")),"SIN VALOR AVANCE")</f>
        <v>PROCESO</v>
      </c>
      <c r="R685" s="285" t="s">
        <v>1614</v>
      </c>
      <c r="S685" s="286" t="s">
        <v>238</v>
      </c>
      <c r="T685" s="305">
        <v>1</v>
      </c>
      <c r="U685" s="383">
        <v>45323</v>
      </c>
      <c r="V685" s="383">
        <v>45747</v>
      </c>
      <c r="W685" s="165">
        <f t="shared" si="132"/>
        <v>60.571428571428569</v>
      </c>
      <c r="X685" s="391">
        <v>0</v>
      </c>
      <c r="Y685" s="307" t="s">
        <v>3805</v>
      </c>
      <c r="Z685" s="344">
        <f t="shared" si="134"/>
        <v>1</v>
      </c>
      <c r="AA685" s="344">
        <f t="shared" si="135"/>
        <v>1</v>
      </c>
      <c r="AB685" s="344">
        <f t="shared" si="136"/>
        <v>1</v>
      </c>
      <c r="AC685" s="344">
        <f t="shared" si="137"/>
        <v>1</v>
      </c>
      <c r="AD685" s="344">
        <f t="shared" si="138"/>
        <v>1</v>
      </c>
      <c r="AE685" s="344">
        <f t="shared" si="139"/>
        <v>1</v>
      </c>
      <c r="AF685" s="344">
        <f t="shared" si="139"/>
        <v>1</v>
      </c>
      <c r="AG685" s="344">
        <f t="shared" si="140"/>
        <v>1</v>
      </c>
    </row>
    <row r="686" spans="1:33" ht="90">
      <c r="A686" s="169" t="s">
        <v>19</v>
      </c>
      <c r="B686" s="467" t="s">
        <v>13</v>
      </c>
      <c r="C686" s="782"/>
      <c r="D686" s="782"/>
      <c r="E686" s="783"/>
      <c r="F686" s="783"/>
      <c r="G686" s="52" t="s">
        <v>241</v>
      </c>
      <c r="H686" s="52" t="s">
        <v>241</v>
      </c>
      <c r="I686" s="483" t="s">
        <v>242</v>
      </c>
      <c r="J686" s="168">
        <v>1</v>
      </c>
      <c r="K686" s="193">
        <v>45323</v>
      </c>
      <c r="L686" s="193">
        <v>45747</v>
      </c>
      <c r="M686" s="165">
        <f t="shared" si="133"/>
        <v>60.571428571428569</v>
      </c>
      <c r="N686" s="192">
        <v>0</v>
      </c>
      <c r="O686" s="542" t="s">
        <v>3806</v>
      </c>
      <c r="P686" s="53">
        <f t="shared" si="141"/>
        <v>0</v>
      </c>
      <c r="Q686" s="166" t="str">
        <f>IF(ISNUMBER(P686),IF(P686=100%,"CUMPLIDA",IF(AND(ISNUMBER(L686),ISNUMBER(CGR!$P$4)), IF(L686&lt;CGR!$P$4,"INCUMPLIDA","PROCESO"), "VERIFICAR FECHA")),"SIN VALOR AVANCE")</f>
        <v>PROCESO</v>
      </c>
      <c r="R686" s="285" t="s">
        <v>241</v>
      </c>
      <c r="S686" s="286" t="s">
        <v>242</v>
      </c>
      <c r="T686" s="305">
        <v>1</v>
      </c>
      <c r="U686" s="383">
        <v>45323</v>
      </c>
      <c r="V686" s="383">
        <v>45747</v>
      </c>
      <c r="W686" s="165">
        <f t="shared" si="132"/>
        <v>60.571428571428569</v>
      </c>
      <c r="X686" s="391">
        <v>0</v>
      </c>
      <c r="Y686" s="307" t="s">
        <v>3806</v>
      </c>
      <c r="Z686" s="344">
        <f t="shared" si="134"/>
        <v>1</v>
      </c>
      <c r="AA686" s="344">
        <f t="shared" si="135"/>
        <v>1</v>
      </c>
      <c r="AB686" s="344">
        <f t="shared" si="136"/>
        <v>1</v>
      </c>
      <c r="AC686" s="344">
        <f t="shared" si="137"/>
        <v>1</v>
      </c>
      <c r="AD686" s="344">
        <f t="shared" si="138"/>
        <v>1</v>
      </c>
      <c r="AE686" s="344">
        <f t="shared" si="139"/>
        <v>1</v>
      </c>
      <c r="AF686" s="344">
        <f t="shared" si="139"/>
        <v>1</v>
      </c>
      <c r="AG686" s="344">
        <f t="shared" si="140"/>
        <v>1</v>
      </c>
    </row>
    <row r="687" spans="1:33" ht="150">
      <c r="A687" s="169" t="s">
        <v>19</v>
      </c>
      <c r="B687" s="467" t="s">
        <v>13</v>
      </c>
      <c r="C687" s="782"/>
      <c r="D687" s="782"/>
      <c r="E687" s="783"/>
      <c r="F687" s="783"/>
      <c r="G687" s="52" t="s">
        <v>1361</v>
      </c>
      <c r="H687" s="52" t="s">
        <v>245</v>
      </c>
      <c r="I687" s="483" t="s">
        <v>246</v>
      </c>
      <c r="J687" s="168">
        <v>1</v>
      </c>
      <c r="K687" s="193">
        <v>45231</v>
      </c>
      <c r="L687" s="193">
        <v>45747</v>
      </c>
      <c r="M687" s="165">
        <f t="shared" si="133"/>
        <v>73.714285714285708</v>
      </c>
      <c r="N687" s="192">
        <v>0</v>
      </c>
      <c r="O687" s="542" t="s">
        <v>3806</v>
      </c>
      <c r="P687" s="53">
        <f t="shared" si="141"/>
        <v>0</v>
      </c>
      <c r="Q687" s="166" t="str">
        <f>IF(ISNUMBER(P687),IF(P687=100%,"CUMPLIDA",IF(AND(ISNUMBER(L687),ISNUMBER(CGR!$P$4)), IF(L687&lt;CGR!$P$4,"INCUMPLIDA","PROCESO"), "VERIFICAR FECHA")),"SIN VALOR AVANCE")</f>
        <v>PROCESO</v>
      </c>
      <c r="R687" s="285" t="s">
        <v>245</v>
      </c>
      <c r="S687" s="286" t="s">
        <v>246</v>
      </c>
      <c r="T687" s="305">
        <v>1</v>
      </c>
      <c r="U687" s="383">
        <v>45231</v>
      </c>
      <c r="V687" s="383">
        <v>45747</v>
      </c>
      <c r="W687" s="165">
        <f t="shared" si="132"/>
        <v>73.714285714285708</v>
      </c>
      <c r="X687" s="391">
        <v>0</v>
      </c>
      <c r="Y687" s="307" t="s">
        <v>3806</v>
      </c>
      <c r="Z687" s="344">
        <f t="shared" si="134"/>
        <v>1</v>
      </c>
      <c r="AA687" s="344">
        <f t="shared" si="135"/>
        <v>1</v>
      </c>
      <c r="AB687" s="344">
        <f t="shared" si="136"/>
        <v>1</v>
      </c>
      <c r="AC687" s="344">
        <f t="shared" si="137"/>
        <v>1</v>
      </c>
      <c r="AD687" s="344">
        <f t="shared" si="138"/>
        <v>1</v>
      </c>
      <c r="AE687" s="344">
        <f t="shared" si="139"/>
        <v>1</v>
      </c>
      <c r="AF687" s="344">
        <f t="shared" si="139"/>
        <v>1</v>
      </c>
      <c r="AG687" s="344">
        <f t="shared" si="140"/>
        <v>1</v>
      </c>
    </row>
    <row r="688" spans="1:33" ht="150.75">
      <c r="A688" s="169" t="s">
        <v>19</v>
      </c>
      <c r="B688" s="467" t="s">
        <v>13</v>
      </c>
      <c r="C688" s="782"/>
      <c r="D688" s="782"/>
      <c r="E688" s="783"/>
      <c r="F688" s="783"/>
      <c r="G688" s="52" t="s">
        <v>248</v>
      </c>
      <c r="H688" s="52" t="s">
        <v>248</v>
      </c>
      <c r="I688" s="483" t="s">
        <v>3253</v>
      </c>
      <c r="J688" s="168">
        <v>1</v>
      </c>
      <c r="K688" s="193">
        <v>45323</v>
      </c>
      <c r="L688" s="193">
        <v>45747</v>
      </c>
      <c r="M688" s="165">
        <f t="shared" si="133"/>
        <v>60.571428571428569</v>
      </c>
      <c r="N688" s="192">
        <v>0</v>
      </c>
      <c r="O688" s="542" t="s">
        <v>3805</v>
      </c>
      <c r="P688" s="53">
        <f t="shared" si="141"/>
        <v>0</v>
      </c>
      <c r="Q688" s="166" t="str">
        <f>IF(ISNUMBER(P688),IF(P688=100%,"CUMPLIDA",IF(AND(ISNUMBER(L688),ISNUMBER(CGR!$P$4)), IF(L688&lt;CGR!$P$4,"INCUMPLIDA","PROCESO"), "VERIFICAR FECHA")),"SIN VALOR AVANCE")</f>
        <v>PROCESO</v>
      </c>
      <c r="R688" s="285" t="s">
        <v>248</v>
      </c>
      <c r="S688" s="286" t="s">
        <v>3253</v>
      </c>
      <c r="T688" s="305">
        <v>1</v>
      </c>
      <c r="U688" s="383">
        <v>45323</v>
      </c>
      <c r="V688" s="383">
        <v>45747</v>
      </c>
      <c r="W688" s="165">
        <f t="shared" si="132"/>
        <v>60.571428571428569</v>
      </c>
      <c r="X688" s="391">
        <v>0</v>
      </c>
      <c r="Y688" s="307" t="s">
        <v>3805</v>
      </c>
      <c r="Z688" s="344">
        <f t="shared" si="134"/>
        <v>1</v>
      </c>
      <c r="AA688" s="344">
        <f t="shared" si="135"/>
        <v>1</v>
      </c>
      <c r="AB688" s="344">
        <f t="shared" si="136"/>
        <v>1</v>
      </c>
      <c r="AC688" s="344">
        <f t="shared" si="137"/>
        <v>1</v>
      </c>
      <c r="AD688" s="344">
        <f t="shared" si="138"/>
        <v>1</v>
      </c>
      <c r="AE688" s="344">
        <f t="shared" si="139"/>
        <v>1</v>
      </c>
      <c r="AF688" s="344">
        <f t="shared" si="139"/>
        <v>1</v>
      </c>
      <c r="AG688" s="344">
        <f t="shared" si="140"/>
        <v>1</v>
      </c>
    </row>
    <row r="689" spans="1:33" ht="135">
      <c r="A689" s="169" t="s">
        <v>19</v>
      </c>
      <c r="B689" s="467" t="s">
        <v>13</v>
      </c>
      <c r="C689" s="782"/>
      <c r="D689" s="782"/>
      <c r="E689" s="783"/>
      <c r="F689" s="783"/>
      <c r="G689" s="52" t="s">
        <v>3715</v>
      </c>
      <c r="H689" s="52" t="s">
        <v>3715</v>
      </c>
      <c r="I689" s="483" t="s">
        <v>252</v>
      </c>
      <c r="J689" s="168">
        <v>1</v>
      </c>
      <c r="K689" s="193">
        <v>45231</v>
      </c>
      <c r="L689" s="193">
        <v>45747</v>
      </c>
      <c r="M689" s="165">
        <f t="shared" si="133"/>
        <v>73.714285714285708</v>
      </c>
      <c r="N689" s="192">
        <v>0</v>
      </c>
      <c r="O689" s="542" t="s">
        <v>3806</v>
      </c>
      <c r="P689" s="53">
        <f t="shared" si="141"/>
        <v>0</v>
      </c>
      <c r="Q689" s="166" t="str">
        <f>IF(ISNUMBER(P689),IF(P689=100%,"CUMPLIDA",IF(AND(ISNUMBER(L689),ISNUMBER(CGR!$P$4)), IF(L689&lt;CGR!$P$4,"INCUMPLIDA","PROCESO"), "VERIFICAR FECHA")),"SIN VALOR AVANCE")</f>
        <v>PROCESO</v>
      </c>
      <c r="R689" s="285" t="s">
        <v>3715</v>
      </c>
      <c r="S689" s="286" t="s">
        <v>252</v>
      </c>
      <c r="T689" s="305">
        <v>1</v>
      </c>
      <c r="U689" s="383">
        <v>45231</v>
      </c>
      <c r="V689" s="383">
        <v>45747</v>
      </c>
      <c r="W689" s="165">
        <f t="shared" si="132"/>
        <v>73.714285714285708</v>
      </c>
      <c r="X689" s="391">
        <v>0</v>
      </c>
      <c r="Y689" s="307" t="s">
        <v>3806</v>
      </c>
      <c r="Z689" s="344">
        <f t="shared" si="134"/>
        <v>1</v>
      </c>
      <c r="AA689" s="344">
        <f t="shared" si="135"/>
        <v>1</v>
      </c>
      <c r="AB689" s="344">
        <f t="shared" si="136"/>
        <v>1</v>
      </c>
      <c r="AC689" s="344">
        <f t="shared" si="137"/>
        <v>1</v>
      </c>
      <c r="AD689" s="344">
        <f t="shared" si="138"/>
        <v>1</v>
      </c>
      <c r="AE689" s="344">
        <f t="shared" si="139"/>
        <v>1</v>
      </c>
      <c r="AF689" s="344">
        <f t="shared" si="139"/>
        <v>1</v>
      </c>
      <c r="AG689" s="344">
        <f t="shared" si="140"/>
        <v>1</v>
      </c>
    </row>
    <row r="690" spans="1:33" ht="210.75">
      <c r="A690" s="169" t="s">
        <v>19</v>
      </c>
      <c r="B690" s="467" t="s">
        <v>13</v>
      </c>
      <c r="C690" s="782"/>
      <c r="D690" s="782"/>
      <c r="E690" s="783"/>
      <c r="F690" s="783"/>
      <c r="G690" s="52" t="s">
        <v>3716</v>
      </c>
      <c r="H690" s="52" t="s">
        <v>3716</v>
      </c>
      <c r="I690" s="483" t="s">
        <v>2560</v>
      </c>
      <c r="J690" s="168">
        <v>1</v>
      </c>
      <c r="K690" s="193">
        <v>45231</v>
      </c>
      <c r="L690" s="193">
        <v>45808</v>
      </c>
      <c r="M690" s="165">
        <f t="shared" si="133"/>
        <v>82.428571428571431</v>
      </c>
      <c r="N690" s="192">
        <v>0</v>
      </c>
      <c r="O690" s="542" t="s">
        <v>3916</v>
      </c>
      <c r="P690" s="53">
        <f t="shared" si="141"/>
        <v>0</v>
      </c>
      <c r="Q690" s="166" t="str">
        <f>IF(ISNUMBER(P690),IF(P690=100%,"CUMPLIDA",IF(AND(ISNUMBER(L690),ISNUMBER(CGR!$P$4)), IF(L690&lt;CGR!$P$4,"INCUMPLIDA","PROCESO"), "VERIFICAR FECHA")),"SIN VALOR AVANCE")</f>
        <v>PROCESO</v>
      </c>
      <c r="R690" s="285" t="s">
        <v>3716</v>
      </c>
      <c r="S690" s="286" t="s">
        <v>2560</v>
      </c>
      <c r="T690" s="305">
        <v>1</v>
      </c>
      <c r="U690" s="383">
        <v>45231</v>
      </c>
      <c r="V690" s="383">
        <v>45808</v>
      </c>
      <c r="W690" s="165">
        <f t="shared" si="132"/>
        <v>82.428571428571431</v>
      </c>
      <c r="X690" s="391">
        <v>0</v>
      </c>
      <c r="Y690" s="307" t="s">
        <v>3916</v>
      </c>
      <c r="Z690" s="344">
        <f t="shared" si="134"/>
        <v>1</v>
      </c>
      <c r="AA690" s="344">
        <f t="shared" si="135"/>
        <v>1</v>
      </c>
      <c r="AB690" s="344">
        <f t="shared" si="136"/>
        <v>1</v>
      </c>
      <c r="AC690" s="344">
        <f t="shared" si="137"/>
        <v>1</v>
      </c>
      <c r="AD690" s="344">
        <f t="shared" si="138"/>
        <v>1</v>
      </c>
      <c r="AE690" s="344">
        <f t="shared" si="139"/>
        <v>1</v>
      </c>
      <c r="AF690" s="344">
        <f t="shared" si="139"/>
        <v>1</v>
      </c>
      <c r="AG690" s="344">
        <f t="shared" si="140"/>
        <v>1</v>
      </c>
    </row>
    <row r="691" spans="1:33" ht="180.75">
      <c r="A691" s="169" t="s">
        <v>19</v>
      </c>
      <c r="B691" s="467" t="s">
        <v>13</v>
      </c>
      <c r="C691" s="782"/>
      <c r="D691" s="782"/>
      <c r="E691" s="783"/>
      <c r="F691" s="783"/>
      <c r="G691" s="52" t="s">
        <v>1363</v>
      </c>
      <c r="H691" s="52" t="s">
        <v>258</v>
      </c>
      <c r="I691" s="483" t="s">
        <v>259</v>
      </c>
      <c r="J691" s="168">
        <v>10</v>
      </c>
      <c r="K691" s="193">
        <v>45809</v>
      </c>
      <c r="L691" s="193">
        <v>46568</v>
      </c>
      <c r="M691" s="165">
        <f t="shared" si="133"/>
        <v>108.42857142857143</v>
      </c>
      <c r="N691" s="192">
        <v>0</v>
      </c>
      <c r="O691" s="542" t="s">
        <v>3752</v>
      </c>
      <c r="P691" s="53">
        <f t="shared" si="141"/>
        <v>0</v>
      </c>
      <c r="Q691" s="166" t="str">
        <f>IF(ISNUMBER(P691),IF(P691=100%,"CUMPLIDA",IF(AND(ISNUMBER(L691),ISNUMBER(CGR!$P$4)), IF(L691&lt;CGR!$P$4,"INCUMPLIDA","PROCESO"), "VERIFICAR FECHA")),"SIN VALOR AVANCE")</f>
        <v>PROCESO</v>
      </c>
      <c r="R691" s="285" t="s">
        <v>258</v>
      </c>
      <c r="S691" s="286" t="s">
        <v>259</v>
      </c>
      <c r="T691" s="305">
        <v>10</v>
      </c>
      <c r="U691" s="383">
        <v>45809</v>
      </c>
      <c r="V691" s="383">
        <v>46568</v>
      </c>
      <c r="W691" s="165">
        <f t="shared" si="132"/>
        <v>108.42857142857143</v>
      </c>
      <c r="X691" s="391">
        <v>0</v>
      </c>
      <c r="Y691" s="307" t="s">
        <v>3752</v>
      </c>
      <c r="Z691" s="344">
        <f t="shared" si="134"/>
        <v>1</v>
      </c>
      <c r="AA691" s="344">
        <f t="shared" si="135"/>
        <v>1</v>
      </c>
      <c r="AB691" s="344">
        <f t="shared" si="136"/>
        <v>1</v>
      </c>
      <c r="AC691" s="344">
        <f t="shared" si="137"/>
        <v>1</v>
      </c>
      <c r="AD691" s="344">
        <f t="shared" si="138"/>
        <v>1</v>
      </c>
      <c r="AE691" s="344">
        <f t="shared" si="139"/>
        <v>1</v>
      </c>
      <c r="AF691" s="344">
        <f t="shared" si="139"/>
        <v>1</v>
      </c>
      <c r="AG691" s="344">
        <f t="shared" si="140"/>
        <v>1</v>
      </c>
    </row>
    <row r="692" spans="1:33" ht="180">
      <c r="A692" s="169" t="s">
        <v>19</v>
      </c>
      <c r="B692" s="467" t="s">
        <v>13</v>
      </c>
      <c r="C692" s="782"/>
      <c r="D692" s="782"/>
      <c r="E692" s="783"/>
      <c r="F692" s="783"/>
      <c r="G692" s="52" t="s">
        <v>1364</v>
      </c>
      <c r="H692" s="52" t="s">
        <v>261</v>
      </c>
      <c r="I692" s="483" t="s">
        <v>262</v>
      </c>
      <c r="J692" s="168">
        <v>1</v>
      </c>
      <c r="K692" s="193">
        <v>45809</v>
      </c>
      <c r="L692" s="193">
        <v>46568</v>
      </c>
      <c r="M692" s="165">
        <f t="shared" si="133"/>
        <v>108.42857142857143</v>
      </c>
      <c r="N692" s="192">
        <v>0</v>
      </c>
      <c r="O692" s="542" t="s">
        <v>3729</v>
      </c>
      <c r="P692" s="53">
        <f t="shared" si="141"/>
        <v>0</v>
      </c>
      <c r="Q692" s="166" t="str">
        <f>IF(ISNUMBER(P692),IF(P692=100%,"CUMPLIDA",IF(AND(ISNUMBER(L692),ISNUMBER(CGR!$P$4)), IF(L692&lt;CGR!$P$4,"INCUMPLIDA","PROCESO"), "VERIFICAR FECHA")),"SIN VALOR AVANCE")</f>
        <v>PROCESO</v>
      </c>
      <c r="R692" s="285" t="s">
        <v>261</v>
      </c>
      <c r="S692" s="286" t="s">
        <v>262</v>
      </c>
      <c r="T692" s="305">
        <v>1</v>
      </c>
      <c r="U692" s="383">
        <v>45809</v>
      </c>
      <c r="V692" s="383">
        <v>46568</v>
      </c>
      <c r="W692" s="165">
        <f t="shared" si="132"/>
        <v>108.42857142857143</v>
      </c>
      <c r="X692" s="391">
        <v>0</v>
      </c>
      <c r="Y692" s="307" t="s">
        <v>3729</v>
      </c>
      <c r="Z692" s="344">
        <f t="shared" si="134"/>
        <v>1</v>
      </c>
      <c r="AA692" s="344">
        <f t="shared" si="135"/>
        <v>1</v>
      </c>
      <c r="AB692" s="344">
        <f t="shared" si="136"/>
        <v>1</v>
      </c>
      <c r="AC692" s="344">
        <f t="shared" si="137"/>
        <v>1</v>
      </c>
      <c r="AD692" s="344">
        <f t="shared" si="138"/>
        <v>1</v>
      </c>
      <c r="AE692" s="344">
        <f t="shared" si="139"/>
        <v>1</v>
      </c>
      <c r="AF692" s="344">
        <f t="shared" si="139"/>
        <v>1</v>
      </c>
      <c r="AG692" s="344">
        <f t="shared" si="140"/>
        <v>1</v>
      </c>
    </row>
    <row r="693" spans="1:33" ht="409.5">
      <c r="A693" s="169" t="s">
        <v>19</v>
      </c>
      <c r="B693" s="467" t="s">
        <v>13</v>
      </c>
      <c r="C693" s="782"/>
      <c r="D693" s="782"/>
      <c r="E693" s="783"/>
      <c r="F693" s="783"/>
      <c r="G693" s="52" t="s">
        <v>1365</v>
      </c>
      <c r="H693" s="52" t="s">
        <v>264</v>
      </c>
      <c r="I693" s="483" t="s">
        <v>265</v>
      </c>
      <c r="J693" s="168">
        <v>2</v>
      </c>
      <c r="K693" s="193">
        <v>45809</v>
      </c>
      <c r="L693" s="193">
        <v>46568</v>
      </c>
      <c r="M693" s="165">
        <f t="shared" si="133"/>
        <v>108.42857142857143</v>
      </c>
      <c r="N693" s="192">
        <v>0</v>
      </c>
      <c r="O693" s="542" t="s">
        <v>3719</v>
      </c>
      <c r="P693" s="53">
        <f t="shared" si="141"/>
        <v>0</v>
      </c>
      <c r="Q693" s="166" t="str">
        <f>IF(ISNUMBER(P693),IF(P693=100%,"CUMPLIDA",IF(AND(ISNUMBER(L693),ISNUMBER(CGR!$P$4)), IF(L693&lt;CGR!$P$4,"INCUMPLIDA","PROCESO"), "VERIFICAR FECHA")),"SIN VALOR AVANCE")</f>
        <v>PROCESO</v>
      </c>
      <c r="R693" s="285" t="s">
        <v>264</v>
      </c>
      <c r="S693" s="286" t="s">
        <v>265</v>
      </c>
      <c r="T693" s="305">
        <v>2</v>
      </c>
      <c r="U693" s="383">
        <v>45809</v>
      </c>
      <c r="V693" s="383">
        <v>46568</v>
      </c>
      <c r="W693" s="165">
        <f t="shared" si="132"/>
        <v>108.42857142857143</v>
      </c>
      <c r="X693" s="391">
        <v>0</v>
      </c>
      <c r="Y693" s="307" t="s">
        <v>3719</v>
      </c>
      <c r="Z693" s="344">
        <f t="shared" si="134"/>
        <v>1</v>
      </c>
      <c r="AA693" s="344">
        <f t="shared" si="135"/>
        <v>1</v>
      </c>
      <c r="AB693" s="344">
        <f t="shared" si="136"/>
        <v>1</v>
      </c>
      <c r="AC693" s="344">
        <f t="shared" si="137"/>
        <v>1</v>
      </c>
      <c r="AD693" s="344">
        <f t="shared" si="138"/>
        <v>1</v>
      </c>
      <c r="AE693" s="344">
        <f t="shared" si="139"/>
        <v>1</v>
      </c>
      <c r="AF693" s="344">
        <f t="shared" si="139"/>
        <v>1</v>
      </c>
      <c r="AG693" s="344">
        <f t="shared" si="140"/>
        <v>1</v>
      </c>
    </row>
    <row r="694" spans="1:33" ht="135.75" customHeight="1">
      <c r="A694" s="169" t="s">
        <v>19</v>
      </c>
      <c r="B694" s="467" t="s">
        <v>13</v>
      </c>
      <c r="C694" s="782" t="s">
        <v>3917</v>
      </c>
      <c r="D694" s="782" t="s">
        <v>3707</v>
      </c>
      <c r="E694" s="783" t="s">
        <v>3918</v>
      </c>
      <c r="F694" s="783" t="s">
        <v>3919</v>
      </c>
      <c r="G694" s="783" t="s">
        <v>3913</v>
      </c>
      <c r="H694" s="484" t="s">
        <v>3626</v>
      </c>
      <c r="I694" s="483" t="s">
        <v>1097</v>
      </c>
      <c r="J694" s="164">
        <v>1</v>
      </c>
      <c r="K694" s="191">
        <v>44013</v>
      </c>
      <c r="L694" s="191">
        <v>44042</v>
      </c>
      <c r="M694" s="165">
        <f t="shared" si="133"/>
        <v>4.1428571428571432</v>
      </c>
      <c r="N694" s="192">
        <v>1</v>
      </c>
      <c r="O694" s="483" t="s">
        <v>3920</v>
      </c>
      <c r="P694" s="53">
        <f t="shared" si="141"/>
        <v>1</v>
      </c>
      <c r="Q694" s="166" t="str">
        <f>IF(ISNUMBER(P694),IF(P694=100%,"CUMPLIDA",IF(AND(ISNUMBER(L694),ISNUMBER(CGR!$P$4)), IF(L694&lt;CGR!$P$4,"INCUMPLIDA","PROCESO"), "VERIFICAR FECHA")),"SIN VALOR AVANCE")</f>
        <v>CUMPLIDA</v>
      </c>
      <c r="R694" s="366" t="s">
        <v>3626</v>
      </c>
      <c r="S694" s="286" t="s">
        <v>1097</v>
      </c>
      <c r="T694" s="367">
        <v>1</v>
      </c>
      <c r="U694" s="382">
        <v>44013</v>
      </c>
      <c r="V694" s="382">
        <v>44042</v>
      </c>
      <c r="W694" s="165">
        <f t="shared" si="132"/>
        <v>4.1428571428571432</v>
      </c>
      <c r="X694" s="391">
        <v>1</v>
      </c>
      <c r="Y694" s="286" t="s">
        <v>3920</v>
      </c>
      <c r="Z694" s="344">
        <f t="shared" si="134"/>
        <v>1</v>
      </c>
      <c r="AA694" s="344">
        <f t="shared" si="135"/>
        <v>1</v>
      </c>
      <c r="AB694" s="344">
        <f t="shared" si="136"/>
        <v>1</v>
      </c>
      <c r="AC694" s="344">
        <f t="shared" si="137"/>
        <v>1</v>
      </c>
      <c r="AD694" s="344">
        <f t="shared" si="138"/>
        <v>1</v>
      </c>
      <c r="AE694" s="344">
        <f t="shared" si="139"/>
        <v>1</v>
      </c>
      <c r="AF694" s="344">
        <f t="shared" si="139"/>
        <v>1</v>
      </c>
      <c r="AG694" s="344">
        <f t="shared" si="140"/>
        <v>1</v>
      </c>
    </row>
    <row r="695" spans="1:33" ht="195.75">
      <c r="A695" s="169" t="s">
        <v>19</v>
      </c>
      <c r="B695" s="467" t="s">
        <v>13</v>
      </c>
      <c r="C695" s="782"/>
      <c r="D695" s="782"/>
      <c r="E695" s="783"/>
      <c r="F695" s="783"/>
      <c r="G695" s="783"/>
      <c r="H695" s="484" t="s">
        <v>3628</v>
      </c>
      <c r="I695" s="483" t="s">
        <v>3174</v>
      </c>
      <c r="J695" s="164">
        <v>1</v>
      </c>
      <c r="K695" s="191">
        <v>44044</v>
      </c>
      <c r="L695" s="191">
        <v>44196</v>
      </c>
      <c r="M695" s="165">
        <f t="shared" si="133"/>
        <v>21.714285714285715</v>
      </c>
      <c r="N695" s="192">
        <v>1</v>
      </c>
      <c r="O695" s="483" t="s">
        <v>3921</v>
      </c>
      <c r="P695" s="53">
        <f t="shared" si="141"/>
        <v>1</v>
      </c>
      <c r="Q695" s="166" t="str">
        <f>IF(ISNUMBER(P695),IF(P695=100%,"CUMPLIDA",IF(AND(ISNUMBER(L695),ISNUMBER(CGR!$P$4)), IF(L695&lt;CGR!$P$4,"INCUMPLIDA","PROCESO"), "VERIFICAR FECHA")),"SIN VALOR AVANCE")</f>
        <v>CUMPLIDA</v>
      </c>
      <c r="R695" s="366" t="s">
        <v>3628</v>
      </c>
      <c r="S695" s="286" t="s">
        <v>3174</v>
      </c>
      <c r="T695" s="367">
        <v>1</v>
      </c>
      <c r="U695" s="382">
        <v>44044</v>
      </c>
      <c r="V695" s="382">
        <v>44196</v>
      </c>
      <c r="W695" s="165">
        <f t="shared" si="132"/>
        <v>21.714285714285715</v>
      </c>
      <c r="X695" s="391">
        <v>1</v>
      </c>
      <c r="Y695" s="286" t="s">
        <v>3921</v>
      </c>
      <c r="Z695" s="344">
        <f t="shared" si="134"/>
        <v>1</v>
      </c>
      <c r="AA695" s="344">
        <f t="shared" si="135"/>
        <v>1</v>
      </c>
      <c r="AB695" s="344">
        <f t="shared" si="136"/>
        <v>1</v>
      </c>
      <c r="AC695" s="344">
        <f t="shared" si="137"/>
        <v>1</v>
      </c>
      <c r="AD695" s="344">
        <f t="shared" si="138"/>
        <v>1</v>
      </c>
      <c r="AE695" s="344">
        <f t="shared" si="139"/>
        <v>1</v>
      </c>
      <c r="AF695" s="344">
        <f t="shared" si="139"/>
        <v>1</v>
      </c>
      <c r="AG695" s="344">
        <f t="shared" si="140"/>
        <v>1</v>
      </c>
    </row>
    <row r="696" spans="1:33" ht="90">
      <c r="A696" s="169" t="s">
        <v>19</v>
      </c>
      <c r="B696" s="467" t="s">
        <v>13</v>
      </c>
      <c r="C696" s="782"/>
      <c r="D696" s="782"/>
      <c r="E696" s="783"/>
      <c r="F696" s="783"/>
      <c r="G696" s="783"/>
      <c r="H696" s="484" t="s">
        <v>2433</v>
      </c>
      <c r="I696" s="483" t="s">
        <v>969</v>
      </c>
      <c r="J696" s="164">
        <v>1</v>
      </c>
      <c r="K696" s="191">
        <v>45231</v>
      </c>
      <c r="L696" s="191">
        <v>45504</v>
      </c>
      <c r="M696" s="165">
        <f t="shared" si="133"/>
        <v>39</v>
      </c>
      <c r="N696" s="192">
        <v>1</v>
      </c>
      <c r="O696" s="542" t="s">
        <v>3711</v>
      </c>
      <c r="P696" s="53">
        <f t="shared" si="141"/>
        <v>1</v>
      </c>
      <c r="Q696" s="166" t="str">
        <f>IF(ISNUMBER(P696),IF(P696=100%,"CUMPLIDA",IF(AND(ISNUMBER(L696),ISNUMBER(CGR!$P$4)), IF(L696&lt;CGR!$P$4,"INCUMPLIDA","PROCESO"), "VERIFICAR FECHA")),"SIN VALOR AVANCE")</f>
        <v>CUMPLIDA</v>
      </c>
      <c r="R696" s="366" t="s">
        <v>2433</v>
      </c>
      <c r="S696" s="286" t="s">
        <v>969</v>
      </c>
      <c r="T696" s="367">
        <v>1</v>
      </c>
      <c r="U696" s="382">
        <v>45231</v>
      </c>
      <c r="V696" s="382">
        <v>45504</v>
      </c>
      <c r="W696" s="165">
        <f t="shared" si="132"/>
        <v>39</v>
      </c>
      <c r="X696" s="391">
        <v>1</v>
      </c>
      <c r="Y696" s="307" t="s">
        <v>3711</v>
      </c>
      <c r="Z696" s="344">
        <f t="shared" si="134"/>
        <v>1</v>
      </c>
      <c r="AA696" s="344">
        <f t="shared" si="135"/>
        <v>1</v>
      </c>
      <c r="AB696" s="344">
        <f t="shared" si="136"/>
        <v>1</v>
      </c>
      <c r="AC696" s="344">
        <f t="shared" si="137"/>
        <v>1</v>
      </c>
      <c r="AD696" s="344">
        <f t="shared" si="138"/>
        <v>1</v>
      </c>
      <c r="AE696" s="344">
        <f t="shared" si="139"/>
        <v>1</v>
      </c>
      <c r="AF696" s="344">
        <f t="shared" si="139"/>
        <v>1</v>
      </c>
      <c r="AG696" s="344">
        <f t="shared" si="140"/>
        <v>1</v>
      </c>
    </row>
    <row r="697" spans="1:33" ht="315.75">
      <c r="A697" s="169" t="s">
        <v>19</v>
      </c>
      <c r="B697" s="467" t="s">
        <v>13</v>
      </c>
      <c r="C697" s="782"/>
      <c r="D697" s="782"/>
      <c r="E697" s="783"/>
      <c r="F697" s="783"/>
      <c r="G697" s="783"/>
      <c r="H697" s="484" t="s">
        <v>2435</v>
      </c>
      <c r="I697" s="483" t="s">
        <v>2436</v>
      </c>
      <c r="J697" s="164">
        <v>1</v>
      </c>
      <c r="K697" s="191">
        <v>45231</v>
      </c>
      <c r="L697" s="191">
        <v>45504</v>
      </c>
      <c r="M697" s="165">
        <f t="shared" si="133"/>
        <v>39</v>
      </c>
      <c r="N697" s="192">
        <v>1</v>
      </c>
      <c r="O697" s="542" t="s">
        <v>3749</v>
      </c>
      <c r="P697" s="53">
        <f t="shared" si="141"/>
        <v>1</v>
      </c>
      <c r="Q697" s="166" t="str">
        <f>IF(ISNUMBER(P697),IF(P697=100%,"CUMPLIDA",IF(AND(ISNUMBER(L697),ISNUMBER(CGR!$P$4)), IF(L697&lt;CGR!$P$4,"INCUMPLIDA","PROCESO"), "VERIFICAR FECHA")),"SIN VALOR AVANCE")</f>
        <v>CUMPLIDA</v>
      </c>
      <c r="R697" s="366" t="s">
        <v>2435</v>
      </c>
      <c r="S697" s="286" t="s">
        <v>2436</v>
      </c>
      <c r="T697" s="367">
        <v>1</v>
      </c>
      <c r="U697" s="382">
        <v>45231</v>
      </c>
      <c r="V697" s="382">
        <v>45504</v>
      </c>
      <c r="W697" s="165">
        <f t="shared" si="132"/>
        <v>39</v>
      </c>
      <c r="X697" s="391">
        <v>1</v>
      </c>
      <c r="Y697" s="307" t="s">
        <v>3749</v>
      </c>
      <c r="Z697" s="344">
        <f t="shared" si="134"/>
        <v>1</v>
      </c>
      <c r="AA697" s="344">
        <f t="shared" si="135"/>
        <v>1</v>
      </c>
      <c r="AB697" s="344">
        <f t="shared" si="136"/>
        <v>1</v>
      </c>
      <c r="AC697" s="344">
        <f t="shared" si="137"/>
        <v>1</v>
      </c>
      <c r="AD697" s="344">
        <f t="shared" si="138"/>
        <v>1</v>
      </c>
      <c r="AE697" s="344">
        <f t="shared" si="139"/>
        <v>1</v>
      </c>
      <c r="AF697" s="344">
        <f t="shared" si="139"/>
        <v>1</v>
      </c>
      <c r="AG697" s="344">
        <f t="shared" si="140"/>
        <v>1</v>
      </c>
    </row>
    <row r="698" spans="1:33" ht="135.75">
      <c r="A698" s="169" t="s">
        <v>19</v>
      </c>
      <c r="B698" s="467" t="s">
        <v>13</v>
      </c>
      <c r="C698" s="782"/>
      <c r="D698" s="782"/>
      <c r="E698" s="783"/>
      <c r="F698" s="783"/>
      <c r="G698" s="52" t="s">
        <v>2438</v>
      </c>
      <c r="H698" s="52" t="s">
        <v>1614</v>
      </c>
      <c r="I698" s="483" t="s">
        <v>238</v>
      </c>
      <c r="J698" s="168">
        <v>1</v>
      </c>
      <c r="K698" s="193">
        <v>45323</v>
      </c>
      <c r="L698" s="193">
        <v>45747</v>
      </c>
      <c r="M698" s="165">
        <f t="shared" si="133"/>
        <v>60.571428571428569</v>
      </c>
      <c r="N698" s="192">
        <v>0</v>
      </c>
      <c r="O698" s="542" t="s">
        <v>3713</v>
      </c>
      <c r="P698" s="53">
        <f t="shared" si="141"/>
        <v>0</v>
      </c>
      <c r="Q698" s="166" t="str">
        <f>IF(ISNUMBER(P698),IF(P698=100%,"CUMPLIDA",IF(AND(ISNUMBER(L698),ISNUMBER(CGR!$P$4)), IF(L698&lt;CGR!$P$4,"INCUMPLIDA","PROCESO"), "VERIFICAR FECHA")),"SIN VALOR AVANCE")</f>
        <v>PROCESO</v>
      </c>
      <c r="R698" s="285" t="s">
        <v>1614</v>
      </c>
      <c r="S698" s="286" t="s">
        <v>238</v>
      </c>
      <c r="T698" s="305">
        <v>1</v>
      </c>
      <c r="U698" s="383">
        <v>45323</v>
      </c>
      <c r="V698" s="383">
        <v>45747</v>
      </c>
      <c r="W698" s="165">
        <f t="shared" si="132"/>
        <v>60.571428571428569</v>
      </c>
      <c r="X698" s="391">
        <v>0</v>
      </c>
      <c r="Y698" s="307" t="s">
        <v>3713</v>
      </c>
      <c r="Z698" s="344">
        <f t="shared" si="134"/>
        <v>1</v>
      </c>
      <c r="AA698" s="344">
        <f t="shared" si="135"/>
        <v>1</v>
      </c>
      <c r="AB698" s="344">
        <f t="shared" si="136"/>
        <v>1</v>
      </c>
      <c r="AC698" s="344">
        <f t="shared" si="137"/>
        <v>1</v>
      </c>
      <c r="AD698" s="344">
        <f t="shared" si="138"/>
        <v>1</v>
      </c>
      <c r="AE698" s="344">
        <f t="shared" si="139"/>
        <v>1</v>
      </c>
      <c r="AF698" s="344">
        <f t="shared" si="139"/>
        <v>1</v>
      </c>
      <c r="AG698" s="344">
        <f t="shared" si="140"/>
        <v>1</v>
      </c>
    </row>
    <row r="699" spans="1:33" ht="90">
      <c r="A699" s="169" t="s">
        <v>19</v>
      </c>
      <c r="B699" s="467" t="s">
        <v>13</v>
      </c>
      <c r="C699" s="782"/>
      <c r="D699" s="782"/>
      <c r="E699" s="783"/>
      <c r="F699" s="783"/>
      <c r="G699" s="52" t="s">
        <v>241</v>
      </c>
      <c r="H699" s="52" t="s">
        <v>241</v>
      </c>
      <c r="I699" s="483" t="s">
        <v>242</v>
      </c>
      <c r="J699" s="168">
        <v>1</v>
      </c>
      <c r="K699" s="193">
        <v>45323</v>
      </c>
      <c r="L699" s="193">
        <v>45747</v>
      </c>
      <c r="M699" s="165">
        <f t="shared" si="133"/>
        <v>60.571428571428569</v>
      </c>
      <c r="N699" s="192">
        <v>0</v>
      </c>
      <c r="O699" s="542" t="s">
        <v>3806</v>
      </c>
      <c r="P699" s="53">
        <f t="shared" si="141"/>
        <v>0</v>
      </c>
      <c r="Q699" s="166" t="str">
        <f>IF(ISNUMBER(P699),IF(P699=100%,"CUMPLIDA",IF(AND(ISNUMBER(L699),ISNUMBER(CGR!$P$4)), IF(L699&lt;CGR!$P$4,"INCUMPLIDA","PROCESO"), "VERIFICAR FECHA")),"SIN VALOR AVANCE")</f>
        <v>PROCESO</v>
      </c>
      <c r="R699" s="285" t="s">
        <v>241</v>
      </c>
      <c r="S699" s="286" t="s">
        <v>242</v>
      </c>
      <c r="T699" s="305">
        <v>1</v>
      </c>
      <c r="U699" s="383">
        <v>45323</v>
      </c>
      <c r="V699" s="383">
        <v>45747</v>
      </c>
      <c r="W699" s="165">
        <f t="shared" si="132"/>
        <v>60.571428571428569</v>
      </c>
      <c r="X699" s="391">
        <v>0</v>
      </c>
      <c r="Y699" s="307" t="s">
        <v>3806</v>
      </c>
      <c r="Z699" s="344">
        <f t="shared" si="134"/>
        <v>1</v>
      </c>
      <c r="AA699" s="344">
        <f t="shared" si="135"/>
        <v>1</v>
      </c>
      <c r="AB699" s="344">
        <f t="shared" si="136"/>
        <v>1</v>
      </c>
      <c r="AC699" s="344">
        <f t="shared" si="137"/>
        <v>1</v>
      </c>
      <c r="AD699" s="344">
        <f t="shared" si="138"/>
        <v>1</v>
      </c>
      <c r="AE699" s="344">
        <f t="shared" si="139"/>
        <v>1</v>
      </c>
      <c r="AF699" s="344">
        <f t="shared" si="139"/>
        <v>1</v>
      </c>
      <c r="AG699" s="344">
        <f t="shared" si="140"/>
        <v>1</v>
      </c>
    </row>
    <row r="700" spans="1:33" ht="150">
      <c r="A700" s="169" t="s">
        <v>19</v>
      </c>
      <c r="B700" s="467" t="s">
        <v>13</v>
      </c>
      <c r="C700" s="782"/>
      <c r="D700" s="782"/>
      <c r="E700" s="783"/>
      <c r="F700" s="783"/>
      <c r="G700" s="52" t="s">
        <v>1361</v>
      </c>
      <c r="H700" s="52" t="s">
        <v>245</v>
      </c>
      <c r="I700" s="483" t="s">
        <v>246</v>
      </c>
      <c r="J700" s="168">
        <v>1</v>
      </c>
      <c r="K700" s="193">
        <v>45231</v>
      </c>
      <c r="L700" s="193">
        <v>45747</v>
      </c>
      <c r="M700" s="165">
        <f t="shared" si="133"/>
        <v>73.714285714285708</v>
      </c>
      <c r="N700" s="192">
        <v>0</v>
      </c>
      <c r="O700" s="542" t="s">
        <v>3806</v>
      </c>
      <c r="P700" s="53">
        <f t="shared" si="141"/>
        <v>0</v>
      </c>
      <c r="Q700" s="166" t="str">
        <f>IF(ISNUMBER(P700),IF(P700=100%,"CUMPLIDA",IF(AND(ISNUMBER(L700),ISNUMBER(CGR!$P$4)), IF(L700&lt;CGR!$P$4,"INCUMPLIDA","PROCESO"), "VERIFICAR FECHA")),"SIN VALOR AVANCE")</f>
        <v>PROCESO</v>
      </c>
      <c r="R700" s="285" t="s">
        <v>245</v>
      </c>
      <c r="S700" s="286" t="s">
        <v>246</v>
      </c>
      <c r="T700" s="305">
        <v>1</v>
      </c>
      <c r="U700" s="383">
        <v>45231</v>
      </c>
      <c r="V700" s="383">
        <v>45747</v>
      </c>
      <c r="W700" s="165">
        <f t="shared" si="132"/>
        <v>73.714285714285708</v>
      </c>
      <c r="X700" s="391">
        <v>0</v>
      </c>
      <c r="Y700" s="307" t="s">
        <v>3806</v>
      </c>
      <c r="Z700" s="344">
        <f t="shared" si="134"/>
        <v>1</v>
      </c>
      <c r="AA700" s="344">
        <f t="shared" si="135"/>
        <v>1</v>
      </c>
      <c r="AB700" s="344">
        <f t="shared" si="136"/>
        <v>1</v>
      </c>
      <c r="AC700" s="344">
        <f t="shared" si="137"/>
        <v>1</v>
      </c>
      <c r="AD700" s="344">
        <f t="shared" si="138"/>
        <v>1</v>
      </c>
      <c r="AE700" s="344">
        <f t="shared" si="139"/>
        <v>1</v>
      </c>
      <c r="AF700" s="344">
        <f t="shared" si="139"/>
        <v>1</v>
      </c>
      <c r="AG700" s="344">
        <f t="shared" si="140"/>
        <v>1</v>
      </c>
    </row>
    <row r="701" spans="1:33" ht="135.75">
      <c r="A701" s="169" t="s">
        <v>19</v>
      </c>
      <c r="B701" s="467" t="s">
        <v>13</v>
      </c>
      <c r="C701" s="782"/>
      <c r="D701" s="782"/>
      <c r="E701" s="783"/>
      <c r="F701" s="783"/>
      <c r="G701" s="52" t="s">
        <v>248</v>
      </c>
      <c r="H701" s="52" t="s">
        <v>248</v>
      </c>
      <c r="I701" s="483" t="s">
        <v>3253</v>
      </c>
      <c r="J701" s="168">
        <v>1</v>
      </c>
      <c r="K701" s="193">
        <v>45323</v>
      </c>
      <c r="L701" s="193">
        <v>45747</v>
      </c>
      <c r="M701" s="165">
        <f t="shared" si="133"/>
        <v>60.571428571428569</v>
      </c>
      <c r="N701" s="192">
        <v>0</v>
      </c>
      <c r="O701" s="542" t="s">
        <v>3713</v>
      </c>
      <c r="P701" s="53">
        <f t="shared" si="141"/>
        <v>0</v>
      </c>
      <c r="Q701" s="166" t="str">
        <f>IF(ISNUMBER(P701),IF(P701=100%,"CUMPLIDA",IF(AND(ISNUMBER(L701),ISNUMBER(CGR!$P$4)), IF(L701&lt;CGR!$P$4,"INCUMPLIDA","PROCESO"), "VERIFICAR FECHA")),"SIN VALOR AVANCE")</f>
        <v>PROCESO</v>
      </c>
      <c r="R701" s="285" t="s">
        <v>248</v>
      </c>
      <c r="S701" s="286" t="s">
        <v>3253</v>
      </c>
      <c r="T701" s="305">
        <v>1</v>
      </c>
      <c r="U701" s="383">
        <v>45323</v>
      </c>
      <c r="V701" s="383">
        <v>45747</v>
      </c>
      <c r="W701" s="165">
        <f t="shared" si="132"/>
        <v>60.571428571428569</v>
      </c>
      <c r="X701" s="391">
        <v>0</v>
      </c>
      <c r="Y701" s="307" t="s">
        <v>3713</v>
      </c>
      <c r="Z701" s="344">
        <f t="shared" si="134"/>
        <v>1</v>
      </c>
      <c r="AA701" s="344">
        <f t="shared" si="135"/>
        <v>1</v>
      </c>
      <c r="AB701" s="344">
        <f t="shared" si="136"/>
        <v>1</v>
      </c>
      <c r="AC701" s="344">
        <f t="shared" si="137"/>
        <v>1</v>
      </c>
      <c r="AD701" s="344">
        <f t="shared" si="138"/>
        <v>1</v>
      </c>
      <c r="AE701" s="344">
        <f t="shared" si="139"/>
        <v>1</v>
      </c>
      <c r="AF701" s="344">
        <f t="shared" si="139"/>
        <v>1</v>
      </c>
      <c r="AG701" s="344">
        <f t="shared" si="140"/>
        <v>1</v>
      </c>
    </row>
    <row r="702" spans="1:33" ht="135">
      <c r="A702" s="169" t="s">
        <v>19</v>
      </c>
      <c r="B702" s="467" t="s">
        <v>13</v>
      </c>
      <c r="C702" s="782"/>
      <c r="D702" s="782"/>
      <c r="E702" s="783"/>
      <c r="F702" s="783"/>
      <c r="G702" s="52" t="s">
        <v>3715</v>
      </c>
      <c r="H702" s="52" t="s">
        <v>3715</v>
      </c>
      <c r="I702" s="483" t="s">
        <v>252</v>
      </c>
      <c r="J702" s="168">
        <v>1</v>
      </c>
      <c r="K702" s="193">
        <v>45231</v>
      </c>
      <c r="L702" s="193">
        <v>45747</v>
      </c>
      <c r="M702" s="165">
        <f t="shared" si="133"/>
        <v>73.714285714285708</v>
      </c>
      <c r="N702" s="192">
        <v>0</v>
      </c>
      <c r="O702" s="542" t="s">
        <v>3806</v>
      </c>
      <c r="P702" s="53">
        <f t="shared" si="141"/>
        <v>0</v>
      </c>
      <c r="Q702" s="166" t="str">
        <f>IF(ISNUMBER(P702),IF(P702=100%,"CUMPLIDA",IF(AND(ISNUMBER(L702),ISNUMBER(CGR!$P$4)), IF(L702&lt;CGR!$P$4,"INCUMPLIDA","PROCESO"), "VERIFICAR FECHA")),"SIN VALOR AVANCE")</f>
        <v>PROCESO</v>
      </c>
      <c r="R702" s="285" t="s">
        <v>3715</v>
      </c>
      <c r="S702" s="286" t="s">
        <v>252</v>
      </c>
      <c r="T702" s="305">
        <v>1</v>
      </c>
      <c r="U702" s="383">
        <v>45231</v>
      </c>
      <c r="V702" s="383">
        <v>45747</v>
      </c>
      <c r="W702" s="165">
        <f t="shared" si="132"/>
        <v>73.714285714285708</v>
      </c>
      <c r="X702" s="391">
        <v>0</v>
      </c>
      <c r="Y702" s="307" t="s">
        <v>3806</v>
      </c>
      <c r="Z702" s="344">
        <f t="shared" si="134"/>
        <v>1</v>
      </c>
      <c r="AA702" s="344">
        <f t="shared" si="135"/>
        <v>1</v>
      </c>
      <c r="AB702" s="344">
        <f t="shared" si="136"/>
        <v>1</v>
      </c>
      <c r="AC702" s="344">
        <f t="shared" si="137"/>
        <v>1</v>
      </c>
      <c r="AD702" s="344">
        <f t="shared" si="138"/>
        <v>1</v>
      </c>
      <c r="AE702" s="344">
        <f t="shared" si="139"/>
        <v>1</v>
      </c>
      <c r="AF702" s="344">
        <f t="shared" si="139"/>
        <v>1</v>
      </c>
      <c r="AG702" s="344">
        <f t="shared" si="140"/>
        <v>1</v>
      </c>
    </row>
    <row r="703" spans="1:33" ht="210.75">
      <c r="A703" s="169" t="s">
        <v>19</v>
      </c>
      <c r="B703" s="467" t="s">
        <v>13</v>
      </c>
      <c r="C703" s="782"/>
      <c r="D703" s="782"/>
      <c r="E703" s="783"/>
      <c r="F703" s="783"/>
      <c r="G703" s="52" t="s">
        <v>3716</v>
      </c>
      <c r="H703" s="52" t="s">
        <v>3716</v>
      </c>
      <c r="I703" s="483" t="s">
        <v>2560</v>
      </c>
      <c r="J703" s="168">
        <v>1</v>
      </c>
      <c r="K703" s="193">
        <v>45231</v>
      </c>
      <c r="L703" s="193">
        <v>45808</v>
      </c>
      <c r="M703" s="165">
        <f t="shared" si="133"/>
        <v>82.428571428571431</v>
      </c>
      <c r="N703" s="192">
        <v>0</v>
      </c>
      <c r="O703" s="542" t="s">
        <v>3712</v>
      </c>
      <c r="P703" s="53">
        <f t="shared" si="141"/>
        <v>0</v>
      </c>
      <c r="Q703" s="166" t="str">
        <f>IF(ISNUMBER(P703),IF(P703=100%,"CUMPLIDA",IF(AND(ISNUMBER(L703),ISNUMBER(CGR!$P$4)), IF(L703&lt;CGR!$P$4,"INCUMPLIDA","PROCESO"), "VERIFICAR FECHA")),"SIN VALOR AVANCE")</f>
        <v>PROCESO</v>
      </c>
      <c r="R703" s="285" t="s">
        <v>3716</v>
      </c>
      <c r="S703" s="286" t="s">
        <v>2560</v>
      </c>
      <c r="T703" s="305">
        <v>1</v>
      </c>
      <c r="U703" s="383">
        <v>45231</v>
      </c>
      <c r="V703" s="383">
        <v>45808</v>
      </c>
      <c r="W703" s="165">
        <f t="shared" si="132"/>
        <v>82.428571428571431</v>
      </c>
      <c r="X703" s="391">
        <v>0</v>
      </c>
      <c r="Y703" s="307" t="s">
        <v>3712</v>
      </c>
      <c r="Z703" s="344">
        <f t="shared" si="134"/>
        <v>1</v>
      </c>
      <c r="AA703" s="344">
        <f t="shared" si="135"/>
        <v>1</v>
      </c>
      <c r="AB703" s="344">
        <f t="shared" si="136"/>
        <v>1</v>
      </c>
      <c r="AC703" s="344">
        <f t="shared" si="137"/>
        <v>1</v>
      </c>
      <c r="AD703" s="344">
        <f t="shared" si="138"/>
        <v>1</v>
      </c>
      <c r="AE703" s="344">
        <f t="shared" si="139"/>
        <v>1</v>
      </c>
      <c r="AF703" s="344">
        <f t="shared" si="139"/>
        <v>1</v>
      </c>
      <c r="AG703" s="344">
        <f t="shared" si="140"/>
        <v>1</v>
      </c>
    </row>
    <row r="704" spans="1:33" ht="180.75">
      <c r="A704" s="169" t="s">
        <v>19</v>
      </c>
      <c r="B704" s="467" t="s">
        <v>13</v>
      </c>
      <c r="C704" s="782"/>
      <c r="D704" s="782"/>
      <c r="E704" s="783"/>
      <c r="F704" s="783"/>
      <c r="G704" s="52" t="s">
        <v>1363</v>
      </c>
      <c r="H704" s="52" t="s">
        <v>258</v>
      </c>
      <c r="I704" s="483" t="s">
        <v>259</v>
      </c>
      <c r="J704" s="168">
        <v>10</v>
      </c>
      <c r="K704" s="193">
        <v>45809</v>
      </c>
      <c r="L704" s="193">
        <v>46568</v>
      </c>
      <c r="M704" s="165">
        <f t="shared" si="133"/>
        <v>108.42857142857143</v>
      </c>
      <c r="N704" s="192">
        <v>0</v>
      </c>
      <c r="O704" s="542" t="s">
        <v>3752</v>
      </c>
      <c r="P704" s="53">
        <f t="shared" si="141"/>
        <v>0</v>
      </c>
      <c r="Q704" s="166" t="str">
        <f>IF(ISNUMBER(P704),IF(P704=100%,"CUMPLIDA",IF(AND(ISNUMBER(L704),ISNUMBER(CGR!$P$4)), IF(L704&lt;CGR!$P$4,"INCUMPLIDA","PROCESO"), "VERIFICAR FECHA")),"SIN VALOR AVANCE")</f>
        <v>PROCESO</v>
      </c>
      <c r="R704" s="285" t="s">
        <v>258</v>
      </c>
      <c r="S704" s="286" t="s">
        <v>259</v>
      </c>
      <c r="T704" s="305">
        <v>10</v>
      </c>
      <c r="U704" s="383">
        <v>45809</v>
      </c>
      <c r="V704" s="383">
        <v>46568</v>
      </c>
      <c r="W704" s="165">
        <f t="shared" si="132"/>
        <v>108.42857142857143</v>
      </c>
      <c r="X704" s="391">
        <v>0</v>
      </c>
      <c r="Y704" s="307" t="s">
        <v>3752</v>
      </c>
      <c r="Z704" s="344">
        <f t="shared" si="134"/>
        <v>1</v>
      </c>
      <c r="AA704" s="344">
        <f t="shared" si="135"/>
        <v>1</v>
      </c>
      <c r="AB704" s="344">
        <f t="shared" si="136"/>
        <v>1</v>
      </c>
      <c r="AC704" s="344">
        <f t="shared" si="137"/>
        <v>1</v>
      </c>
      <c r="AD704" s="344">
        <f t="shared" si="138"/>
        <v>1</v>
      </c>
      <c r="AE704" s="344">
        <f t="shared" si="139"/>
        <v>1</v>
      </c>
      <c r="AF704" s="344">
        <f t="shared" si="139"/>
        <v>1</v>
      </c>
      <c r="AG704" s="344">
        <f t="shared" si="140"/>
        <v>1</v>
      </c>
    </row>
    <row r="705" spans="1:33" ht="180">
      <c r="A705" s="169" t="s">
        <v>19</v>
      </c>
      <c r="B705" s="467" t="s">
        <v>13</v>
      </c>
      <c r="C705" s="782"/>
      <c r="D705" s="782"/>
      <c r="E705" s="783"/>
      <c r="F705" s="783"/>
      <c r="G705" s="52" t="s">
        <v>1364</v>
      </c>
      <c r="H705" s="52" t="s">
        <v>261</v>
      </c>
      <c r="I705" s="483" t="s">
        <v>262</v>
      </c>
      <c r="J705" s="168">
        <v>1</v>
      </c>
      <c r="K705" s="193">
        <v>45809</v>
      </c>
      <c r="L705" s="193">
        <v>46568</v>
      </c>
      <c r="M705" s="165">
        <f t="shared" si="133"/>
        <v>108.42857142857143</v>
      </c>
      <c r="N705" s="192">
        <v>0</v>
      </c>
      <c r="O705" s="542" t="s">
        <v>3718</v>
      </c>
      <c r="P705" s="53">
        <f t="shared" si="141"/>
        <v>0</v>
      </c>
      <c r="Q705" s="166" t="str">
        <f>IF(ISNUMBER(P705),IF(P705=100%,"CUMPLIDA",IF(AND(ISNUMBER(L705),ISNUMBER(CGR!$P$4)), IF(L705&lt;CGR!$P$4,"INCUMPLIDA","PROCESO"), "VERIFICAR FECHA")),"SIN VALOR AVANCE")</f>
        <v>PROCESO</v>
      </c>
      <c r="R705" s="285" t="s">
        <v>261</v>
      </c>
      <c r="S705" s="286" t="s">
        <v>262</v>
      </c>
      <c r="T705" s="305">
        <v>1</v>
      </c>
      <c r="U705" s="383">
        <v>45809</v>
      </c>
      <c r="V705" s="383">
        <v>46568</v>
      </c>
      <c r="W705" s="165">
        <f t="shared" si="132"/>
        <v>108.42857142857143</v>
      </c>
      <c r="X705" s="391">
        <v>0</v>
      </c>
      <c r="Y705" s="307" t="s">
        <v>3718</v>
      </c>
      <c r="Z705" s="344">
        <f t="shared" si="134"/>
        <v>1</v>
      </c>
      <c r="AA705" s="344">
        <f t="shared" si="135"/>
        <v>1</v>
      </c>
      <c r="AB705" s="344">
        <f t="shared" si="136"/>
        <v>1</v>
      </c>
      <c r="AC705" s="344">
        <f t="shared" si="137"/>
        <v>1</v>
      </c>
      <c r="AD705" s="344">
        <f t="shared" si="138"/>
        <v>1</v>
      </c>
      <c r="AE705" s="344">
        <f t="shared" si="139"/>
        <v>1</v>
      </c>
      <c r="AF705" s="344">
        <f t="shared" si="139"/>
        <v>1</v>
      </c>
      <c r="AG705" s="344">
        <f t="shared" si="140"/>
        <v>1</v>
      </c>
    </row>
    <row r="706" spans="1:33" ht="409.5">
      <c r="A706" s="169" t="s">
        <v>19</v>
      </c>
      <c r="B706" s="467" t="s">
        <v>13</v>
      </c>
      <c r="C706" s="782"/>
      <c r="D706" s="782"/>
      <c r="E706" s="783"/>
      <c r="F706" s="783"/>
      <c r="G706" s="52" t="s">
        <v>1365</v>
      </c>
      <c r="H706" s="52" t="s">
        <v>264</v>
      </c>
      <c r="I706" s="483" t="s">
        <v>265</v>
      </c>
      <c r="J706" s="168">
        <v>2</v>
      </c>
      <c r="K706" s="193">
        <v>45809</v>
      </c>
      <c r="L706" s="193">
        <v>46568</v>
      </c>
      <c r="M706" s="165">
        <f t="shared" si="133"/>
        <v>108.42857142857143</v>
      </c>
      <c r="N706" s="192">
        <v>0</v>
      </c>
      <c r="O706" s="542" t="s">
        <v>3730</v>
      </c>
      <c r="P706" s="53">
        <f t="shared" si="141"/>
        <v>0</v>
      </c>
      <c r="Q706" s="166" t="str">
        <f>IF(ISNUMBER(P706),IF(P706=100%,"CUMPLIDA",IF(AND(ISNUMBER(L706),ISNUMBER(CGR!$P$4)), IF(L706&lt;CGR!$P$4,"INCUMPLIDA","PROCESO"), "VERIFICAR FECHA")),"SIN VALOR AVANCE")</f>
        <v>PROCESO</v>
      </c>
      <c r="R706" s="285" t="s">
        <v>264</v>
      </c>
      <c r="S706" s="286" t="s">
        <v>265</v>
      </c>
      <c r="T706" s="305">
        <v>2</v>
      </c>
      <c r="U706" s="383">
        <v>45809</v>
      </c>
      <c r="V706" s="383">
        <v>46568</v>
      </c>
      <c r="W706" s="165">
        <f t="shared" si="132"/>
        <v>108.42857142857143</v>
      </c>
      <c r="X706" s="391">
        <v>0</v>
      </c>
      <c r="Y706" s="307" t="s">
        <v>3730</v>
      </c>
      <c r="Z706" s="344">
        <f t="shared" si="134"/>
        <v>1</v>
      </c>
      <c r="AA706" s="344">
        <f t="shared" si="135"/>
        <v>1</v>
      </c>
      <c r="AB706" s="344">
        <f t="shared" si="136"/>
        <v>1</v>
      </c>
      <c r="AC706" s="344">
        <f t="shared" si="137"/>
        <v>1</v>
      </c>
      <c r="AD706" s="344">
        <f t="shared" si="138"/>
        <v>1</v>
      </c>
      <c r="AE706" s="344">
        <f t="shared" si="139"/>
        <v>1</v>
      </c>
      <c r="AF706" s="344">
        <f t="shared" si="139"/>
        <v>1</v>
      </c>
      <c r="AG706" s="344">
        <f t="shared" si="140"/>
        <v>1</v>
      </c>
    </row>
    <row r="707" spans="1:33" ht="75.75" customHeight="1">
      <c r="A707" s="169" t="s">
        <v>19</v>
      </c>
      <c r="B707" s="467" t="s">
        <v>13</v>
      </c>
      <c r="C707" s="782" t="s">
        <v>3922</v>
      </c>
      <c r="D707" s="782" t="s">
        <v>3663</v>
      </c>
      <c r="E707" s="783" t="s">
        <v>3923</v>
      </c>
      <c r="F707" s="783" t="s">
        <v>3924</v>
      </c>
      <c r="G707" s="783" t="s">
        <v>2485</v>
      </c>
      <c r="H707" s="484" t="s">
        <v>2433</v>
      </c>
      <c r="I707" s="483" t="s">
        <v>969</v>
      </c>
      <c r="J707" s="164">
        <v>1</v>
      </c>
      <c r="K707" s="191">
        <v>45231</v>
      </c>
      <c r="L707" s="191">
        <v>45504</v>
      </c>
      <c r="M707" s="165">
        <f t="shared" si="133"/>
        <v>39</v>
      </c>
      <c r="N707" s="192">
        <v>1</v>
      </c>
      <c r="O707" s="542" t="s">
        <v>3711</v>
      </c>
      <c r="P707" s="53">
        <f t="shared" si="141"/>
        <v>1</v>
      </c>
      <c r="Q707" s="166" t="str">
        <f>IF(ISNUMBER(P707),IF(P707=100%,"CUMPLIDA",IF(AND(ISNUMBER(L707),ISNUMBER(CGR!$P$4)), IF(L707&lt;CGR!$P$4,"INCUMPLIDA","PROCESO"), "VERIFICAR FECHA")),"SIN VALOR AVANCE")</f>
        <v>CUMPLIDA</v>
      </c>
      <c r="R707" s="366" t="s">
        <v>2433</v>
      </c>
      <c r="S707" s="286" t="s">
        <v>969</v>
      </c>
      <c r="T707" s="367">
        <v>1</v>
      </c>
      <c r="U707" s="382">
        <v>45231</v>
      </c>
      <c r="V707" s="382">
        <v>45504</v>
      </c>
      <c r="W707" s="165">
        <f t="shared" si="132"/>
        <v>39</v>
      </c>
      <c r="X707" s="391">
        <v>1</v>
      </c>
      <c r="Y707" s="307" t="s">
        <v>3711</v>
      </c>
      <c r="Z707" s="344">
        <f t="shared" si="134"/>
        <v>1</v>
      </c>
      <c r="AA707" s="344">
        <f t="shared" si="135"/>
        <v>1</v>
      </c>
      <c r="AB707" s="344">
        <f t="shared" si="136"/>
        <v>1</v>
      </c>
      <c r="AC707" s="344">
        <f t="shared" si="137"/>
        <v>1</v>
      </c>
      <c r="AD707" s="344">
        <f t="shared" si="138"/>
        <v>1</v>
      </c>
      <c r="AE707" s="344">
        <f t="shared" si="139"/>
        <v>1</v>
      </c>
      <c r="AF707" s="344">
        <f t="shared" si="139"/>
        <v>1</v>
      </c>
      <c r="AG707" s="344">
        <f t="shared" si="140"/>
        <v>1</v>
      </c>
    </row>
    <row r="708" spans="1:33" ht="315.75">
      <c r="A708" s="169" t="s">
        <v>19</v>
      </c>
      <c r="B708" s="467" t="s">
        <v>13</v>
      </c>
      <c r="C708" s="782"/>
      <c r="D708" s="782"/>
      <c r="E708" s="783"/>
      <c r="F708" s="783"/>
      <c r="G708" s="783"/>
      <c r="H708" s="484" t="s">
        <v>2435</v>
      </c>
      <c r="I708" s="483" t="s">
        <v>2436</v>
      </c>
      <c r="J708" s="164">
        <v>1</v>
      </c>
      <c r="K708" s="191">
        <v>45231</v>
      </c>
      <c r="L708" s="191">
        <v>45504</v>
      </c>
      <c r="M708" s="165">
        <f t="shared" si="133"/>
        <v>39</v>
      </c>
      <c r="N708" s="192">
        <v>1</v>
      </c>
      <c r="O708" s="542" t="s">
        <v>3749</v>
      </c>
      <c r="P708" s="53">
        <f t="shared" si="141"/>
        <v>1</v>
      </c>
      <c r="Q708" s="166" t="str">
        <f>IF(ISNUMBER(P708),IF(P708=100%,"CUMPLIDA",IF(AND(ISNUMBER(L708),ISNUMBER(CGR!$P$4)), IF(L708&lt;CGR!$P$4,"INCUMPLIDA","PROCESO"), "VERIFICAR FECHA")),"SIN VALOR AVANCE")</f>
        <v>CUMPLIDA</v>
      </c>
      <c r="R708" s="366" t="s">
        <v>2435</v>
      </c>
      <c r="S708" s="286" t="s">
        <v>2436</v>
      </c>
      <c r="T708" s="367">
        <v>1</v>
      </c>
      <c r="U708" s="382">
        <v>45231</v>
      </c>
      <c r="V708" s="382">
        <v>45504</v>
      </c>
      <c r="W708" s="165">
        <f t="shared" si="132"/>
        <v>39</v>
      </c>
      <c r="X708" s="391">
        <v>1</v>
      </c>
      <c r="Y708" s="307" t="s">
        <v>3749</v>
      </c>
      <c r="Z708" s="344">
        <f t="shared" si="134"/>
        <v>1</v>
      </c>
      <c r="AA708" s="344">
        <f t="shared" si="135"/>
        <v>1</v>
      </c>
      <c r="AB708" s="344">
        <f t="shared" si="136"/>
        <v>1</v>
      </c>
      <c r="AC708" s="344">
        <f t="shared" si="137"/>
        <v>1</v>
      </c>
      <c r="AD708" s="344">
        <f t="shared" si="138"/>
        <v>1</v>
      </c>
      <c r="AE708" s="344">
        <f t="shared" si="139"/>
        <v>1</v>
      </c>
      <c r="AF708" s="344">
        <f t="shared" si="139"/>
        <v>1</v>
      </c>
      <c r="AG708" s="344">
        <f t="shared" si="140"/>
        <v>1</v>
      </c>
    </row>
    <row r="709" spans="1:33" ht="165.75">
      <c r="A709" s="169" t="s">
        <v>19</v>
      </c>
      <c r="B709" s="467" t="s">
        <v>13</v>
      </c>
      <c r="C709" s="782"/>
      <c r="D709" s="782"/>
      <c r="E709" s="783"/>
      <c r="F709" s="783"/>
      <c r="G709" s="52" t="s">
        <v>2438</v>
      </c>
      <c r="H709" s="52" t="s">
        <v>1614</v>
      </c>
      <c r="I709" s="483" t="s">
        <v>238</v>
      </c>
      <c r="J709" s="168">
        <v>1</v>
      </c>
      <c r="K709" s="193">
        <v>45323</v>
      </c>
      <c r="L709" s="193">
        <v>45747</v>
      </c>
      <c r="M709" s="165">
        <f t="shared" si="133"/>
        <v>60.571428571428569</v>
      </c>
      <c r="N709" s="192">
        <v>0</v>
      </c>
      <c r="O709" s="542" t="s">
        <v>3751</v>
      </c>
      <c r="P709" s="53">
        <f t="shared" si="141"/>
        <v>0</v>
      </c>
      <c r="Q709" s="166" t="str">
        <f>IF(ISNUMBER(P709),IF(P709=100%,"CUMPLIDA",IF(AND(ISNUMBER(L709),ISNUMBER(CGR!$P$4)), IF(L709&lt;CGR!$P$4,"INCUMPLIDA","PROCESO"), "VERIFICAR FECHA")),"SIN VALOR AVANCE")</f>
        <v>PROCESO</v>
      </c>
      <c r="R709" s="285" t="s">
        <v>1614</v>
      </c>
      <c r="S709" s="286" t="s">
        <v>238</v>
      </c>
      <c r="T709" s="305">
        <v>1</v>
      </c>
      <c r="U709" s="383">
        <v>45323</v>
      </c>
      <c r="V709" s="383">
        <v>45747</v>
      </c>
      <c r="W709" s="165">
        <f t="shared" si="132"/>
        <v>60.571428571428569</v>
      </c>
      <c r="X709" s="391">
        <v>0</v>
      </c>
      <c r="Y709" s="307" t="s">
        <v>3751</v>
      </c>
      <c r="Z709" s="344">
        <f t="shared" si="134"/>
        <v>1</v>
      </c>
      <c r="AA709" s="344">
        <f t="shared" si="135"/>
        <v>1</v>
      </c>
      <c r="AB709" s="344">
        <f t="shared" si="136"/>
        <v>1</v>
      </c>
      <c r="AC709" s="344">
        <f t="shared" si="137"/>
        <v>1</v>
      </c>
      <c r="AD709" s="344">
        <f t="shared" si="138"/>
        <v>1</v>
      </c>
      <c r="AE709" s="344">
        <f t="shared" si="139"/>
        <v>1</v>
      </c>
      <c r="AF709" s="344">
        <f t="shared" si="139"/>
        <v>1</v>
      </c>
      <c r="AG709" s="344">
        <f t="shared" si="140"/>
        <v>1</v>
      </c>
    </row>
    <row r="710" spans="1:33" ht="105.75">
      <c r="A710" s="169" t="s">
        <v>19</v>
      </c>
      <c r="B710" s="467" t="s">
        <v>13</v>
      </c>
      <c r="C710" s="782"/>
      <c r="D710" s="782"/>
      <c r="E710" s="783"/>
      <c r="F710" s="783"/>
      <c r="G710" s="52" t="s">
        <v>241</v>
      </c>
      <c r="H710" s="52" t="s">
        <v>241</v>
      </c>
      <c r="I710" s="483" t="s">
        <v>242</v>
      </c>
      <c r="J710" s="168">
        <v>1</v>
      </c>
      <c r="K710" s="193">
        <v>45323</v>
      </c>
      <c r="L710" s="193">
        <v>45747</v>
      </c>
      <c r="M710" s="165">
        <f t="shared" si="133"/>
        <v>60.571428571428569</v>
      </c>
      <c r="N710" s="192">
        <v>0</v>
      </c>
      <c r="O710" s="542" t="s">
        <v>3766</v>
      </c>
      <c r="P710" s="53">
        <f t="shared" si="141"/>
        <v>0</v>
      </c>
      <c r="Q710" s="166" t="str">
        <f>IF(ISNUMBER(P710),IF(P710=100%,"CUMPLIDA",IF(AND(ISNUMBER(L710),ISNUMBER(CGR!$P$4)), IF(L710&lt;CGR!$P$4,"INCUMPLIDA","PROCESO"), "VERIFICAR FECHA")),"SIN VALOR AVANCE")</f>
        <v>PROCESO</v>
      </c>
      <c r="R710" s="285" t="s">
        <v>241</v>
      </c>
      <c r="S710" s="286" t="s">
        <v>242</v>
      </c>
      <c r="T710" s="305">
        <v>1</v>
      </c>
      <c r="U710" s="383">
        <v>45323</v>
      </c>
      <c r="V710" s="383">
        <v>45747</v>
      </c>
      <c r="W710" s="165">
        <f t="shared" si="132"/>
        <v>60.571428571428569</v>
      </c>
      <c r="X710" s="391">
        <v>0</v>
      </c>
      <c r="Y710" s="307" t="s">
        <v>3766</v>
      </c>
      <c r="Z710" s="344">
        <f t="shared" si="134"/>
        <v>1</v>
      </c>
      <c r="AA710" s="344">
        <f t="shared" si="135"/>
        <v>1</v>
      </c>
      <c r="AB710" s="344">
        <f t="shared" si="136"/>
        <v>1</v>
      </c>
      <c r="AC710" s="344">
        <f t="shared" si="137"/>
        <v>1</v>
      </c>
      <c r="AD710" s="344">
        <f t="shared" si="138"/>
        <v>1</v>
      </c>
      <c r="AE710" s="344">
        <f t="shared" si="139"/>
        <v>1</v>
      </c>
      <c r="AF710" s="344">
        <f t="shared" si="139"/>
        <v>1</v>
      </c>
      <c r="AG710" s="344">
        <f t="shared" si="140"/>
        <v>1</v>
      </c>
    </row>
    <row r="711" spans="1:33" ht="150">
      <c r="A711" s="169" t="s">
        <v>19</v>
      </c>
      <c r="B711" s="467" t="s">
        <v>13</v>
      </c>
      <c r="C711" s="782"/>
      <c r="D711" s="782"/>
      <c r="E711" s="783"/>
      <c r="F711" s="783"/>
      <c r="G711" s="52" t="s">
        <v>1361</v>
      </c>
      <c r="H711" s="52" t="s">
        <v>245</v>
      </c>
      <c r="I711" s="483" t="s">
        <v>246</v>
      </c>
      <c r="J711" s="168">
        <v>1</v>
      </c>
      <c r="K711" s="193">
        <v>45231</v>
      </c>
      <c r="L711" s="193">
        <v>45747</v>
      </c>
      <c r="M711" s="165">
        <f t="shared" si="133"/>
        <v>73.714285714285708</v>
      </c>
      <c r="N711" s="192">
        <v>0</v>
      </c>
      <c r="O711" s="542" t="s">
        <v>3766</v>
      </c>
      <c r="P711" s="53">
        <f t="shared" si="141"/>
        <v>0</v>
      </c>
      <c r="Q711" s="166" t="str">
        <f>IF(ISNUMBER(P711),IF(P711=100%,"CUMPLIDA",IF(AND(ISNUMBER(L711),ISNUMBER(CGR!$P$4)), IF(L711&lt;CGR!$P$4,"INCUMPLIDA","PROCESO"), "VERIFICAR FECHA")),"SIN VALOR AVANCE")</f>
        <v>PROCESO</v>
      </c>
      <c r="R711" s="285" t="s">
        <v>245</v>
      </c>
      <c r="S711" s="286" t="s">
        <v>246</v>
      </c>
      <c r="T711" s="305">
        <v>1</v>
      </c>
      <c r="U711" s="383">
        <v>45231</v>
      </c>
      <c r="V711" s="383">
        <v>45747</v>
      </c>
      <c r="W711" s="165">
        <f t="shared" si="132"/>
        <v>73.714285714285708</v>
      </c>
      <c r="X711" s="391">
        <v>0</v>
      </c>
      <c r="Y711" s="307" t="s">
        <v>3766</v>
      </c>
      <c r="Z711" s="344">
        <f t="shared" si="134"/>
        <v>1</v>
      </c>
      <c r="AA711" s="344">
        <f t="shared" si="135"/>
        <v>1</v>
      </c>
      <c r="AB711" s="344">
        <f t="shared" si="136"/>
        <v>1</v>
      </c>
      <c r="AC711" s="344">
        <f t="shared" si="137"/>
        <v>1</v>
      </c>
      <c r="AD711" s="344">
        <f t="shared" si="138"/>
        <v>1</v>
      </c>
      <c r="AE711" s="344">
        <f t="shared" si="139"/>
        <v>1</v>
      </c>
      <c r="AF711" s="344">
        <f t="shared" si="139"/>
        <v>1</v>
      </c>
      <c r="AG711" s="344">
        <f t="shared" si="140"/>
        <v>1</v>
      </c>
    </row>
    <row r="712" spans="1:33" ht="165.75">
      <c r="A712" s="169" t="s">
        <v>19</v>
      </c>
      <c r="B712" s="467" t="s">
        <v>13</v>
      </c>
      <c r="C712" s="782"/>
      <c r="D712" s="782"/>
      <c r="E712" s="783"/>
      <c r="F712" s="783"/>
      <c r="G712" s="52" t="s">
        <v>248</v>
      </c>
      <c r="H712" s="52" t="s">
        <v>248</v>
      </c>
      <c r="I712" s="483" t="s">
        <v>3253</v>
      </c>
      <c r="J712" s="168">
        <v>1</v>
      </c>
      <c r="K712" s="193">
        <v>45323</v>
      </c>
      <c r="L712" s="193">
        <v>45747</v>
      </c>
      <c r="M712" s="165">
        <f t="shared" si="133"/>
        <v>60.571428571428569</v>
      </c>
      <c r="N712" s="192">
        <v>0</v>
      </c>
      <c r="O712" s="542" t="s">
        <v>3751</v>
      </c>
      <c r="P712" s="53">
        <f t="shared" si="141"/>
        <v>0</v>
      </c>
      <c r="Q712" s="166" t="str">
        <f>IF(ISNUMBER(P712),IF(P712=100%,"CUMPLIDA",IF(AND(ISNUMBER(L712),ISNUMBER(CGR!$P$4)), IF(L712&lt;CGR!$P$4,"INCUMPLIDA","PROCESO"), "VERIFICAR FECHA")),"SIN VALOR AVANCE")</f>
        <v>PROCESO</v>
      </c>
      <c r="R712" s="285" t="s">
        <v>248</v>
      </c>
      <c r="S712" s="286" t="s">
        <v>3253</v>
      </c>
      <c r="T712" s="305">
        <v>1</v>
      </c>
      <c r="U712" s="383">
        <v>45323</v>
      </c>
      <c r="V712" s="383">
        <v>45747</v>
      </c>
      <c r="W712" s="165">
        <f t="shared" si="132"/>
        <v>60.571428571428569</v>
      </c>
      <c r="X712" s="391">
        <v>0</v>
      </c>
      <c r="Y712" s="307" t="s">
        <v>3751</v>
      </c>
      <c r="Z712" s="344">
        <f t="shared" si="134"/>
        <v>1</v>
      </c>
      <c r="AA712" s="344">
        <f t="shared" si="135"/>
        <v>1</v>
      </c>
      <c r="AB712" s="344">
        <f t="shared" si="136"/>
        <v>1</v>
      </c>
      <c r="AC712" s="344">
        <f t="shared" si="137"/>
        <v>1</v>
      </c>
      <c r="AD712" s="344">
        <f t="shared" si="138"/>
        <v>1</v>
      </c>
      <c r="AE712" s="344">
        <f t="shared" si="139"/>
        <v>1</v>
      </c>
      <c r="AF712" s="344">
        <f t="shared" si="139"/>
        <v>1</v>
      </c>
      <c r="AG712" s="344">
        <f t="shared" si="140"/>
        <v>1</v>
      </c>
    </row>
    <row r="713" spans="1:33" ht="135">
      <c r="A713" s="169" t="s">
        <v>19</v>
      </c>
      <c r="B713" s="467" t="s">
        <v>13</v>
      </c>
      <c r="C713" s="782"/>
      <c r="D713" s="782"/>
      <c r="E713" s="783"/>
      <c r="F713" s="783"/>
      <c r="G713" s="52" t="s">
        <v>3715</v>
      </c>
      <c r="H713" s="52" t="s">
        <v>3715</v>
      </c>
      <c r="I713" s="483" t="s">
        <v>252</v>
      </c>
      <c r="J713" s="168">
        <v>1</v>
      </c>
      <c r="K713" s="193">
        <v>45231</v>
      </c>
      <c r="L713" s="193">
        <v>45747</v>
      </c>
      <c r="M713" s="165">
        <f t="shared" si="133"/>
        <v>73.714285714285708</v>
      </c>
      <c r="N713" s="192">
        <v>0</v>
      </c>
      <c r="O713" s="542" t="s">
        <v>3766</v>
      </c>
      <c r="P713" s="53">
        <f t="shared" si="141"/>
        <v>0</v>
      </c>
      <c r="Q713" s="166" t="str">
        <f>IF(ISNUMBER(P713),IF(P713=100%,"CUMPLIDA",IF(AND(ISNUMBER(L713),ISNUMBER(CGR!$P$4)), IF(L713&lt;CGR!$P$4,"INCUMPLIDA","PROCESO"), "VERIFICAR FECHA")),"SIN VALOR AVANCE")</f>
        <v>PROCESO</v>
      </c>
      <c r="R713" s="285" t="s">
        <v>3715</v>
      </c>
      <c r="S713" s="286" t="s">
        <v>252</v>
      </c>
      <c r="T713" s="305">
        <v>1</v>
      </c>
      <c r="U713" s="383">
        <v>45231</v>
      </c>
      <c r="V713" s="383">
        <v>45747</v>
      </c>
      <c r="W713" s="165">
        <f t="shared" si="132"/>
        <v>73.714285714285708</v>
      </c>
      <c r="X713" s="391">
        <v>0</v>
      </c>
      <c r="Y713" s="307" t="s">
        <v>3766</v>
      </c>
      <c r="Z713" s="344">
        <f t="shared" si="134"/>
        <v>1</v>
      </c>
      <c r="AA713" s="344">
        <f t="shared" si="135"/>
        <v>1</v>
      </c>
      <c r="AB713" s="344">
        <f t="shared" si="136"/>
        <v>1</v>
      </c>
      <c r="AC713" s="344">
        <f t="shared" si="137"/>
        <v>1</v>
      </c>
      <c r="AD713" s="344">
        <f t="shared" si="138"/>
        <v>1</v>
      </c>
      <c r="AE713" s="344">
        <f t="shared" si="139"/>
        <v>1</v>
      </c>
      <c r="AF713" s="344">
        <f t="shared" si="139"/>
        <v>1</v>
      </c>
      <c r="AG713" s="344">
        <f t="shared" si="140"/>
        <v>1</v>
      </c>
    </row>
    <row r="714" spans="1:33" ht="240.75">
      <c r="A714" s="169" t="s">
        <v>19</v>
      </c>
      <c r="B714" s="467" t="s">
        <v>13</v>
      </c>
      <c r="C714" s="782"/>
      <c r="D714" s="782"/>
      <c r="E714" s="783"/>
      <c r="F714" s="783"/>
      <c r="G714" s="52" t="s">
        <v>3716</v>
      </c>
      <c r="H714" s="52" t="s">
        <v>3716</v>
      </c>
      <c r="I714" s="483" t="s">
        <v>2560</v>
      </c>
      <c r="J714" s="168">
        <v>1</v>
      </c>
      <c r="K714" s="193">
        <v>45231</v>
      </c>
      <c r="L714" s="193">
        <v>45808</v>
      </c>
      <c r="M714" s="165">
        <f t="shared" si="133"/>
        <v>82.428571428571431</v>
      </c>
      <c r="N714" s="192">
        <v>0</v>
      </c>
      <c r="O714" s="542" t="s">
        <v>3727</v>
      </c>
      <c r="P714" s="53">
        <f t="shared" si="141"/>
        <v>0</v>
      </c>
      <c r="Q714" s="166" t="str">
        <f>IF(ISNUMBER(P714),IF(P714=100%,"CUMPLIDA",IF(AND(ISNUMBER(L714),ISNUMBER(CGR!$P$4)), IF(L714&lt;CGR!$P$4,"INCUMPLIDA","PROCESO"), "VERIFICAR FECHA")),"SIN VALOR AVANCE")</f>
        <v>PROCESO</v>
      </c>
      <c r="R714" s="285" t="s">
        <v>3716</v>
      </c>
      <c r="S714" s="286" t="s">
        <v>2560</v>
      </c>
      <c r="T714" s="305">
        <v>1</v>
      </c>
      <c r="U714" s="383">
        <v>45231</v>
      </c>
      <c r="V714" s="383">
        <v>45808</v>
      </c>
      <c r="W714" s="165">
        <f t="shared" si="132"/>
        <v>82.428571428571431</v>
      </c>
      <c r="X714" s="391">
        <v>0</v>
      </c>
      <c r="Y714" s="307" t="s">
        <v>3727</v>
      </c>
      <c r="Z714" s="344">
        <f t="shared" si="134"/>
        <v>1</v>
      </c>
      <c r="AA714" s="344">
        <f t="shared" si="135"/>
        <v>1</v>
      </c>
      <c r="AB714" s="344">
        <f t="shared" si="136"/>
        <v>1</v>
      </c>
      <c r="AC714" s="344">
        <f t="shared" si="137"/>
        <v>1</v>
      </c>
      <c r="AD714" s="344">
        <f t="shared" si="138"/>
        <v>1</v>
      </c>
      <c r="AE714" s="344">
        <f t="shared" si="139"/>
        <v>1</v>
      </c>
      <c r="AF714" s="344">
        <f t="shared" si="139"/>
        <v>1</v>
      </c>
      <c r="AG714" s="344">
        <f t="shared" si="140"/>
        <v>1</v>
      </c>
    </row>
    <row r="715" spans="1:33" ht="180.75">
      <c r="A715" s="169" t="s">
        <v>19</v>
      </c>
      <c r="B715" s="467" t="s">
        <v>13</v>
      </c>
      <c r="C715" s="782"/>
      <c r="D715" s="782"/>
      <c r="E715" s="783"/>
      <c r="F715" s="783"/>
      <c r="G715" s="52" t="s">
        <v>1363</v>
      </c>
      <c r="H715" s="52" t="s">
        <v>258</v>
      </c>
      <c r="I715" s="483" t="s">
        <v>259</v>
      </c>
      <c r="J715" s="168">
        <v>10</v>
      </c>
      <c r="K715" s="193">
        <v>45809</v>
      </c>
      <c r="L715" s="193">
        <v>46568</v>
      </c>
      <c r="M715" s="165">
        <f t="shared" si="133"/>
        <v>108.42857142857143</v>
      </c>
      <c r="N715" s="192">
        <v>0</v>
      </c>
      <c r="O715" s="542" t="s">
        <v>3752</v>
      </c>
      <c r="P715" s="53">
        <f t="shared" si="141"/>
        <v>0</v>
      </c>
      <c r="Q715" s="166" t="str">
        <f>IF(ISNUMBER(P715),IF(P715=100%,"CUMPLIDA",IF(AND(ISNUMBER(L715),ISNUMBER(CGR!$P$4)), IF(L715&lt;CGR!$P$4,"INCUMPLIDA","PROCESO"), "VERIFICAR FECHA")),"SIN VALOR AVANCE")</f>
        <v>PROCESO</v>
      </c>
      <c r="R715" s="285" t="s">
        <v>258</v>
      </c>
      <c r="S715" s="286" t="s">
        <v>259</v>
      </c>
      <c r="T715" s="305">
        <v>10</v>
      </c>
      <c r="U715" s="383">
        <v>45809</v>
      </c>
      <c r="V715" s="383">
        <v>46568</v>
      </c>
      <c r="W715" s="165">
        <f t="shared" ref="W715:W778" si="142">(V715-U715)/7</f>
        <v>108.42857142857143</v>
      </c>
      <c r="X715" s="391">
        <v>0</v>
      </c>
      <c r="Y715" s="307" t="s">
        <v>3752</v>
      </c>
      <c r="Z715" s="344">
        <f t="shared" si="134"/>
        <v>1</v>
      </c>
      <c r="AA715" s="344">
        <f t="shared" si="135"/>
        <v>1</v>
      </c>
      <c r="AB715" s="344">
        <f t="shared" si="136"/>
        <v>1</v>
      </c>
      <c r="AC715" s="344">
        <f t="shared" si="137"/>
        <v>1</v>
      </c>
      <c r="AD715" s="344">
        <f t="shared" si="138"/>
        <v>1</v>
      </c>
      <c r="AE715" s="344">
        <f t="shared" si="139"/>
        <v>1</v>
      </c>
      <c r="AF715" s="344">
        <f t="shared" si="139"/>
        <v>1</v>
      </c>
      <c r="AG715" s="344">
        <f t="shared" si="140"/>
        <v>1</v>
      </c>
    </row>
    <row r="716" spans="1:33" ht="180">
      <c r="A716" s="169" t="s">
        <v>19</v>
      </c>
      <c r="B716" s="467" t="s">
        <v>13</v>
      </c>
      <c r="C716" s="782"/>
      <c r="D716" s="782"/>
      <c r="E716" s="783"/>
      <c r="F716" s="783"/>
      <c r="G716" s="52" t="s">
        <v>1364</v>
      </c>
      <c r="H716" s="52" t="s">
        <v>261</v>
      </c>
      <c r="I716" s="483" t="s">
        <v>262</v>
      </c>
      <c r="J716" s="168">
        <v>1</v>
      </c>
      <c r="K716" s="193">
        <v>45809</v>
      </c>
      <c r="L716" s="193">
        <v>46568</v>
      </c>
      <c r="M716" s="165">
        <f t="shared" si="133"/>
        <v>108.42857142857143</v>
      </c>
      <c r="N716" s="192">
        <v>0</v>
      </c>
      <c r="O716" s="542" t="s">
        <v>3759</v>
      </c>
      <c r="P716" s="53">
        <f t="shared" si="141"/>
        <v>0</v>
      </c>
      <c r="Q716" s="166" t="str">
        <f>IF(ISNUMBER(P716),IF(P716=100%,"CUMPLIDA",IF(AND(ISNUMBER(L716),ISNUMBER(CGR!$P$4)), IF(L716&lt;CGR!$P$4,"INCUMPLIDA","PROCESO"), "VERIFICAR FECHA")),"SIN VALOR AVANCE")</f>
        <v>PROCESO</v>
      </c>
      <c r="R716" s="285" t="s">
        <v>261</v>
      </c>
      <c r="S716" s="286" t="s">
        <v>262</v>
      </c>
      <c r="T716" s="305">
        <v>1</v>
      </c>
      <c r="U716" s="383">
        <v>45809</v>
      </c>
      <c r="V716" s="383">
        <v>46568</v>
      </c>
      <c r="W716" s="165">
        <f t="shared" si="142"/>
        <v>108.42857142857143</v>
      </c>
      <c r="X716" s="391">
        <v>0</v>
      </c>
      <c r="Y716" s="307" t="s">
        <v>3759</v>
      </c>
      <c r="Z716" s="344">
        <f t="shared" si="134"/>
        <v>1</v>
      </c>
      <c r="AA716" s="344">
        <f t="shared" si="135"/>
        <v>1</v>
      </c>
      <c r="AB716" s="344">
        <f t="shared" si="136"/>
        <v>1</v>
      </c>
      <c r="AC716" s="344">
        <f t="shared" si="137"/>
        <v>1</v>
      </c>
      <c r="AD716" s="344">
        <f t="shared" si="138"/>
        <v>1</v>
      </c>
      <c r="AE716" s="344">
        <f t="shared" si="139"/>
        <v>1</v>
      </c>
      <c r="AF716" s="344">
        <f t="shared" si="139"/>
        <v>1</v>
      </c>
      <c r="AG716" s="344">
        <f t="shared" si="140"/>
        <v>1</v>
      </c>
    </row>
    <row r="717" spans="1:33" ht="409.5">
      <c r="A717" s="169" t="s">
        <v>19</v>
      </c>
      <c r="B717" s="467" t="s">
        <v>13</v>
      </c>
      <c r="C717" s="782"/>
      <c r="D717" s="782"/>
      <c r="E717" s="783"/>
      <c r="F717" s="783"/>
      <c r="G717" s="52" t="s">
        <v>1365</v>
      </c>
      <c r="H717" s="52" t="s">
        <v>264</v>
      </c>
      <c r="I717" s="483" t="s">
        <v>265</v>
      </c>
      <c r="J717" s="168">
        <v>2</v>
      </c>
      <c r="K717" s="193">
        <v>45809</v>
      </c>
      <c r="L717" s="193">
        <v>46568</v>
      </c>
      <c r="M717" s="165">
        <f t="shared" si="133"/>
        <v>108.42857142857143</v>
      </c>
      <c r="N717" s="192">
        <v>0</v>
      </c>
      <c r="O717" s="542" t="s">
        <v>3730</v>
      </c>
      <c r="P717" s="53">
        <f t="shared" si="141"/>
        <v>0</v>
      </c>
      <c r="Q717" s="166" t="str">
        <f>IF(ISNUMBER(P717),IF(P717=100%,"CUMPLIDA",IF(AND(ISNUMBER(L717),ISNUMBER(CGR!$P$4)), IF(L717&lt;CGR!$P$4,"INCUMPLIDA","PROCESO"), "VERIFICAR FECHA")),"SIN VALOR AVANCE")</f>
        <v>PROCESO</v>
      </c>
      <c r="R717" s="285" t="s">
        <v>264</v>
      </c>
      <c r="S717" s="286" t="s">
        <v>265</v>
      </c>
      <c r="T717" s="305">
        <v>2</v>
      </c>
      <c r="U717" s="383">
        <v>45809</v>
      </c>
      <c r="V717" s="383">
        <v>46568</v>
      </c>
      <c r="W717" s="165">
        <f t="shared" si="142"/>
        <v>108.42857142857143</v>
      </c>
      <c r="X717" s="391">
        <v>0</v>
      </c>
      <c r="Y717" s="307" t="s">
        <v>3730</v>
      </c>
      <c r="Z717" s="344">
        <f t="shared" si="134"/>
        <v>1</v>
      </c>
      <c r="AA717" s="344">
        <f t="shared" si="135"/>
        <v>1</v>
      </c>
      <c r="AB717" s="344">
        <f t="shared" si="136"/>
        <v>1</v>
      </c>
      <c r="AC717" s="344">
        <f t="shared" si="137"/>
        <v>1</v>
      </c>
      <c r="AD717" s="344">
        <f t="shared" si="138"/>
        <v>1</v>
      </c>
      <c r="AE717" s="344">
        <f t="shared" si="139"/>
        <v>1</v>
      </c>
      <c r="AF717" s="344">
        <f t="shared" si="139"/>
        <v>1</v>
      </c>
      <c r="AG717" s="344">
        <f t="shared" si="140"/>
        <v>1</v>
      </c>
    </row>
    <row r="718" spans="1:33" ht="75.75" customHeight="1">
      <c r="A718" s="169" t="s">
        <v>19</v>
      </c>
      <c r="B718" s="467" t="s">
        <v>13</v>
      </c>
      <c r="C718" s="782" t="s">
        <v>3925</v>
      </c>
      <c r="D718" s="782" t="s">
        <v>3663</v>
      </c>
      <c r="E718" s="783" t="s">
        <v>3926</v>
      </c>
      <c r="F718" s="783" t="s">
        <v>3927</v>
      </c>
      <c r="G718" s="783" t="s">
        <v>2485</v>
      </c>
      <c r="H718" s="484" t="s">
        <v>2433</v>
      </c>
      <c r="I718" s="483" t="s">
        <v>969</v>
      </c>
      <c r="J718" s="164">
        <v>1</v>
      </c>
      <c r="K718" s="191">
        <v>45231</v>
      </c>
      <c r="L718" s="191">
        <v>45504</v>
      </c>
      <c r="M718" s="165">
        <f t="shared" si="133"/>
        <v>39</v>
      </c>
      <c r="N718" s="192">
        <v>1</v>
      </c>
      <c r="O718" s="542" t="s">
        <v>3711</v>
      </c>
      <c r="P718" s="53">
        <f t="shared" si="141"/>
        <v>1</v>
      </c>
      <c r="Q718" s="166" t="str">
        <f>IF(ISNUMBER(P718),IF(P718=100%,"CUMPLIDA",IF(AND(ISNUMBER(L718),ISNUMBER(CGR!$P$4)), IF(L718&lt;CGR!$P$4,"INCUMPLIDA","PROCESO"), "VERIFICAR FECHA")),"SIN VALOR AVANCE")</f>
        <v>CUMPLIDA</v>
      </c>
      <c r="R718" s="366" t="s">
        <v>2433</v>
      </c>
      <c r="S718" s="286" t="s">
        <v>969</v>
      </c>
      <c r="T718" s="367">
        <v>1</v>
      </c>
      <c r="U718" s="382">
        <v>45231</v>
      </c>
      <c r="V718" s="382">
        <v>45504</v>
      </c>
      <c r="W718" s="165">
        <f t="shared" si="142"/>
        <v>39</v>
      </c>
      <c r="X718" s="391">
        <v>1</v>
      </c>
      <c r="Y718" s="307" t="s">
        <v>3711</v>
      </c>
      <c r="Z718" s="344">
        <f t="shared" si="134"/>
        <v>1</v>
      </c>
      <c r="AA718" s="344">
        <f t="shared" si="135"/>
        <v>1</v>
      </c>
      <c r="AB718" s="344">
        <f t="shared" si="136"/>
        <v>1</v>
      </c>
      <c r="AC718" s="344">
        <f t="shared" si="137"/>
        <v>1</v>
      </c>
      <c r="AD718" s="344">
        <f t="shared" si="138"/>
        <v>1</v>
      </c>
      <c r="AE718" s="344">
        <f t="shared" si="139"/>
        <v>1</v>
      </c>
      <c r="AF718" s="344">
        <f t="shared" si="139"/>
        <v>1</v>
      </c>
      <c r="AG718" s="344">
        <f t="shared" si="140"/>
        <v>1</v>
      </c>
    </row>
    <row r="719" spans="1:33" ht="315.75">
      <c r="A719" s="169" t="s">
        <v>19</v>
      </c>
      <c r="B719" s="467" t="s">
        <v>13</v>
      </c>
      <c r="C719" s="782"/>
      <c r="D719" s="782"/>
      <c r="E719" s="783"/>
      <c r="F719" s="783"/>
      <c r="G719" s="783"/>
      <c r="H719" s="484" t="s">
        <v>2435</v>
      </c>
      <c r="I719" s="483" t="s">
        <v>2436</v>
      </c>
      <c r="J719" s="164">
        <v>1</v>
      </c>
      <c r="K719" s="191">
        <v>45231</v>
      </c>
      <c r="L719" s="191">
        <v>45504</v>
      </c>
      <c r="M719" s="165">
        <f t="shared" si="133"/>
        <v>39</v>
      </c>
      <c r="N719" s="192">
        <v>1</v>
      </c>
      <c r="O719" s="542" t="s">
        <v>3749</v>
      </c>
      <c r="P719" s="53">
        <f t="shared" si="141"/>
        <v>1</v>
      </c>
      <c r="Q719" s="166" t="str">
        <f>IF(ISNUMBER(P719),IF(P719=100%,"CUMPLIDA",IF(AND(ISNUMBER(L719),ISNUMBER(CGR!$P$4)), IF(L719&lt;CGR!$P$4,"INCUMPLIDA","PROCESO"), "VERIFICAR FECHA")),"SIN VALOR AVANCE")</f>
        <v>CUMPLIDA</v>
      </c>
      <c r="R719" s="366" t="s">
        <v>2435</v>
      </c>
      <c r="S719" s="286" t="s">
        <v>2436</v>
      </c>
      <c r="T719" s="367">
        <v>1</v>
      </c>
      <c r="U719" s="382">
        <v>45231</v>
      </c>
      <c r="V719" s="382">
        <v>45504</v>
      </c>
      <c r="W719" s="165">
        <f t="shared" si="142"/>
        <v>39</v>
      </c>
      <c r="X719" s="391">
        <v>1</v>
      </c>
      <c r="Y719" s="307" t="s">
        <v>3749</v>
      </c>
      <c r="Z719" s="344">
        <f t="shared" si="134"/>
        <v>1</v>
      </c>
      <c r="AA719" s="344">
        <f t="shared" si="135"/>
        <v>1</v>
      </c>
      <c r="AB719" s="344">
        <f t="shared" si="136"/>
        <v>1</v>
      </c>
      <c r="AC719" s="344">
        <f t="shared" si="137"/>
        <v>1</v>
      </c>
      <c r="AD719" s="344">
        <f t="shared" si="138"/>
        <v>1</v>
      </c>
      <c r="AE719" s="344">
        <f t="shared" si="139"/>
        <v>1</v>
      </c>
      <c r="AF719" s="344">
        <f t="shared" si="139"/>
        <v>1</v>
      </c>
      <c r="AG719" s="344">
        <f t="shared" si="140"/>
        <v>1</v>
      </c>
    </row>
    <row r="720" spans="1:33" ht="150.75">
      <c r="A720" s="169" t="s">
        <v>19</v>
      </c>
      <c r="B720" s="467" t="s">
        <v>13</v>
      </c>
      <c r="C720" s="782"/>
      <c r="D720" s="782"/>
      <c r="E720" s="783"/>
      <c r="F720" s="783"/>
      <c r="G720" s="52" t="s">
        <v>2438</v>
      </c>
      <c r="H720" s="52" t="s">
        <v>1614</v>
      </c>
      <c r="I720" s="483" t="s">
        <v>238</v>
      </c>
      <c r="J720" s="168">
        <v>1</v>
      </c>
      <c r="K720" s="193">
        <v>45323</v>
      </c>
      <c r="L720" s="193">
        <v>45747</v>
      </c>
      <c r="M720" s="165">
        <f t="shared" si="133"/>
        <v>60.571428571428569</v>
      </c>
      <c r="N720" s="192">
        <v>0</v>
      </c>
      <c r="O720" s="542" t="s">
        <v>3750</v>
      </c>
      <c r="P720" s="53">
        <f t="shared" si="141"/>
        <v>0</v>
      </c>
      <c r="Q720" s="166" t="str">
        <f>IF(ISNUMBER(P720),IF(P720=100%,"CUMPLIDA",IF(AND(ISNUMBER(L720),ISNUMBER(CGR!$P$4)), IF(L720&lt;CGR!$P$4,"INCUMPLIDA","PROCESO"), "VERIFICAR FECHA")),"SIN VALOR AVANCE")</f>
        <v>PROCESO</v>
      </c>
      <c r="R720" s="285" t="s">
        <v>1614</v>
      </c>
      <c r="S720" s="286" t="s">
        <v>238</v>
      </c>
      <c r="T720" s="305">
        <v>1</v>
      </c>
      <c r="U720" s="383">
        <v>45323</v>
      </c>
      <c r="V720" s="383">
        <v>45747</v>
      </c>
      <c r="W720" s="165">
        <f t="shared" si="142"/>
        <v>60.571428571428569</v>
      </c>
      <c r="X720" s="391">
        <v>0</v>
      </c>
      <c r="Y720" s="307" t="s">
        <v>3750</v>
      </c>
      <c r="Z720" s="344">
        <f t="shared" si="134"/>
        <v>1</v>
      </c>
      <c r="AA720" s="344">
        <f t="shared" si="135"/>
        <v>1</v>
      </c>
      <c r="AB720" s="344">
        <f t="shared" si="136"/>
        <v>1</v>
      </c>
      <c r="AC720" s="344">
        <f t="shared" si="137"/>
        <v>1</v>
      </c>
      <c r="AD720" s="344">
        <f t="shared" si="138"/>
        <v>1</v>
      </c>
      <c r="AE720" s="344">
        <f t="shared" si="139"/>
        <v>1</v>
      </c>
      <c r="AF720" s="344">
        <f t="shared" si="139"/>
        <v>1</v>
      </c>
      <c r="AG720" s="344">
        <f t="shared" si="140"/>
        <v>1</v>
      </c>
    </row>
    <row r="721" spans="1:33" ht="90.75">
      <c r="A721" s="169" t="s">
        <v>19</v>
      </c>
      <c r="B721" s="467" t="s">
        <v>13</v>
      </c>
      <c r="C721" s="782"/>
      <c r="D721" s="782"/>
      <c r="E721" s="783"/>
      <c r="F721" s="783"/>
      <c r="G721" s="52" t="s">
        <v>241</v>
      </c>
      <c r="H721" s="52" t="s">
        <v>241</v>
      </c>
      <c r="I721" s="483" t="s">
        <v>242</v>
      </c>
      <c r="J721" s="168">
        <v>1</v>
      </c>
      <c r="K721" s="193">
        <v>45323</v>
      </c>
      <c r="L721" s="193">
        <v>45747</v>
      </c>
      <c r="M721" s="165">
        <f t="shared" si="133"/>
        <v>60.571428571428569</v>
      </c>
      <c r="N721" s="192">
        <v>0</v>
      </c>
      <c r="O721" s="542" t="s">
        <v>3773</v>
      </c>
      <c r="P721" s="53">
        <f t="shared" si="141"/>
        <v>0</v>
      </c>
      <c r="Q721" s="166" t="str">
        <f>IF(ISNUMBER(P721),IF(P721=100%,"CUMPLIDA",IF(AND(ISNUMBER(L721),ISNUMBER(CGR!$P$4)), IF(L721&lt;CGR!$P$4,"INCUMPLIDA","PROCESO"), "VERIFICAR FECHA")),"SIN VALOR AVANCE")</f>
        <v>PROCESO</v>
      </c>
      <c r="R721" s="285" t="s">
        <v>241</v>
      </c>
      <c r="S721" s="286" t="s">
        <v>242</v>
      </c>
      <c r="T721" s="305">
        <v>1</v>
      </c>
      <c r="U721" s="383">
        <v>45323</v>
      </c>
      <c r="V721" s="383">
        <v>45747</v>
      </c>
      <c r="W721" s="165">
        <f t="shared" si="142"/>
        <v>60.571428571428569</v>
      </c>
      <c r="X721" s="391">
        <v>0</v>
      </c>
      <c r="Y721" s="307" t="s">
        <v>3773</v>
      </c>
      <c r="Z721" s="344">
        <f t="shared" si="134"/>
        <v>1</v>
      </c>
      <c r="AA721" s="344">
        <f t="shared" si="135"/>
        <v>1</v>
      </c>
      <c r="AB721" s="344">
        <f t="shared" si="136"/>
        <v>1</v>
      </c>
      <c r="AC721" s="344">
        <f t="shared" si="137"/>
        <v>1</v>
      </c>
      <c r="AD721" s="344">
        <f t="shared" si="138"/>
        <v>1</v>
      </c>
      <c r="AE721" s="344">
        <f t="shared" si="139"/>
        <v>1</v>
      </c>
      <c r="AF721" s="344">
        <f t="shared" si="139"/>
        <v>1</v>
      </c>
      <c r="AG721" s="344">
        <f t="shared" si="140"/>
        <v>1</v>
      </c>
    </row>
    <row r="722" spans="1:33" ht="150">
      <c r="A722" s="169" t="s">
        <v>19</v>
      </c>
      <c r="B722" s="467" t="s">
        <v>13</v>
      </c>
      <c r="C722" s="782"/>
      <c r="D722" s="782"/>
      <c r="E722" s="783"/>
      <c r="F722" s="783"/>
      <c r="G722" s="52" t="s">
        <v>1361</v>
      </c>
      <c r="H722" s="52" t="s">
        <v>245</v>
      </c>
      <c r="I722" s="483" t="s">
        <v>246</v>
      </c>
      <c r="J722" s="168">
        <v>1</v>
      </c>
      <c r="K722" s="193">
        <v>45231</v>
      </c>
      <c r="L722" s="193">
        <v>45747</v>
      </c>
      <c r="M722" s="165">
        <f t="shared" si="133"/>
        <v>73.714285714285708</v>
      </c>
      <c r="N722" s="192">
        <v>0</v>
      </c>
      <c r="O722" s="542" t="s">
        <v>3773</v>
      </c>
      <c r="P722" s="53">
        <f t="shared" si="141"/>
        <v>0</v>
      </c>
      <c r="Q722" s="166" t="str">
        <f>IF(ISNUMBER(P722),IF(P722=100%,"CUMPLIDA",IF(AND(ISNUMBER(L722),ISNUMBER(CGR!$P$4)), IF(L722&lt;CGR!$P$4,"INCUMPLIDA","PROCESO"), "VERIFICAR FECHA")),"SIN VALOR AVANCE")</f>
        <v>PROCESO</v>
      </c>
      <c r="R722" s="285" t="s">
        <v>245</v>
      </c>
      <c r="S722" s="286" t="s">
        <v>246</v>
      </c>
      <c r="T722" s="305">
        <v>1</v>
      </c>
      <c r="U722" s="383">
        <v>45231</v>
      </c>
      <c r="V722" s="383">
        <v>45747</v>
      </c>
      <c r="W722" s="165">
        <f t="shared" si="142"/>
        <v>73.714285714285708</v>
      </c>
      <c r="X722" s="391">
        <v>0</v>
      </c>
      <c r="Y722" s="307" t="s">
        <v>3773</v>
      </c>
      <c r="Z722" s="344">
        <f t="shared" si="134"/>
        <v>1</v>
      </c>
      <c r="AA722" s="344">
        <f t="shared" si="135"/>
        <v>1</v>
      </c>
      <c r="AB722" s="344">
        <f t="shared" si="136"/>
        <v>1</v>
      </c>
      <c r="AC722" s="344">
        <f t="shared" si="137"/>
        <v>1</v>
      </c>
      <c r="AD722" s="344">
        <f t="shared" si="138"/>
        <v>1</v>
      </c>
      <c r="AE722" s="344">
        <f t="shared" si="139"/>
        <v>1</v>
      </c>
      <c r="AF722" s="344">
        <f t="shared" si="139"/>
        <v>1</v>
      </c>
      <c r="AG722" s="344">
        <f t="shared" si="140"/>
        <v>1</v>
      </c>
    </row>
    <row r="723" spans="1:33" ht="150.75">
      <c r="A723" s="169" t="s">
        <v>19</v>
      </c>
      <c r="B723" s="467" t="s">
        <v>13</v>
      </c>
      <c r="C723" s="782"/>
      <c r="D723" s="782"/>
      <c r="E723" s="783"/>
      <c r="F723" s="783"/>
      <c r="G723" s="52" t="s">
        <v>248</v>
      </c>
      <c r="H723" s="52" t="s">
        <v>248</v>
      </c>
      <c r="I723" s="483" t="s">
        <v>3253</v>
      </c>
      <c r="J723" s="168">
        <v>1</v>
      </c>
      <c r="K723" s="193">
        <v>45323</v>
      </c>
      <c r="L723" s="193">
        <v>45747</v>
      </c>
      <c r="M723" s="165">
        <f t="shared" si="133"/>
        <v>60.571428571428569</v>
      </c>
      <c r="N723" s="192">
        <v>0</v>
      </c>
      <c r="O723" s="542" t="s">
        <v>3750</v>
      </c>
      <c r="P723" s="53">
        <f t="shared" si="141"/>
        <v>0</v>
      </c>
      <c r="Q723" s="166" t="str">
        <f>IF(ISNUMBER(P723),IF(P723=100%,"CUMPLIDA",IF(AND(ISNUMBER(L723),ISNUMBER(CGR!$P$4)), IF(L723&lt;CGR!$P$4,"INCUMPLIDA","PROCESO"), "VERIFICAR FECHA")),"SIN VALOR AVANCE")</f>
        <v>PROCESO</v>
      </c>
      <c r="R723" s="285" t="s">
        <v>248</v>
      </c>
      <c r="S723" s="286" t="s">
        <v>3253</v>
      </c>
      <c r="T723" s="305">
        <v>1</v>
      </c>
      <c r="U723" s="383">
        <v>45323</v>
      </c>
      <c r="V723" s="383">
        <v>45747</v>
      </c>
      <c r="W723" s="165">
        <f t="shared" si="142"/>
        <v>60.571428571428569</v>
      </c>
      <c r="X723" s="391">
        <v>0</v>
      </c>
      <c r="Y723" s="307" t="s">
        <v>3750</v>
      </c>
      <c r="Z723" s="344">
        <f t="shared" si="134"/>
        <v>1</v>
      </c>
      <c r="AA723" s="344">
        <f t="shared" si="135"/>
        <v>1</v>
      </c>
      <c r="AB723" s="344">
        <f t="shared" si="136"/>
        <v>1</v>
      </c>
      <c r="AC723" s="344">
        <f t="shared" si="137"/>
        <v>1</v>
      </c>
      <c r="AD723" s="344">
        <f t="shared" si="138"/>
        <v>1</v>
      </c>
      <c r="AE723" s="344">
        <f t="shared" si="139"/>
        <v>1</v>
      </c>
      <c r="AF723" s="344">
        <f t="shared" si="139"/>
        <v>1</v>
      </c>
      <c r="AG723" s="344">
        <f t="shared" si="140"/>
        <v>1</v>
      </c>
    </row>
    <row r="724" spans="1:33" ht="135">
      <c r="A724" s="169" t="s">
        <v>19</v>
      </c>
      <c r="B724" s="467" t="s">
        <v>13</v>
      </c>
      <c r="C724" s="782"/>
      <c r="D724" s="782"/>
      <c r="E724" s="783"/>
      <c r="F724" s="783"/>
      <c r="G724" s="52" t="s">
        <v>3715</v>
      </c>
      <c r="H724" s="52" t="s">
        <v>3715</v>
      </c>
      <c r="I724" s="483" t="s">
        <v>252</v>
      </c>
      <c r="J724" s="168">
        <v>1</v>
      </c>
      <c r="K724" s="193">
        <v>45231</v>
      </c>
      <c r="L724" s="193">
        <v>45747</v>
      </c>
      <c r="M724" s="165">
        <f t="shared" ref="M724:M787" si="143">(L724-K724)/7</f>
        <v>73.714285714285708</v>
      </c>
      <c r="N724" s="192">
        <v>0</v>
      </c>
      <c r="O724" s="542" t="s">
        <v>3773</v>
      </c>
      <c r="P724" s="53">
        <f t="shared" si="141"/>
        <v>0</v>
      </c>
      <c r="Q724" s="166" t="str">
        <f>IF(ISNUMBER(P724),IF(P724=100%,"CUMPLIDA",IF(AND(ISNUMBER(L724),ISNUMBER(CGR!$P$4)), IF(L724&lt;CGR!$P$4,"INCUMPLIDA","PROCESO"), "VERIFICAR FECHA")),"SIN VALOR AVANCE")</f>
        <v>PROCESO</v>
      </c>
      <c r="R724" s="285" t="s">
        <v>3715</v>
      </c>
      <c r="S724" s="286" t="s">
        <v>252</v>
      </c>
      <c r="T724" s="305">
        <v>1</v>
      </c>
      <c r="U724" s="383">
        <v>45231</v>
      </c>
      <c r="V724" s="383">
        <v>45747</v>
      </c>
      <c r="W724" s="165">
        <f t="shared" si="142"/>
        <v>73.714285714285708</v>
      </c>
      <c r="X724" s="391">
        <v>0</v>
      </c>
      <c r="Y724" s="307" t="s">
        <v>3773</v>
      </c>
      <c r="Z724" s="344">
        <f t="shared" si="134"/>
        <v>1</v>
      </c>
      <c r="AA724" s="344">
        <f t="shared" si="135"/>
        <v>1</v>
      </c>
      <c r="AB724" s="344">
        <f t="shared" si="136"/>
        <v>1</v>
      </c>
      <c r="AC724" s="344">
        <f t="shared" si="137"/>
        <v>1</v>
      </c>
      <c r="AD724" s="344">
        <f t="shared" si="138"/>
        <v>1</v>
      </c>
      <c r="AE724" s="344">
        <f t="shared" si="139"/>
        <v>1</v>
      </c>
      <c r="AF724" s="344">
        <f t="shared" si="139"/>
        <v>1</v>
      </c>
      <c r="AG724" s="344">
        <f t="shared" si="140"/>
        <v>1</v>
      </c>
    </row>
    <row r="725" spans="1:33" ht="210.75">
      <c r="A725" s="169" t="s">
        <v>19</v>
      </c>
      <c r="B725" s="467" t="s">
        <v>13</v>
      </c>
      <c r="C725" s="782"/>
      <c r="D725" s="782"/>
      <c r="E725" s="783"/>
      <c r="F725" s="783"/>
      <c r="G725" s="52" t="s">
        <v>3716</v>
      </c>
      <c r="H725" s="52" t="s">
        <v>3716</v>
      </c>
      <c r="I725" s="483" t="s">
        <v>2560</v>
      </c>
      <c r="J725" s="168">
        <v>1</v>
      </c>
      <c r="K725" s="193">
        <v>45231</v>
      </c>
      <c r="L725" s="193">
        <v>45808</v>
      </c>
      <c r="M725" s="165">
        <f t="shared" si="143"/>
        <v>82.428571428571431</v>
      </c>
      <c r="N725" s="192">
        <v>0</v>
      </c>
      <c r="O725" s="542" t="s">
        <v>3916</v>
      </c>
      <c r="P725" s="53">
        <f t="shared" si="141"/>
        <v>0</v>
      </c>
      <c r="Q725" s="166" t="str">
        <f>IF(ISNUMBER(P725),IF(P725=100%,"CUMPLIDA",IF(AND(ISNUMBER(L725),ISNUMBER(CGR!$P$4)), IF(L725&lt;CGR!$P$4,"INCUMPLIDA","PROCESO"), "VERIFICAR FECHA")),"SIN VALOR AVANCE")</f>
        <v>PROCESO</v>
      </c>
      <c r="R725" s="285" t="s">
        <v>3716</v>
      </c>
      <c r="S725" s="286" t="s">
        <v>2560</v>
      </c>
      <c r="T725" s="305">
        <v>1</v>
      </c>
      <c r="U725" s="383">
        <v>45231</v>
      </c>
      <c r="V725" s="383">
        <v>45808</v>
      </c>
      <c r="W725" s="165">
        <f t="shared" si="142"/>
        <v>82.428571428571431</v>
      </c>
      <c r="X725" s="391">
        <v>0</v>
      </c>
      <c r="Y725" s="307" t="s">
        <v>3916</v>
      </c>
      <c r="Z725" s="344">
        <f t="shared" ref="Z725:Z788" si="144">IF(H725=R725,1,0)</f>
        <v>1</v>
      </c>
      <c r="AA725" s="344">
        <f t="shared" ref="AA725:AA788" si="145">IF(I725=S725,1,0)</f>
        <v>1</v>
      </c>
      <c r="AB725" s="344">
        <f t="shared" ref="AB725:AB788" si="146">IF(J725=T725,1,0)</f>
        <v>1</v>
      </c>
      <c r="AC725" s="344">
        <f t="shared" ref="AC725:AC788" si="147">IF(K725=U725,1,0)</f>
        <v>1</v>
      </c>
      <c r="AD725" s="344">
        <f t="shared" ref="AD725:AD788" si="148">IF(L725=V725,1,0)</f>
        <v>1</v>
      </c>
      <c r="AE725" s="344">
        <f t="shared" ref="AE725:AF788" si="149">IF(M725=W725,1,0)</f>
        <v>1</v>
      </c>
      <c r="AF725" s="344">
        <f t="shared" si="149"/>
        <v>1</v>
      </c>
      <c r="AG725" s="344">
        <f t="shared" ref="AG725:AG788" si="150">IF(O725=Y725,1,0)</f>
        <v>1</v>
      </c>
    </row>
    <row r="726" spans="1:33" ht="180.75">
      <c r="A726" s="169" t="s">
        <v>19</v>
      </c>
      <c r="B726" s="467" t="s">
        <v>13</v>
      </c>
      <c r="C726" s="782"/>
      <c r="D726" s="782"/>
      <c r="E726" s="783"/>
      <c r="F726" s="783"/>
      <c r="G726" s="52" t="s">
        <v>1363</v>
      </c>
      <c r="H726" s="52" t="s">
        <v>258</v>
      </c>
      <c r="I726" s="483" t="s">
        <v>259</v>
      </c>
      <c r="J726" s="168">
        <v>10</v>
      </c>
      <c r="K726" s="193">
        <v>45809</v>
      </c>
      <c r="L726" s="193">
        <v>46568</v>
      </c>
      <c r="M726" s="165">
        <f t="shared" si="143"/>
        <v>108.42857142857143</v>
      </c>
      <c r="N726" s="192">
        <v>0</v>
      </c>
      <c r="O726" s="542" t="s">
        <v>3752</v>
      </c>
      <c r="P726" s="53">
        <f t="shared" si="141"/>
        <v>0</v>
      </c>
      <c r="Q726" s="166" t="str">
        <f>IF(ISNUMBER(P726),IF(P726=100%,"CUMPLIDA",IF(AND(ISNUMBER(L726),ISNUMBER(CGR!$P$4)), IF(L726&lt;CGR!$P$4,"INCUMPLIDA","PROCESO"), "VERIFICAR FECHA")),"SIN VALOR AVANCE")</f>
        <v>PROCESO</v>
      </c>
      <c r="R726" s="285" t="s">
        <v>258</v>
      </c>
      <c r="S726" s="286" t="s">
        <v>259</v>
      </c>
      <c r="T726" s="305">
        <v>10</v>
      </c>
      <c r="U726" s="383">
        <v>45809</v>
      </c>
      <c r="V726" s="383">
        <v>46568</v>
      </c>
      <c r="W726" s="165">
        <f t="shared" si="142"/>
        <v>108.42857142857143</v>
      </c>
      <c r="X726" s="391">
        <v>0</v>
      </c>
      <c r="Y726" s="307" t="s">
        <v>3752</v>
      </c>
      <c r="Z726" s="344">
        <f t="shared" si="144"/>
        <v>1</v>
      </c>
      <c r="AA726" s="344">
        <f t="shared" si="145"/>
        <v>1</v>
      </c>
      <c r="AB726" s="344">
        <f t="shared" si="146"/>
        <v>1</v>
      </c>
      <c r="AC726" s="344">
        <f t="shared" si="147"/>
        <v>1</v>
      </c>
      <c r="AD726" s="344">
        <f t="shared" si="148"/>
        <v>1</v>
      </c>
      <c r="AE726" s="344">
        <f t="shared" si="149"/>
        <v>1</v>
      </c>
      <c r="AF726" s="344">
        <f t="shared" si="149"/>
        <v>1</v>
      </c>
      <c r="AG726" s="344">
        <f t="shared" si="150"/>
        <v>1</v>
      </c>
    </row>
    <row r="727" spans="1:33" ht="180">
      <c r="A727" s="169" t="s">
        <v>19</v>
      </c>
      <c r="B727" s="467" t="s">
        <v>13</v>
      </c>
      <c r="C727" s="782"/>
      <c r="D727" s="782"/>
      <c r="E727" s="783"/>
      <c r="F727" s="783"/>
      <c r="G727" s="52" t="s">
        <v>1364</v>
      </c>
      <c r="H727" s="52" t="s">
        <v>261</v>
      </c>
      <c r="I727" s="483" t="s">
        <v>262</v>
      </c>
      <c r="J727" s="168">
        <v>1</v>
      </c>
      <c r="K727" s="193">
        <v>45809</v>
      </c>
      <c r="L727" s="193">
        <v>46568</v>
      </c>
      <c r="M727" s="165">
        <f t="shared" si="143"/>
        <v>108.42857142857143</v>
      </c>
      <c r="N727" s="192">
        <v>0</v>
      </c>
      <c r="O727" s="542" t="s">
        <v>3729</v>
      </c>
      <c r="P727" s="53">
        <f t="shared" si="141"/>
        <v>0</v>
      </c>
      <c r="Q727" s="166" t="str">
        <f>IF(ISNUMBER(P727),IF(P727=100%,"CUMPLIDA",IF(AND(ISNUMBER(L727),ISNUMBER(CGR!$P$4)), IF(L727&lt;CGR!$P$4,"INCUMPLIDA","PROCESO"), "VERIFICAR FECHA")),"SIN VALOR AVANCE")</f>
        <v>PROCESO</v>
      </c>
      <c r="R727" s="285" t="s">
        <v>261</v>
      </c>
      <c r="S727" s="286" t="s">
        <v>262</v>
      </c>
      <c r="T727" s="305">
        <v>1</v>
      </c>
      <c r="U727" s="383">
        <v>45809</v>
      </c>
      <c r="V727" s="383">
        <v>46568</v>
      </c>
      <c r="W727" s="165">
        <f t="shared" si="142"/>
        <v>108.42857142857143</v>
      </c>
      <c r="X727" s="391">
        <v>0</v>
      </c>
      <c r="Y727" s="307" t="s">
        <v>3729</v>
      </c>
      <c r="Z727" s="344">
        <f t="shared" si="144"/>
        <v>1</v>
      </c>
      <c r="AA727" s="344">
        <f t="shared" si="145"/>
        <v>1</v>
      </c>
      <c r="AB727" s="344">
        <f t="shared" si="146"/>
        <v>1</v>
      </c>
      <c r="AC727" s="344">
        <f t="shared" si="147"/>
        <v>1</v>
      </c>
      <c r="AD727" s="344">
        <f t="shared" si="148"/>
        <v>1</v>
      </c>
      <c r="AE727" s="344">
        <f t="shared" si="149"/>
        <v>1</v>
      </c>
      <c r="AF727" s="344">
        <f t="shared" si="149"/>
        <v>1</v>
      </c>
      <c r="AG727" s="344">
        <f t="shared" si="150"/>
        <v>1</v>
      </c>
    </row>
    <row r="728" spans="1:33" ht="409.5">
      <c r="A728" s="169" t="s">
        <v>19</v>
      </c>
      <c r="B728" s="467" t="s">
        <v>13</v>
      </c>
      <c r="C728" s="782"/>
      <c r="D728" s="782" t="s">
        <v>3663</v>
      </c>
      <c r="E728" s="783" t="s">
        <v>3926</v>
      </c>
      <c r="F728" s="783" t="s">
        <v>3927</v>
      </c>
      <c r="G728" s="52" t="s">
        <v>1365</v>
      </c>
      <c r="H728" s="52" t="s">
        <v>264</v>
      </c>
      <c r="I728" s="483" t="s">
        <v>265</v>
      </c>
      <c r="J728" s="168">
        <v>2</v>
      </c>
      <c r="K728" s="193">
        <v>45809</v>
      </c>
      <c r="L728" s="193">
        <v>46568</v>
      </c>
      <c r="M728" s="165">
        <f t="shared" si="143"/>
        <v>108.42857142857143</v>
      </c>
      <c r="N728" s="192">
        <v>0</v>
      </c>
      <c r="O728" s="542" t="s">
        <v>3730</v>
      </c>
      <c r="P728" s="53">
        <f t="shared" si="141"/>
        <v>0</v>
      </c>
      <c r="Q728" s="166" t="str">
        <f>IF(ISNUMBER(P728),IF(P728=100%,"CUMPLIDA",IF(AND(ISNUMBER(L728),ISNUMBER(CGR!$P$4)), IF(L728&lt;CGR!$P$4,"INCUMPLIDA","PROCESO"), "VERIFICAR FECHA")),"SIN VALOR AVANCE")</f>
        <v>PROCESO</v>
      </c>
      <c r="R728" s="285" t="s">
        <v>264</v>
      </c>
      <c r="S728" s="286" t="s">
        <v>265</v>
      </c>
      <c r="T728" s="305">
        <v>2</v>
      </c>
      <c r="U728" s="383">
        <v>45809</v>
      </c>
      <c r="V728" s="383">
        <v>46568</v>
      </c>
      <c r="W728" s="165">
        <f t="shared" si="142"/>
        <v>108.42857142857143</v>
      </c>
      <c r="X728" s="391">
        <v>0</v>
      </c>
      <c r="Y728" s="307" t="s">
        <v>3730</v>
      </c>
      <c r="Z728" s="344">
        <f t="shared" si="144"/>
        <v>1</v>
      </c>
      <c r="AA728" s="344">
        <f t="shared" si="145"/>
        <v>1</v>
      </c>
      <c r="AB728" s="344">
        <f t="shared" si="146"/>
        <v>1</v>
      </c>
      <c r="AC728" s="344">
        <f t="shared" si="147"/>
        <v>1</v>
      </c>
      <c r="AD728" s="344">
        <f t="shared" si="148"/>
        <v>1</v>
      </c>
      <c r="AE728" s="344">
        <f t="shared" si="149"/>
        <v>1</v>
      </c>
      <c r="AF728" s="344">
        <f t="shared" si="149"/>
        <v>1</v>
      </c>
      <c r="AG728" s="344">
        <f t="shared" si="150"/>
        <v>1</v>
      </c>
    </row>
    <row r="729" spans="1:33" ht="75.75" customHeight="1">
      <c r="A729" s="169" t="s">
        <v>19</v>
      </c>
      <c r="B729" s="467" t="s">
        <v>13</v>
      </c>
      <c r="C729" s="782" t="s">
        <v>3928</v>
      </c>
      <c r="D729" s="782" t="s">
        <v>3663</v>
      </c>
      <c r="E729" s="783" t="s">
        <v>3929</v>
      </c>
      <c r="F729" s="783" t="s">
        <v>3930</v>
      </c>
      <c r="G729" s="783" t="s">
        <v>2485</v>
      </c>
      <c r="H729" s="484" t="s">
        <v>2433</v>
      </c>
      <c r="I729" s="483" t="s">
        <v>969</v>
      </c>
      <c r="J729" s="164">
        <v>1</v>
      </c>
      <c r="K729" s="191">
        <v>45231</v>
      </c>
      <c r="L729" s="191">
        <v>45504</v>
      </c>
      <c r="M729" s="165">
        <f t="shared" si="143"/>
        <v>39</v>
      </c>
      <c r="N729" s="192">
        <v>1</v>
      </c>
      <c r="O729" s="542" t="s">
        <v>3711</v>
      </c>
      <c r="P729" s="53">
        <f t="shared" si="141"/>
        <v>1</v>
      </c>
      <c r="Q729" s="166" t="str">
        <f>IF(ISNUMBER(P729),IF(P729=100%,"CUMPLIDA",IF(AND(ISNUMBER(L729),ISNUMBER(CGR!$P$4)), IF(L729&lt;CGR!$P$4,"INCUMPLIDA","PROCESO"), "VERIFICAR FECHA")),"SIN VALOR AVANCE")</f>
        <v>CUMPLIDA</v>
      </c>
      <c r="R729" s="366" t="s">
        <v>2433</v>
      </c>
      <c r="S729" s="286" t="s">
        <v>969</v>
      </c>
      <c r="T729" s="367">
        <v>1</v>
      </c>
      <c r="U729" s="382">
        <v>45231</v>
      </c>
      <c r="V729" s="382">
        <v>45504</v>
      </c>
      <c r="W729" s="165">
        <f t="shared" si="142"/>
        <v>39</v>
      </c>
      <c r="X729" s="391">
        <v>1</v>
      </c>
      <c r="Y729" s="307" t="s">
        <v>3711</v>
      </c>
      <c r="Z729" s="344">
        <f t="shared" si="144"/>
        <v>1</v>
      </c>
      <c r="AA729" s="344">
        <f t="shared" si="145"/>
        <v>1</v>
      </c>
      <c r="AB729" s="344">
        <f t="shared" si="146"/>
        <v>1</v>
      </c>
      <c r="AC729" s="344">
        <f t="shared" si="147"/>
        <v>1</v>
      </c>
      <c r="AD729" s="344">
        <f t="shared" si="148"/>
        <v>1</v>
      </c>
      <c r="AE729" s="344">
        <f t="shared" si="149"/>
        <v>1</v>
      </c>
      <c r="AF729" s="344">
        <f t="shared" si="149"/>
        <v>1</v>
      </c>
      <c r="AG729" s="344">
        <f t="shared" si="150"/>
        <v>1</v>
      </c>
    </row>
    <row r="730" spans="1:33" ht="315.75">
      <c r="A730" s="169" t="s">
        <v>19</v>
      </c>
      <c r="B730" s="467" t="s">
        <v>13</v>
      </c>
      <c r="C730" s="782"/>
      <c r="D730" s="782"/>
      <c r="E730" s="783"/>
      <c r="F730" s="783"/>
      <c r="G730" s="783"/>
      <c r="H730" s="484" t="s">
        <v>2435</v>
      </c>
      <c r="I730" s="483" t="s">
        <v>2436</v>
      </c>
      <c r="J730" s="164">
        <v>1</v>
      </c>
      <c r="K730" s="191">
        <v>45231</v>
      </c>
      <c r="L730" s="191">
        <v>45504</v>
      </c>
      <c r="M730" s="165">
        <f t="shared" si="143"/>
        <v>39</v>
      </c>
      <c r="N730" s="192">
        <v>1</v>
      </c>
      <c r="O730" s="542" t="s">
        <v>3749</v>
      </c>
      <c r="P730" s="53">
        <f t="shared" si="141"/>
        <v>1</v>
      </c>
      <c r="Q730" s="166" t="str">
        <f>IF(ISNUMBER(P730),IF(P730=100%,"CUMPLIDA",IF(AND(ISNUMBER(L730),ISNUMBER(CGR!$P$4)), IF(L730&lt;CGR!$P$4,"INCUMPLIDA","PROCESO"), "VERIFICAR FECHA")),"SIN VALOR AVANCE")</f>
        <v>CUMPLIDA</v>
      </c>
      <c r="R730" s="366" t="s">
        <v>2435</v>
      </c>
      <c r="S730" s="286" t="s">
        <v>2436</v>
      </c>
      <c r="T730" s="367">
        <v>1</v>
      </c>
      <c r="U730" s="382">
        <v>45231</v>
      </c>
      <c r="V730" s="382">
        <v>45504</v>
      </c>
      <c r="W730" s="165">
        <f t="shared" si="142"/>
        <v>39</v>
      </c>
      <c r="X730" s="391">
        <v>1</v>
      </c>
      <c r="Y730" s="307" t="s">
        <v>3749</v>
      </c>
      <c r="Z730" s="344">
        <f t="shared" si="144"/>
        <v>1</v>
      </c>
      <c r="AA730" s="344">
        <f t="shared" si="145"/>
        <v>1</v>
      </c>
      <c r="AB730" s="344">
        <f t="shared" si="146"/>
        <v>1</v>
      </c>
      <c r="AC730" s="344">
        <f t="shared" si="147"/>
        <v>1</v>
      </c>
      <c r="AD730" s="344">
        <f t="shared" si="148"/>
        <v>1</v>
      </c>
      <c r="AE730" s="344">
        <f t="shared" si="149"/>
        <v>1</v>
      </c>
      <c r="AF730" s="344">
        <f t="shared" si="149"/>
        <v>1</v>
      </c>
      <c r="AG730" s="344">
        <f t="shared" si="150"/>
        <v>1</v>
      </c>
    </row>
    <row r="731" spans="1:33" ht="150.75">
      <c r="A731" s="169" t="s">
        <v>19</v>
      </c>
      <c r="B731" s="467" t="s">
        <v>13</v>
      </c>
      <c r="C731" s="782"/>
      <c r="D731" s="782"/>
      <c r="E731" s="783"/>
      <c r="F731" s="783"/>
      <c r="G731" s="52" t="s">
        <v>2438</v>
      </c>
      <c r="H731" s="52" t="s">
        <v>1614</v>
      </c>
      <c r="I731" s="483" t="s">
        <v>238</v>
      </c>
      <c r="J731" s="168">
        <v>1</v>
      </c>
      <c r="K731" s="193">
        <v>45323</v>
      </c>
      <c r="L731" s="193">
        <v>45747</v>
      </c>
      <c r="M731" s="165">
        <f t="shared" si="143"/>
        <v>60.571428571428569</v>
      </c>
      <c r="N731" s="192">
        <v>0</v>
      </c>
      <c r="O731" s="542" t="s">
        <v>3750</v>
      </c>
      <c r="P731" s="53">
        <f t="shared" si="141"/>
        <v>0</v>
      </c>
      <c r="Q731" s="166" t="str">
        <f>IF(ISNUMBER(P731),IF(P731=100%,"CUMPLIDA",IF(AND(ISNUMBER(L731),ISNUMBER(CGR!$P$4)), IF(L731&lt;CGR!$P$4,"INCUMPLIDA","PROCESO"), "VERIFICAR FECHA")),"SIN VALOR AVANCE")</f>
        <v>PROCESO</v>
      </c>
      <c r="R731" s="285" t="s">
        <v>1614</v>
      </c>
      <c r="S731" s="286" t="s">
        <v>238</v>
      </c>
      <c r="T731" s="305">
        <v>1</v>
      </c>
      <c r="U731" s="383">
        <v>45323</v>
      </c>
      <c r="V731" s="383">
        <v>45747</v>
      </c>
      <c r="W731" s="165">
        <f t="shared" si="142"/>
        <v>60.571428571428569</v>
      </c>
      <c r="X731" s="391">
        <v>0</v>
      </c>
      <c r="Y731" s="307" t="s">
        <v>3750</v>
      </c>
      <c r="Z731" s="344">
        <f t="shared" si="144"/>
        <v>1</v>
      </c>
      <c r="AA731" s="344">
        <f t="shared" si="145"/>
        <v>1</v>
      </c>
      <c r="AB731" s="344">
        <f t="shared" si="146"/>
        <v>1</v>
      </c>
      <c r="AC731" s="344">
        <f t="shared" si="147"/>
        <v>1</v>
      </c>
      <c r="AD731" s="344">
        <f t="shared" si="148"/>
        <v>1</v>
      </c>
      <c r="AE731" s="344">
        <f t="shared" si="149"/>
        <v>1</v>
      </c>
      <c r="AF731" s="344">
        <f t="shared" si="149"/>
        <v>1</v>
      </c>
      <c r="AG731" s="344">
        <f t="shared" si="150"/>
        <v>1</v>
      </c>
    </row>
    <row r="732" spans="1:33" ht="90">
      <c r="A732" s="169" t="s">
        <v>19</v>
      </c>
      <c r="B732" s="467" t="s">
        <v>13</v>
      </c>
      <c r="C732" s="782"/>
      <c r="D732" s="782"/>
      <c r="E732" s="783"/>
      <c r="F732" s="783"/>
      <c r="G732" s="52" t="s">
        <v>241</v>
      </c>
      <c r="H732" s="52" t="s">
        <v>241</v>
      </c>
      <c r="I732" s="483" t="s">
        <v>242</v>
      </c>
      <c r="J732" s="168">
        <v>1</v>
      </c>
      <c r="K732" s="193">
        <v>45323</v>
      </c>
      <c r="L732" s="193">
        <v>45747</v>
      </c>
      <c r="M732" s="165">
        <f t="shared" si="143"/>
        <v>60.571428571428569</v>
      </c>
      <c r="N732" s="192">
        <v>0</v>
      </c>
      <c r="O732" s="542" t="s">
        <v>3824</v>
      </c>
      <c r="P732" s="53">
        <f t="shared" si="141"/>
        <v>0</v>
      </c>
      <c r="Q732" s="166" t="str">
        <f>IF(ISNUMBER(P732),IF(P732=100%,"CUMPLIDA",IF(AND(ISNUMBER(L732),ISNUMBER(CGR!$P$4)), IF(L732&lt;CGR!$P$4,"INCUMPLIDA","PROCESO"), "VERIFICAR FECHA")),"SIN VALOR AVANCE")</f>
        <v>PROCESO</v>
      </c>
      <c r="R732" s="285" t="s">
        <v>241</v>
      </c>
      <c r="S732" s="286" t="s">
        <v>242</v>
      </c>
      <c r="T732" s="305">
        <v>1</v>
      </c>
      <c r="U732" s="383">
        <v>45323</v>
      </c>
      <c r="V732" s="383">
        <v>45747</v>
      </c>
      <c r="W732" s="165">
        <f t="shared" si="142"/>
        <v>60.571428571428569</v>
      </c>
      <c r="X732" s="391">
        <v>0</v>
      </c>
      <c r="Y732" s="307" t="s">
        <v>3824</v>
      </c>
      <c r="Z732" s="344">
        <f t="shared" si="144"/>
        <v>1</v>
      </c>
      <c r="AA732" s="344">
        <f t="shared" si="145"/>
        <v>1</v>
      </c>
      <c r="AB732" s="344">
        <f t="shared" si="146"/>
        <v>1</v>
      </c>
      <c r="AC732" s="344">
        <f t="shared" si="147"/>
        <v>1</v>
      </c>
      <c r="AD732" s="344">
        <f t="shared" si="148"/>
        <v>1</v>
      </c>
      <c r="AE732" s="344">
        <f t="shared" si="149"/>
        <v>1</v>
      </c>
      <c r="AF732" s="344">
        <f t="shared" si="149"/>
        <v>1</v>
      </c>
      <c r="AG732" s="344">
        <f t="shared" si="150"/>
        <v>1</v>
      </c>
    </row>
    <row r="733" spans="1:33" ht="150">
      <c r="A733" s="169" t="s">
        <v>19</v>
      </c>
      <c r="B733" s="467" t="s">
        <v>13</v>
      </c>
      <c r="C733" s="782"/>
      <c r="D733" s="782"/>
      <c r="E733" s="783"/>
      <c r="F733" s="783"/>
      <c r="G733" s="52" t="s">
        <v>1361</v>
      </c>
      <c r="H733" s="52" t="s">
        <v>245</v>
      </c>
      <c r="I733" s="483" t="s">
        <v>246</v>
      </c>
      <c r="J733" s="168">
        <v>1</v>
      </c>
      <c r="K733" s="193">
        <v>45231</v>
      </c>
      <c r="L733" s="193">
        <v>45747</v>
      </c>
      <c r="M733" s="165">
        <f t="shared" si="143"/>
        <v>73.714285714285708</v>
      </c>
      <c r="N733" s="192">
        <v>0</v>
      </c>
      <c r="O733" s="542" t="s">
        <v>3824</v>
      </c>
      <c r="P733" s="53">
        <f t="shared" si="141"/>
        <v>0</v>
      </c>
      <c r="Q733" s="166" t="str">
        <f>IF(ISNUMBER(P733),IF(P733=100%,"CUMPLIDA",IF(AND(ISNUMBER(L733),ISNUMBER(CGR!$P$4)), IF(L733&lt;CGR!$P$4,"INCUMPLIDA","PROCESO"), "VERIFICAR FECHA")),"SIN VALOR AVANCE")</f>
        <v>PROCESO</v>
      </c>
      <c r="R733" s="285" t="s">
        <v>245</v>
      </c>
      <c r="S733" s="286" t="s">
        <v>246</v>
      </c>
      <c r="T733" s="305">
        <v>1</v>
      </c>
      <c r="U733" s="383">
        <v>45231</v>
      </c>
      <c r="V733" s="383">
        <v>45747</v>
      </c>
      <c r="W733" s="165">
        <f t="shared" si="142"/>
        <v>73.714285714285708</v>
      </c>
      <c r="X733" s="391">
        <v>0</v>
      </c>
      <c r="Y733" s="307" t="s">
        <v>3824</v>
      </c>
      <c r="Z733" s="344">
        <f t="shared" si="144"/>
        <v>1</v>
      </c>
      <c r="AA733" s="344">
        <f t="shared" si="145"/>
        <v>1</v>
      </c>
      <c r="AB733" s="344">
        <f t="shared" si="146"/>
        <v>1</v>
      </c>
      <c r="AC733" s="344">
        <f t="shared" si="147"/>
        <v>1</v>
      </c>
      <c r="AD733" s="344">
        <f t="shared" si="148"/>
        <v>1</v>
      </c>
      <c r="AE733" s="344">
        <f t="shared" si="149"/>
        <v>1</v>
      </c>
      <c r="AF733" s="344">
        <f t="shared" si="149"/>
        <v>1</v>
      </c>
      <c r="AG733" s="344">
        <f t="shared" si="150"/>
        <v>1</v>
      </c>
    </row>
    <row r="734" spans="1:33" ht="150.75">
      <c r="A734" s="169" t="s">
        <v>19</v>
      </c>
      <c r="B734" s="467" t="s">
        <v>13</v>
      </c>
      <c r="C734" s="782"/>
      <c r="D734" s="782"/>
      <c r="E734" s="783"/>
      <c r="F734" s="783"/>
      <c r="G734" s="52" t="s">
        <v>248</v>
      </c>
      <c r="H734" s="52" t="s">
        <v>248</v>
      </c>
      <c r="I734" s="483" t="s">
        <v>3253</v>
      </c>
      <c r="J734" s="168">
        <v>1</v>
      </c>
      <c r="K734" s="193">
        <v>45323</v>
      </c>
      <c r="L734" s="193">
        <v>45747</v>
      </c>
      <c r="M734" s="165">
        <f t="shared" si="143"/>
        <v>60.571428571428569</v>
      </c>
      <c r="N734" s="192">
        <v>0</v>
      </c>
      <c r="O734" s="542" t="s">
        <v>3750</v>
      </c>
      <c r="P734" s="53">
        <f t="shared" si="141"/>
        <v>0</v>
      </c>
      <c r="Q734" s="166" t="str">
        <f>IF(ISNUMBER(P734),IF(P734=100%,"CUMPLIDA",IF(AND(ISNUMBER(L734),ISNUMBER(CGR!$P$4)), IF(L734&lt;CGR!$P$4,"INCUMPLIDA","PROCESO"), "VERIFICAR FECHA")),"SIN VALOR AVANCE")</f>
        <v>PROCESO</v>
      </c>
      <c r="R734" s="285" t="s">
        <v>248</v>
      </c>
      <c r="S734" s="286" t="s">
        <v>3253</v>
      </c>
      <c r="T734" s="305">
        <v>1</v>
      </c>
      <c r="U734" s="383">
        <v>45323</v>
      </c>
      <c r="V734" s="383">
        <v>45747</v>
      </c>
      <c r="W734" s="165">
        <f t="shared" si="142"/>
        <v>60.571428571428569</v>
      </c>
      <c r="X734" s="391">
        <v>0</v>
      </c>
      <c r="Y734" s="307" t="s">
        <v>3750</v>
      </c>
      <c r="Z734" s="344">
        <f t="shared" si="144"/>
        <v>1</v>
      </c>
      <c r="AA734" s="344">
        <f t="shared" si="145"/>
        <v>1</v>
      </c>
      <c r="AB734" s="344">
        <f t="shared" si="146"/>
        <v>1</v>
      </c>
      <c r="AC734" s="344">
        <f t="shared" si="147"/>
        <v>1</v>
      </c>
      <c r="AD734" s="344">
        <f t="shared" si="148"/>
        <v>1</v>
      </c>
      <c r="AE734" s="344">
        <f t="shared" si="149"/>
        <v>1</v>
      </c>
      <c r="AF734" s="344">
        <f t="shared" si="149"/>
        <v>1</v>
      </c>
      <c r="AG734" s="344">
        <f t="shared" si="150"/>
        <v>1</v>
      </c>
    </row>
    <row r="735" spans="1:33" ht="135">
      <c r="A735" s="169" t="s">
        <v>19</v>
      </c>
      <c r="B735" s="467" t="s">
        <v>13</v>
      </c>
      <c r="C735" s="782"/>
      <c r="D735" s="782"/>
      <c r="E735" s="783"/>
      <c r="F735" s="783"/>
      <c r="G735" s="52" t="s">
        <v>3715</v>
      </c>
      <c r="H735" s="52" t="s">
        <v>3715</v>
      </c>
      <c r="I735" s="483" t="s">
        <v>252</v>
      </c>
      <c r="J735" s="168">
        <v>1</v>
      </c>
      <c r="K735" s="193">
        <v>45231</v>
      </c>
      <c r="L735" s="193">
        <v>45747</v>
      </c>
      <c r="M735" s="165">
        <f t="shared" si="143"/>
        <v>73.714285714285708</v>
      </c>
      <c r="N735" s="192">
        <v>0</v>
      </c>
      <c r="O735" s="542" t="s">
        <v>3824</v>
      </c>
      <c r="P735" s="53">
        <f t="shared" si="141"/>
        <v>0</v>
      </c>
      <c r="Q735" s="166" t="str">
        <f>IF(ISNUMBER(P735),IF(P735=100%,"CUMPLIDA",IF(AND(ISNUMBER(L735),ISNUMBER(CGR!$P$4)), IF(L735&lt;CGR!$P$4,"INCUMPLIDA","PROCESO"), "VERIFICAR FECHA")),"SIN VALOR AVANCE")</f>
        <v>PROCESO</v>
      </c>
      <c r="R735" s="285" t="s">
        <v>3715</v>
      </c>
      <c r="S735" s="286" t="s">
        <v>252</v>
      </c>
      <c r="T735" s="305">
        <v>1</v>
      </c>
      <c r="U735" s="383">
        <v>45231</v>
      </c>
      <c r="V735" s="383">
        <v>45747</v>
      </c>
      <c r="W735" s="165">
        <f t="shared" si="142"/>
        <v>73.714285714285708</v>
      </c>
      <c r="X735" s="391">
        <v>0</v>
      </c>
      <c r="Y735" s="307" t="s">
        <v>3824</v>
      </c>
      <c r="Z735" s="344">
        <f t="shared" si="144"/>
        <v>1</v>
      </c>
      <c r="AA735" s="344">
        <f t="shared" si="145"/>
        <v>1</v>
      </c>
      <c r="AB735" s="344">
        <f t="shared" si="146"/>
        <v>1</v>
      </c>
      <c r="AC735" s="344">
        <f t="shared" si="147"/>
        <v>1</v>
      </c>
      <c r="AD735" s="344">
        <f t="shared" si="148"/>
        <v>1</v>
      </c>
      <c r="AE735" s="344">
        <f t="shared" si="149"/>
        <v>1</v>
      </c>
      <c r="AF735" s="344">
        <f t="shared" si="149"/>
        <v>1</v>
      </c>
      <c r="AG735" s="344">
        <f t="shared" si="150"/>
        <v>1</v>
      </c>
    </row>
    <row r="736" spans="1:33" ht="225.75">
      <c r="A736" s="169" t="s">
        <v>19</v>
      </c>
      <c r="B736" s="467" t="s">
        <v>13</v>
      </c>
      <c r="C736" s="782"/>
      <c r="D736" s="782"/>
      <c r="E736" s="783"/>
      <c r="F736" s="783"/>
      <c r="G736" s="52" t="s">
        <v>3716</v>
      </c>
      <c r="H736" s="52" t="s">
        <v>3716</v>
      </c>
      <c r="I736" s="483" t="s">
        <v>2560</v>
      </c>
      <c r="J736" s="168">
        <v>1</v>
      </c>
      <c r="K736" s="193">
        <v>45231</v>
      </c>
      <c r="L736" s="193">
        <v>45808</v>
      </c>
      <c r="M736" s="165">
        <f t="shared" si="143"/>
        <v>82.428571428571431</v>
      </c>
      <c r="N736" s="192">
        <v>0</v>
      </c>
      <c r="O736" s="542" t="s">
        <v>3758</v>
      </c>
      <c r="P736" s="53">
        <f t="shared" ref="P736:P799" si="151">N736/J736</f>
        <v>0</v>
      </c>
      <c r="Q736" s="166" t="str">
        <f>IF(ISNUMBER(P736),IF(P736=100%,"CUMPLIDA",IF(AND(ISNUMBER(L736),ISNUMBER(CGR!$P$4)), IF(L736&lt;CGR!$P$4,"INCUMPLIDA","PROCESO"), "VERIFICAR FECHA")),"SIN VALOR AVANCE")</f>
        <v>PROCESO</v>
      </c>
      <c r="R736" s="285" t="s">
        <v>3716</v>
      </c>
      <c r="S736" s="286" t="s">
        <v>2560</v>
      </c>
      <c r="T736" s="305">
        <v>1</v>
      </c>
      <c r="U736" s="383">
        <v>45231</v>
      </c>
      <c r="V736" s="383">
        <v>45808</v>
      </c>
      <c r="W736" s="165">
        <f t="shared" si="142"/>
        <v>82.428571428571431</v>
      </c>
      <c r="X736" s="391">
        <v>0</v>
      </c>
      <c r="Y736" s="307" t="s">
        <v>3758</v>
      </c>
      <c r="Z736" s="344">
        <f t="shared" si="144"/>
        <v>1</v>
      </c>
      <c r="AA736" s="344">
        <f t="shared" si="145"/>
        <v>1</v>
      </c>
      <c r="AB736" s="344">
        <f t="shared" si="146"/>
        <v>1</v>
      </c>
      <c r="AC736" s="344">
        <f t="shared" si="147"/>
        <v>1</v>
      </c>
      <c r="AD736" s="344">
        <f t="shared" si="148"/>
        <v>1</v>
      </c>
      <c r="AE736" s="344">
        <f t="shared" si="149"/>
        <v>1</v>
      </c>
      <c r="AF736" s="344">
        <f t="shared" si="149"/>
        <v>1</v>
      </c>
      <c r="AG736" s="344">
        <f t="shared" si="150"/>
        <v>1</v>
      </c>
    </row>
    <row r="737" spans="1:33" ht="210.75">
      <c r="A737" s="169" t="s">
        <v>19</v>
      </c>
      <c r="B737" s="467" t="s">
        <v>13</v>
      </c>
      <c r="C737" s="782"/>
      <c r="D737" s="782"/>
      <c r="E737" s="783"/>
      <c r="F737" s="783"/>
      <c r="G737" s="52" t="s">
        <v>1363</v>
      </c>
      <c r="H737" s="52" t="s">
        <v>258</v>
      </c>
      <c r="I737" s="483" t="s">
        <v>259</v>
      </c>
      <c r="J737" s="168">
        <v>10</v>
      </c>
      <c r="K737" s="193">
        <v>45809</v>
      </c>
      <c r="L737" s="193">
        <v>46568</v>
      </c>
      <c r="M737" s="165">
        <f t="shared" si="143"/>
        <v>108.42857142857143</v>
      </c>
      <c r="N737" s="192">
        <v>0</v>
      </c>
      <c r="O737" s="542" t="s">
        <v>3931</v>
      </c>
      <c r="P737" s="53">
        <f t="shared" si="151"/>
        <v>0</v>
      </c>
      <c r="Q737" s="166" t="str">
        <f>IF(ISNUMBER(P737),IF(P737=100%,"CUMPLIDA",IF(AND(ISNUMBER(L737),ISNUMBER(CGR!$P$4)), IF(L737&lt;CGR!$P$4,"INCUMPLIDA","PROCESO"), "VERIFICAR FECHA")),"SIN VALOR AVANCE")</f>
        <v>PROCESO</v>
      </c>
      <c r="R737" s="285" t="s">
        <v>258</v>
      </c>
      <c r="S737" s="286" t="s">
        <v>259</v>
      </c>
      <c r="T737" s="305">
        <v>10</v>
      </c>
      <c r="U737" s="383">
        <v>45809</v>
      </c>
      <c r="V737" s="383">
        <v>46568</v>
      </c>
      <c r="W737" s="165">
        <f t="shared" si="142"/>
        <v>108.42857142857143</v>
      </c>
      <c r="X737" s="391">
        <v>0</v>
      </c>
      <c r="Y737" s="307" t="s">
        <v>3931</v>
      </c>
      <c r="Z737" s="344">
        <f t="shared" si="144"/>
        <v>1</v>
      </c>
      <c r="AA737" s="344">
        <f t="shared" si="145"/>
        <v>1</v>
      </c>
      <c r="AB737" s="344">
        <f t="shared" si="146"/>
        <v>1</v>
      </c>
      <c r="AC737" s="344">
        <f t="shared" si="147"/>
        <v>1</v>
      </c>
      <c r="AD737" s="344">
        <f t="shared" si="148"/>
        <v>1</v>
      </c>
      <c r="AE737" s="344">
        <f t="shared" si="149"/>
        <v>1</v>
      </c>
      <c r="AF737" s="344">
        <f t="shared" si="149"/>
        <v>1</v>
      </c>
      <c r="AG737" s="344">
        <f t="shared" si="150"/>
        <v>1</v>
      </c>
    </row>
    <row r="738" spans="1:33" ht="180">
      <c r="A738" s="169" t="s">
        <v>19</v>
      </c>
      <c r="B738" s="467" t="s">
        <v>13</v>
      </c>
      <c r="C738" s="782"/>
      <c r="D738" s="782"/>
      <c r="E738" s="783"/>
      <c r="F738" s="783"/>
      <c r="G738" s="52" t="s">
        <v>1364</v>
      </c>
      <c r="H738" s="52" t="s">
        <v>261</v>
      </c>
      <c r="I738" s="483" t="s">
        <v>262</v>
      </c>
      <c r="J738" s="168">
        <v>1</v>
      </c>
      <c r="K738" s="193">
        <v>45809</v>
      </c>
      <c r="L738" s="193">
        <v>46568</v>
      </c>
      <c r="M738" s="165">
        <f t="shared" si="143"/>
        <v>108.42857142857143</v>
      </c>
      <c r="N738" s="192">
        <v>0</v>
      </c>
      <c r="O738" s="542" t="s">
        <v>3932</v>
      </c>
      <c r="P738" s="53">
        <f t="shared" si="151"/>
        <v>0</v>
      </c>
      <c r="Q738" s="166" t="str">
        <f>IF(ISNUMBER(P738),IF(P738=100%,"CUMPLIDA",IF(AND(ISNUMBER(L738),ISNUMBER(CGR!$P$4)), IF(L738&lt;CGR!$P$4,"INCUMPLIDA","PROCESO"), "VERIFICAR FECHA")),"SIN VALOR AVANCE")</f>
        <v>PROCESO</v>
      </c>
      <c r="R738" s="285" t="s">
        <v>261</v>
      </c>
      <c r="S738" s="286" t="s">
        <v>262</v>
      </c>
      <c r="T738" s="305">
        <v>1</v>
      </c>
      <c r="U738" s="383">
        <v>45809</v>
      </c>
      <c r="V738" s="383">
        <v>46568</v>
      </c>
      <c r="W738" s="165">
        <f t="shared" si="142"/>
        <v>108.42857142857143</v>
      </c>
      <c r="X738" s="391">
        <v>0</v>
      </c>
      <c r="Y738" s="307" t="s">
        <v>3932</v>
      </c>
      <c r="Z738" s="344">
        <f t="shared" si="144"/>
        <v>1</v>
      </c>
      <c r="AA738" s="344">
        <f t="shared" si="145"/>
        <v>1</v>
      </c>
      <c r="AB738" s="344">
        <f t="shared" si="146"/>
        <v>1</v>
      </c>
      <c r="AC738" s="344">
        <f t="shared" si="147"/>
        <v>1</v>
      </c>
      <c r="AD738" s="344">
        <f t="shared" si="148"/>
        <v>1</v>
      </c>
      <c r="AE738" s="344">
        <f t="shared" si="149"/>
        <v>1</v>
      </c>
      <c r="AF738" s="344">
        <f t="shared" si="149"/>
        <v>1</v>
      </c>
      <c r="AG738" s="344">
        <f t="shared" si="150"/>
        <v>1</v>
      </c>
    </row>
    <row r="739" spans="1:33" ht="409.5">
      <c r="A739" s="169" t="s">
        <v>19</v>
      </c>
      <c r="B739" s="467" t="s">
        <v>13</v>
      </c>
      <c r="C739" s="782"/>
      <c r="D739" s="782" t="s">
        <v>3663</v>
      </c>
      <c r="E739" s="783" t="s">
        <v>3929</v>
      </c>
      <c r="F739" s="783" t="s">
        <v>3930</v>
      </c>
      <c r="G739" s="52" t="s">
        <v>1365</v>
      </c>
      <c r="H739" s="52" t="s">
        <v>264</v>
      </c>
      <c r="I739" s="483" t="s">
        <v>265</v>
      </c>
      <c r="J739" s="168">
        <v>2</v>
      </c>
      <c r="K739" s="193">
        <v>45809</v>
      </c>
      <c r="L739" s="193">
        <v>46568</v>
      </c>
      <c r="M739" s="165">
        <f t="shared" si="143"/>
        <v>108.42857142857143</v>
      </c>
      <c r="N739" s="192">
        <v>0</v>
      </c>
      <c r="O739" s="542" t="s">
        <v>3730</v>
      </c>
      <c r="P739" s="53">
        <f t="shared" si="151"/>
        <v>0</v>
      </c>
      <c r="Q739" s="166" t="str">
        <f>IF(ISNUMBER(P739),IF(P739=100%,"CUMPLIDA",IF(AND(ISNUMBER(L739),ISNUMBER(CGR!$P$4)), IF(L739&lt;CGR!$P$4,"INCUMPLIDA","PROCESO"), "VERIFICAR FECHA")),"SIN VALOR AVANCE")</f>
        <v>PROCESO</v>
      </c>
      <c r="R739" s="285" t="s">
        <v>264</v>
      </c>
      <c r="S739" s="286" t="s">
        <v>265</v>
      </c>
      <c r="T739" s="305">
        <v>2</v>
      </c>
      <c r="U739" s="383">
        <v>45809</v>
      </c>
      <c r="V739" s="383">
        <v>46568</v>
      </c>
      <c r="W739" s="165">
        <f t="shared" si="142"/>
        <v>108.42857142857143</v>
      </c>
      <c r="X739" s="391">
        <v>0</v>
      </c>
      <c r="Y739" s="307" t="s">
        <v>3730</v>
      </c>
      <c r="Z739" s="344">
        <f t="shared" si="144"/>
        <v>1</v>
      </c>
      <c r="AA739" s="344">
        <f t="shared" si="145"/>
        <v>1</v>
      </c>
      <c r="AB739" s="344">
        <f t="shared" si="146"/>
        <v>1</v>
      </c>
      <c r="AC739" s="344">
        <f t="shared" si="147"/>
        <v>1</v>
      </c>
      <c r="AD739" s="344">
        <f t="shared" si="148"/>
        <v>1</v>
      </c>
      <c r="AE739" s="344">
        <f t="shared" si="149"/>
        <v>1</v>
      </c>
      <c r="AF739" s="344">
        <f t="shared" si="149"/>
        <v>1</v>
      </c>
      <c r="AG739" s="344">
        <f t="shared" si="150"/>
        <v>1</v>
      </c>
    </row>
    <row r="740" spans="1:33" ht="105.75" customHeight="1">
      <c r="A740" s="169" t="s">
        <v>19</v>
      </c>
      <c r="B740" s="467" t="s">
        <v>13</v>
      </c>
      <c r="C740" s="782" t="s">
        <v>3933</v>
      </c>
      <c r="D740" s="782" t="s">
        <v>3663</v>
      </c>
      <c r="E740" s="783" t="s">
        <v>3934</v>
      </c>
      <c r="F740" s="783" t="s">
        <v>3935</v>
      </c>
      <c r="G740" s="52" t="s">
        <v>3936</v>
      </c>
      <c r="H740" s="52" t="s">
        <v>3937</v>
      </c>
      <c r="I740" s="483" t="s">
        <v>3938</v>
      </c>
      <c r="J740" s="164">
        <v>2</v>
      </c>
      <c r="K740" s="191">
        <v>44378</v>
      </c>
      <c r="L740" s="191">
        <v>44561</v>
      </c>
      <c r="M740" s="165">
        <f t="shared" si="143"/>
        <v>26.142857142857142</v>
      </c>
      <c r="N740" s="192">
        <v>2</v>
      </c>
      <c r="O740" s="483" t="s">
        <v>3939</v>
      </c>
      <c r="P740" s="53">
        <f t="shared" si="151"/>
        <v>1</v>
      </c>
      <c r="Q740" s="166" t="str">
        <f>IF(ISNUMBER(P740),IF(P740=100%,"CUMPLIDA",IF(AND(ISNUMBER(L740),ISNUMBER(CGR!$P$4)), IF(L740&lt;CGR!$P$4,"INCUMPLIDA","PROCESO"), "VERIFICAR FECHA")),"SIN VALOR AVANCE")</f>
        <v>CUMPLIDA</v>
      </c>
      <c r="R740" s="285" t="s">
        <v>3937</v>
      </c>
      <c r="S740" s="286" t="s">
        <v>3938</v>
      </c>
      <c r="T740" s="367">
        <v>2</v>
      </c>
      <c r="U740" s="382">
        <v>44378</v>
      </c>
      <c r="V740" s="382">
        <v>44561</v>
      </c>
      <c r="W740" s="165">
        <f t="shared" si="142"/>
        <v>26.142857142857142</v>
      </c>
      <c r="X740" s="391">
        <v>2</v>
      </c>
      <c r="Y740" s="286" t="s">
        <v>3939</v>
      </c>
      <c r="Z740" s="344">
        <f t="shared" si="144"/>
        <v>1</v>
      </c>
      <c r="AA740" s="344">
        <f t="shared" si="145"/>
        <v>1</v>
      </c>
      <c r="AB740" s="344">
        <f t="shared" si="146"/>
        <v>1</v>
      </c>
      <c r="AC740" s="344">
        <f t="shared" si="147"/>
        <v>1</v>
      </c>
      <c r="AD740" s="344">
        <f t="shared" si="148"/>
        <v>1</v>
      </c>
      <c r="AE740" s="344">
        <f t="shared" si="149"/>
        <v>1</v>
      </c>
      <c r="AF740" s="344">
        <f t="shared" si="149"/>
        <v>1</v>
      </c>
      <c r="AG740" s="344">
        <f t="shared" si="150"/>
        <v>1</v>
      </c>
    </row>
    <row r="741" spans="1:33" ht="255.75">
      <c r="A741" s="169" t="s">
        <v>19</v>
      </c>
      <c r="B741" s="467" t="s">
        <v>13</v>
      </c>
      <c r="C741" s="782"/>
      <c r="D741" s="782" t="s">
        <v>3663</v>
      </c>
      <c r="E741" s="783" t="s">
        <v>3934</v>
      </c>
      <c r="F741" s="783" t="s">
        <v>3935</v>
      </c>
      <c r="G741" s="52" t="s">
        <v>3936</v>
      </c>
      <c r="H741" s="52" t="s">
        <v>3940</v>
      </c>
      <c r="I741" s="483" t="s">
        <v>3941</v>
      </c>
      <c r="J741" s="164">
        <v>2</v>
      </c>
      <c r="K741" s="191">
        <v>45292</v>
      </c>
      <c r="L741" s="191">
        <v>46022</v>
      </c>
      <c r="M741" s="165">
        <f t="shared" si="143"/>
        <v>104.28571428571429</v>
      </c>
      <c r="N741" s="192">
        <v>0</v>
      </c>
      <c r="O741" s="542" t="s">
        <v>3942</v>
      </c>
      <c r="P741" s="53">
        <f t="shared" si="151"/>
        <v>0</v>
      </c>
      <c r="Q741" s="166" t="str">
        <f>IF(ISNUMBER(P741),IF(P741=100%,"CUMPLIDA",IF(AND(ISNUMBER(L741),ISNUMBER(CGR!$P$4)), IF(L741&lt;CGR!$P$4,"INCUMPLIDA","PROCESO"), "VERIFICAR FECHA")),"SIN VALOR AVANCE")</f>
        <v>PROCESO</v>
      </c>
      <c r="R741" s="285" t="s">
        <v>3940</v>
      </c>
      <c r="S741" s="286" t="s">
        <v>3941</v>
      </c>
      <c r="T741" s="367">
        <v>2</v>
      </c>
      <c r="U741" s="382">
        <v>45292</v>
      </c>
      <c r="V741" s="382">
        <v>46022</v>
      </c>
      <c r="W741" s="165">
        <f t="shared" si="142"/>
        <v>104.28571428571429</v>
      </c>
      <c r="X741" s="391">
        <v>0</v>
      </c>
      <c r="Y741" s="307" t="s">
        <v>3942</v>
      </c>
      <c r="Z741" s="344">
        <f t="shared" si="144"/>
        <v>1</v>
      </c>
      <c r="AA741" s="344">
        <f t="shared" si="145"/>
        <v>1</v>
      </c>
      <c r="AB741" s="344">
        <f t="shared" si="146"/>
        <v>1</v>
      </c>
      <c r="AC741" s="344">
        <f t="shared" si="147"/>
        <v>1</v>
      </c>
      <c r="AD741" s="344">
        <f t="shared" si="148"/>
        <v>1</v>
      </c>
      <c r="AE741" s="344">
        <f t="shared" si="149"/>
        <v>1</v>
      </c>
      <c r="AF741" s="344">
        <f t="shared" si="149"/>
        <v>1</v>
      </c>
      <c r="AG741" s="344">
        <f t="shared" si="150"/>
        <v>1</v>
      </c>
    </row>
    <row r="742" spans="1:33" ht="75.75" customHeight="1">
      <c r="A742" s="169" t="s">
        <v>19</v>
      </c>
      <c r="B742" s="467" t="s">
        <v>13</v>
      </c>
      <c r="C742" s="782" t="s">
        <v>3943</v>
      </c>
      <c r="D742" s="782" t="s">
        <v>3663</v>
      </c>
      <c r="E742" s="783" t="s">
        <v>3944</v>
      </c>
      <c r="F742" s="783" t="s">
        <v>3945</v>
      </c>
      <c r="G742" s="783" t="s">
        <v>2485</v>
      </c>
      <c r="H742" s="484" t="s">
        <v>2433</v>
      </c>
      <c r="I742" s="483" t="s">
        <v>969</v>
      </c>
      <c r="J742" s="164">
        <v>1</v>
      </c>
      <c r="K742" s="191">
        <v>45231</v>
      </c>
      <c r="L742" s="191">
        <v>45504</v>
      </c>
      <c r="M742" s="165">
        <f t="shared" si="143"/>
        <v>39</v>
      </c>
      <c r="N742" s="192">
        <v>1</v>
      </c>
      <c r="O742" s="542" t="s">
        <v>3711</v>
      </c>
      <c r="P742" s="53">
        <f t="shared" si="151"/>
        <v>1</v>
      </c>
      <c r="Q742" s="166" t="str">
        <f>IF(ISNUMBER(P742),IF(P742=100%,"CUMPLIDA",IF(AND(ISNUMBER(L742),ISNUMBER(CGR!$P$4)), IF(L742&lt;CGR!$P$4,"INCUMPLIDA","PROCESO"), "VERIFICAR FECHA")),"SIN VALOR AVANCE")</f>
        <v>CUMPLIDA</v>
      </c>
      <c r="R742" s="366" t="s">
        <v>2433</v>
      </c>
      <c r="S742" s="286" t="s">
        <v>969</v>
      </c>
      <c r="T742" s="367">
        <v>1</v>
      </c>
      <c r="U742" s="382">
        <v>45231</v>
      </c>
      <c r="V742" s="382">
        <v>45504</v>
      </c>
      <c r="W742" s="165">
        <f t="shared" si="142"/>
        <v>39</v>
      </c>
      <c r="X742" s="391">
        <v>1</v>
      </c>
      <c r="Y742" s="307" t="s">
        <v>3711</v>
      </c>
      <c r="Z742" s="344">
        <f t="shared" si="144"/>
        <v>1</v>
      </c>
      <c r="AA742" s="344">
        <f t="shared" si="145"/>
        <v>1</v>
      </c>
      <c r="AB742" s="344">
        <f t="shared" si="146"/>
        <v>1</v>
      </c>
      <c r="AC742" s="344">
        <f t="shared" si="147"/>
        <v>1</v>
      </c>
      <c r="AD742" s="344">
        <f t="shared" si="148"/>
        <v>1</v>
      </c>
      <c r="AE742" s="344">
        <f t="shared" si="149"/>
        <v>1</v>
      </c>
      <c r="AF742" s="344">
        <f t="shared" si="149"/>
        <v>1</v>
      </c>
      <c r="AG742" s="344">
        <f t="shared" si="150"/>
        <v>1</v>
      </c>
    </row>
    <row r="743" spans="1:33" ht="315.75">
      <c r="A743" s="169" t="s">
        <v>19</v>
      </c>
      <c r="B743" s="467" t="s">
        <v>13</v>
      </c>
      <c r="C743" s="782"/>
      <c r="D743" s="782"/>
      <c r="E743" s="783"/>
      <c r="F743" s="783"/>
      <c r="G743" s="783"/>
      <c r="H743" s="484" t="s">
        <v>2435</v>
      </c>
      <c r="I743" s="483" t="s">
        <v>2436</v>
      </c>
      <c r="J743" s="164">
        <v>1</v>
      </c>
      <c r="K743" s="191">
        <v>45231</v>
      </c>
      <c r="L743" s="191">
        <v>45504</v>
      </c>
      <c r="M743" s="165">
        <f t="shared" si="143"/>
        <v>39</v>
      </c>
      <c r="N743" s="192">
        <v>1</v>
      </c>
      <c r="O743" s="542" t="s">
        <v>3749</v>
      </c>
      <c r="P743" s="53">
        <f t="shared" si="151"/>
        <v>1</v>
      </c>
      <c r="Q743" s="166" t="str">
        <f>IF(ISNUMBER(P743),IF(P743=100%,"CUMPLIDA",IF(AND(ISNUMBER(L743),ISNUMBER(CGR!$P$4)), IF(L743&lt;CGR!$P$4,"INCUMPLIDA","PROCESO"), "VERIFICAR FECHA")),"SIN VALOR AVANCE")</f>
        <v>CUMPLIDA</v>
      </c>
      <c r="R743" s="366" t="s">
        <v>2435</v>
      </c>
      <c r="S743" s="286" t="s">
        <v>2436</v>
      </c>
      <c r="T743" s="367">
        <v>1</v>
      </c>
      <c r="U743" s="382">
        <v>45231</v>
      </c>
      <c r="V743" s="382">
        <v>45504</v>
      </c>
      <c r="W743" s="165">
        <f t="shared" si="142"/>
        <v>39</v>
      </c>
      <c r="X743" s="391">
        <v>1</v>
      </c>
      <c r="Y743" s="307" t="s">
        <v>3749</v>
      </c>
      <c r="Z743" s="344">
        <f t="shared" si="144"/>
        <v>1</v>
      </c>
      <c r="AA743" s="344">
        <f t="shared" si="145"/>
        <v>1</v>
      </c>
      <c r="AB743" s="344">
        <f t="shared" si="146"/>
        <v>1</v>
      </c>
      <c r="AC743" s="344">
        <f t="shared" si="147"/>
        <v>1</v>
      </c>
      <c r="AD743" s="344">
        <f t="shared" si="148"/>
        <v>1</v>
      </c>
      <c r="AE743" s="344">
        <f t="shared" si="149"/>
        <v>1</v>
      </c>
      <c r="AF743" s="344">
        <f t="shared" si="149"/>
        <v>1</v>
      </c>
      <c r="AG743" s="344">
        <f t="shared" si="150"/>
        <v>1</v>
      </c>
    </row>
    <row r="744" spans="1:33" ht="150.75">
      <c r="A744" s="169" t="s">
        <v>19</v>
      </c>
      <c r="B744" s="467" t="s">
        <v>13</v>
      </c>
      <c r="C744" s="782"/>
      <c r="D744" s="782"/>
      <c r="E744" s="783"/>
      <c r="F744" s="783"/>
      <c r="G744" s="52" t="s">
        <v>2438</v>
      </c>
      <c r="H744" s="52" t="s">
        <v>1614</v>
      </c>
      <c r="I744" s="483" t="s">
        <v>238</v>
      </c>
      <c r="J744" s="168">
        <v>1</v>
      </c>
      <c r="K744" s="193">
        <v>45323</v>
      </c>
      <c r="L744" s="193">
        <v>45747</v>
      </c>
      <c r="M744" s="165">
        <f t="shared" si="143"/>
        <v>60.571428571428569</v>
      </c>
      <c r="N744" s="192">
        <v>0</v>
      </c>
      <c r="O744" s="542" t="s">
        <v>3750</v>
      </c>
      <c r="P744" s="53">
        <f t="shared" si="151"/>
        <v>0</v>
      </c>
      <c r="Q744" s="166" t="str">
        <f>IF(ISNUMBER(P744),IF(P744=100%,"CUMPLIDA",IF(AND(ISNUMBER(L744),ISNUMBER(CGR!$P$4)), IF(L744&lt;CGR!$P$4,"INCUMPLIDA","PROCESO"), "VERIFICAR FECHA")),"SIN VALOR AVANCE")</f>
        <v>PROCESO</v>
      </c>
      <c r="R744" s="285" t="s">
        <v>1614</v>
      </c>
      <c r="S744" s="286" t="s">
        <v>238</v>
      </c>
      <c r="T744" s="305">
        <v>1</v>
      </c>
      <c r="U744" s="383">
        <v>45323</v>
      </c>
      <c r="V744" s="383">
        <v>45747</v>
      </c>
      <c r="W744" s="165">
        <f t="shared" si="142"/>
        <v>60.571428571428569</v>
      </c>
      <c r="X744" s="391">
        <v>0</v>
      </c>
      <c r="Y744" s="307" t="s">
        <v>3750</v>
      </c>
      <c r="Z744" s="344">
        <f t="shared" si="144"/>
        <v>1</v>
      </c>
      <c r="AA744" s="344">
        <f t="shared" si="145"/>
        <v>1</v>
      </c>
      <c r="AB744" s="344">
        <f t="shared" si="146"/>
        <v>1</v>
      </c>
      <c r="AC744" s="344">
        <f t="shared" si="147"/>
        <v>1</v>
      </c>
      <c r="AD744" s="344">
        <f t="shared" si="148"/>
        <v>1</v>
      </c>
      <c r="AE744" s="344">
        <f t="shared" si="149"/>
        <v>1</v>
      </c>
      <c r="AF744" s="344">
        <f t="shared" si="149"/>
        <v>1</v>
      </c>
      <c r="AG744" s="344">
        <f t="shared" si="150"/>
        <v>1</v>
      </c>
    </row>
    <row r="745" spans="1:33" ht="90.75">
      <c r="A745" s="169" t="s">
        <v>19</v>
      </c>
      <c r="B745" s="467" t="s">
        <v>13</v>
      </c>
      <c r="C745" s="782"/>
      <c r="D745" s="782"/>
      <c r="E745" s="783"/>
      <c r="F745" s="783"/>
      <c r="G745" s="52" t="s">
        <v>241</v>
      </c>
      <c r="H745" s="52" t="s">
        <v>241</v>
      </c>
      <c r="I745" s="483" t="s">
        <v>242</v>
      </c>
      <c r="J745" s="168">
        <v>1</v>
      </c>
      <c r="K745" s="193">
        <v>45323</v>
      </c>
      <c r="L745" s="193">
        <v>45747</v>
      </c>
      <c r="M745" s="165">
        <f t="shared" si="143"/>
        <v>60.571428571428569</v>
      </c>
      <c r="N745" s="192">
        <v>0</v>
      </c>
      <c r="O745" s="542" t="s">
        <v>3773</v>
      </c>
      <c r="P745" s="53">
        <f t="shared" si="151"/>
        <v>0</v>
      </c>
      <c r="Q745" s="166" t="str">
        <f>IF(ISNUMBER(P745),IF(P745=100%,"CUMPLIDA",IF(AND(ISNUMBER(L745),ISNUMBER(CGR!$P$4)), IF(L745&lt;CGR!$P$4,"INCUMPLIDA","PROCESO"), "VERIFICAR FECHA")),"SIN VALOR AVANCE")</f>
        <v>PROCESO</v>
      </c>
      <c r="R745" s="285" t="s">
        <v>241</v>
      </c>
      <c r="S745" s="286" t="s">
        <v>242</v>
      </c>
      <c r="T745" s="305">
        <v>1</v>
      </c>
      <c r="U745" s="383">
        <v>45323</v>
      </c>
      <c r="V745" s="383">
        <v>45747</v>
      </c>
      <c r="W745" s="165">
        <f t="shared" si="142"/>
        <v>60.571428571428569</v>
      </c>
      <c r="X745" s="391">
        <v>0</v>
      </c>
      <c r="Y745" s="307" t="s">
        <v>3773</v>
      </c>
      <c r="Z745" s="344">
        <f t="shared" si="144"/>
        <v>1</v>
      </c>
      <c r="AA745" s="344">
        <f t="shared" si="145"/>
        <v>1</v>
      </c>
      <c r="AB745" s="344">
        <f t="shared" si="146"/>
        <v>1</v>
      </c>
      <c r="AC745" s="344">
        <f t="shared" si="147"/>
        <v>1</v>
      </c>
      <c r="AD745" s="344">
        <f t="shared" si="148"/>
        <v>1</v>
      </c>
      <c r="AE745" s="344">
        <f t="shared" si="149"/>
        <v>1</v>
      </c>
      <c r="AF745" s="344">
        <f t="shared" si="149"/>
        <v>1</v>
      </c>
      <c r="AG745" s="344">
        <f t="shared" si="150"/>
        <v>1</v>
      </c>
    </row>
    <row r="746" spans="1:33" ht="150">
      <c r="A746" s="169" t="s">
        <v>19</v>
      </c>
      <c r="B746" s="467" t="s">
        <v>13</v>
      </c>
      <c r="C746" s="782"/>
      <c r="D746" s="782"/>
      <c r="E746" s="783"/>
      <c r="F746" s="783"/>
      <c r="G746" s="52" t="s">
        <v>1361</v>
      </c>
      <c r="H746" s="52" t="s">
        <v>245</v>
      </c>
      <c r="I746" s="483" t="s">
        <v>246</v>
      </c>
      <c r="J746" s="168">
        <v>1</v>
      </c>
      <c r="K746" s="193">
        <v>45231</v>
      </c>
      <c r="L746" s="193">
        <v>45747</v>
      </c>
      <c r="M746" s="165">
        <f t="shared" si="143"/>
        <v>73.714285714285708</v>
      </c>
      <c r="N746" s="192">
        <v>0</v>
      </c>
      <c r="O746" s="542" t="s">
        <v>3773</v>
      </c>
      <c r="P746" s="53">
        <f t="shared" si="151"/>
        <v>0</v>
      </c>
      <c r="Q746" s="166" t="str">
        <f>IF(ISNUMBER(P746),IF(P746=100%,"CUMPLIDA",IF(AND(ISNUMBER(L746),ISNUMBER(CGR!$P$4)), IF(L746&lt;CGR!$P$4,"INCUMPLIDA","PROCESO"), "VERIFICAR FECHA")),"SIN VALOR AVANCE")</f>
        <v>PROCESO</v>
      </c>
      <c r="R746" s="285" t="s">
        <v>245</v>
      </c>
      <c r="S746" s="286" t="s">
        <v>246</v>
      </c>
      <c r="T746" s="305">
        <v>1</v>
      </c>
      <c r="U746" s="383">
        <v>45231</v>
      </c>
      <c r="V746" s="383">
        <v>45747</v>
      </c>
      <c r="W746" s="165">
        <f t="shared" si="142"/>
        <v>73.714285714285708</v>
      </c>
      <c r="X746" s="391">
        <v>0</v>
      </c>
      <c r="Y746" s="307" t="s">
        <v>3773</v>
      </c>
      <c r="Z746" s="344">
        <f t="shared" si="144"/>
        <v>1</v>
      </c>
      <c r="AA746" s="344">
        <f t="shared" si="145"/>
        <v>1</v>
      </c>
      <c r="AB746" s="344">
        <f t="shared" si="146"/>
        <v>1</v>
      </c>
      <c r="AC746" s="344">
        <f t="shared" si="147"/>
        <v>1</v>
      </c>
      <c r="AD746" s="344">
        <f t="shared" si="148"/>
        <v>1</v>
      </c>
      <c r="AE746" s="344">
        <f t="shared" si="149"/>
        <v>1</v>
      </c>
      <c r="AF746" s="344">
        <f t="shared" si="149"/>
        <v>1</v>
      </c>
      <c r="AG746" s="344">
        <f t="shared" si="150"/>
        <v>1</v>
      </c>
    </row>
    <row r="747" spans="1:33" ht="150.75">
      <c r="A747" s="169" t="s">
        <v>19</v>
      </c>
      <c r="B747" s="467" t="s">
        <v>13</v>
      </c>
      <c r="C747" s="782"/>
      <c r="D747" s="782"/>
      <c r="E747" s="783"/>
      <c r="F747" s="783"/>
      <c r="G747" s="52" t="s">
        <v>248</v>
      </c>
      <c r="H747" s="52" t="s">
        <v>248</v>
      </c>
      <c r="I747" s="483" t="s">
        <v>3253</v>
      </c>
      <c r="J747" s="168">
        <v>1</v>
      </c>
      <c r="K747" s="193">
        <v>45323</v>
      </c>
      <c r="L747" s="193">
        <v>45747</v>
      </c>
      <c r="M747" s="165">
        <f t="shared" si="143"/>
        <v>60.571428571428569</v>
      </c>
      <c r="N747" s="192">
        <v>0</v>
      </c>
      <c r="O747" s="542" t="s">
        <v>3750</v>
      </c>
      <c r="P747" s="53">
        <f t="shared" si="151"/>
        <v>0</v>
      </c>
      <c r="Q747" s="166" t="str">
        <f>IF(ISNUMBER(P747),IF(P747=100%,"CUMPLIDA",IF(AND(ISNUMBER(L747),ISNUMBER(CGR!$P$4)), IF(L747&lt;CGR!$P$4,"INCUMPLIDA","PROCESO"), "VERIFICAR FECHA")),"SIN VALOR AVANCE")</f>
        <v>PROCESO</v>
      </c>
      <c r="R747" s="285" t="s">
        <v>248</v>
      </c>
      <c r="S747" s="286" t="s">
        <v>3253</v>
      </c>
      <c r="T747" s="305">
        <v>1</v>
      </c>
      <c r="U747" s="383">
        <v>45323</v>
      </c>
      <c r="V747" s="383">
        <v>45747</v>
      </c>
      <c r="W747" s="165">
        <f t="shared" si="142"/>
        <v>60.571428571428569</v>
      </c>
      <c r="X747" s="391">
        <v>0</v>
      </c>
      <c r="Y747" s="307" t="s">
        <v>3750</v>
      </c>
      <c r="Z747" s="344">
        <f t="shared" si="144"/>
        <v>1</v>
      </c>
      <c r="AA747" s="344">
        <f t="shared" si="145"/>
        <v>1</v>
      </c>
      <c r="AB747" s="344">
        <f t="shared" si="146"/>
        <v>1</v>
      </c>
      <c r="AC747" s="344">
        <f t="shared" si="147"/>
        <v>1</v>
      </c>
      <c r="AD747" s="344">
        <f t="shared" si="148"/>
        <v>1</v>
      </c>
      <c r="AE747" s="344">
        <f t="shared" si="149"/>
        <v>1</v>
      </c>
      <c r="AF747" s="344">
        <f t="shared" si="149"/>
        <v>1</v>
      </c>
      <c r="AG747" s="344">
        <f t="shared" si="150"/>
        <v>1</v>
      </c>
    </row>
    <row r="748" spans="1:33" ht="135">
      <c r="A748" s="169" t="s">
        <v>19</v>
      </c>
      <c r="B748" s="467" t="s">
        <v>13</v>
      </c>
      <c r="C748" s="782"/>
      <c r="D748" s="782"/>
      <c r="E748" s="783"/>
      <c r="F748" s="783"/>
      <c r="G748" s="52" t="s">
        <v>3715</v>
      </c>
      <c r="H748" s="52" t="s">
        <v>3715</v>
      </c>
      <c r="I748" s="483" t="s">
        <v>252</v>
      </c>
      <c r="J748" s="168">
        <v>1</v>
      </c>
      <c r="K748" s="193">
        <v>45231</v>
      </c>
      <c r="L748" s="193">
        <v>45747</v>
      </c>
      <c r="M748" s="165">
        <f t="shared" si="143"/>
        <v>73.714285714285708</v>
      </c>
      <c r="N748" s="192">
        <v>0</v>
      </c>
      <c r="O748" s="542" t="s">
        <v>3773</v>
      </c>
      <c r="P748" s="53">
        <f t="shared" si="151"/>
        <v>0</v>
      </c>
      <c r="Q748" s="166" t="str">
        <f>IF(ISNUMBER(P748),IF(P748=100%,"CUMPLIDA",IF(AND(ISNUMBER(L748),ISNUMBER(CGR!$P$4)), IF(L748&lt;CGR!$P$4,"INCUMPLIDA","PROCESO"), "VERIFICAR FECHA")),"SIN VALOR AVANCE")</f>
        <v>PROCESO</v>
      </c>
      <c r="R748" s="285" t="s">
        <v>3715</v>
      </c>
      <c r="S748" s="286" t="s">
        <v>252</v>
      </c>
      <c r="T748" s="305">
        <v>1</v>
      </c>
      <c r="U748" s="383">
        <v>45231</v>
      </c>
      <c r="V748" s="383">
        <v>45747</v>
      </c>
      <c r="W748" s="165">
        <f t="shared" si="142"/>
        <v>73.714285714285708</v>
      </c>
      <c r="X748" s="391">
        <v>0</v>
      </c>
      <c r="Y748" s="307" t="s">
        <v>3773</v>
      </c>
      <c r="Z748" s="344">
        <f t="shared" si="144"/>
        <v>1</v>
      </c>
      <c r="AA748" s="344">
        <f t="shared" si="145"/>
        <v>1</v>
      </c>
      <c r="AB748" s="344">
        <f t="shared" si="146"/>
        <v>1</v>
      </c>
      <c r="AC748" s="344">
        <f t="shared" si="147"/>
        <v>1</v>
      </c>
      <c r="AD748" s="344">
        <f t="shared" si="148"/>
        <v>1</v>
      </c>
      <c r="AE748" s="344">
        <f t="shared" si="149"/>
        <v>1</v>
      </c>
      <c r="AF748" s="344">
        <f t="shared" si="149"/>
        <v>1</v>
      </c>
      <c r="AG748" s="344">
        <f t="shared" si="150"/>
        <v>1</v>
      </c>
    </row>
    <row r="749" spans="1:33" ht="240.75">
      <c r="A749" s="169" t="s">
        <v>19</v>
      </c>
      <c r="B749" s="467" t="s">
        <v>13</v>
      </c>
      <c r="C749" s="782"/>
      <c r="D749" s="782"/>
      <c r="E749" s="783"/>
      <c r="F749" s="783"/>
      <c r="G749" s="52" t="s">
        <v>3716</v>
      </c>
      <c r="H749" s="52" t="s">
        <v>3716</v>
      </c>
      <c r="I749" s="483" t="s">
        <v>2560</v>
      </c>
      <c r="J749" s="168">
        <v>1</v>
      </c>
      <c r="K749" s="193">
        <v>45231</v>
      </c>
      <c r="L749" s="193">
        <v>45808</v>
      </c>
      <c r="M749" s="165">
        <f t="shared" si="143"/>
        <v>82.428571428571431</v>
      </c>
      <c r="N749" s="192">
        <v>0</v>
      </c>
      <c r="O749" s="542" t="s">
        <v>3727</v>
      </c>
      <c r="P749" s="53">
        <f t="shared" si="151"/>
        <v>0</v>
      </c>
      <c r="Q749" s="166" t="str">
        <f>IF(ISNUMBER(P749),IF(P749=100%,"CUMPLIDA",IF(AND(ISNUMBER(L749),ISNUMBER(CGR!$P$4)), IF(L749&lt;CGR!$P$4,"INCUMPLIDA","PROCESO"), "VERIFICAR FECHA")),"SIN VALOR AVANCE")</f>
        <v>PROCESO</v>
      </c>
      <c r="R749" s="285" t="s">
        <v>3716</v>
      </c>
      <c r="S749" s="286" t="s">
        <v>2560</v>
      </c>
      <c r="T749" s="305">
        <v>1</v>
      </c>
      <c r="U749" s="383">
        <v>45231</v>
      </c>
      <c r="V749" s="383">
        <v>45808</v>
      </c>
      <c r="W749" s="165">
        <f t="shared" si="142"/>
        <v>82.428571428571431</v>
      </c>
      <c r="X749" s="391">
        <v>0</v>
      </c>
      <c r="Y749" s="307" t="s">
        <v>3727</v>
      </c>
      <c r="Z749" s="344">
        <f t="shared" si="144"/>
        <v>1</v>
      </c>
      <c r="AA749" s="344">
        <f t="shared" si="145"/>
        <v>1</v>
      </c>
      <c r="AB749" s="344">
        <f t="shared" si="146"/>
        <v>1</v>
      </c>
      <c r="AC749" s="344">
        <f t="shared" si="147"/>
        <v>1</v>
      </c>
      <c r="AD749" s="344">
        <f t="shared" si="148"/>
        <v>1</v>
      </c>
      <c r="AE749" s="344">
        <f t="shared" si="149"/>
        <v>1</v>
      </c>
      <c r="AF749" s="344">
        <f t="shared" si="149"/>
        <v>1</v>
      </c>
      <c r="AG749" s="344">
        <f t="shared" si="150"/>
        <v>1</v>
      </c>
    </row>
    <row r="750" spans="1:33" ht="180.75">
      <c r="A750" s="169" t="s">
        <v>19</v>
      </c>
      <c r="B750" s="467" t="s">
        <v>13</v>
      </c>
      <c r="C750" s="782"/>
      <c r="D750" s="782"/>
      <c r="E750" s="783"/>
      <c r="F750" s="783"/>
      <c r="G750" s="52" t="s">
        <v>1363</v>
      </c>
      <c r="H750" s="52" t="s">
        <v>258</v>
      </c>
      <c r="I750" s="483" t="s">
        <v>259</v>
      </c>
      <c r="J750" s="168">
        <v>10</v>
      </c>
      <c r="K750" s="193">
        <v>45809</v>
      </c>
      <c r="L750" s="193">
        <v>46568</v>
      </c>
      <c r="M750" s="165">
        <f t="shared" si="143"/>
        <v>108.42857142857143</v>
      </c>
      <c r="N750" s="192">
        <v>0</v>
      </c>
      <c r="O750" s="542" t="s">
        <v>3752</v>
      </c>
      <c r="P750" s="53">
        <f t="shared" si="151"/>
        <v>0</v>
      </c>
      <c r="Q750" s="166" t="str">
        <f>IF(ISNUMBER(P750),IF(P750=100%,"CUMPLIDA",IF(AND(ISNUMBER(L750),ISNUMBER(CGR!$P$4)), IF(L750&lt;CGR!$P$4,"INCUMPLIDA","PROCESO"), "VERIFICAR FECHA")),"SIN VALOR AVANCE")</f>
        <v>PROCESO</v>
      </c>
      <c r="R750" s="285" t="s">
        <v>258</v>
      </c>
      <c r="S750" s="286" t="s">
        <v>259</v>
      </c>
      <c r="T750" s="305">
        <v>10</v>
      </c>
      <c r="U750" s="383">
        <v>45809</v>
      </c>
      <c r="V750" s="383">
        <v>46568</v>
      </c>
      <c r="W750" s="165">
        <f t="shared" si="142"/>
        <v>108.42857142857143</v>
      </c>
      <c r="X750" s="391">
        <v>0</v>
      </c>
      <c r="Y750" s="307" t="s">
        <v>3752</v>
      </c>
      <c r="Z750" s="344">
        <f t="shared" si="144"/>
        <v>1</v>
      </c>
      <c r="AA750" s="344">
        <f t="shared" si="145"/>
        <v>1</v>
      </c>
      <c r="AB750" s="344">
        <f t="shared" si="146"/>
        <v>1</v>
      </c>
      <c r="AC750" s="344">
        <f t="shared" si="147"/>
        <v>1</v>
      </c>
      <c r="AD750" s="344">
        <f t="shared" si="148"/>
        <v>1</v>
      </c>
      <c r="AE750" s="344">
        <f t="shared" si="149"/>
        <v>1</v>
      </c>
      <c r="AF750" s="344">
        <f t="shared" si="149"/>
        <v>1</v>
      </c>
      <c r="AG750" s="344">
        <f t="shared" si="150"/>
        <v>1</v>
      </c>
    </row>
    <row r="751" spans="1:33" ht="180">
      <c r="A751" s="169" t="s">
        <v>19</v>
      </c>
      <c r="B751" s="467" t="s">
        <v>13</v>
      </c>
      <c r="C751" s="782"/>
      <c r="D751" s="782"/>
      <c r="E751" s="783"/>
      <c r="F751" s="783"/>
      <c r="G751" s="52" t="s">
        <v>1364</v>
      </c>
      <c r="H751" s="52" t="s">
        <v>261</v>
      </c>
      <c r="I751" s="483" t="s">
        <v>262</v>
      </c>
      <c r="J751" s="168">
        <v>1</v>
      </c>
      <c r="K751" s="193">
        <v>45809</v>
      </c>
      <c r="L751" s="193">
        <v>46568</v>
      </c>
      <c r="M751" s="165">
        <f t="shared" si="143"/>
        <v>108.42857142857143</v>
      </c>
      <c r="N751" s="192">
        <v>0</v>
      </c>
      <c r="O751" s="542" t="s">
        <v>3729</v>
      </c>
      <c r="P751" s="53">
        <f t="shared" si="151"/>
        <v>0</v>
      </c>
      <c r="Q751" s="166" t="str">
        <f>IF(ISNUMBER(P751),IF(P751=100%,"CUMPLIDA",IF(AND(ISNUMBER(L751),ISNUMBER(CGR!$P$4)), IF(L751&lt;CGR!$P$4,"INCUMPLIDA","PROCESO"), "VERIFICAR FECHA")),"SIN VALOR AVANCE")</f>
        <v>PROCESO</v>
      </c>
      <c r="R751" s="285" t="s">
        <v>261</v>
      </c>
      <c r="S751" s="286" t="s">
        <v>262</v>
      </c>
      <c r="T751" s="305">
        <v>1</v>
      </c>
      <c r="U751" s="383">
        <v>45809</v>
      </c>
      <c r="V751" s="383">
        <v>46568</v>
      </c>
      <c r="W751" s="165">
        <f t="shared" si="142"/>
        <v>108.42857142857143</v>
      </c>
      <c r="X751" s="391">
        <v>0</v>
      </c>
      <c r="Y751" s="307" t="s">
        <v>3729</v>
      </c>
      <c r="Z751" s="344">
        <f t="shared" si="144"/>
        <v>1</v>
      </c>
      <c r="AA751" s="344">
        <f t="shared" si="145"/>
        <v>1</v>
      </c>
      <c r="AB751" s="344">
        <f t="shared" si="146"/>
        <v>1</v>
      </c>
      <c r="AC751" s="344">
        <f t="shared" si="147"/>
        <v>1</v>
      </c>
      <c r="AD751" s="344">
        <f t="shared" si="148"/>
        <v>1</v>
      </c>
      <c r="AE751" s="344">
        <f t="shared" si="149"/>
        <v>1</v>
      </c>
      <c r="AF751" s="344">
        <f t="shared" si="149"/>
        <v>1</v>
      </c>
      <c r="AG751" s="344">
        <f t="shared" si="150"/>
        <v>1</v>
      </c>
    </row>
    <row r="752" spans="1:33" ht="409.5">
      <c r="A752" s="169" t="s">
        <v>19</v>
      </c>
      <c r="B752" s="467" t="s">
        <v>13</v>
      </c>
      <c r="C752" s="782"/>
      <c r="D752" s="782" t="s">
        <v>3663</v>
      </c>
      <c r="E752" s="783" t="s">
        <v>3944</v>
      </c>
      <c r="F752" s="783" t="s">
        <v>3945</v>
      </c>
      <c r="G752" s="52" t="s">
        <v>1365</v>
      </c>
      <c r="H752" s="52" t="s">
        <v>264</v>
      </c>
      <c r="I752" s="483" t="s">
        <v>265</v>
      </c>
      <c r="J752" s="168">
        <v>2</v>
      </c>
      <c r="K752" s="193">
        <v>45809</v>
      </c>
      <c r="L752" s="193">
        <v>46568</v>
      </c>
      <c r="M752" s="165">
        <f t="shared" si="143"/>
        <v>108.42857142857143</v>
      </c>
      <c r="N752" s="192">
        <v>0</v>
      </c>
      <c r="O752" s="542" t="s">
        <v>3730</v>
      </c>
      <c r="P752" s="53">
        <f t="shared" si="151"/>
        <v>0</v>
      </c>
      <c r="Q752" s="166" t="str">
        <f>IF(ISNUMBER(P752),IF(P752=100%,"CUMPLIDA",IF(AND(ISNUMBER(L752),ISNUMBER(CGR!$P$4)), IF(L752&lt;CGR!$P$4,"INCUMPLIDA","PROCESO"), "VERIFICAR FECHA")),"SIN VALOR AVANCE")</f>
        <v>PROCESO</v>
      </c>
      <c r="R752" s="285" t="s">
        <v>264</v>
      </c>
      <c r="S752" s="286" t="s">
        <v>265</v>
      </c>
      <c r="T752" s="305">
        <v>2</v>
      </c>
      <c r="U752" s="383">
        <v>45809</v>
      </c>
      <c r="V752" s="383">
        <v>46568</v>
      </c>
      <c r="W752" s="165">
        <f t="shared" si="142"/>
        <v>108.42857142857143</v>
      </c>
      <c r="X752" s="391">
        <v>0</v>
      </c>
      <c r="Y752" s="307" t="s">
        <v>3730</v>
      </c>
      <c r="Z752" s="344">
        <f t="shared" si="144"/>
        <v>1</v>
      </c>
      <c r="AA752" s="344">
        <f t="shared" si="145"/>
        <v>1</v>
      </c>
      <c r="AB752" s="344">
        <f t="shared" si="146"/>
        <v>1</v>
      </c>
      <c r="AC752" s="344">
        <f t="shared" si="147"/>
        <v>1</v>
      </c>
      <c r="AD752" s="344">
        <f t="shared" si="148"/>
        <v>1</v>
      </c>
      <c r="AE752" s="344">
        <f t="shared" si="149"/>
        <v>1</v>
      </c>
      <c r="AF752" s="344">
        <f t="shared" si="149"/>
        <v>1</v>
      </c>
      <c r="AG752" s="344">
        <f t="shared" si="150"/>
        <v>1</v>
      </c>
    </row>
    <row r="753" spans="1:33" ht="409.5">
      <c r="A753" s="169" t="s">
        <v>19</v>
      </c>
      <c r="B753" s="467" t="s">
        <v>13</v>
      </c>
      <c r="C753" s="782" t="s">
        <v>3946</v>
      </c>
      <c r="D753" s="782" t="s">
        <v>3947</v>
      </c>
      <c r="E753" s="797" t="s">
        <v>3948</v>
      </c>
      <c r="F753" s="783" t="s">
        <v>3949</v>
      </c>
      <c r="G753" s="783" t="s">
        <v>2551</v>
      </c>
      <c r="H753" s="52" t="s">
        <v>3950</v>
      </c>
      <c r="I753" s="483" t="s">
        <v>2504</v>
      </c>
      <c r="J753" s="164">
        <v>1</v>
      </c>
      <c r="K753" s="191">
        <v>44743</v>
      </c>
      <c r="L753" s="191">
        <v>44834</v>
      </c>
      <c r="M753" s="165">
        <f t="shared" si="143"/>
        <v>13</v>
      </c>
      <c r="N753" s="192">
        <v>1</v>
      </c>
      <c r="O753" s="483" t="s">
        <v>3951</v>
      </c>
      <c r="P753" s="53">
        <f t="shared" si="151"/>
        <v>1</v>
      </c>
      <c r="Q753" s="166" t="str">
        <f>IF(ISNUMBER(P753),IF(P753=100%,"CUMPLIDA",IF(AND(ISNUMBER(L753),ISNUMBER(CGR!$P$4)), IF(L753&lt;CGR!$P$4,"INCUMPLIDA","PROCESO"), "VERIFICAR FECHA")),"SIN VALOR AVANCE")</f>
        <v>CUMPLIDA</v>
      </c>
      <c r="R753" s="285" t="s">
        <v>3950</v>
      </c>
      <c r="S753" s="286" t="s">
        <v>2504</v>
      </c>
      <c r="T753" s="367">
        <v>1</v>
      </c>
      <c r="U753" s="382">
        <v>44743</v>
      </c>
      <c r="V753" s="382">
        <v>44834</v>
      </c>
      <c r="W753" s="165">
        <f t="shared" si="142"/>
        <v>13</v>
      </c>
      <c r="X753" s="391">
        <v>1</v>
      </c>
      <c r="Y753" s="286" t="s">
        <v>3951</v>
      </c>
      <c r="Z753" s="344">
        <f t="shared" si="144"/>
        <v>1</v>
      </c>
      <c r="AA753" s="344">
        <f t="shared" si="145"/>
        <v>1</v>
      </c>
      <c r="AB753" s="344">
        <f t="shared" si="146"/>
        <v>1</v>
      </c>
      <c r="AC753" s="344">
        <f t="shared" si="147"/>
        <v>1</v>
      </c>
      <c r="AD753" s="344">
        <f t="shared" si="148"/>
        <v>1</v>
      </c>
      <c r="AE753" s="344">
        <f t="shared" si="149"/>
        <v>1</v>
      </c>
      <c r="AF753" s="344">
        <f t="shared" si="149"/>
        <v>1</v>
      </c>
      <c r="AG753" s="344">
        <f t="shared" si="150"/>
        <v>1</v>
      </c>
    </row>
    <row r="754" spans="1:33" ht="315.75">
      <c r="A754" s="169" t="s">
        <v>19</v>
      </c>
      <c r="B754" s="467" t="s">
        <v>13</v>
      </c>
      <c r="C754" s="782"/>
      <c r="D754" s="782"/>
      <c r="E754" s="797"/>
      <c r="F754" s="783"/>
      <c r="G754" s="783"/>
      <c r="H754" s="52" t="s">
        <v>3952</v>
      </c>
      <c r="I754" s="483" t="s">
        <v>2552</v>
      </c>
      <c r="J754" s="468">
        <v>1</v>
      </c>
      <c r="K754" s="191">
        <v>45078</v>
      </c>
      <c r="L754" s="486">
        <v>46081</v>
      </c>
      <c r="M754" s="165">
        <f t="shared" si="143"/>
        <v>143.28571428571428</v>
      </c>
      <c r="N754" s="469">
        <v>0.6</v>
      </c>
      <c r="O754" s="483" t="s">
        <v>3953</v>
      </c>
      <c r="P754" s="53">
        <f t="shared" si="151"/>
        <v>0.6</v>
      </c>
      <c r="Q754" s="166" t="str">
        <f>IF(ISNUMBER(P754),IF(P754=100%,"CUMPLIDA",IF(AND(ISNUMBER(L754),ISNUMBER(CGR!$P$4)), IF(L754&lt;CGR!$P$4,"INCUMPLIDA","PROCESO"), "VERIFICAR FECHA")),"SIN VALOR AVANCE")</f>
        <v>PROCESO</v>
      </c>
      <c r="R754" s="285" t="s">
        <v>3952</v>
      </c>
      <c r="S754" s="286" t="s">
        <v>2552</v>
      </c>
      <c r="T754" s="308">
        <v>1</v>
      </c>
      <c r="U754" s="382">
        <v>45078</v>
      </c>
      <c r="V754" s="363" t="s">
        <v>4255</v>
      </c>
      <c r="W754" s="165">
        <f t="shared" si="142"/>
        <v>143.28571428571428</v>
      </c>
      <c r="X754" s="392">
        <v>0.6</v>
      </c>
      <c r="Y754" s="286" t="s">
        <v>3953</v>
      </c>
      <c r="Z754" s="344">
        <f t="shared" si="144"/>
        <v>1</v>
      </c>
      <c r="AA754" s="344">
        <f t="shared" si="145"/>
        <v>1</v>
      </c>
      <c r="AB754" s="344">
        <f t="shared" si="146"/>
        <v>1</v>
      </c>
      <c r="AC754" s="344">
        <f t="shared" si="147"/>
        <v>1</v>
      </c>
      <c r="AD754" s="344">
        <f t="shared" si="148"/>
        <v>0</v>
      </c>
      <c r="AE754" s="344">
        <f t="shared" si="149"/>
        <v>1</v>
      </c>
      <c r="AF754" s="344">
        <f t="shared" si="149"/>
        <v>1</v>
      </c>
      <c r="AG754" s="344">
        <f t="shared" si="150"/>
        <v>1</v>
      </c>
    </row>
    <row r="755" spans="1:33" ht="75.75" customHeight="1">
      <c r="A755" s="169" t="s">
        <v>19</v>
      </c>
      <c r="B755" s="467" t="s">
        <v>13</v>
      </c>
      <c r="C755" s="782" t="s">
        <v>3946</v>
      </c>
      <c r="D755" s="782" t="s">
        <v>3954</v>
      </c>
      <c r="E755" s="783" t="s">
        <v>3955</v>
      </c>
      <c r="F755" s="797" t="s">
        <v>3956</v>
      </c>
      <c r="G755" s="783" t="s">
        <v>2485</v>
      </c>
      <c r="H755" s="484" t="s">
        <v>2433</v>
      </c>
      <c r="I755" s="483" t="s">
        <v>969</v>
      </c>
      <c r="J755" s="164">
        <v>1</v>
      </c>
      <c r="K755" s="191">
        <v>45231</v>
      </c>
      <c r="L755" s="191">
        <v>45504</v>
      </c>
      <c r="M755" s="165">
        <f t="shared" si="143"/>
        <v>39</v>
      </c>
      <c r="N755" s="192">
        <v>1</v>
      </c>
      <c r="O755" s="542" t="s">
        <v>3711</v>
      </c>
      <c r="P755" s="53">
        <f t="shared" si="151"/>
        <v>1</v>
      </c>
      <c r="Q755" s="166" t="str">
        <f>IF(ISNUMBER(P755),IF(P755=100%,"CUMPLIDA",IF(AND(ISNUMBER(L755),ISNUMBER(CGR!$P$4)), IF(L755&lt;CGR!$P$4,"INCUMPLIDA","PROCESO"), "VERIFICAR FECHA")),"SIN VALOR AVANCE")</f>
        <v>CUMPLIDA</v>
      </c>
      <c r="R755" s="366" t="s">
        <v>2433</v>
      </c>
      <c r="S755" s="286" t="s">
        <v>969</v>
      </c>
      <c r="T755" s="367">
        <v>1</v>
      </c>
      <c r="U755" s="382">
        <v>45231</v>
      </c>
      <c r="V755" s="382">
        <v>45504</v>
      </c>
      <c r="W755" s="165">
        <f t="shared" si="142"/>
        <v>39</v>
      </c>
      <c r="X755" s="391">
        <v>1</v>
      </c>
      <c r="Y755" s="307" t="s">
        <v>3711</v>
      </c>
      <c r="Z755" s="344">
        <f t="shared" si="144"/>
        <v>1</v>
      </c>
      <c r="AA755" s="344">
        <f t="shared" si="145"/>
        <v>1</v>
      </c>
      <c r="AB755" s="344">
        <f t="shared" si="146"/>
        <v>1</v>
      </c>
      <c r="AC755" s="344">
        <f t="shared" si="147"/>
        <v>1</v>
      </c>
      <c r="AD755" s="344">
        <f t="shared" si="148"/>
        <v>1</v>
      </c>
      <c r="AE755" s="344">
        <f t="shared" si="149"/>
        <v>1</v>
      </c>
      <c r="AF755" s="344">
        <f t="shared" si="149"/>
        <v>1</v>
      </c>
      <c r="AG755" s="344">
        <f t="shared" si="150"/>
        <v>1</v>
      </c>
    </row>
    <row r="756" spans="1:33" ht="315.75">
      <c r="A756" s="169" t="s">
        <v>19</v>
      </c>
      <c r="B756" s="467" t="s">
        <v>13</v>
      </c>
      <c r="C756" s="782"/>
      <c r="D756" s="782"/>
      <c r="E756" s="783"/>
      <c r="F756" s="797"/>
      <c r="G756" s="783"/>
      <c r="H756" s="484" t="s">
        <v>2435</v>
      </c>
      <c r="I756" s="483" t="s">
        <v>2436</v>
      </c>
      <c r="J756" s="164">
        <v>1</v>
      </c>
      <c r="K756" s="191">
        <v>45231</v>
      </c>
      <c r="L756" s="191">
        <v>45504</v>
      </c>
      <c r="M756" s="165">
        <f t="shared" si="143"/>
        <v>39</v>
      </c>
      <c r="N756" s="192">
        <v>1</v>
      </c>
      <c r="O756" s="542" t="s">
        <v>3749</v>
      </c>
      <c r="P756" s="53">
        <f t="shared" si="151"/>
        <v>1</v>
      </c>
      <c r="Q756" s="166" t="str">
        <f>IF(ISNUMBER(P756),IF(P756=100%,"CUMPLIDA",IF(AND(ISNUMBER(L756),ISNUMBER(CGR!$P$4)), IF(L756&lt;CGR!$P$4,"INCUMPLIDA","PROCESO"), "VERIFICAR FECHA")),"SIN VALOR AVANCE")</f>
        <v>CUMPLIDA</v>
      </c>
      <c r="R756" s="366" t="s">
        <v>2435</v>
      </c>
      <c r="S756" s="286" t="s">
        <v>2436</v>
      </c>
      <c r="T756" s="367">
        <v>1</v>
      </c>
      <c r="U756" s="382">
        <v>45231</v>
      </c>
      <c r="V756" s="382">
        <v>45504</v>
      </c>
      <c r="W756" s="165">
        <f t="shared" si="142"/>
        <v>39</v>
      </c>
      <c r="X756" s="391">
        <v>1</v>
      </c>
      <c r="Y756" s="307" t="s">
        <v>3749</v>
      </c>
      <c r="Z756" s="344">
        <f t="shared" si="144"/>
        <v>1</v>
      </c>
      <c r="AA756" s="344">
        <f t="shared" si="145"/>
        <v>1</v>
      </c>
      <c r="AB756" s="344">
        <f t="shared" si="146"/>
        <v>1</v>
      </c>
      <c r="AC756" s="344">
        <f t="shared" si="147"/>
        <v>1</v>
      </c>
      <c r="AD756" s="344">
        <f t="shared" si="148"/>
        <v>1</v>
      </c>
      <c r="AE756" s="344">
        <f t="shared" si="149"/>
        <v>1</v>
      </c>
      <c r="AF756" s="344">
        <f t="shared" si="149"/>
        <v>1</v>
      </c>
      <c r="AG756" s="344">
        <f t="shared" si="150"/>
        <v>1</v>
      </c>
    </row>
    <row r="757" spans="1:33" ht="150.75">
      <c r="A757" s="169" t="s">
        <v>19</v>
      </c>
      <c r="B757" s="467" t="s">
        <v>13</v>
      </c>
      <c r="C757" s="782"/>
      <c r="D757" s="782"/>
      <c r="E757" s="783"/>
      <c r="F757" s="797"/>
      <c r="G757" s="52" t="s">
        <v>2438</v>
      </c>
      <c r="H757" s="52" t="s">
        <v>1614</v>
      </c>
      <c r="I757" s="483" t="s">
        <v>238</v>
      </c>
      <c r="J757" s="168">
        <v>1</v>
      </c>
      <c r="K757" s="193">
        <v>45323</v>
      </c>
      <c r="L757" s="193">
        <v>45747</v>
      </c>
      <c r="M757" s="165">
        <f t="shared" si="143"/>
        <v>60.571428571428569</v>
      </c>
      <c r="N757" s="192">
        <v>0</v>
      </c>
      <c r="O757" s="542" t="s">
        <v>3750</v>
      </c>
      <c r="P757" s="53">
        <f t="shared" si="151"/>
        <v>0</v>
      </c>
      <c r="Q757" s="166" t="str">
        <f>IF(ISNUMBER(P757),IF(P757=100%,"CUMPLIDA",IF(AND(ISNUMBER(L757),ISNUMBER(CGR!$P$4)), IF(L757&lt;CGR!$P$4,"INCUMPLIDA","PROCESO"), "VERIFICAR FECHA")),"SIN VALOR AVANCE")</f>
        <v>PROCESO</v>
      </c>
      <c r="R757" s="285" t="s">
        <v>1614</v>
      </c>
      <c r="S757" s="286" t="s">
        <v>238</v>
      </c>
      <c r="T757" s="305">
        <v>1</v>
      </c>
      <c r="U757" s="383">
        <v>45323</v>
      </c>
      <c r="V757" s="383">
        <v>45747</v>
      </c>
      <c r="W757" s="165">
        <f t="shared" si="142"/>
        <v>60.571428571428569</v>
      </c>
      <c r="X757" s="391">
        <v>0</v>
      </c>
      <c r="Y757" s="307" t="s">
        <v>3750</v>
      </c>
      <c r="Z757" s="344">
        <f t="shared" si="144"/>
        <v>1</v>
      </c>
      <c r="AA757" s="344">
        <f t="shared" si="145"/>
        <v>1</v>
      </c>
      <c r="AB757" s="344">
        <f t="shared" si="146"/>
        <v>1</v>
      </c>
      <c r="AC757" s="344">
        <f t="shared" si="147"/>
        <v>1</v>
      </c>
      <c r="AD757" s="344">
        <f t="shared" si="148"/>
        <v>1</v>
      </c>
      <c r="AE757" s="344">
        <f t="shared" si="149"/>
        <v>1</v>
      </c>
      <c r="AF757" s="344">
        <f t="shared" si="149"/>
        <v>1</v>
      </c>
      <c r="AG757" s="344">
        <f t="shared" si="150"/>
        <v>1</v>
      </c>
    </row>
    <row r="758" spans="1:33" ht="90.75">
      <c r="A758" s="169" t="s">
        <v>19</v>
      </c>
      <c r="B758" s="467" t="s">
        <v>13</v>
      </c>
      <c r="C758" s="782"/>
      <c r="D758" s="782"/>
      <c r="E758" s="783"/>
      <c r="F758" s="797"/>
      <c r="G758" s="52" t="s">
        <v>241</v>
      </c>
      <c r="H758" s="52" t="s">
        <v>241</v>
      </c>
      <c r="I758" s="483" t="s">
        <v>242</v>
      </c>
      <c r="J758" s="168">
        <v>1</v>
      </c>
      <c r="K758" s="193">
        <v>45323</v>
      </c>
      <c r="L758" s="193">
        <v>45747</v>
      </c>
      <c r="M758" s="165">
        <f t="shared" si="143"/>
        <v>60.571428571428569</v>
      </c>
      <c r="N758" s="192">
        <v>0</v>
      </c>
      <c r="O758" s="542" t="s">
        <v>3773</v>
      </c>
      <c r="P758" s="53">
        <f t="shared" si="151"/>
        <v>0</v>
      </c>
      <c r="Q758" s="166" t="str">
        <f>IF(ISNUMBER(P758),IF(P758=100%,"CUMPLIDA",IF(AND(ISNUMBER(L758),ISNUMBER(CGR!$P$4)), IF(L758&lt;CGR!$P$4,"INCUMPLIDA","PROCESO"), "VERIFICAR FECHA")),"SIN VALOR AVANCE")</f>
        <v>PROCESO</v>
      </c>
      <c r="R758" s="285" t="s">
        <v>241</v>
      </c>
      <c r="S758" s="286" t="s">
        <v>242</v>
      </c>
      <c r="T758" s="305">
        <v>1</v>
      </c>
      <c r="U758" s="383">
        <v>45323</v>
      </c>
      <c r="V758" s="383">
        <v>45747</v>
      </c>
      <c r="W758" s="165">
        <f t="shared" si="142"/>
        <v>60.571428571428569</v>
      </c>
      <c r="X758" s="391">
        <v>0</v>
      </c>
      <c r="Y758" s="307" t="s">
        <v>3773</v>
      </c>
      <c r="Z758" s="344">
        <f t="shared" si="144"/>
        <v>1</v>
      </c>
      <c r="AA758" s="344">
        <f t="shared" si="145"/>
        <v>1</v>
      </c>
      <c r="AB758" s="344">
        <f t="shared" si="146"/>
        <v>1</v>
      </c>
      <c r="AC758" s="344">
        <f t="shared" si="147"/>
        <v>1</v>
      </c>
      <c r="AD758" s="344">
        <f t="shared" si="148"/>
        <v>1</v>
      </c>
      <c r="AE758" s="344">
        <f t="shared" si="149"/>
        <v>1</v>
      </c>
      <c r="AF758" s="344">
        <f t="shared" si="149"/>
        <v>1</v>
      </c>
      <c r="AG758" s="344">
        <f t="shared" si="150"/>
        <v>1</v>
      </c>
    </row>
    <row r="759" spans="1:33" ht="150">
      <c r="A759" s="169" t="s">
        <v>19</v>
      </c>
      <c r="B759" s="467" t="s">
        <v>13</v>
      </c>
      <c r="C759" s="782"/>
      <c r="D759" s="782"/>
      <c r="E759" s="783"/>
      <c r="F759" s="797"/>
      <c r="G759" s="52" t="s">
        <v>1361</v>
      </c>
      <c r="H759" s="52" t="s">
        <v>245</v>
      </c>
      <c r="I759" s="483" t="s">
        <v>246</v>
      </c>
      <c r="J759" s="168">
        <v>1</v>
      </c>
      <c r="K759" s="193">
        <v>45231</v>
      </c>
      <c r="L759" s="193">
        <v>45747</v>
      </c>
      <c r="M759" s="165">
        <f t="shared" si="143"/>
        <v>73.714285714285708</v>
      </c>
      <c r="N759" s="192">
        <v>0</v>
      </c>
      <c r="O759" s="542" t="s">
        <v>3773</v>
      </c>
      <c r="P759" s="53">
        <f t="shared" si="151"/>
        <v>0</v>
      </c>
      <c r="Q759" s="166" t="str">
        <f>IF(ISNUMBER(P759),IF(P759=100%,"CUMPLIDA",IF(AND(ISNUMBER(L759),ISNUMBER(CGR!$P$4)), IF(L759&lt;CGR!$P$4,"INCUMPLIDA","PROCESO"), "VERIFICAR FECHA")),"SIN VALOR AVANCE")</f>
        <v>PROCESO</v>
      </c>
      <c r="R759" s="285" t="s">
        <v>245</v>
      </c>
      <c r="S759" s="286" t="s">
        <v>246</v>
      </c>
      <c r="T759" s="305">
        <v>1</v>
      </c>
      <c r="U759" s="383">
        <v>45231</v>
      </c>
      <c r="V759" s="383">
        <v>45747</v>
      </c>
      <c r="W759" s="165">
        <f t="shared" si="142"/>
        <v>73.714285714285708</v>
      </c>
      <c r="X759" s="391">
        <v>0</v>
      </c>
      <c r="Y759" s="307" t="s">
        <v>3773</v>
      </c>
      <c r="Z759" s="344">
        <f t="shared" si="144"/>
        <v>1</v>
      </c>
      <c r="AA759" s="344">
        <f t="shared" si="145"/>
        <v>1</v>
      </c>
      <c r="AB759" s="344">
        <f t="shared" si="146"/>
        <v>1</v>
      </c>
      <c r="AC759" s="344">
        <f t="shared" si="147"/>
        <v>1</v>
      </c>
      <c r="AD759" s="344">
        <f t="shared" si="148"/>
        <v>1</v>
      </c>
      <c r="AE759" s="344">
        <f t="shared" si="149"/>
        <v>1</v>
      </c>
      <c r="AF759" s="344">
        <f t="shared" si="149"/>
        <v>1</v>
      </c>
      <c r="AG759" s="344">
        <f t="shared" si="150"/>
        <v>1</v>
      </c>
    </row>
    <row r="760" spans="1:33" ht="150.75">
      <c r="A760" s="169" t="s">
        <v>19</v>
      </c>
      <c r="B760" s="467" t="s">
        <v>13</v>
      </c>
      <c r="C760" s="782"/>
      <c r="D760" s="782"/>
      <c r="E760" s="783"/>
      <c r="F760" s="797"/>
      <c r="G760" s="52" t="s">
        <v>248</v>
      </c>
      <c r="H760" s="52" t="s">
        <v>248</v>
      </c>
      <c r="I760" s="483" t="s">
        <v>3253</v>
      </c>
      <c r="J760" s="168">
        <v>1</v>
      </c>
      <c r="K760" s="193">
        <v>45323</v>
      </c>
      <c r="L760" s="193">
        <v>45747</v>
      </c>
      <c r="M760" s="165">
        <f t="shared" si="143"/>
        <v>60.571428571428569</v>
      </c>
      <c r="N760" s="192">
        <v>0</v>
      </c>
      <c r="O760" s="542" t="s">
        <v>3750</v>
      </c>
      <c r="P760" s="53">
        <f t="shared" si="151"/>
        <v>0</v>
      </c>
      <c r="Q760" s="166" t="str">
        <f>IF(ISNUMBER(P760),IF(P760=100%,"CUMPLIDA",IF(AND(ISNUMBER(L760),ISNUMBER(CGR!$P$4)), IF(L760&lt;CGR!$P$4,"INCUMPLIDA","PROCESO"), "VERIFICAR FECHA")),"SIN VALOR AVANCE")</f>
        <v>PROCESO</v>
      </c>
      <c r="R760" s="285" t="s">
        <v>248</v>
      </c>
      <c r="S760" s="286" t="s">
        <v>3253</v>
      </c>
      <c r="T760" s="305">
        <v>1</v>
      </c>
      <c r="U760" s="383">
        <v>45323</v>
      </c>
      <c r="V760" s="383">
        <v>45747</v>
      </c>
      <c r="W760" s="165">
        <f t="shared" si="142"/>
        <v>60.571428571428569</v>
      </c>
      <c r="X760" s="391">
        <v>0</v>
      </c>
      <c r="Y760" s="307" t="s">
        <v>3750</v>
      </c>
      <c r="Z760" s="344">
        <f t="shared" si="144"/>
        <v>1</v>
      </c>
      <c r="AA760" s="344">
        <f t="shared" si="145"/>
        <v>1</v>
      </c>
      <c r="AB760" s="344">
        <f t="shared" si="146"/>
        <v>1</v>
      </c>
      <c r="AC760" s="344">
        <f t="shared" si="147"/>
        <v>1</v>
      </c>
      <c r="AD760" s="344">
        <f t="shared" si="148"/>
        <v>1</v>
      </c>
      <c r="AE760" s="344">
        <f t="shared" si="149"/>
        <v>1</v>
      </c>
      <c r="AF760" s="344">
        <f t="shared" si="149"/>
        <v>1</v>
      </c>
      <c r="AG760" s="344">
        <f t="shared" si="150"/>
        <v>1</v>
      </c>
    </row>
    <row r="761" spans="1:33" ht="135">
      <c r="A761" s="169" t="s">
        <v>19</v>
      </c>
      <c r="B761" s="467" t="s">
        <v>13</v>
      </c>
      <c r="C761" s="782"/>
      <c r="D761" s="782"/>
      <c r="E761" s="783"/>
      <c r="F761" s="797"/>
      <c r="G761" s="52" t="s">
        <v>3715</v>
      </c>
      <c r="H761" s="52" t="s">
        <v>3715</v>
      </c>
      <c r="I761" s="483" t="s">
        <v>252</v>
      </c>
      <c r="J761" s="168">
        <v>1</v>
      </c>
      <c r="K761" s="193">
        <v>45231</v>
      </c>
      <c r="L761" s="193">
        <v>45747</v>
      </c>
      <c r="M761" s="165">
        <f t="shared" si="143"/>
        <v>73.714285714285708</v>
      </c>
      <c r="N761" s="192">
        <v>0</v>
      </c>
      <c r="O761" s="542" t="s">
        <v>3773</v>
      </c>
      <c r="P761" s="53">
        <f t="shared" si="151"/>
        <v>0</v>
      </c>
      <c r="Q761" s="166" t="str">
        <f>IF(ISNUMBER(P761),IF(P761=100%,"CUMPLIDA",IF(AND(ISNUMBER(L761),ISNUMBER(CGR!$P$4)), IF(L761&lt;CGR!$P$4,"INCUMPLIDA","PROCESO"), "VERIFICAR FECHA")),"SIN VALOR AVANCE")</f>
        <v>PROCESO</v>
      </c>
      <c r="R761" s="285" t="s">
        <v>3715</v>
      </c>
      <c r="S761" s="286" t="s">
        <v>252</v>
      </c>
      <c r="T761" s="305">
        <v>1</v>
      </c>
      <c r="U761" s="383">
        <v>45231</v>
      </c>
      <c r="V761" s="383">
        <v>45747</v>
      </c>
      <c r="W761" s="165">
        <f t="shared" si="142"/>
        <v>73.714285714285708</v>
      </c>
      <c r="X761" s="391">
        <v>0</v>
      </c>
      <c r="Y761" s="307" t="s">
        <v>3773</v>
      </c>
      <c r="Z761" s="344">
        <f t="shared" si="144"/>
        <v>1</v>
      </c>
      <c r="AA761" s="344">
        <f t="shared" si="145"/>
        <v>1</v>
      </c>
      <c r="AB761" s="344">
        <f t="shared" si="146"/>
        <v>1</v>
      </c>
      <c r="AC761" s="344">
        <f t="shared" si="147"/>
        <v>1</v>
      </c>
      <c r="AD761" s="344">
        <f t="shared" si="148"/>
        <v>1</v>
      </c>
      <c r="AE761" s="344">
        <f t="shared" si="149"/>
        <v>1</v>
      </c>
      <c r="AF761" s="344">
        <f t="shared" si="149"/>
        <v>1</v>
      </c>
      <c r="AG761" s="344">
        <f t="shared" si="150"/>
        <v>1</v>
      </c>
    </row>
    <row r="762" spans="1:33" ht="210.75">
      <c r="A762" s="169" t="s">
        <v>19</v>
      </c>
      <c r="B762" s="467" t="s">
        <v>13</v>
      </c>
      <c r="C762" s="782"/>
      <c r="D762" s="782"/>
      <c r="E762" s="783"/>
      <c r="F762" s="797"/>
      <c r="G762" s="52" t="s">
        <v>3716</v>
      </c>
      <c r="H762" s="52" t="s">
        <v>3716</v>
      </c>
      <c r="I762" s="483" t="s">
        <v>2560</v>
      </c>
      <c r="J762" s="168">
        <v>1</v>
      </c>
      <c r="K762" s="193">
        <v>45231</v>
      </c>
      <c r="L762" s="193">
        <v>45808</v>
      </c>
      <c r="M762" s="165">
        <f t="shared" si="143"/>
        <v>82.428571428571431</v>
      </c>
      <c r="N762" s="192">
        <v>0</v>
      </c>
      <c r="O762" s="542" t="s">
        <v>3712</v>
      </c>
      <c r="P762" s="53">
        <f t="shared" si="151"/>
        <v>0</v>
      </c>
      <c r="Q762" s="166" t="str">
        <f>IF(ISNUMBER(P762),IF(P762=100%,"CUMPLIDA",IF(AND(ISNUMBER(L762),ISNUMBER(CGR!$P$4)), IF(L762&lt;CGR!$P$4,"INCUMPLIDA","PROCESO"), "VERIFICAR FECHA")),"SIN VALOR AVANCE")</f>
        <v>PROCESO</v>
      </c>
      <c r="R762" s="285" t="s">
        <v>3716</v>
      </c>
      <c r="S762" s="286" t="s">
        <v>2560</v>
      </c>
      <c r="T762" s="305">
        <v>1</v>
      </c>
      <c r="U762" s="383">
        <v>45231</v>
      </c>
      <c r="V762" s="383">
        <v>45808</v>
      </c>
      <c r="W762" s="165">
        <f t="shared" si="142"/>
        <v>82.428571428571431</v>
      </c>
      <c r="X762" s="391">
        <v>0</v>
      </c>
      <c r="Y762" s="307" t="s">
        <v>3712</v>
      </c>
      <c r="Z762" s="344">
        <f t="shared" si="144"/>
        <v>1</v>
      </c>
      <c r="AA762" s="344">
        <f t="shared" si="145"/>
        <v>1</v>
      </c>
      <c r="AB762" s="344">
        <f t="shared" si="146"/>
        <v>1</v>
      </c>
      <c r="AC762" s="344">
        <f t="shared" si="147"/>
        <v>1</v>
      </c>
      <c r="AD762" s="344">
        <f t="shared" si="148"/>
        <v>1</v>
      </c>
      <c r="AE762" s="344">
        <f t="shared" si="149"/>
        <v>1</v>
      </c>
      <c r="AF762" s="344">
        <f t="shared" si="149"/>
        <v>1</v>
      </c>
      <c r="AG762" s="344">
        <f t="shared" si="150"/>
        <v>1</v>
      </c>
    </row>
    <row r="763" spans="1:33" ht="180.75">
      <c r="A763" s="169" t="s">
        <v>19</v>
      </c>
      <c r="B763" s="467" t="s">
        <v>13</v>
      </c>
      <c r="C763" s="782"/>
      <c r="D763" s="782"/>
      <c r="E763" s="783"/>
      <c r="F763" s="797"/>
      <c r="G763" s="52" t="s">
        <v>1363</v>
      </c>
      <c r="H763" s="52" t="s">
        <v>258</v>
      </c>
      <c r="I763" s="483" t="s">
        <v>259</v>
      </c>
      <c r="J763" s="168">
        <v>7</v>
      </c>
      <c r="K763" s="193">
        <v>46024</v>
      </c>
      <c r="L763" s="193">
        <v>46660</v>
      </c>
      <c r="M763" s="165">
        <f t="shared" si="143"/>
        <v>90.857142857142861</v>
      </c>
      <c r="N763" s="192">
        <v>0</v>
      </c>
      <c r="O763" s="542" t="s">
        <v>3752</v>
      </c>
      <c r="P763" s="53">
        <f t="shared" si="151"/>
        <v>0</v>
      </c>
      <c r="Q763" s="166" t="str">
        <f>IF(ISNUMBER(P763),IF(P763=100%,"CUMPLIDA",IF(AND(ISNUMBER(L763),ISNUMBER(CGR!$P$4)), IF(L763&lt;CGR!$P$4,"INCUMPLIDA","PROCESO"), "VERIFICAR FECHA")),"SIN VALOR AVANCE")</f>
        <v>PROCESO</v>
      </c>
      <c r="R763" s="285" t="s">
        <v>258</v>
      </c>
      <c r="S763" s="286" t="s">
        <v>259</v>
      </c>
      <c r="T763" s="305">
        <v>7</v>
      </c>
      <c r="U763" s="383">
        <v>46024</v>
      </c>
      <c r="V763" s="383">
        <v>46660</v>
      </c>
      <c r="W763" s="165">
        <f t="shared" si="142"/>
        <v>90.857142857142861</v>
      </c>
      <c r="X763" s="391">
        <v>0</v>
      </c>
      <c r="Y763" s="307" t="s">
        <v>3752</v>
      </c>
      <c r="Z763" s="344">
        <f t="shared" si="144"/>
        <v>1</v>
      </c>
      <c r="AA763" s="344">
        <f t="shared" si="145"/>
        <v>1</v>
      </c>
      <c r="AB763" s="344">
        <f t="shared" si="146"/>
        <v>1</v>
      </c>
      <c r="AC763" s="344">
        <f t="shared" si="147"/>
        <v>1</v>
      </c>
      <c r="AD763" s="344">
        <f t="shared" si="148"/>
        <v>1</v>
      </c>
      <c r="AE763" s="344">
        <f t="shared" si="149"/>
        <v>1</v>
      </c>
      <c r="AF763" s="344">
        <f t="shared" si="149"/>
        <v>1</v>
      </c>
      <c r="AG763" s="344">
        <f t="shared" si="150"/>
        <v>1</v>
      </c>
    </row>
    <row r="764" spans="1:33" ht="180">
      <c r="A764" s="169" t="s">
        <v>19</v>
      </c>
      <c r="B764" s="467" t="s">
        <v>13</v>
      </c>
      <c r="C764" s="782"/>
      <c r="D764" s="782"/>
      <c r="E764" s="783"/>
      <c r="F764" s="797"/>
      <c r="G764" s="52" t="s">
        <v>1364</v>
      </c>
      <c r="H764" s="52" t="s">
        <v>261</v>
      </c>
      <c r="I764" s="483" t="s">
        <v>262</v>
      </c>
      <c r="J764" s="168">
        <v>1</v>
      </c>
      <c r="K764" s="193">
        <v>46024</v>
      </c>
      <c r="L764" s="193">
        <v>46660</v>
      </c>
      <c r="M764" s="165">
        <f t="shared" si="143"/>
        <v>90.857142857142861</v>
      </c>
      <c r="N764" s="192">
        <v>0</v>
      </c>
      <c r="O764" s="542" t="s">
        <v>3818</v>
      </c>
      <c r="P764" s="53">
        <f t="shared" si="151"/>
        <v>0</v>
      </c>
      <c r="Q764" s="166" t="str">
        <f>IF(ISNUMBER(P764),IF(P764=100%,"CUMPLIDA",IF(AND(ISNUMBER(L764),ISNUMBER(CGR!$P$4)), IF(L764&lt;CGR!$P$4,"INCUMPLIDA","PROCESO"), "VERIFICAR FECHA")),"SIN VALOR AVANCE")</f>
        <v>PROCESO</v>
      </c>
      <c r="R764" s="285" t="s">
        <v>261</v>
      </c>
      <c r="S764" s="286" t="s">
        <v>262</v>
      </c>
      <c r="T764" s="305">
        <v>1</v>
      </c>
      <c r="U764" s="383">
        <v>46024</v>
      </c>
      <c r="V764" s="383">
        <v>46660</v>
      </c>
      <c r="W764" s="165">
        <f t="shared" si="142"/>
        <v>90.857142857142861</v>
      </c>
      <c r="X764" s="391">
        <v>0</v>
      </c>
      <c r="Y764" s="307" t="s">
        <v>3818</v>
      </c>
      <c r="Z764" s="344">
        <f t="shared" si="144"/>
        <v>1</v>
      </c>
      <c r="AA764" s="344">
        <f t="shared" si="145"/>
        <v>1</v>
      </c>
      <c r="AB764" s="344">
        <f t="shared" si="146"/>
        <v>1</v>
      </c>
      <c r="AC764" s="344">
        <f t="shared" si="147"/>
        <v>1</v>
      </c>
      <c r="AD764" s="344">
        <f t="shared" si="148"/>
        <v>1</v>
      </c>
      <c r="AE764" s="344">
        <f t="shared" si="149"/>
        <v>1</v>
      </c>
      <c r="AF764" s="344">
        <f t="shared" si="149"/>
        <v>1</v>
      </c>
      <c r="AG764" s="344">
        <f t="shared" si="150"/>
        <v>1</v>
      </c>
    </row>
    <row r="765" spans="1:33" ht="409.5">
      <c r="A765" s="169" t="s">
        <v>19</v>
      </c>
      <c r="B765" s="467" t="s">
        <v>13</v>
      </c>
      <c r="C765" s="782"/>
      <c r="D765" s="782"/>
      <c r="E765" s="783"/>
      <c r="F765" s="797"/>
      <c r="G765" s="52" t="s">
        <v>1365</v>
      </c>
      <c r="H765" s="52" t="s">
        <v>264</v>
      </c>
      <c r="I765" s="483" t="s">
        <v>265</v>
      </c>
      <c r="J765" s="168">
        <v>2</v>
      </c>
      <c r="K765" s="193">
        <v>46024</v>
      </c>
      <c r="L765" s="193">
        <v>46660</v>
      </c>
      <c r="M765" s="165">
        <f t="shared" si="143"/>
        <v>90.857142857142861</v>
      </c>
      <c r="N765" s="192">
        <v>0</v>
      </c>
      <c r="O765" s="542" t="s">
        <v>3730</v>
      </c>
      <c r="P765" s="53">
        <f t="shared" si="151"/>
        <v>0</v>
      </c>
      <c r="Q765" s="166" t="str">
        <f>IF(ISNUMBER(P765),IF(P765=100%,"CUMPLIDA",IF(AND(ISNUMBER(L765),ISNUMBER(CGR!$P$4)), IF(L765&lt;CGR!$P$4,"INCUMPLIDA","PROCESO"), "VERIFICAR FECHA")),"SIN VALOR AVANCE")</f>
        <v>PROCESO</v>
      </c>
      <c r="R765" s="285" t="s">
        <v>264</v>
      </c>
      <c r="S765" s="286" t="s">
        <v>265</v>
      </c>
      <c r="T765" s="305">
        <v>2</v>
      </c>
      <c r="U765" s="383">
        <v>46024</v>
      </c>
      <c r="V765" s="383">
        <v>46660</v>
      </c>
      <c r="W765" s="165">
        <f t="shared" si="142"/>
        <v>90.857142857142861</v>
      </c>
      <c r="X765" s="391">
        <v>0</v>
      </c>
      <c r="Y765" s="307" t="s">
        <v>3730</v>
      </c>
      <c r="Z765" s="344">
        <f t="shared" si="144"/>
        <v>1</v>
      </c>
      <c r="AA765" s="344">
        <f t="shared" si="145"/>
        <v>1</v>
      </c>
      <c r="AB765" s="344">
        <f t="shared" si="146"/>
        <v>1</v>
      </c>
      <c r="AC765" s="344">
        <f t="shared" si="147"/>
        <v>1</v>
      </c>
      <c r="AD765" s="344">
        <f t="shared" si="148"/>
        <v>1</v>
      </c>
      <c r="AE765" s="344">
        <f t="shared" si="149"/>
        <v>1</v>
      </c>
      <c r="AF765" s="344">
        <f t="shared" si="149"/>
        <v>1</v>
      </c>
      <c r="AG765" s="344">
        <f t="shared" si="150"/>
        <v>1</v>
      </c>
    </row>
    <row r="766" spans="1:33" ht="409.5">
      <c r="A766" s="169" t="s">
        <v>19</v>
      </c>
      <c r="B766" s="467" t="s">
        <v>13</v>
      </c>
      <c r="C766" s="167" t="s">
        <v>3946</v>
      </c>
      <c r="D766" s="167" t="s">
        <v>3947</v>
      </c>
      <c r="E766" s="178" t="s">
        <v>3957</v>
      </c>
      <c r="F766" s="178" t="s">
        <v>3958</v>
      </c>
      <c r="G766" s="178" t="s">
        <v>3959</v>
      </c>
      <c r="H766" s="178" t="s">
        <v>3960</v>
      </c>
      <c r="I766" s="483" t="s">
        <v>3961</v>
      </c>
      <c r="J766" s="168">
        <v>1</v>
      </c>
      <c r="K766" s="191">
        <v>45078</v>
      </c>
      <c r="L766" s="191">
        <v>45716</v>
      </c>
      <c r="M766" s="165">
        <f t="shared" si="143"/>
        <v>91.142857142857139</v>
      </c>
      <c r="N766" s="192">
        <v>0.5</v>
      </c>
      <c r="O766" s="483" t="s">
        <v>3962</v>
      </c>
      <c r="P766" s="53">
        <f t="shared" si="151"/>
        <v>0.5</v>
      </c>
      <c r="Q766" s="166" t="str">
        <f>IF(ISNUMBER(P766),IF(P766=100%,"CUMPLIDA",IF(AND(ISNUMBER(L766),ISNUMBER(CGR!$P$4)), IF(L766&lt;CGR!$P$4,"INCUMPLIDA","PROCESO"), "VERIFICAR FECHA")),"SIN VALOR AVANCE")</f>
        <v>PROCESO</v>
      </c>
      <c r="R766" s="396" t="s">
        <v>3960</v>
      </c>
      <c r="S766" s="286" t="s">
        <v>3961</v>
      </c>
      <c r="T766" s="305">
        <v>1</v>
      </c>
      <c r="U766" s="382">
        <v>45078</v>
      </c>
      <c r="V766" s="382">
        <v>45716</v>
      </c>
      <c r="W766" s="165">
        <f t="shared" si="142"/>
        <v>91.142857142857139</v>
      </c>
      <c r="X766" s="391">
        <v>0.5</v>
      </c>
      <c r="Y766" s="286" t="s">
        <v>3962</v>
      </c>
      <c r="Z766" s="344">
        <f t="shared" si="144"/>
        <v>1</v>
      </c>
      <c r="AA766" s="344">
        <f t="shared" si="145"/>
        <v>1</v>
      </c>
      <c r="AB766" s="344">
        <f t="shared" si="146"/>
        <v>1</v>
      </c>
      <c r="AC766" s="344">
        <f t="shared" si="147"/>
        <v>1</v>
      </c>
      <c r="AD766" s="344">
        <f t="shared" si="148"/>
        <v>1</v>
      </c>
      <c r="AE766" s="344">
        <f t="shared" si="149"/>
        <v>1</v>
      </c>
      <c r="AF766" s="344">
        <f t="shared" si="149"/>
        <v>1</v>
      </c>
      <c r="AG766" s="344">
        <f t="shared" si="150"/>
        <v>1</v>
      </c>
    </row>
    <row r="767" spans="1:33" ht="165" customHeight="1">
      <c r="A767" s="169" t="s">
        <v>19</v>
      </c>
      <c r="B767" s="467" t="s">
        <v>13</v>
      </c>
      <c r="C767" s="782" t="s">
        <v>3963</v>
      </c>
      <c r="D767" s="782" t="s">
        <v>3964</v>
      </c>
      <c r="E767" s="783" t="s">
        <v>3965</v>
      </c>
      <c r="F767" s="783" t="s">
        <v>3966</v>
      </c>
      <c r="G767" s="52" t="s">
        <v>3967</v>
      </c>
      <c r="H767" s="52" t="s">
        <v>3968</v>
      </c>
      <c r="I767" s="483" t="s">
        <v>3969</v>
      </c>
      <c r="J767" s="168">
        <v>3</v>
      </c>
      <c r="K767" s="191">
        <v>44958</v>
      </c>
      <c r="L767" s="191">
        <v>45016</v>
      </c>
      <c r="M767" s="165">
        <f t="shared" si="143"/>
        <v>8.2857142857142865</v>
      </c>
      <c r="N767" s="192">
        <v>3</v>
      </c>
      <c r="O767" s="483" t="s">
        <v>3970</v>
      </c>
      <c r="P767" s="53">
        <f t="shared" si="151"/>
        <v>1</v>
      </c>
      <c r="Q767" s="166" t="str">
        <f>IF(ISNUMBER(P767),IF(P767=100%,"CUMPLIDA",IF(AND(ISNUMBER(L767),ISNUMBER(CGR!$P$4)), IF(L767&lt;CGR!$P$4,"INCUMPLIDA","PROCESO"), "VERIFICAR FECHA")),"SIN VALOR AVANCE")</f>
        <v>CUMPLIDA</v>
      </c>
      <c r="R767" s="285" t="s">
        <v>3968</v>
      </c>
      <c r="S767" s="286" t="s">
        <v>3969</v>
      </c>
      <c r="T767" s="305">
        <v>3</v>
      </c>
      <c r="U767" s="382">
        <v>44958</v>
      </c>
      <c r="V767" s="382">
        <v>45016</v>
      </c>
      <c r="W767" s="165">
        <f t="shared" si="142"/>
        <v>8.2857142857142865</v>
      </c>
      <c r="X767" s="391">
        <v>3</v>
      </c>
      <c r="Y767" s="286" t="s">
        <v>3970</v>
      </c>
      <c r="Z767" s="344">
        <f t="shared" si="144"/>
        <v>1</v>
      </c>
      <c r="AA767" s="344">
        <f t="shared" si="145"/>
        <v>1</v>
      </c>
      <c r="AB767" s="344">
        <f t="shared" si="146"/>
        <v>1</v>
      </c>
      <c r="AC767" s="344">
        <f t="shared" si="147"/>
        <v>1</v>
      </c>
      <c r="AD767" s="344">
        <f t="shared" si="148"/>
        <v>1</v>
      </c>
      <c r="AE767" s="344">
        <f t="shared" si="149"/>
        <v>1</v>
      </c>
      <c r="AF767" s="344">
        <f t="shared" si="149"/>
        <v>1</v>
      </c>
      <c r="AG767" s="344">
        <f t="shared" si="150"/>
        <v>1</v>
      </c>
    </row>
    <row r="768" spans="1:33" ht="409.5">
      <c r="A768" s="169" t="s">
        <v>19</v>
      </c>
      <c r="B768" s="467" t="s">
        <v>13</v>
      </c>
      <c r="C768" s="782" t="s">
        <v>3963</v>
      </c>
      <c r="D768" s="782" t="s">
        <v>3964</v>
      </c>
      <c r="E768" s="783"/>
      <c r="F768" s="783" t="s">
        <v>3966</v>
      </c>
      <c r="G768" s="52" t="s">
        <v>3971</v>
      </c>
      <c r="H768" s="52" t="s">
        <v>3972</v>
      </c>
      <c r="I768" s="483" t="s">
        <v>3973</v>
      </c>
      <c r="J768" s="168">
        <v>3</v>
      </c>
      <c r="K768" s="191">
        <v>44958</v>
      </c>
      <c r="L768" s="191">
        <v>45323</v>
      </c>
      <c r="M768" s="165">
        <f t="shared" si="143"/>
        <v>52.142857142857146</v>
      </c>
      <c r="N768" s="192">
        <v>3</v>
      </c>
      <c r="O768" s="483" t="s">
        <v>3974</v>
      </c>
      <c r="P768" s="53">
        <f t="shared" si="151"/>
        <v>1</v>
      </c>
      <c r="Q768" s="166" t="str">
        <f>IF(ISNUMBER(P768),IF(P768=100%,"CUMPLIDA",IF(AND(ISNUMBER(L768),ISNUMBER(CGR!$P$4)), IF(L768&lt;CGR!$P$4,"INCUMPLIDA","PROCESO"), "VERIFICAR FECHA")),"SIN VALOR AVANCE")</f>
        <v>CUMPLIDA</v>
      </c>
      <c r="R768" s="285" t="s">
        <v>3972</v>
      </c>
      <c r="S768" s="286" t="s">
        <v>3973</v>
      </c>
      <c r="T768" s="305">
        <v>3</v>
      </c>
      <c r="U768" s="382">
        <v>44958</v>
      </c>
      <c r="V768" s="382">
        <v>45323</v>
      </c>
      <c r="W768" s="165">
        <f t="shared" si="142"/>
        <v>52.142857142857146</v>
      </c>
      <c r="X768" s="391">
        <v>3</v>
      </c>
      <c r="Y768" s="286" t="s">
        <v>3974</v>
      </c>
      <c r="Z768" s="344">
        <f t="shared" si="144"/>
        <v>1</v>
      </c>
      <c r="AA768" s="344">
        <f t="shared" si="145"/>
        <v>1</v>
      </c>
      <c r="AB768" s="344">
        <f t="shared" si="146"/>
        <v>1</v>
      </c>
      <c r="AC768" s="344">
        <f t="shared" si="147"/>
        <v>1</v>
      </c>
      <c r="AD768" s="344">
        <f t="shared" si="148"/>
        <v>1</v>
      </c>
      <c r="AE768" s="344">
        <f t="shared" si="149"/>
        <v>1</v>
      </c>
      <c r="AF768" s="344">
        <f t="shared" si="149"/>
        <v>1</v>
      </c>
      <c r="AG768" s="344">
        <f t="shared" si="150"/>
        <v>1</v>
      </c>
    </row>
    <row r="769" spans="1:33" ht="165" customHeight="1">
      <c r="A769" s="169" t="s">
        <v>19</v>
      </c>
      <c r="B769" s="467" t="s">
        <v>13</v>
      </c>
      <c r="C769" s="782"/>
      <c r="D769" s="782"/>
      <c r="E769" s="783"/>
      <c r="F769" s="783" t="s">
        <v>3966</v>
      </c>
      <c r="G769" s="783" t="s">
        <v>3975</v>
      </c>
      <c r="H769" s="484" t="s">
        <v>2433</v>
      </c>
      <c r="I769" s="483" t="s">
        <v>969</v>
      </c>
      <c r="J769" s="168">
        <v>1</v>
      </c>
      <c r="K769" s="191">
        <v>45231</v>
      </c>
      <c r="L769" s="191">
        <v>45504</v>
      </c>
      <c r="M769" s="165">
        <f t="shared" si="143"/>
        <v>39</v>
      </c>
      <c r="N769" s="192">
        <v>1</v>
      </c>
      <c r="O769" s="542" t="s">
        <v>3711</v>
      </c>
      <c r="P769" s="53">
        <f t="shared" si="151"/>
        <v>1</v>
      </c>
      <c r="Q769" s="166" t="str">
        <f>IF(ISNUMBER(P769),IF(P769=100%,"CUMPLIDA",IF(AND(ISNUMBER(L769),ISNUMBER(CGR!$P$4)), IF(L769&lt;CGR!$P$4,"INCUMPLIDA","PROCESO"), "VERIFICAR FECHA")),"SIN VALOR AVANCE")</f>
        <v>CUMPLIDA</v>
      </c>
      <c r="R769" s="366" t="s">
        <v>2433</v>
      </c>
      <c r="S769" s="286" t="s">
        <v>969</v>
      </c>
      <c r="T769" s="305">
        <v>1</v>
      </c>
      <c r="U769" s="382">
        <v>45231</v>
      </c>
      <c r="V769" s="382">
        <v>45504</v>
      </c>
      <c r="W769" s="165">
        <f t="shared" si="142"/>
        <v>39</v>
      </c>
      <c r="X769" s="391">
        <v>1</v>
      </c>
      <c r="Y769" s="307" t="s">
        <v>3711</v>
      </c>
      <c r="Z769" s="344">
        <f t="shared" si="144"/>
        <v>1</v>
      </c>
      <c r="AA769" s="344">
        <f t="shared" si="145"/>
        <v>1</v>
      </c>
      <c r="AB769" s="344">
        <f t="shared" si="146"/>
        <v>1</v>
      </c>
      <c r="AC769" s="344">
        <f t="shared" si="147"/>
        <v>1</v>
      </c>
      <c r="AD769" s="344">
        <f t="shared" si="148"/>
        <v>1</v>
      </c>
      <c r="AE769" s="344">
        <f t="shared" si="149"/>
        <v>1</v>
      </c>
      <c r="AF769" s="344">
        <f t="shared" si="149"/>
        <v>1</v>
      </c>
      <c r="AG769" s="344">
        <f t="shared" si="150"/>
        <v>1</v>
      </c>
    </row>
    <row r="770" spans="1:33" ht="210.75">
      <c r="A770" s="169" t="s">
        <v>19</v>
      </c>
      <c r="B770" s="467" t="s">
        <v>13</v>
      </c>
      <c r="C770" s="782"/>
      <c r="D770" s="782"/>
      <c r="E770" s="783"/>
      <c r="F770" s="783" t="s">
        <v>3966</v>
      </c>
      <c r="G770" s="783"/>
      <c r="H770" s="484" t="s">
        <v>2435</v>
      </c>
      <c r="I770" s="483" t="s">
        <v>2436</v>
      </c>
      <c r="J770" s="168">
        <v>1</v>
      </c>
      <c r="K770" s="191">
        <v>45231</v>
      </c>
      <c r="L770" s="191">
        <v>45504</v>
      </c>
      <c r="M770" s="165">
        <f t="shared" si="143"/>
        <v>39</v>
      </c>
      <c r="N770" s="192">
        <v>1</v>
      </c>
      <c r="O770" s="542" t="s">
        <v>3976</v>
      </c>
      <c r="P770" s="53">
        <f t="shared" si="151"/>
        <v>1</v>
      </c>
      <c r="Q770" s="166" t="str">
        <f>IF(ISNUMBER(P770),IF(P770=100%,"CUMPLIDA",IF(AND(ISNUMBER(L770),ISNUMBER(CGR!$P$4)), IF(L770&lt;CGR!$P$4,"INCUMPLIDA","PROCESO"), "VERIFICAR FECHA")),"SIN VALOR AVANCE")</f>
        <v>CUMPLIDA</v>
      </c>
      <c r="R770" s="366" t="s">
        <v>2435</v>
      </c>
      <c r="S770" s="286" t="s">
        <v>2436</v>
      </c>
      <c r="T770" s="305">
        <v>1</v>
      </c>
      <c r="U770" s="382">
        <v>45231</v>
      </c>
      <c r="V770" s="382">
        <v>45504</v>
      </c>
      <c r="W770" s="165">
        <f t="shared" si="142"/>
        <v>39</v>
      </c>
      <c r="X770" s="391">
        <v>1</v>
      </c>
      <c r="Y770" s="307" t="s">
        <v>3976</v>
      </c>
      <c r="Z770" s="344">
        <f t="shared" si="144"/>
        <v>1</v>
      </c>
      <c r="AA770" s="344">
        <f t="shared" si="145"/>
        <v>1</v>
      </c>
      <c r="AB770" s="344">
        <f t="shared" si="146"/>
        <v>1</v>
      </c>
      <c r="AC770" s="344">
        <f t="shared" si="147"/>
        <v>1</v>
      </c>
      <c r="AD770" s="344">
        <f t="shared" si="148"/>
        <v>1</v>
      </c>
      <c r="AE770" s="344">
        <f t="shared" si="149"/>
        <v>1</v>
      </c>
      <c r="AF770" s="344">
        <f t="shared" si="149"/>
        <v>1</v>
      </c>
      <c r="AG770" s="344">
        <f t="shared" si="150"/>
        <v>1</v>
      </c>
    </row>
    <row r="771" spans="1:33" ht="165" customHeight="1">
      <c r="A771" s="169" t="s">
        <v>19</v>
      </c>
      <c r="B771" s="467" t="s">
        <v>13</v>
      </c>
      <c r="C771" s="782"/>
      <c r="D771" s="782"/>
      <c r="E771" s="783"/>
      <c r="F771" s="783" t="s">
        <v>3966</v>
      </c>
      <c r="G771" s="52" t="s">
        <v>2438</v>
      </c>
      <c r="H771" s="52" t="s">
        <v>1614</v>
      </c>
      <c r="I771" s="483" t="s">
        <v>238</v>
      </c>
      <c r="J771" s="168">
        <v>1</v>
      </c>
      <c r="K771" s="193">
        <v>45323</v>
      </c>
      <c r="L771" s="193">
        <v>45747</v>
      </c>
      <c r="M771" s="165">
        <f t="shared" si="143"/>
        <v>60.571428571428569</v>
      </c>
      <c r="N771" s="192">
        <v>0</v>
      </c>
      <c r="O771" s="542" t="s">
        <v>3977</v>
      </c>
      <c r="P771" s="53">
        <f t="shared" si="151"/>
        <v>0</v>
      </c>
      <c r="Q771" s="166" t="str">
        <f>IF(ISNUMBER(P771),IF(P771=100%,"CUMPLIDA",IF(AND(ISNUMBER(L771),ISNUMBER(CGR!$P$4)), IF(L771&lt;CGR!$P$4,"INCUMPLIDA","PROCESO"), "VERIFICAR FECHA")),"SIN VALOR AVANCE")</f>
        <v>PROCESO</v>
      </c>
      <c r="R771" s="285" t="s">
        <v>1614</v>
      </c>
      <c r="S771" s="286" t="s">
        <v>238</v>
      </c>
      <c r="T771" s="305">
        <v>1</v>
      </c>
      <c r="U771" s="383">
        <v>45323</v>
      </c>
      <c r="V771" s="383">
        <v>45747</v>
      </c>
      <c r="W771" s="165">
        <f t="shared" si="142"/>
        <v>60.571428571428569</v>
      </c>
      <c r="X771" s="391">
        <v>0</v>
      </c>
      <c r="Y771" s="307" t="s">
        <v>3977</v>
      </c>
      <c r="Z771" s="344">
        <f t="shared" si="144"/>
        <v>1</v>
      </c>
      <c r="AA771" s="344">
        <f t="shared" si="145"/>
        <v>1</v>
      </c>
      <c r="AB771" s="344">
        <f t="shared" si="146"/>
        <v>1</v>
      </c>
      <c r="AC771" s="344">
        <f t="shared" si="147"/>
        <v>1</v>
      </c>
      <c r="AD771" s="344">
        <f t="shared" si="148"/>
        <v>1</v>
      </c>
      <c r="AE771" s="344">
        <f t="shared" si="149"/>
        <v>1</v>
      </c>
      <c r="AF771" s="344">
        <f t="shared" si="149"/>
        <v>1</v>
      </c>
      <c r="AG771" s="344">
        <f t="shared" si="150"/>
        <v>1</v>
      </c>
    </row>
    <row r="772" spans="1:33" ht="165" customHeight="1">
      <c r="A772" s="169" t="s">
        <v>19</v>
      </c>
      <c r="B772" s="467" t="s">
        <v>13</v>
      </c>
      <c r="C772" s="782" t="s">
        <v>3963</v>
      </c>
      <c r="D772" s="782" t="s">
        <v>3964</v>
      </c>
      <c r="E772" s="783"/>
      <c r="F772" s="783" t="s">
        <v>3966</v>
      </c>
      <c r="G772" s="52" t="s">
        <v>241</v>
      </c>
      <c r="H772" s="52" t="s">
        <v>241</v>
      </c>
      <c r="I772" s="483" t="s">
        <v>242</v>
      </c>
      <c r="J772" s="168">
        <v>1</v>
      </c>
      <c r="K772" s="193">
        <v>45323</v>
      </c>
      <c r="L772" s="193">
        <v>45747</v>
      </c>
      <c r="M772" s="165">
        <f t="shared" si="143"/>
        <v>60.571428571428569</v>
      </c>
      <c r="N772" s="192">
        <v>0</v>
      </c>
      <c r="O772" s="542" t="s">
        <v>3806</v>
      </c>
      <c r="P772" s="53">
        <f t="shared" si="151"/>
        <v>0</v>
      </c>
      <c r="Q772" s="166" t="str">
        <f>IF(ISNUMBER(P772),IF(P772=100%,"CUMPLIDA",IF(AND(ISNUMBER(L772),ISNUMBER(CGR!$P$4)), IF(L772&lt;CGR!$P$4,"INCUMPLIDA","PROCESO"), "VERIFICAR FECHA")),"SIN VALOR AVANCE")</f>
        <v>PROCESO</v>
      </c>
      <c r="R772" s="285" t="s">
        <v>241</v>
      </c>
      <c r="S772" s="286" t="s">
        <v>242</v>
      </c>
      <c r="T772" s="305">
        <v>1</v>
      </c>
      <c r="U772" s="383">
        <v>45323</v>
      </c>
      <c r="V772" s="383">
        <v>45747</v>
      </c>
      <c r="W772" s="165">
        <f t="shared" si="142"/>
        <v>60.571428571428569</v>
      </c>
      <c r="X772" s="391">
        <v>0</v>
      </c>
      <c r="Y772" s="307" t="s">
        <v>3806</v>
      </c>
      <c r="Z772" s="344">
        <f t="shared" si="144"/>
        <v>1</v>
      </c>
      <c r="AA772" s="344">
        <f t="shared" si="145"/>
        <v>1</v>
      </c>
      <c r="AB772" s="344">
        <f t="shared" si="146"/>
        <v>1</v>
      </c>
      <c r="AC772" s="344">
        <f t="shared" si="147"/>
        <v>1</v>
      </c>
      <c r="AD772" s="344">
        <f t="shared" si="148"/>
        <v>1</v>
      </c>
      <c r="AE772" s="344">
        <f t="shared" si="149"/>
        <v>1</v>
      </c>
      <c r="AF772" s="344">
        <f t="shared" si="149"/>
        <v>1</v>
      </c>
      <c r="AG772" s="344">
        <f t="shared" si="150"/>
        <v>1</v>
      </c>
    </row>
    <row r="773" spans="1:33" ht="165" customHeight="1">
      <c r="A773" s="169" t="s">
        <v>19</v>
      </c>
      <c r="B773" s="467" t="s">
        <v>13</v>
      </c>
      <c r="C773" s="782" t="s">
        <v>3963</v>
      </c>
      <c r="D773" s="782" t="s">
        <v>3964</v>
      </c>
      <c r="E773" s="783"/>
      <c r="F773" s="783" t="s">
        <v>3966</v>
      </c>
      <c r="G773" s="52" t="s">
        <v>1361</v>
      </c>
      <c r="H773" s="52" t="s">
        <v>245</v>
      </c>
      <c r="I773" s="483" t="s">
        <v>246</v>
      </c>
      <c r="J773" s="168">
        <v>1</v>
      </c>
      <c r="K773" s="193">
        <v>45231</v>
      </c>
      <c r="L773" s="193">
        <v>45747</v>
      </c>
      <c r="M773" s="165">
        <f t="shared" si="143"/>
        <v>73.714285714285708</v>
      </c>
      <c r="N773" s="192">
        <v>0</v>
      </c>
      <c r="O773" s="542" t="s">
        <v>3806</v>
      </c>
      <c r="P773" s="53">
        <f t="shared" si="151"/>
        <v>0</v>
      </c>
      <c r="Q773" s="166" t="str">
        <f>IF(ISNUMBER(P773),IF(P773=100%,"CUMPLIDA",IF(AND(ISNUMBER(L773),ISNUMBER(CGR!$P$4)), IF(L773&lt;CGR!$P$4,"INCUMPLIDA","PROCESO"), "VERIFICAR FECHA")),"SIN VALOR AVANCE")</f>
        <v>PROCESO</v>
      </c>
      <c r="R773" s="285" t="s">
        <v>245</v>
      </c>
      <c r="S773" s="286" t="s">
        <v>246</v>
      </c>
      <c r="T773" s="305">
        <v>1</v>
      </c>
      <c r="U773" s="383">
        <v>45231</v>
      </c>
      <c r="V773" s="383">
        <v>45747</v>
      </c>
      <c r="W773" s="165">
        <f t="shared" si="142"/>
        <v>73.714285714285708</v>
      </c>
      <c r="X773" s="391">
        <v>0</v>
      </c>
      <c r="Y773" s="307" t="s">
        <v>3806</v>
      </c>
      <c r="Z773" s="344">
        <f t="shared" si="144"/>
        <v>1</v>
      </c>
      <c r="AA773" s="344">
        <f t="shared" si="145"/>
        <v>1</v>
      </c>
      <c r="AB773" s="344">
        <f t="shared" si="146"/>
        <v>1</v>
      </c>
      <c r="AC773" s="344">
        <f t="shared" si="147"/>
        <v>1</v>
      </c>
      <c r="AD773" s="344">
        <f t="shared" si="148"/>
        <v>1</v>
      </c>
      <c r="AE773" s="344">
        <f t="shared" si="149"/>
        <v>1</v>
      </c>
      <c r="AF773" s="344">
        <f t="shared" si="149"/>
        <v>1</v>
      </c>
      <c r="AG773" s="344">
        <f t="shared" si="150"/>
        <v>1</v>
      </c>
    </row>
    <row r="774" spans="1:33" ht="165" customHeight="1">
      <c r="A774" s="169" t="s">
        <v>19</v>
      </c>
      <c r="B774" s="467" t="s">
        <v>13</v>
      </c>
      <c r="C774" s="782"/>
      <c r="D774" s="782"/>
      <c r="E774" s="783"/>
      <c r="F774" s="783" t="s">
        <v>3966</v>
      </c>
      <c r="G774" s="52" t="s">
        <v>248</v>
      </c>
      <c r="H774" s="52" t="s">
        <v>248</v>
      </c>
      <c r="I774" s="483" t="s">
        <v>3253</v>
      </c>
      <c r="J774" s="168">
        <v>1</v>
      </c>
      <c r="K774" s="193">
        <v>45323</v>
      </c>
      <c r="L774" s="193">
        <v>45747</v>
      </c>
      <c r="M774" s="165">
        <f t="shared" si="143"/>
        <v>60.571428571428569</v>
      </c>
      <c r="N774" s="192">
        <v>0</v>
      </c>
      <c r="O774" s="542" t="s">
        <v>3977</v>
      </c>
      <c r="P774" s="53">
        <f t="shared" si="151"/>
        <v>0</v>
      </c>
      <c r="Q774" s="166" t="str">
        <f>IF(ISNUMBER(P774),IF(P774=100%,"CUMPLIDA",IF(AND(ISNUMBER(L774),ISNUMBER(CGR!$P$4)), IF(L774&lt;CGR!$P$4,"INCUMPLIDA","PROCESO"), "VERIFICAR FECHA")),"SIN VALOR AVANCE")</f>
        <v>PROCESO</v>
      </c>
      <c r="R774" s="285" t="s">
        <v>248</v>
      </c>
      <c r="S774" s="286" t="s">
        <v>3253</v>
      </c>
      <c r="T774" s="305">
        <v>1</v>
      </c>
      <c r="U774" s="383">
        <v>45323</v>
      </c>
      <c r="V774" s="383">
        <v>45747</v>
      </c>
      <c r="W774" s="165">
        <f t="shared" si="142"/>
        <v>60.571428571428569</v>
      </c>
      <c r="X774" s="391">
        <v>0</v>
      </c>
      <c r="Y774" s="307" t="s">
        <v>3977</v>
      </c>
      <c r="Z774" s="344">
        <f t="shared" si="144"/>
        <v>1</v>
      </c>
      <c r="AA774" s="344">
        <f t="shared" si="145"/>
        <v>1</v>
      </c>
      <c r="AB774" s="344">
        <f t="shared" si="146"/>
        <v>1</v>
      </c>
      <c r="AC774" s="344">
        <f t="shared" si="147"/>
        <v>1</v>
      </c>
      <c r="AD774" s="344">
        <f t="shared" si="148"/>
        <v>1</v>
      </c>
      <c r="AE774" s="344">
        <f t="shared" si="149"/>
        <v>1</v>
      </c>
      <c r="AF774" s="344">
        <f t="shared" si="149"/>
        <v>1</v>
      </c>
      <c r="AG774" s="344">
        <f t="shared" si="150"/>
        <v>1</v>
      </c>
    </row>
    <row r="775" spans="1:33" ht="165" customHeight="1">
      <c r="A775" s="169" t="s">
        <v>19</v>
      </c>
      <c r="B775" s="467" t="s">
        <v>13</v>
      </c>
      <c r="C775" s="782"/>
      <c r="D775" s="782"/>
      <c r="E775" s="783"/>
      <c r="F775" s="783" t="s">
        <v>3966</v>
      </c>
      <c r="G775" s="52" t="s">
        <v>3715</v>
      </c>
      <c r="H775" s="52" t="s">
        <v>3715</v>
      </c>
      <c r="I775" s="483" t="s">
        <v>252</v>
      </c>
      <c r="J775" s="168">
        <v>1</v>
      </c>
      <c r="K775" s="193">
        <v>45231</v>
      </c>
      <c r="L775" s="193">
        <v>45747</v>
      </c>
      <c r="M775" s="165">
        <f t="shared" si="143"/>
        <v>73.714285714285708</v>
      </c>
      <c r="N775" s="192">
        <v>0</v>
      </c>
      <c r="O775" s="542" t="s">
        <v>3806</v>
      </c>
      <c r="P775" s="53">
        <f t="shared" si="151"/>
        <v>0</v>
      </c>
      <c r="Q775" s="166" t="str">
        <f>IF(ISNUMBER(P775),IF(P775=100%,"CUMPLIDA",IF(AND(ISNUMBER(L775),ISNUMBER(CGR!$P$4)), IF(L775&lt;CGR!$P$4,"INCUMPLIDA","PROCESO"), "VERIFICAR FECHA")),"SIN VALOR AVANCE")</f>
        <v>PROCESO</v>
      </c>
      <c r="R775" s="285" t="s">
        <v>3715</v>
      </c>
      <c r="S775" s="286" t="s">
        <v>252</v>
      </c>
      <c r="T775" s="305">
        <v>1</v>
      </c>
      <c r="U775" s="383">
        <v>45231</v>
      </c>
      <c r="V775" s="383">
        <v>45747</v>
      </c>
      <c r="W775" s="165">
        <f t="shared" si="142"/>
        <v>73.714285714285708</v>
      </c>
      <c r="X775" s="391">
        <v>0</v>
      </c>
      <c r="Y775" s="307" t="s">
        <v>3806</v>
      </c>
      <c r="Z775" s="344">
        <f t="shared" si="144"/>
        <v>1</v>
      </c>
      <c r="AA775" s="344">
        <f t="shared" si="145"/>
        <v>1</v>
      </c>
      <c r="AB775" s="344">
        <f t="shared" si="146"/>
        <v>1</v>
      </c>
      <c r="AC775" s="344">
        <f t="shared" si="147"/>
        <v>1</v>
      </c>
      <c r="AD775" s="344">
        <f t="shared" si="148"/>
        <v>1</v>
      </c>
      <c r="AE775" s="344">
        <f t="shared" si="149"/>
        <v>1</v>
      </c>
      <c r="AF775" s="344">
        <f t="shared" si="149"/>
        <v>1</v>
      </c>
      <c r="AG775" s="344">
        <f t="shared" si="150"/>
        <v>1</v>
      </c>
    </row>
    <row r="776" spans="1:33" ht="210.75" customHeight="1">
      <c r="A776" s="169" t="s">
        <v>19</v>
      </c>
      <c r="B776" s="467" t="s">
        <v>13</v>
      </c>
      <c r="C776" s="782"/>
      <c r="D776" s="782"/>
      <c r="E776" s="783"/>
      <c r="F776" s="783" t="s">
        <v>3966</v>
      </c>
      <c r="G776" s="52" t="s">
        <v>3716</v>
      </c>
      <c r="H776" s="52" t="s">
        <v>3716</v>
      </c>
      <c r="I776" s="483" t="s">
        <v>2560</v>
      </c>
      <c r="J776" s="168">
        <v>1</v>
      </c>
      <c r="K776" s="193">
        <v>45231</v>
      </c>
      <c r="L776" s="193">
        <v>45808</v>
      </c>
      <c r="M776" s="165">
        <f t="shared" si="143"/>
        <v>82.428571428571431</v>
      </c>
      <c r="N776" s="192">
        <v>0</v>
      </c>
      <c r="O776" s="542" t="s">
        <v>3976</v>
      </c>
      <c r="P776" s="53">
        <f t="shared" si="151"/>
        <v>0</v>
      </c>
      <c r="Q776" s="166" t="str">
        <f>IF(ISNUMBER(P776),IF(P776=100%,"CUMPLIDA",IF(AND(ISNUMBER(L776),ISNUMBER(CGR!$P$4)), IF(L776&lt;CGR!$P$4,"INCUMPLIDA","PROCESO"), "VERIFICAR FECHA")),"SIN VALOR AVANCE")</f>
        <v>PROCESO</v>
      </c>
      <c r="R776" s="285" t="s">
        <v>3716</v>
      </c>
      <c r="S776" s="286" t="s">
        <v>2560</v>
      </c>
      <c r="T776" s="305">
        <v>1</v>
      </c>
      <c r="U776" s="383">
        <v>45231</v>
      </c>
      <c r="V776" s="383">
        <v>45808</v>
      </c>
      <c r="W776" s="165">
        <f t="shared" si="142"/>
        <v>82.428571428571431</v>
      </c>
      <c r="X776" s="391">
        <v>0</v>
      </c>
      <c r="Y776" s="307" t="s">
        <v>3976</v>
      </c>
      <c r="Z776" s="344">
        <f t="shared" si="144"/>
        <v>1</v>
      </c>
      <c r="AA776" s="344">
        <f t="shared" si="145"/>
        <v>1</v>
      </c>
      <c r="AB776" s="344">
        <f t="shared" si="146"/>
        <v>1</v>
      </c>
      <c r="AC776" s="344">
        <f t="shared" si="147"/>
        <v>1</v>
      </c>
      <c r="AD776" s="344">
        <f t="shared" si="148"/>
        <v>1</v>
      </c>
      <c r="AE776" s="344">
        <f t="shared" si="149"/>
        <v>1</v>
      </c>
      <c r="AF776" s="344">
        <f t="shared" si="149"/>
        <v>1</v>
      </c>
      <c r="AG776" s="344">
        <f t="shared" si="150"/>
        <v>1</v>
      </c>
    </row>
    <row r="777" spans="1:33" ht="165" customHeight="1">
      <c r="A777" s="169" t="s">
        <v>19</v>
      </c>
      <c r="B777" s="467" t="s">
        <v>13</v>
      </c>
      <c r="C777" s="782"/>
      <c r="D777" s="782"/>
      <c r="E777" s="783"/>
      <c r="F777" s="783" t="s">
        <v>3966</v>
      </c>
      <c r="G777" s="52" t="s">
        <v>1363</v>
      </c>
      <c r="H777" s="52" t="s">
        <v>258</v>
      </c>
      <c r="I777" s="483" t="s">
        <v>259</v>
      </c>
      <c r="J777" s="168">
        <v>7</v>
      </c>
      <c r="K777" s="193">
        <v>46024</v>
      </c>
      <c r="L777" s="193">
        <v>46660</v>
      </c>
      <c r="M777" s="165">
        <f t="shared" si="143"/>
        <v>90.857142857142861</v>
      </c>
      <c r="N777" s="192">
        <v>0</v>
      </c>
      <c r="O777" s="542" t="s">
        <v>3806</v>
      </c>
      <c r="P777" s="53">
        <f t="shared" si="151"/>
        <v>0</v>
      </c>
      <c r="Q777" s="166" t="str">
        <f>IF(ISNUMBER(P777),IF(P777=100%,"CUMPLIDA",IF(AND(ISNUMBER(L777),ISNUMBER(CGR!$P$4)), IF(L777&lt;CGR!$P$4,"INCUMPLIDA","PROCESO"), "VERIFICAR FECHA")),"SIN VALOR AVANCE")</f>
        <v>PROCESO</v>
      </c>
      <c r="R777" s="285" t="s">
        <v>258</v>
      </c>
      <c r="S777" s="286" t="s">
        <v>259</v>
      </c>
      <c r="T777" s="305">
        <v>7</v>
      </c>
      <c r="U777" s="383">
        <v>46024</v>
      </c>
      <c r="V777" s="383">
        <v>46660</v>
      </c>
      <c r="W777" s="165">
        <f t="shared" si="142"/>
        <v>90.857142857142861</v>
      </c>
      <c r="X777" s="391">
        <v>0</v>
      </c>
      <c r="Y777" s="307" t="s">
        <v>3806</v>
      </c>
      <c r="Z777" s="344">
        <f t="shared" si="144"/>
        <v>1</v>
      </c>
      <c r="AA777" s="344">
        <f t="shared" si="145"/>
        <v>1</v>
      </c>
      <c r="AB777" s="344">
        <f t="shared" si="146"/>
        <v>1</v>
      </c>
      <c r="AC777" s="344">
        <f t="shared" si="147"/>
        <v>1</v>
      </c>
      <c r="AD777" s="344">
        <f t="shared" si="148"/>
        <v>1</v>
      </c>
      <c r="AE777" s="344">
        <f t="shared" si="149"/>
        <v>1</v>
      </c>
      <c r="AF777" s="344">
        <f t="shared" si="149"/>
        <v>1</v>
      </c>
      <c r="AG777" s="344">
        <f t="shared" si="150"/>
        <v>1</v>
      </c>
    </row>
    <row r="778" spans="1:33" ht="165" customHeight="1">
      <c r="A778" s="169" t="s">
        <v>19</v>
      </c>
      <c r="B778" s="467" t="s">
        <v>13</v>
      </c>
      <c r="C778" s="782"/>
      <c r="D778" s="782"/>
      <c r="E778" s="783"/>
      <c r="F778" s="783" t="s">
        <v>3966</v>
      </c>
      <c r="G778" s="52" t="s">
        <v>1364</v>
      </c>
      <c r="H778" s="52" t="s">
        <v>261</v>
      </c>
      <c r="I778" s="483" t="s">
        <v>262</v>
      </c>
      <c r="J778" s="168">
        <v>1</v>
      </c>
      <c r="K778" s="193">
        <v>46024</v>
      </c>
      <c r="L778" s="193">
        <v>46660</v>
      </c>
      <c r="M778" s="165">
        <f t="shared" si="143"/>
        <v>90.857142857142861</v>
      </c>
      <c r="N778" s="192">
        <v>0</v>
      </c>
      <c r="O778" s="542" t="s">
        <v>3977</v>
      </c>
      <c r="P778" s="53">
        <f t="shared" si="151"/>
        <v>0</v>
      </c>
      <c r="Q778" s="166" t="str">
        <f>IF(ISNUMBER(P778),IF(P778=100%,"CUMPLIDA",IF(AND(ISNUMBER(L778),ISNUMBER(CGR!$P$4)), IF(L778&lt;CGR!$P$4,"INCUMPLIDA","PROCESO"), "VERIFICAR FECHA")),"SIN VALOR AVANCE")</f>
        <v>PROCESO</v>
      </c>
      <c r="R778" s="285" t="s">
        <v>261</v>
      </c>
      <c r="S778" s="286" t="s">
        <v>262</v>
      </c>
      <c r="T778" s="305">
        <v>1</v>
      </c>
      <c r="U778" s="383">
        <v>46024</v>
      </c>
      <c r="V778" s="383">
        <v>46660</v>
      </c>
      <c r="W778" s="165">
        <f t="shared" si="142"/>
        <v>90.857142857142861</v>
      </c>
      <c r="X778" s="391">
        <v>0</v>
      </c>
      <c r="Y778" s="307" t="s">
        <v>3977</v>
      </c>
      <c r="Z778" s="344">
        <f t="shared" si="144"/>
        <v>1</v>
      </c>
      <c r="AA778" s="344">
        <f t="shared" si="145"/>
        <v>1</v>
      </c>
      <c r="AB778" s="344">
        <f t="shared" si="146"/>
        <v>1</v>
      </c>
      <c r="AC778" s="344">
        <f t="shared" si="147"/>
        <v>1</v>
      </c>
      <c r="AD778" s="344">
        <f t="shared" si="148"/>
        <v>1</v>
      </c>
      <c r="AE778" s="344">
        <f t="shared" si="149"/>
        <v>1</v>
      </c>
      <c r="AF778" s="344">
        <f t="shared" si="149"/>
        <v>1</v>
      </c>
      <c r="AG778" s="344">
        <f t="shared" si="150"/>
        <v>1</v>
      </c>
    </row>
    <row r="779" spans="1:33" ht="210.75" customHeight="1">
      <c r="A779" s="169" t="s">
        <v>19</v>
      </c>
      <c r="B779" s="467" t="s">
        <v>13</v>
      </c>
      <c r="C779" s="782" t="s">
        <v>3963</v>
      </c>
      <c r="D779" s="782" t="s">
        <v>3964</v>
      </c>
      <c r="E779" s="783"/>
      <c r="F779" s="783" t="s">
        <v>3966</v>
      </c>
      <c r="G779" s="52" t="s">
        <v>1365</v>
      </c>
      <c r="H779" s="52" t="s">
        <v>264</v>
      </c>
      <c r="I779" s="483" t="s">
        <v>265</v>
      </c>
      <c r="J779" s="168">
        <v>2</v>
      </c>
      <c r="K779" s="193">
        <v>46024</v>
      </c>
      <c r="L779" s="193">
        <v>46660</v>
      </c>
      <c r="M779" s="165">
        <f t="shared" si="143"/>
        <v>90.857142857142861</v>
      </c>
      <c r="N779" s="192">
        <v>0</v>
      </c>
      <c r="O779" s="542" t="s">
        <v>3976</v>
      </c>
      <c r="P779" s="53">
        <f t="shared" si="151"/>
        <v>0</v>
      </c>
      <c r="Q779" s="166" t="str">
        <f>IF(ISNUMBER(P779),IF(P779=100%,"CUMPLIDA",IF(AND(ISNUMBER(L779),ISNUMBER(CGR!$P$4)), IF(L779&lt;CGR!$P$4,"INCUMPLIDA","PROCESO"), "VERIFICAR FECHA")),"SIN VALOR AVANCE")</f>
        <v>PROCESO</v>
      </c>
      <c r="R779" s="285" t="s">
        <v>264</v>
      </c>
      <c r="S779" s="286" t="s">
        <v>265</v>
      </c>
      <c r="T779" s="305">
        <v>2</v>
      </c>
      <c r="U779" s="383">
        <v>46024</v>
      </c>
      <c r="V779" s="383">
        <v>46660</v>
      </c>
      <c r="W779" s="165">
        <f t="shared" ref="W779:W842" si="152">(V779-U779)/7</f>
        <v>90.857142857142861</v>
      </c>
      <c r="X779" s="391">
        <v>0</v>
      </c>
      <c r="Y779" s="307" t="s">
        <v>3976</v>
      </c>
      <c r="Z779" s="344">
        <f t="shared" si="144"/>
        <v>1</v>
      </c>
      <c r="AA779" s="344">
        <f t="shared" si="145"/>
        <v>1</v>
      </c>
      <c r="AB779" s="344">
        <f t="shared" si="146"/>
        <v>1</v>
      </c>
      <c r="AC779" s="344">
        <f t="shared" si="147"/>
        <v>1</v>
      </c>
      <c r="AD779" s="344">
        <f t="shared" si="148"/>
        <v>1</v>
      </c>
      <c r="AE779" s="344">
        <f t="shared" si="149"/>
        <v>1</v>
      </c>
      <c r="AF779" s="344">
        <f t="shared" si="149"/>
        <v>1</v>
      </c>
      <c r="AG779" s="344">
        <f t="shared" si="150"/>
        <v>1</v>
      </c>
    </row>
    <row r="780" spans="1:33" ht="165" customHeight="1">
      <c r="A780" s="169" t="s">
        <v>19</v>
      </c>
      <c r="B780" s="467" t="s">
        <v>13</v>
      </c>
      <c r="C780" s="782" t="s">
        <v>3963</v>
      </c>
      <c r="D780" s="782" t="s">
        <v>3964</v>
      </c>
      <c r="E780" s="783"/>
      <c r="F780" s="783" t="s">
        <v>3966</v>
      </c>
      <c r="G780" s="52" t="s">
        <v>3978</v>
      </c>
      <c r="H780" s="52" t="s">
        <v>3979</v>
      </c>
      <c r="I780" s="483" t="s">
        <v>3980</v>
      </c>
      <c r="J780" s="164">
        <v>1</v>
      </c>
      <c r="K780" s="191">
        <v>44927</v>
      </c>
      <c r="L780" s="191">
        <v>45016</v>
      </c>
      <c r="M780" s="165">
        <f t="shared" si="143"/>
        <v>12.714285714285714</v>
      </c>
      <c r="N780" s="192">
        <v>1</v>
      </c>
      <c r="O780" s="483" t="s">
        <v>3981</v>
      </c>
      <c r="P780" s="53">
        <f t="shared" si="151"/>
        <v>1</v>
      </c>
      <c r="Q780" s="166" t="str">
        <f>IF(ISNUMBER(P780),IF(P780=100%,"CUMPLIDA",IF(AND(ISNUMBER(L780),ISNUMBER(CGR!$P$4)), IF(L780&lt;CGR!$P$4,"INCUMPLIDA","PROCESO"), "VERIFICAR FECHA")),"SIN VALOR AVANCE")</f>
        <v>CUMPLIDA</v>
      </c>
      <c r="R780" s="285" t="s">
        <v>3979</v>
      </c>
      <c r="S780" s="286" t="s">
        <v>3980</v>
      </c>
      <c r="T780" s="367">
        <v>1</v>
      </c>
      <c r="U780" s="382">
        <v>44927</v>
      </c>
      <c r="V780" s="382">
        <v>45016</v>
      </c>
      <c r="W780" s="165">
        <f t="shared" si="152"/>
        <v>12.714285714285714</v>
      </c>
      <c r="X780" s="391">
        <v>1</v>
      </c>
      <c r="Y780" s="286" t="s">
        <v>3981</v>
      </c>
      <c r="Z780" s="344">
        <f t="shared" si="144"/>
        <v>1</v>
      </c>
      <c r="AA780" s="344">
        <f t="shared" si="145"/>
        <v>1</v>
      </c>
      <c r="AB780" s="344">
        <f t="shared" si="146"/>
        <v>1</v>
      </c>
      <c r="AC780" s="344">
        <f t="shared" si="147"/>
        <v>1</v>
      </c>
      <c r="AD780" s="344">
        <f t="shared" si="148"/>
        <v>1</v>
      </c>
      <c r="AE780" s="344">
        <f t="shared" si="149"/>
        <v>1</v>
      </c>
      <c r="AF780" s="344">
        <f t="shared" si="149"/>
        <v>1</v>
      </c>
      <c r="AG780" s="344">
        <f t="shared" si="150"/>
        <v>1</v>
      </c>
    </row>
    <row r="781" spans="1:33" ht="165.75" customHeight="1">
      <c r="A781" s="169" t="s">
        <v>19</v>
      </c>
      <c r="B781" s="467" t="s">
        <v>13</v>
      </c>
      <c r="C781" s="782" t="s">
        <v>3963</v>
      </c>
      <c r="D781" s="782" t="s">
        <v>3964</v>
      </c>
      <c r="E781" s="783"/>
      <c r="F781" s="783" t="s">
        <v>3966</v>
      </c>
      <c r="G781" s="52" t="s">
        <v>3978</v>
      </c>
      <c r="H781" s="52" t="s">
        <v>3982</v>
      </c>
      <c r="I781" s="483" t="s">
        <v>1097</v>
      </c>
      <c r="J781" s="164">
        <v>1</v>
      </c>
      <c r="K781" s="191">
        <v>45017</v>
      </c>
      <c r="L781" s="191">
        <v>45138</v>
      </c>
      <c r="M781" s="165">
        <f t="shared" si="143"/>
        <v>17.285714285714285</v>
      </c>
      <c r="N781" s="192">
        <v>1</v>
      </c>
      <c r="O781" s="483" t="s">
        <v>3983</v>
      </c>
      <c r="P781" s="53">
        <f t="shared" si="151"/>
        <v>1</v>
      </c>
      <c r="Q781" s="166" t="str">
        <f>IF(ISNUMBER(P781),IF(P781=100%,"CUMPLIDA",IF(AND(ISNUMBER(L781),ISNUMBER(CGR!$P$4)), IF(L781&lt;CGR!$P$4,"INCUMPLIDA","PROCESO"), "VERIFICAR FECHA")),"SIN VALOR AVANCE")</f>
        <v>CUMPLIDA</v>
      </c>
      <c r="R781" s="285" t="s">
        <v>3982</v>
      </c>
      <c r="S781" s="286" t="s">
        <v>1097</v>
      </c>
      <c r="T781" s="367">
        <v>1</v>
      </c>
      <c r="U781" s="382">
        <v>45017</v>
      </c>
      <c r="V781" s="382">
        <v>45138</v>
      </c>
      <c r="W781" s="165">
        <f t="shared" si="152"/>
        <v>17.285714285714285</v>
      </c>
      <c r="X781" s="391">
        <v>1</v>
      </c>
      <c r="Y781" s="286" t="s">
        <v>3983</v>
      </c>
      <c r="Z781" s="344">
        <f t="shared" si="144"/>
        <v>1</v>
      </c>
      <c r="AA781" s="344">
        <f t="shared" si="145"/>
        <v>1</v>
      </c>
      <c r="AB781" s="344">
        <f t="shared" si="146"/>
        <v>1</v>
      </c>
      <c r="AC781" s="344">
        <f t="shared" si="147"/>
        <v>1</v>
      </c>
      <c r="AD781" s="344">
        <f t="shared" si="148"/>
        <v>1</v>
      </c>
      <c r="AE781" s="344">
        <f t="shared" si="149"/>
        <v>1</v>
      </c>
      <c r="AF781" s="344">
        <f t="shared" si="149"/>
        <v>1</v>
      </c>
      <c r="AG781" s="344">
        <f t="shared" si="150"/>
        <v>1</v>
      </c>
    </row>
    <row r="782" spans="1:33" ht="165" customHeight="1">
      <c r="A782" s="169" t="s">
        <v>19</v>
      </c>
      <c r="B782" s="467" t="s">
        <v>13</v>
      </c>
      <c r="C782" s="782" t="s">
        <v>3963</v>
      </c>
      <c r="D782" s="782" t="s">
        <v>3964</v>
      </c>
      <c r="E782" s="783"/>
      <c r="F782" s="783" t="s">
        <v>3966</v>
      </c>
      <c r="G782" s="52" t="s">
        <v>3984</v>
      </c>
      <c r="H782" s="52" t="s">
        <v>3985</v>
      </c>
      <c r="I782" s="483" t="s">
        <v>1097</v>
      </c>
      <c r="J782" s="164">
        <v>12</v>
      </c>
      <c r="K782" s="191">
        <v>44958</v>
      </c>
      <c r="L782" s="191">
        <v>45323</v>
      </c>
      <c r="M782" s="165">
        <f t="shared" si="143"/>
        <v>52.142857142857146</v>
      </c>
      <c r="N782" s="192">
        <v>12</v>
      </c>
      <c r="O782" s="483" t="s">
        <v>3986</v>
      </c>
      <c r="P782" s="53">
        <f t="shared" si="151"/>
        <v>1</v>
      </c>
      <c r="Q782" s="166" t="str">
        <f>IF(ISNUMBER(P782),IF(P782=100%,"CUMPLIDA",IF(AND(ISNUMBER(L782),ISNUMBER(CGR!$P$4)), IF(L782&lt;CGR!$P$4,"INCUMPLIDA","PROCESO"), "VERIFICAR FECHA")),"SIN VALOR AVANCE")</f>
        <v>CUMPLIDA</v>
      </c>
      <c r="R782" s="285" t="s">
        <v>3985</v>
      </c>
      <c r="S782" s="286" t="s">
        <v>1097</v>
      </c>
      <c r="T782" s="367">
        <v>12</v>
      </c>
      <c r="U782" s="382">
        <v>44958</v>
      </c>
      <c r="V782" s="382">
        <v>45323</v>
      </c>
      <c r="W782" s="165">
        <f t="shared" si="152"/>
        <v>52.142857142857146</v>
      </c>
      <c r="X782" s="391">
        <v>12</v>
      </c>
      <c r="Y782" s="286" t="s">
        <v>3986</v>
      </c>
      <c r="Z782" s="344">
        <f t="shared" si="144"/>
        <v>1</v>
      </c>
      <c r="AA782" s="344">
        <f t="shared" si="145"/>
        <v>1</v>
      </c>
      <c r="AB782" s="344">
        <f t="shared" si="146"/>
        <v>1</v>
      </c>
      <c r="AC782" s="344">
        <f t="shared" si="147"/>
        <v>1</v>
      </c>
      <c r="AD782" s="344">
        <f t="shared" si="148"/>
        <v>1</v>
      </c>
      <c r="AE782" s="344">
        <f t="shared" si="149"/>
        <v>1</v>
      </c>
      <c r="AF782" s="344">
        <f t="shared" si="149"/>
        <v>1</v>
      </c>
      <c r="AG782" s="344">
        <f t="shared" si="150"/>
        <v>1</v>
      </c>
    </row>
    <row r="783" spans="1:33" ht="165" customHeight="1">
      <c r="A783" s="169" t="s">
        <v>19</v>
      </c>
      <c r="B783" s="467" t="s">
        <v>13</v>
      </c>
      <c r="C783" s="782" t="s">
        <v>3963</v>
      </c>
      <c r="D783" s="782" t="s">
        <v>3964</v>
      </c>
      <c r="E783" s="783"/>
      <c r="F783" s="783" t="s">
        <v>3966</v>
      </c>
      <c r="G783" s="52" t="s">
        <v>3987</v>
      </c>
      <c r="H783" s="52" t="s">
        <v>3988</v>
      </c>
      <c r="I783" s="483" t="s">
        <v>1097</v>
      </c>
      <c r="J783" s="164">
        <v>4</v>
      </c>
      <c r="K783" s="191">
        <v>44958</v>
      </c>
      <c r="L783" s="191">
        <v>45323</v>
      </c>
      <c r="M783" s="165">
        <f t="shared" si="143"/>
        <v>52.142857142857146</v>
      </c>
      <c r="N783" s="192">
        <v>4</v>
      </c>
      <c r="O783" s="483" t="s">
        <v>3986</v>
      </c>
      <c r="P783" s="53">
        <f t="shared" si="151"/>
        <v>1</v>
      </c>
      <c r="Q783" s="166" t="str">
        <f>IF(ISNUMBER(P783),IF(P783=100%,"CUMPLIDA",IF(AND(ISNUMBER(L783),ISNUMBER(CGR!$P$4)), IF(L783&lt;CGR!$P$4,"INCUMPLIDA","PROCESO"), "VERIFICAR FECHA")),"SIN VALOR AVANCE")</f>
        <v>CUMPLIDA</v>
      </c>
      <c r="R783" s="285" t="s">
        <v>3988</v>
      </c>
      <c r="S783" s="286" t="s">
        <v>1097</v>
      </c>
      <c r="T783" s="367">
        <v>4</v>
      </c>
      <c r="U783" s="382">
        <v>44958</v>
      </c>
      <c r="V783" s="382">
        <v>45323</v>
      </c>
      <c r="W783" s="165">
        <f t="shared" si="152"/>
        <v>52.142857142857146</v>
      </c>
      <c r="X783" s="391">
        <v>4</v>
      </c>
      <c r="Y783" s="286" t="s">
        <v>3986</v>
      </c>
      <c r="Z783" s="344">
        <f t="shared" si="144"/>
        <v>1</v>
      </c>
      <c r="AA783" s="344">
        <f t="shared" si="145"/>
        <v>1</v>
      </c>
      <c r="AB783" s="344">
        <f t="shared" si="146"/>
        <v>1</v>
      </c>
      <c r="AC783" s="344">
        <f t="shared" si="147"/>
        <v>1</v>
      </c>
      <c r="AD783" s="344">
        <f t="shared" si="148"/>
        <v>1</v>
      </c>
      <c r="AE783" s="344">
        <f t="shared" si="149"/>
        <v>1</v>
      </c>
      <c r="AF783" s="344">
        <f t="shared" si="149"/>
        <v>1</v>
      </c>
      <c r="AG783" s="344">
        <f t="shared" si="150"/>
        <v>1</v>
      </c>
    </row>
    <row r="784" spans="1:33" ht="165" customHeight="1">
      <c r="A784" s="169" t="s">
        <v>19</v>
      </c>
      <c r="B784" s="467" t="s">
        <v>13</v>
      </c>
      <c r="C784" s="782" t="s">
        <v>3963</v>
      </c>
      <c r="D784" s="782" t="s">
        <v>3964</v>
      </c>
      <c r="E784" s="783"/>
      <c r="F784" s="783" t="s">
        <v>3966</v>
      </c>
      <c r="G784" s="52" t="s">
        <v>3989</v>
      </c>
      <c r="H784" s="52" t="s">
        <v>3990</v>
      </c>
      <c r="I784" s="483" t="s">
        <v>1097</v>
      </c>
      <c r="J784" s="164">
        <v>1</v>
      </c>
      <c r="K784" s="191">
        <v>44958</v>
      </c>
      <c r="L784" s="191">
        <v>44985</v>
      </c>
      <c r="M784" s="165">
        <f t="shared" si="143"/>
        <v>3.8571428571428572</v>
      </c>
      <c r="N784" s="192">
        <v>1</v>
      </c>
      <c r="O784" s="483" t="s">
        <v>3986</v>
      </c>
      <c r="P784" s="53">
        <f t="shared" si="151"/>
        <v>1</v>
      </c>
      <c r="Q784" s="166" t="str">
        <f>IF(ISNUMBER(P784),IF(P784=100%,"CUMPLIDA",IF(AND(ISNUMBER(L784),ISNUMBER(CGR!$P$4)), IF(L784&lt;CGR!$P$4,"INCUMPLIDA","PROCESO"), "VERIFICAR FECHA")),"SIN VALOR AVANCE")</f>
        <v>CUMPLIDA</v>
      </c>
      <c r="R784" s="285" t="s">
        <v>3990</v>
      </c>
      <c r="S784" s="286" t="s">
        <v>1097</v>
      </c>
      <c r="T784" s="367">
        <v>1</v>
      </c>
      <c r="U784" s="382">
        <v>44958</v>
      </c>
      <c r="V784" s="382">
        <v>44985</v>
      </c>
      <c r="W784" s="165">
        <f t="shared" si="152"/>
        <v>3.8571428571428572</v>
      </c>
      <c r="X784" s="391">
        <v>1</v>
      </c>
      <c r="Y784" s="286" t="s">
        <v>3986</v>
      </c>
      <c r="Z784" s="344">
        <f t="shared" si="144"/>
        <v>1</v>
      </c>
      <c r="AA784" s="344">
        <f t="shared" si="145"/>
        <v>1</v>
      </c>
      <c r="AB784" s="344">
        <f t="shared" si="146"/>
        <v>1</v>
      </c>
      <c r="AC784" s="344">
        <f t="shared" si="147"/>
        <v>1</v>
      </c>
      <c r="AD784" s="344">
        <f t="shared" si="148"/>
        <v>1</v>
      </c>
      <c r="AE784" s="344">
        <f t="shared" si="149"/>
        <v>1</v>
      </c>
      <c r="AF784" s="344">
        <f t="shared" si="149"/>
        <v>1</v>
      </c>
      <c r="AG784" s="344">
        <f t="shared" si="150"/>
        <v>1</v>
      </c>
    </row>
    <row r="785" spans="1:33" ht="180.75" customHeight="1">
      <c r="A785" s="169" t="s">
        <v>19</v>
      </c>
      <c r="B785" s="467" t="s">
        <v>13</v>
      </c>
      <c r="C785" s="782" t="s">
        <v>3963</v>
      </c>
      <c r="D785" s="782" t="s">
        <v>3964</v>
      </c>
      <c r="E785" s="783" t="s">
        <v>3991</v>
      </c>
      <c r="F785" s="783" t="s">
        <v>3992</v>
      </c>
      <c r="G785" s="52" t="s">
        <v>3971</v>
      </c>
      <c r="H785" s="52" t="s">
        <v>3972</v>
      </c>
      <c r="I785" s="483" t="s">
        <v>3973</v>
      </c>
      <c r="J785" s="164">
        <v>3</v>
      </c>
      <c r="K785" s="191">
        <v>44958</v>
      </c>
      <c r="L785" s="191">
        <v>45323</v>
      </c>
      <c r="M785" s="165">
        <f t="shared" si="143"/>
        <v>52.142857142857146</v>
      </c>
      <c r="N785" s="192">
        <v>3</v>
      </c>
      <c r="O785" s="483" t="s">
        <v>3993</v>
      </c>
      <c r="P785" s="53">
        <f t="shared" si="151"/>
        <v>1</v>
      </c>
      <c r="Q785" s="166" t="str">
        <f>IF(ISNUMBER(P785),IF(P785=100%,"CUMPLIDA",IF(AND(ISNUMBER(L785),ISNUMBER(CGR!$P$4)), IF(L785&lt;CGR!$P$4,"INCUMPLIDA","PROCESO"), "VERIFICAR FECHA")),"SIN VALOR AVANCE")</f>
        <v>CUMPLIDA</v>
      </c>
      <c r="R785" s="285" t="s">
        <v>3972</v>
      </c>
      <c r="S785" s="286" t="s">
        <v>3973</v>
      </c>
      <c r="T785" s="367">
        <v>3</v>
      </c>
      <c r="U785" s="382">
        <v>44958</v>
      </c>
      <c r="V785" s="382">
        <v>45323</v>
      </c>
      <c r="W785" s="165">
        <f t="shared" si="152"/>
        <v>52.142857142857146</v>
      </c>
      <c r="X785" s="391">
        <v>3</v>
      </c>
      <c r="Y785" s="286" t="s">
        <v>3993</v>
      </c>
      <c r="Z785" s="344">
        <f t="shared" si="144"/>
        <v>1</v>
      </c>
      <c r="AA785" s="344">
        <f t="shared" si="145"/>
        <v>1</v>
      </c>
      <c r="AB785" s="344">
        <f t="shared" si="146"/>
        <v>1</v>
      </c>
      <c r="AC785" s="344">
        <f t="shared" si="147"/>
        <v>1</v>
      </c>
      <c r="AD785" s="344">
        <f t="shared" si="148"/>
        <v>1</v>
      </c>
      <c r="AE785" s="344">
        <f t="shared" si="149"/>
        <v>1</v>
      </c>
      <c r="AF785" s="344">
        <f t="shared" si="149"/>
        <v>1</v>
      </c>
      <c r="AG785" s="344">
        <f t="shared" si="150"/>
        <v>1</v>
      </c>
    </row>
    <row r="786" spans="1:33" ht="150" customHeight="1">
      <c r="A786" s="169" t="s">
        <v>19</v>
      </c>
      <c r="B786" s="467" t="s">
        <v>13</v>
      </c>
      <c r="C786" s="782"/>
      <c r="D786" s="782"/>
      <c r="E786" s="783"/>
      <c r="F786" s="783" t="s">
        <v>3992</v>
      </c>
      <c r="G786" s="783" t="s">
        <v>3975</v>
      </c>
      <c r="H786" s="484" t="s">
        <v>2433</v>
      </c>
      <c r="I786" s="483" t="s">
        <v>969</v>
      </c>
      <c r="J786" s="164">
        <v>1</v>
      </c>
      <c r="K786" s="191">
        <v>45231</v>
      </c>
      <c r="L786" s="191">
        <v>45504</v>
      </c>
      <c r="M786" s="165">
        <f t="shared" si="143"/>
        <v>39</v>
      </c>
      <c r="N786" s="192">
        <v>1</v>
      </c>
      <c r="O786" s="542" t="s">
        <v>3711</v>
      </c>
      <c r="P786" s="53">
        <f t="shared" si="151"/>
        <v>1</v>
      </c>
      <c r="Q786" s="166" t="str">
        <f>IF(ISNUMBER(P786),IF(P786=100%,"CUMPLIDA",IF(AND(ISNUMBER(L786),ISNUMBER(CGR!$P$4)), IF(L786&lt;CGR!$P$4,"INCUMPLIDA","PROCESO"), "VERIFICAR FECHA")),"SIN VALOR AVANCE")</f>
        <v>CUMPLIDA</v>
      </c>
      <c r="R786" s="366" t="s">
        <v>2433</v>
      </c>
      <c r="S786" s="286" t="s">
        <v>969</v>
      </c>
      <c r="T786" s="367">
        <v>1</v>
      </c>
      <c r="U786" s="382">
        <v>45231</v>
      </c>
      <c r="V786" s="382">
        <v>45504</v>
      </c>
      <c r="W786" s="165">
        <f t="shared" si="152"/>
        <v>39</v>
      </c>
      <c r="X786" s="391">
        <v>1</v>
      </c>
      <c r="Y786" s="307" t="s">
        <v>3711</v>
      </c>
      <c r="Z786" s="344">
        <f t="shared" si="144"/>
        <v>1</v>
      </c>
      <c r="AA786" s="344">
        <f t="shared" si="145"/>
        <v>1</v>
      </c>
      <c r="AB786" s="344">
        <f t="shared" si="146"/>
        <v>1</v>
      </c>
      <c r="AC786" s="344">
        <f t="shared" si="147"/>
        <v>1</v>
      </c>
      <c r="AD786" s="344">
        <f t="shared" si="148"/>
        <v>1</v>
      </c>
      <c r="AE786" s="344">
        <f t="shared" si="149"/>
        <v>1</v>
      </c>
      <c r="AF786" s="344">
        <f t="shared" si="149"/>
        <v>1</v>
      </c>
      <c r="AG786" s="344">
        <f t="shared" si="150"/>
        <v>1</v>
      </c>
    </row>
    <row r="787" spans="1:33" ht="210.75">
      <c r="A787" s="169" t="s">
        <v>19</v>
      </c>
      <c r="B787" s="467" t="s">
        <v>13</v>
      </c>
      <c r="C787" s="782"/>
      <c r="D787" s="782"/>
      <c r="E787" s="783"/>
      <c r="F787" s="783" t="s">
        <v>3992</v>
      </c>
      <c r="G787" s="783"/>
      <c r="H787" s="484" t="s">
        <v>2435</v>
      </c>
      <c r="I787" s="483" t="s">
        <v>2436</v>
      </c>
      <c r="J787" s="164">
        <v>1</v>
      </c>
      <c r="K787" s="191">
        <v>45231</v>
      </c>
      <c r="L787" s="191">
        <v>45504</v>
      </c>
      <c r="M787" s="165">
        <f t="shared" si="143"/>
        <v>39</v>
      </c>
      <c r="N787" s="192">
        <v>1</v>
      </c>
      <c r="O787" s="542" t="s">
        <v>3976</v>
      </c>
      <c r="P787" s="53">
        <f t="shared" si="151"/>
        <v>1</v>
      </c>
      <c r="Q787" s="166" t="str">
        <f>IF(ISNUMBER(P787),IF(P787=100%,"CUMPLIDA",IF(AND(ISNUMBER(L787),ISNUMBER(CGR!$P$4)), IF(L787&lt;CGR!$P$4,"INCUMPLIDA","PROCESO"), "VERIFICAR FECHA")),"SIN VALOR AVANCE")</f>
        <v>CUMPLIDA</v>
      </c>
      <c r="R787" s="366" t="s">
        <v>2435</v>
      </c>
      <c r="S787" s="286" t="s">
        <v>2436</v>
      </c>
      <c r="T787" s="367">
        <v>1</v>
      </c>
      <c r="U787" s="382">
        <v>45231</v>
      </c>
      <c r="V787" s="382">
        <v>45504</v>
      </c>
      <c r="W787" s="165">
        <f t="shared" si="152"/>
        <v>39</v>
      </c>
      <c r="X787" s="391">
        <v>1</v>
      </c>
      <c r="Y787" s="307" t="s">
        <v>3976</v>
      </c>
      <c r="Z787" s="344">
        <f t="shared" si="144"/>
        <v>1</v>
      </c>
      <c r="AA787" s="344">
        <f t="shared" si="145"/>
        <v>1</v>
      </c>
      <c r="AB787" s="344">
        <f t="shared" si="146"/>
        <v>1</v>
      </c>
      <c r="AC787" s="344">
        <f t="shared" si="147"/>
        <v>1</v>
      </c>
      <c r="AD787" s="344">
        <f t="shared" si="148"/>
        <v>1</v>
      </c>
      <c r="AE787" s="344">
        <f t="shared" si="149"/>
        <v>1</v>
      </c>
      <c r="AF787" s="344">
        <f t="shared" si="149"/>
        <v>1</v>
      </c>
      <c r="AG787" s="344">
        <f t="shared" si="150"/>
        <v>1</v>
      </c>
    </row>
    <row r="788" spans="1:33" ht="135.75" customHeight="1">
      <c r="A788" s="169" t="s">
        <v>19</v>
      </c>
      <c r="B788" s="467" t="s">
        <v>13</v>
      </c>
      <c r="C788" s="782"/>
      <c r="D788" s="782"/>
      <c r="E788" s="783"/>
      <c r="F788" s="783" t="s">
        <v>3992</v>
      </c>
      <c r="G788" s="52" t="s">
        <v>2438</v>
      </c>
      <c r="H788" s="52" t="s">
        <v>1614</v>
      </c>
      <c r="I788" s="483" t="s">
        <v>238</v>
      </c>
      <c r="J788" s="168">
        <v>1</v>
      </c>
      <c r="K788" s="193">
        <v>45323</v>
      </c>
      <c r="L788" s="193">
        <v>45747</v>
      </c>
      <c r="M788" s="165">
        <f t="shared" ref="M788:M851" si="153">(L788-K788)/7</f>
        <v>60.571428571428569</v>
      </c>
      <c r="N788" s="192">
        <v>0</v>
      </c>
      <c r="O788" s="542" t="s">
        <v>3977</v>
      </c>
      <c r="P788" s="53">
        <f t="shared" si="151"/>
        <v>0</v>
      </c>
      <c r="Q788" s="166" t="str">
        <f>IF(ISNUMBER(P788),IF(P788=100%,"CUMPLIDA",IF(AND(ISNUMBER(L788),ISNUMBER(CGR!$P$4)), IF(L788&lt;CGR!$P$4,"INCUMPLIDA","PROCESO"), "VERIFICAR FECHA")),"SIN VALOR AVANCE")</f>
        <v>PROCESO</v>
      </c>
      <c r="R788" s="285" t="s">
        <v>1614</v>
      </c>
      <c r="S788" s="286" t="s">
        <v>238</v>
      </c>
      <c r="T788" s="305">
        <v>1</v>
      </c>
      <c r="U788" s="383">
        <v>45323</v>
      </c>
      <c r="V788" s="383">
        <v>45747</v>
      </c>
      <c r="W788" s="165">
        <f t="shared" si="152"/>
        <v>60.571428571428569</v>
      </c>
      <c r="X788" s="391">
        <v>0</v>
      </c>
      <c r="Y788" s="307" t="s">
        <v>3977</v>
      </c>
      <c r="Z788" s="344">
        <f t="shared" si="144"/>
        <v>1</v>
      </c>
      <c r="AA788" s="344">
        <f t="shared" si="145"/>
        <v>1</v>
      </c>
      <c r="AB788" s="344">
        <f t="shared" si="146"/>
        <v>1</v>
      </c>
      <c r="AC788" s="344">
        <f t="shared" si="147"/>
        <v>1</v>
      </c>
      <c r="AD788" s="344">
        <f t="shared" si="148"/>
        <v>1</v>
      </c>
      <c r="AE788" s="344">
        <f t="shared" si="149"/>
        <v>1</v>
      </c>
      <c r="AF788" s="344">
        <f t="shared" si="149"/>
        <v>1</v>
      </c>
      <c r="AG788" s="344">
        <f t="shared" si="150"/>
        <v>1</v>
      </c>
    </row>
    <row r="789" spans="1:33" ht="90" customHeight="1">
      <c r="A789" s="169" t="s">
        <v>19</v>
      </c>
      <c r="B789" s="467" t="s">
        <v>13</v>
      </c>
      <c r="C789" s="782"/>
      <c r="D789" s="782"/>
      <c r="E789" s="783"/>
      <c r="F789" s="783" t="s">
        <v>3992</v>
      </c>
      <c r="G789" s="52" t="s">
        <v>241</v>
      </c>
      <c r="H789" s="52" t="s">
        <v>241</v>
      </c>
      <c r="I789" s="483" t="s">
        <v>242</v>
      </c>
      <c r="J789" s="168">
        <v>1</v>
      </c>
      <c r="K789" s="193">
        <v>45323</v>
      </c>
      <c r="L789" s="193">
        <v>45747</v>
      </c>
      <c r="M789" s="165">
        <f t="shared" si="153"/>
        <v>60.571428571428569</v>
      </c>
      <c r="N789" s="192">
        <v>0</v>
      </c>
      <c r="O789" s="542" t="s">
        <v>3806</v>
      </c>
      <c r="P789" s="53">
        <f t="shared" si="151"/>
        <v>0</v>
      </c>
      <c r="Q789" s="166" t="str">
        <f>IF(ISNUMBER(P789),IF(P789=100%,"CUMPLIDA",IF(AND(ISNUMBER(L789),ISNUMBER(CGR!$P$4)), IF(L789&lt;CGR!$P$4,"INCUMPLIDA","PROCESO"), "VERIFICAR FECHA")),"SIN VALOR AVANCE")</f>
        <v>PROCESO</v>
      </c>
      <c r="R789" s="285" t="s">
        <v>241</v>
      </c>
      <c r="S789" s="286" t="s">
        <v>242</v>
      </c>
      <c r="T789" s="305">
        <v>1</v>
      </c>
      <c r="U789" s="383">
        <v>45323</v>
      </c>
      <c r="V789" s="383">
        <v>45747</v>
      </c>
      <c r="W789" s="165">
        <f t="shared" si="152"/>
        <v>60.571428571428569</v>
      </c>
      <c r="X789" s="391">
        <v>0</v>
      </c>
      <c r="Y789" s="307" t="s">
        <v>3806</v>
      </c>
      <c r="Z789" s="344">
        <f t="shared" ref="Z789:Z852" si="154">IF(H789=R789,1,0)</f>
        <v>1</v>
      </c>
      <c r="AA789" s="344">
        <f t="shared" ref="AA789:AA852" si="155">IF(I789=S789,1,0)</f>
        <v>1</v>
      </c>
      <c r="AB789" s="344">
        <f t="shared" ref="AB789:AB852" si="156">IF(J789=T789,1,0)</f>
        <v>1</v>
      </c>
      <c r="AC789" s="344">
        <f t="shared" ref="AC789:AC852" si="157">IF(K789=U789,1,0)</f>
        <v>1</v>
      </c>
      <c r="AD789" s="344">
        <f t="shared" ref="AD789:AD852" si="158">IF(L789=V789,1,0)</f>
        <v>1</v>
      </c>
      <c r="AE789" s="344">
        <f t="shared" ref="AE789:AF852" si="159">IF(M789=W789,1,0)</f>
        <v>1</v>
      </c>
      <c r="AF789" s="344">
        <f t="shared" si="159"/>
        <v>1</v>
      </c>
      <c r="AG789" s="344">
        <f t="shared" ref="AG789:AG852" si="160">IF(O789=Y789,1,0)</f>
        <v>1</v>
      </c>
    </row>
    <row r="790" spans="1:33" ht="150">
      <c r="A790" s="169" t="s">
        <v>19</v>
      </c>
      <c r="B790" s="467" t="s">
        <v>13</v>
      </c>
      <c r="C790" s="782"/>
      <c r="D790" s="782"/>
      <c r="E790" s="783"/>
      <c r="F790" s="783" t="s">
        <v>3992</v>
      </c>
      <c r="G790" s="52" t="s">
        <v>1361</v>
      </c>
      <c r="H790" s="52" t="s">
        <v>245</v>
      </c>
      <c r="I790" s="483" t="s">
        <v>246</v>
      </c>
      <c r="J790" s="168">
        <v>1</v>
      </c>
      <c r="K790" s="193">
        <v>45231</v>
      </c>
      <c r="L790" s="193">
        <v>45747</v>
      </c>
      <c r="M790" s="165">
        <f t="shared" si="153"/>
        <v>73.714285714285708</v>
      </c>
      <c r="N790" s="192">
        <v>0</v>
      </c>
      <c r="O790" s="542" t="s">
        <v>3806</v>
      </c>
      <c r="P790" s="53">
        <f t="shared" si="151"/>
        <v>0</v>
      </c>
      <c r="Q790" s="166" t="str">
        <f>IF(ISNUMBER(P790),IF(P790=100%,"CUMPLIDA",IF(AND(ISNUMBER(L790),ISNUMBER(CGR!$P$4)), IF(L790&lt;CGR!$P$4,"INCUMPLIDA","PROCESO"), "VERIFICAR FECHA")),"SIN VALOR AVANCE")</f>
        <v>PROCESO</v>
      </c>
      <c r="R790" s="285" t="s">
        <v>245</v>
      </c>
      <c r="S790" s="286" t="s">
        <v>246</v>
      </c>
      <c r="T790" s="305">
        <v>1</v>
      </c>
      <c r="U790" s="383">
        <v>45231</v>
      </c>
      <c r="V790" s="383">
        <v>45747</v>
      </c>
      <c r="W790" s="165">
        <f t="shared" si="152"/>
        <v>73.714285714285708</v>
      </c>
      <c r="X790" s="391">
        <v>0</v>
      </c>
      <c r="Y790" s="307" t="s">
        <v>3806</v>
      </c>
      <c r="Z790" s="344">
        <f t="shared" si="154"/>
        <v>1</v>
      </c>
      <c r="AA790" s="344">
        <f t="shared" si="155"/>
        <v>1</v>
      </c>
      <c r="AB790" s="344">
        <f t="shared" si="156"/>
        <v>1</v>
      </c>
      <c r="AC790" s="344">
        <f t="shared" si="157"/>
        <v>1</v>
      </c>
      <c r="AD790" s="344">
        <f t="shared" si="158"/>
        <v>1</v>
      </c>
      <c r="AE790" s="344">
        <f t="shared" si="159"/>
        <v>1</v>
      </c>
      <c r="AF790" s="344">
        <f t="shared" si="159"/>
        <v>1</v>
      </c>
      <c r="AG790" s="344">
        <f t="shared" si="160"/>
        <v>1</v>
      </c>
    </row>
    <row r="791" spans="1:33" ht="135.75" customHeight="1">
      <c r="A791" s="169" t="s">
        <v>19</v>
      </c>
      <c r="B791" s="467" t="s">
        <v>13</v>
      </c>
      <c r="C791" s="782"/>
      <c r="D791" s="782"/>
      <c r="E791" s="783"/>
      <c r="F791" s="783" t="s">
        <v>3992</v>
      </c>
      <c r="G791" s="52" t="s">
        <v>248</v>
      </c>
      <c r="H791" s="52" t="s">
        <v>248</v>
      </c>
      <c r="I791" s="483" t="s">
        <v>3253</v>
      </c>
      <c r="J791" s="168">
        <v>1</v>
      </c>
      <c r="K791" s="193">
        <v>45323</v>
      </c>
      <c r="L791" s="193">
        <v>45747</v>
      </c>
      <c r="M791" s="165">
        <f t="shared" si="153"/>
        <v>60.571428571428569</v>
      </c>
      <c r="N791" s="192">
        <v>0</v>
      </c>
      <c r="O791" s="542" t="s">
        <v>3977</v>
      </c>
      <c r="P791" s="53">
        <f t="shared" si="151"/>
        <v>0</v>
      </c>
      <c r="Q791" s="166" t="str">
        <f>IF(ISNUMBER(P791),IF(P791=100%,"CUMPLIDA",IF(AND(ISNUMBER(L791),ISNUMBER(CGR!$P$4)), IF(L791&lt;CGR!$P$4,"INCUMPLIDA","PROCESO"), "VERIFICAR FECHA")),"SIN VALOR AVANCE")</f>
        <v>PROCESO</v>
      </c>
      <c r="R791" s="285" t="s">
        <v>248</v>
      </c>
      <c r="S791" s="286" t="s">
        <v>3253</v>
      </c>
      <c r="T791" s="305">
        <v>1</v>
      </c>
      <c r="U791" s="383">
        <v>45323</v>
      </c>
      <c r="V791" s="383">
        <v>45747</v>
      </c>
      <c r="W791" s="165">
        <f t="shared" si="152"/>
        <v>60.571428571428569</v>
      </c>
      <c r="X791" s="391">
        <v>0</v>
      </c>
      <c r="Y791" s="307" t="s">
        <v>3977</v>
      </c>
      <c r="Z791" s="344">
        <f t="shared" si="154"/>
        <v>1</v>
      </c>
      <c r="AA791" s="344">
        <f t="shared" si="155"/>
        <v>1</v>
      </c>
      <c r="AB791" s="344">
        <f t="shared" si="156"/>
        <v>1</v>
      </c>
      <c r="AC791" s="344">
        <f t="shared" si="157"/>
        <v>1</v>
      </c>
      <c r="AD791" s="344">
        <f t="shared" si="158"/>
        <v>1</v>
      </c>
      <c r="AE791" s="344">
        <f t="shared" si="159"/>
        <v>1</v>
      </c>
      <c r="AF791" s="344">
        <f t="shared" si="159"/>
        <v>1</v>
      </c>
      <c r="AG791" s="344">
        <f t="shared" si="160"/>
        <v>1</v>
      </c>
    </row>
    <row r="792" spans="1:33" ht="135" customHeight="1">
      <c r="A792" s="169" t="s">
        <v>19</v>
      </c>
      <c r="B792" s="467" t="s">
        <v>13</v>
      </c>
      <c r="C792" s="782"/>
      <c r="D792" s="782"/>
      <c r="E792" s="783"/>
      <c r="F792" s="783" t="s">
        <v>3992</v>
      </c>
      <c r="G792" s="52" t="s">
        <v>3715</v>
      </c>
      <c r="H792" s="52" t="s">
        <v>3715</v>
      </c>
      <c r="I792" s="483" t="s">
        <v>252</v>
      </c>
      <c r="J792" s="168">
        <v>1</v>
      </c>
      <c r="K792" s="193">
        <v>45231</v>
      </c>
      <c r="L792" s="193">
        <v>45747</v>
      </c>
      <c r="M792" s="165">
        <f t="shared" si="153"/>
        <v>73.714285714285708</v>
      </c>
      <c r="N792" s="192">
        <v>0</v>
      </c>
      <c r="O792" s="542" t="s">
        <v>3806</v>
      </c>
      <c r="P792" s="53">
        <f t="shared" si="151"/>
        <v>0</v>
      </c>
      <c r="Q792" s="166" t="str">
        <f>IF(ISNUMBER(P792),IF(P792=100%,"CUMPLIDA",IF(AND(ISNUMBER(L792),ISNUMBER(CGR!$P$4)), IF(L792&lt;CGR!$P$4,"INCUMPLIDA","PROCESO"), "VERIFICAR FECHA")),"SIN VALOR AVANCE")</f>
        <v>PROCESO</v>
      </c>
      <c r="R792" s="285" t="s">
        <v>3715</v>
      </c>
      <c r="S792" s="286" t="s">
        <v>252</v>
      </c>
      <c r="T792" s="305">
        <v>1</v>
      </c>
      <c r="U792" s="383">
        <v>45231</v>
      </c>
      <c r="V792" s="383">
        <v>45747</v>
      </c>
      <c r="W792" s="165">
        <f t="shared" si="152"/>
        <v>73.714285714285708</v>
      </c>
      <c r="X792" s="391">
        <v>0</v>
      </c>
      <c r="Y792" s="307" t="s">
        <v>3806</v>
      </c>
      <c r="Z792" s="344">
        <f t="shared" si="154"/>
        <v>1</v>
      </c>
      <c r="AA792" s="344">
        <f t="shared" si="155"/>
        <v>1</v>
      </c>
      <c r="AB792" s="344">
        <f t="shared" si="156"/>
        <v>1</v>
      </c>
      <c r="AC792" s="344">
        <f t="shared" si="157"/>
        <v>1</v>
      </c>
      <c r="AD792" s="344">
        <f t="shared" si="158"/>
        <v>1</v>
      </c>
      <c r="AE792" s="344">
        <f t="shared" si="159"/>
        <v>1</v>
      </c>
      <c r="AF792" s="344">
        <f t="shared" si="159"/>
        <v>1</v>
      </c>
      <c r="AG792" s="344">
        <f t="shared" si="160"/>
        <v>1</v>
      </c>
    </row>
    <row r="793" spans="1:33" ht="210.75">
      <c r="A793" s="169" t="s">
        <v>19</v>
      </c>
      <c r="B793" s="467" t="s">
        <v>13</v>
      </c>
      <c r="C793" s="782"/>
      <c r="D793" s="782"/>
      <c r="E793" s="783"/>
      <c r="F793" s="783" t="s">
        <v>3992</v>
      </c>
      <c r="G793" s="52" t="s">
        <v>3716</v>
      </c>
      <c r="H793" s="52" t="s">
        <v>3716</v>
      </c>
      <c r="I793" s="483" t="s">
        <v>2560</v>
      </c>
      <c r="J793" s="168">
        <v>1</v>
      </c>
      <c r="K793" s="193">
        <v>45231</v>
      </c>
      <c r="L793" s="193">
        <v>45808</v>
      </c>
      <c r="M793" s="165">
        <f t="shared" si="153"/>
        <v>82.428571428571431</v>
      </c>
      <c r="N793" s="192">
        <v>0</v>
      </c>
      <c r="O793" s="542" t="s">
        <v>3976</v>
      </c>
      <c r="P793" s="53">
        <f t="shared" si="151"/>
        <v>0</v>
      </c>
      <c r="Q793" s="166" t="str">
        <f>IF(ISNUMBER(P793),IF(P793=100%,"CUMPLIDA",IF(AND(ISNUMBER(L793),ISNUMBER(CGR!$P$4)), IF(L793&lt;CGR!$P$4,"INCUMPLIDA","PROCESO"), "VERIFICAR FECHA")),"SIN VALOR AVANCE")</f>
        <v>PROCESO</v>
      </c>
      <c r="R793" s="285" t="s">
        <v>3716</v>
      </c>
      <c r="S793" s="286" t="s">
        <v>2560</v>
      </c>
      <c r="T793" s="305">
        <v>1</v>
      </c>
      <c r="U793" s="383">
        <v>45231</v>
      </c>
      <c r="V793" s="383">
        <v>45808</v>
      </c>
      <c r="W793" s="165">
        <f t="shared" si="152"/>
        <v>82.428571428571431</v>
      </c>
      <c r="X793" s="391">
        <v>0</v>
      </c>
      <c r="Y793" s="307" t="s">
        <v>3976</v>
      </c>
      <c r="Z793" s="344">
        <f t="shared" si="154"/>
        <v>1</v>
      </c>
      <c r="AA793" s="344">
        <f t="shared" si="155"/>
        <v>1</v>
      </c>
      <c r="AB793" s="344">
        <f t="shared" si="156"/>
        <v>1</v>
      </c>
      <c r="AC793" s="344">
        <f t="shared" si="157"/>
        <v>1</v>
      </c>
      <c r="AD793" s="344">
        <f t="shared" si="158"/>
        <v>1</v>
      </c>
      <c r="AE793" s="344">
        <f t="shared" si="159"/>
        <v>1</v>
      </c>
      <c r="AF793" s="344">
        <f t="shared" si="159"/>
        <v>1</v>
      </c>
      <c r="AG793" s="344">
        <f t="shared" si="160"/>
        <v>1</v>
      </c>
    </row>
    <row r="794" spans="1:33" ht="75.75" customHeight="1">
      <c r="A794" s="169" t="s">
        <v>19</v>
      </c>
      <c r="B794" s="467" t="s">
        <v>13</v>
      </c>
      <c r="C794" s="782" t="s">
        <v>3963</v>
      </c>
      <c r="D794" s="782" t="s">
        <v>3964</v>
      </c>
      <c r="E794" s="783"/>
      <c r="F794" s="783" t="s">
        <v>3992</v>
      </c>
      <c r="G794" s="52" t="s">
        <v>1363</v>
      </c>
      <c r="H794" s="52" t="s">
        <v>258</v>
      </c>
      <c r="I794" s="483" t="s">
        <v>259</v>
      </c>
      <c r="J794" s="168">
        <v>7</v>
      </c>
      <c r="K794" s="193">
        <v>46024</v>
      </c>
      <c r="L794" s="193">
        <v>46660</v>
      </c>
      <c r="M794" s="165">
        <f t="shared" si="153"/>
        <v>90.857142857142861</v>
      </c>
      <c r="N794" s="192">
        <v>0</v>
      </c>
      <c r="O794" s="542" t="s">
        <v>3806</v>
      </c>
      <c r="P794" s="53">
        <f t="shared" si="151"/>
        <v>0</v>
      </c>
      <c r="Q794" s="166" t="str">
        <f>IF(ISNUMBER(P794),IF(P794=100%,"CUMPLIDA",IF(AND(ISNUMBER(L794),ISNUMBER(CGR!$P$4)), IF(L794&lt;CGR!$P$4,"INCUMPLIDA","PROCESO"), "VERIFICAR FECHA")),"SIN VALOR AVANCE")</f>
        <v>PROCESO</v>
      </c>
      <c r="R794" s="285" t="s">
        <v>258</v>
      </c>
      <c r="S794" s="286" t="s">
        <v>259</v>
      </c>
      <c r="T794" s="305">
        <v>7</v>
      </c>
      <c r="U794" s="383">
        <v>46024</v>
      </c>
      <c r="V794" s="383">
        <v>46660</v>
      </c>
      <c r="W794" s="165">
        <f t="shared" si="152"/>
        <v>90.857142857142861</v>
      </c>
      <c r="X794" s="391">
        <v>0</v>
      </c>
      <c r="Y794" s="307" t="s">
        <v>3806</v>
      </c>
      <c r="Z794" s="344">
        <f t="shared" si="154"/>
        <v>1</v>
      </c>
      <c r="AA794" s="344">
        <f t="shared" si="155"/>
        <v>1</v>
      </c>
      <c r="AB794" s="344">
        <f t="shared" si="156"/>
        <v>1</v>
      </c>
      <c r="AC794" s="344">
        <f t="shared" si="157"/>
        <v>1</v>
      </c>
      <c r="AD794" s="344">
        <f t="shared" si="158"/>
        <v>1</v>
      </c>
      <c r="AE794" s="344">
        <f t="shared" si="159"/>
        <v>1</v>
      </c>
      <c r="AF794" s="344">
        <f t="shared" si="159"/>
        <v>1</v>
      </c>
      <c r="AG794" s="344">
        <f t="shared" si="160"/>
        <v>1</v>
      </c>
    </row>
    <row r="795" spans="1:33" ht="180">
      <c r="A795" s="169" t="s">
        <v>19</v>
      </c>
      <c r="B795" s="467" t="s">
        <v>13</v>
      </c>
      <c r="C795" s="782" t="s">
        <v>3963</v>
      </c>
      <c r="D795" s="782" t="s">
        <v>3964</v>
      </c>
      <c r="E795" s="783"/>
      <c r="F795" s="783" t="s">
        <v>3992</v>
      </c>
      <c r="G795" s="52" t="s">
        <v>1364</v>
      </c>
      <c r="H795" s="52" t="s">
        <v>261</v>
      </c>
      <c r="I795" s="483" t="s">
        <v>262</v>
      </c>
      <c r="J795" s="168">
        <v>1</v>
      </c>
      <c r="K795" s="193">
        <v>46024</v>
      </c>
      <c r="L795" s="193">
        <v>46660</v>
      </c>
      <c r="M795" s="165">
        <f t="shared" si="153"/>
        <v>90.857142857142861</v>
      </c>
      <c r="N795" s="192">
        <v>0</v>
      </c>
      <c r="O795" s="542" t="s">
        <v>3977</v>
      </c>
      <c r="P795" s="53">
        <f t="shared" si="151"/>
        <v>0</v>
      </c>
      <c r="Q795" s="166" t="str">
        <f>IF(ISNUMBER(P795),IF(P795=100%,"CUMPLIDA",IF(AND(ISNUMBER(L795),ISNUMBER(CGR!$P$4)), IF(L795&lt;CGR!$P$4,"INCUMPLIDA","PROCESO"), "VERIFICAR FECHA")),"SIN VALOR AVANCE")</f>
        <v>PROCESO</v>
      </c>
      <c r="R795" s="285" t="s">
        <v>261</v>
      </c>
      <c r="S795" s="286" t="s">
        <v>262</v>
      </c>
      <c r="T795" s="305">
        <v>1</v>
      </c>
      <c r="U795" s="383">
        <v>46024</v>
      </c>
      <c r="V795" s="383">
        <v>46660</v>
      </c>
      <c r="W795" s="165">
        <f t="shared" si="152"/>
        <v>90.857142857142861</v>
      </c>
      <c r="X795" s="391">
        <v>0</v>
      </c>
      <c r="Y795" s="307" t="s">
        <v>3977</v>
      </c>
      <c r="Z795" s="344">
        <f t="shared" si="154"/>
        <v>1</v>
      </c>
      <c r="AA795" s="344">
        <f t="shared" si="155"/>
        <v>1</v>
      </c>
      <c r="AB795" s="344">
        <f t="shared" si="156"/>
        <v>1</v>
      </c>
      <c r="AC795" s="344">
        <f t="shared" si="157"/>
        <v>1</v>
      </c>
      <c r="AD795" s="344">
        <f t="shared" si="158"/>
        <v>1</v>
      </c>
      <c r="AE795" s="344">
        <f t="shared" si="159"/>
        <v>1</v>
      </c>
      <c r="AF795" s="344">
        <f t="shared" si="159"/>
        <v>1</v>
      </c>
      <c r="AG795" s="344">
        <f t="shared" si="160"/>
        <v>1</v>
      </c>
    </row>
    <row r="796" spans="1:33" ht="409.5">
      <c r="A796" s="169" t="s">
        <v>19</v>
      </c>
      <c r="B796" s="467" t="s">
        <v>13</v>
      </c>
      <c r="C796" s="782" t="s">
        <v>3963</v>
      </c>
      <c r="D796" s="782" t="s">
        <v>3964</v>
      </c>
      <c r="E796" s="783"/>
      <c r="F796" s="783" t="s">
        <v>3992</v>
      </c>
      <c r="G796" s="52" t="s">
        <v>1365</v>
      </c>
      <c r="H796" s="52" t="s">
        <v>264</v>
      </c>
      <c r="I796" s="483" t="s">
        <v>265</v>
      </c>
      <c r="J796" s="168">
        <v>2</v>
      </c>
      <c r="K796" s="193">
        <v>46024</v>
      </c>
      <c r="L796" s="193">
        <v>46660</v>
      </c>
      <c r="M796" s="165">
        <f t="shared" si="153"/>
        <v>90.857142857142861</v>
      </c>
      <c r="N796" s="192">
        <v>0</v>
      </c>
      <c r="O796" s="542" t="s">
        <v>3976</v>
      </c>
      <c r="P796" s="53">
        <f t="shared" si="151"/>
        <v>0</v>
      </c>
      <c r="Q796" s="166" t="str">
        <f>IF(ISNUMBER(P796),IF(P796=100%,"CUMPLIDA",IF(AND(ISNUMBER(L796),ISNUMBER(CGR!$P$4)), IF(L796&lt;CGR!$P$4,"INCUMPLIDA","PROCESO"), "VERIFICAR FECHA")),"SIN VALOR AVANCE")</f>
        <v>PROCESO</v>
      </c>
      <c r="R796" s="285" t="s">
        <v>264</v>
      </c>
      <c r="S796" s="286" t="s">
        <v>265</v>
      </c>
      <c r="T796" s="305">
        <v>2</v>
      </c>
      <c r="U796" s="383">
        <v>46024</v>
      </c>
      <c r="V796" s="383">
        <v>46660</v>
      </c>
      <c r="W796" s="165">
        <f t="shared" si="152"/>
        <v>90.857142857142861</v>
      </c>
      <c r="X796" s="391">
        <v>0</v>
      </c>
      <c r="Y796" s="307" t="s">
        <v>3976</v>
      </c>
      <c r="Z796" s="344">
        <f t="shared" si="154"/>
        <v>1</v>
      </c>
      <c r="AA796" s="344">
        <f t="shared" si="155"/>
        <v>1</v>
      </c>
      <c r="AB796" s="344">
        <f t="shared" si="156"/>
        <v>1</v>
      </c>
      <c r="AC796" s="344">
        <f t="shared" si="157"/>
        <v>1</v>
      </c>
      <c r="AD796" s="344">
        <f t="shared" si="158"/>
        <v>1</v>
      </c>
      <c r="AE796" s="344">
        <f t="shared" si="159"/>
        <v>1</v>
      </c>
      <c r="AF796" s="344">
        <f t="shared" si="159"/>
        <v>1</v>
      </c>
      <c r="AG796" s="344">
        <f t="shared" si="160"/>
        <v>1</v>
      </c>
    </row>
    <row r="797" spans="1:33" ht="315">
      <c r="A797" s="169" t="s">
        <v>19</v>
      </c>
      <c r="B797" s="467" t="s">
        <v>13</v>
      </c>
      <c r="C797" s="782" t="s">
        <v>3963</v>
      </c>
      <c r="D797" s="782" t="s">
        <v>3964</v>
      </c>
      <c r="E797" s="783"/>
      <c r="F797" s="783" t="s">
        <v>3992</v>
      </c>
      <c r="G797" s="52" t="s">
        <v>3994</v>
      </c>
      <c r="H797" s="52" t="s">
        <v>3995</v>
      </c>
      <c r="I797" s="483" t="s">
        <v>1097</v>
      </c>
      <c r="J797" s="164">
        <v>12</v>
      </c>
      <c r="K797" s="191">
        <v>44958</v>
      </c>
      <c r="L797" s="191">
        <v>45323</v>
      </c>
      <c r="M797" s="165">
        <f t="shared" si="153"/>
        <v>52.142857142857146</v>
      </c>
      <c r="N797" s="192">
        <v>12</v>
      </c>
      <c r="O797" s="483" t="s">
        <v>3986</v>
      </c>
      <c r="P797" s="53">
        <f t="shared" si="151"/>
        <v>1</v>
      </c>
      <c r="Q797" s="166" t="str">
        <f>IF(ISNUMBER(P797),IF(P797=100%,"CUMPLIDA",IF(AND(ISNUMBER(L797),ISNUMBER(CGR!$P$4)), IF(L797&lt;CGR!$P$4,"INCUMPLIDA","PROCESO"), "VERIFICAR FECHA")),"SIN VALOR AVANCE")</f>
        <v>CUMPLIDA</v>
      </c>
      <c r="R797" s="285" t="s">
        <v>3995</v>
      </c>
      <c r="S797" s="286" t="s">
        <v>1097</v>
      </c>
      <c r="T797" s="367">
        <v>12</v>
      </c>
      <c r="U797" s="382">
        <v>44958</v>
      </c>
      <c r="V797" s="382">
        <v>45323</v>
      </c>
      <c r="W797" s="165">
        <f t="shared" si="152"/>
        <v>52.142857142857146</v>
      </c>
      <c r="X797" s="391">
        <v>12</v>
      </c>
      <c r="Y797" s="286" t="s">
        <v>3986</v>
      </c>
      <c r="Z797" s="344">
        <f t="shared" si="154"/>
        <v>1</v>
      </c>
      <c r="AA797" s="344">
        <f t="shared" si="155"/>
        <v>1</v>
      </c>
      <c r="AB797" s="344">
        <f t="shared" si="156"/>
        <v>1</v>
      </c>
      <c r="AC797" s="344">
        <f t="shared" si="157"/>
        <v>1</v>
      </c>
      <c r="AD797" s="344">
        <f t="shared" si="158"/>
        <v>1</v>
      </c>
      <c r="AE797" s="344">
        <f t="shared" si="159"/>
        <v>1</v>
      </c>
      <c r="AF797" s="344">
        <f t="shared" si="159"/>
        <v>1</v>
      </c>
      <c r="AG797" s="344">
        <f t="shared" si="160"/>
        <v>1</v>
      </c>
    </row>
    <row r="798" spans="1:33" ht="315">
      <c r="A798" s="169" t="s">
        <v>19</v>
      </c>
      <c r="B798" s="467" t="s">
        <v>13</v>
      </c>
      <c r="C798" s="782" t="s">
        <v>3963</v>
      </c>
      <c r="D798" s="782" t="s">
        <v>3964</v>
      </c>
      <c r="E798" s="783"/>
      <c r="F798" s="783" t="s">
        <v>3992</v>
      </c>
      <c r="G798" s="52" t="s">
        <v>3996</v>
      </c>
      <c r="H798" s="52" t="s">
        <v>3997</v>
      </c>
      <c r="I798" s="483" t="s">
        <v>1097</v>
      </c>
      <c r="J798" s="164">
        <v>4</v>
      </c>
      <c r="K798" s="191">
        <v>44958</v>
      </c>
      <c r="L798" s="191">
        <v>45323</v>
      </c>
      <c r="M798" s="165">
        <f t="shared" si="153"/>
        <v>52.142857142857146</v>
      </c>
      <c r="N798" s="192">
        <v>4</v>
      </c>
      <c r="O798" s="483" t="s">
        <v>3986</v>
      </c>
      <c r="P798" s="53">
        <f t="shared" si="151"/>
        <v>1</v>
      </c>
      <c r="Q798" s="166" t="str">
        <f>IF(ISNUMBER(P798),IF(P798=100%,"CUMPLIDA",IF(AND(ISNUMBER(L798),ISNUMBER(CGR!$P$4)), IF(L798&lt;CGR!$P$4,"INCUMPLIDA","PROCESO"), "VERIFICAR FECHA")),"SIN VALOR AVANCE")</f>
        <v>CUMPLIDA</v>
      </c>
      <c r="R798" s="285" t="s">
        <v>3997</v>
      </c>
      <c r="S798" s="286" t="s">
        <v>1097</v>
      </c>
      <c r="T798" s="367">
        <v>4</v>
      </c>
      <c r="U798" s="382">
        <v>44958</v>
      </c>
      <c r="V798" s="382">
        <v>45323</v>
      </c>
      <c r="W798" s="165">
        <f t="shared" si="152"/>
        <v>52.142857142857146</v>
      </c>
      <c r="X798" s="391">
        <v>4</v>
      </c>
      <c r="Y798" s="286" t="s">
        <v>3986</v>
      </c>
      <c r="Z798" s="344">
        <f t="shared" si="154"/>
        <v>1</v>
      </c>
      <c r="AA798" s="344">
        <f t="shared" si="155"/>
        <v>1</v>
      </c>
      <c r="AB798" s="344">
        <f t="shared" si="156"/>
        <v>1</v>
      </c>
      <c r="AC798" s="344">
        <f t="shared" si="157"/>
        <v>1</v>
      </c>
      <c r="AD798" s="344">
        <f t="shared" si="158"/>
        <v>1</v>
      </c>
      <c r="AE798" s="344">
        <f t="shared" si="159"/>
        <v>1</v>
      </c>
      <c r="AF798" s="344">
        <f t="shared" si="159"/>
        <v>1</v>
      </c>
      <c r="AG798" s="344">
        <f t="shared" si="160"/>
        <v>1</v>
      </c>
    </row>
    <row r="799" spans="1:33" ht="409.5">
      <c r="A799" s="169" t="s">
        <v>19</v>
      </c>
      <c r="B799" s="467" t="s">
        <v>13</v>
      </c>
      <c r="C799" s="782" t="s">
        <v>3963</v>
      </c>
      <c r="D799" s="782" t="s">
        <v>3964</v>
      </c>
      <c r="E799" s="783"/>
      <c r="F799" s="783" t="s">
        <v>3992</v>
      </c>
      <c r="G799" s="52" t="s">
        <v>3989</v>
      </c>
      <c r="H799" s="52" t="s">
        <v>3990</v>
      </c>
      <c r="I799" s="483" t="s">
        <v>1097</v>
      </c>
      <c r="J799" s="164">
        <v>1</v>
      </c>
      <c r="K799" s="191">
        <v>44958</v>
      </c>
      <c r="L799" s="191">
        <v>44985</v>
      </c>
      <c r="M799" s="165">
        <f t="shared" si="153"/>
        <v>3.8571428571428572</v>
      </c>
      <c r="N799" s="192">
        <v>1</v>
      </c>
      <c r="O799" s="483" t="s">
        <v>3986</v>
      </c>
      <c r="P799" s="53">
        <f t="shared" si="151"/>
        <v>1</v>
      </c>
      <c r="Q799" s="166" t="str">
        <f>IF(ISNUMBER(P799),IF(P799=100%,"CUMPLIDA",IF(AND(ISNUMBER(L799),ISNUMBER(CGR!$P$4)), IF(L799&lt;CGR!$P$4,"INCUMPLIDA","PROCESO"), "VERIFICAR FECHA")),"SIN VALOR AVANCE")</f>
        <v>CUMPLIDA</v>
      </c>
      <c r="R799" s="285" t="s">
        <v>3990</v>
      </c>
      <c r="S799" s="286" t="s">
        <v>1097</v>
      </c>
      <c r="T799" s="367">
        <v>1</v>
      </c>
      <c r="U799" s="382">
        <v>44958</v>
      </c>
      <c r="V799" s="382">
        <v>44985</v>
      </c>
      <c r="W799" s="165">
        <f t="shared" si="152"/>
        <v>3.8571428571428572</v>
      </c>
      <c r="X799" s="391">
        <v>1</v>
      </c>
      <c r="Y799" s="286" t="s">
        <v>3986</v>
      </c>
      <c r="Z799" s="344">
        <f t="shared" si="154"/>
        <v>1</v>
      </c>
      <c r="AA799" s="344">
        <f t="shared" si="155"/>
        <v>1</v>
      </c>
      <c r="AB799" s="344">
        <f t="shared" si="156"/>
        <v>1</v>
      </c>
      <c r="AC799" s="344">
        <f t="shared" si="157"/>
        <v>1</v>
      </c>
      <c r="AD799" s="344">
        <f t="shared" si="158"/>
        <v>1</v>
      </c>
      <c r="AE799" s="344">
        <f t="shared" si="159"/>
        <v>1</v>
      </c>
      <c r="AF799" s="344">
        <f t="shared" si="159"/>
        <v>1</v>
      </c>
      <c r="AG799" s="344">
        <f t="shared" si="160"/>
        <v>1</v>
      </c>
    </row>
    <row r="800" spans="1:33" ht="90" customHeight="1">
      <c r="A800" s="169" t="s">
        <v>19</v>
      </c>
      <c r="B800" s="467" t="s">
        <v>13</v>
      </c>
      <c r="C800" s="782" t="s">
        <v>3963</v>
      </c>
      <c r="D800" s="782" t="s">
        <v>3964</v>
      </c>
      <c r="E800" s="783" t="s">
        <v>3998</v>
      </c>
      <c r="F800" s="783" t="s">
        <v>3999</v>
      </c>
      <c r="G800" s="783" t="s">
        <v>3975</v>
      </c>
      <c r="H800" s="484" t="s">
        <v>2433</v>
      </c>
      <c r="I800" s="483" t="s">
        <v>969</v>
      </c>
      <c r="J800" s="164">
        <v>1</v>
      </c>
      <c r="K800" s="191">
        <v>45231</v>
      </c>
      <c r="L800" s="191">
        <v>45504</v>
      </c>
      <c r="M800" s="165">
        <f t="shared" si="153"/>
        <v>39</v>
      </c>
      <c r="N800" s="192">
        <v>1</v>
      </c>
      <c r="O800" s="542" t="s">
        <v>3711</v>
      </c>
      <c r="P800" s="53">
        <f t="shared" ref="P800:P863" si="161">N800/J800</f>
        <v>1</v>
      </c>
      <c r="Q800" s="166" t="str">
        <f>IF(ISNUMBER(P800),IF(P800=100%,"CUMPLIDA",IF(AND(ISNUMBER(L800),ISNUMBER(CGR!$P$4)), IF(L800&lt;CGR!$P$4,"INCUMPLIDA","PROCESO"), "VERIFICAR FECHA")),"SIN VALOR AVANCE")</f>
        <v>CUMPLIDA</v>
      </c>
      <c r="R800" s="366" t="s">
        <v>2433</v>
      </c>
      <c r="S800" s="286" t="s">
        <v>969</v>
      </c>
      <c r="T800" s="367">
        <v>1</v>
      </c>
      <c r="U800" s="382">
        <v>45231</v>
      </c>
      <c r="V800" s="382">
        <v>45504</v>
      </c>
      <c r="W800" s="165">
        <f t="shared" si="152"/>
        <v>39</v>
      </c>
      <c r="X800" s="391">
        <v>1</v>
      </c>
      <c r="Y800" s="307" t="s">
        <v>3711</v>
      </c>
      <c r="Z800" s="344">
        <f t="shared" si="154"/>
        <v>1</v>
      </c>
      <c r="AA800" s="344">
        <f t="shared" si="155"/>
        <v>1</v>
      </c>
      <c r="AB800" s="344">
        <f t="shared" si="156"/>
        <v>1</v>
      </c>
      <c r="AC800" s="344">
        <f t="shared" si="157"/>
        <v>1</v>
      </c>
      <c r="AD800" s="344">
        <f t="shared" si="158"/>
        <v>1</v>
      </c>
      <c r="AE800" s="344">
        <f t="shared" si="159"/>
        <v>1</v>
      </c>
      <c r="AF800" s="344">
        <f t="shared" si="159"/>
        <v>1</v>
      </c>
      <c r="AG800" s="344">
        <f t="shared" si="160"/>
        <v>1</v>
      </c>
    </row>
    <row r="801" spans="1:33" ht="210.75" customHeight="1">
      <c r="A801" s="169" t="s">
        <v>19</v>
      </c>
      <c r="B801" s="467" t="s">
        <v>13</v>
      </c>
      <c r="C801" s="782"/>
      <c r="D801" s="782"/>
      <c r="E801" s="783"/>
      <c r="F801" s="783" t="s">
        <v>3999</v>
      </c>
      <c r="G801" s="783"/>
      <c r="H801" s="484" t="s">
        <v>2435</v>
      </c>
      <c r="I801" s="483" t="s">
        <v>2436</v>
      </c>
      <c r="J801" s="164">
        <v>1</v>
      </c>
      <c r="K801" s="191">
        <v>45231</v>
      </c>
      <c r="L801" s="191">
        <v>45504</v>
      </c>
      <c r="M801" s="165">
        <f t="shared" si="153"/>
        <v>39</v>
      </c>
      <c r="N801" s="192">
        <v>1</v>
      </c>
      <c r="O801" s="542" t="s">
        <v>3976</v>
      </c>
      <c r="P801" s="53">
        <f t="shared" si="161"/>
        <v>1</v>
      </c>
      <c r="Q801" s="166" t="str">
        <f>IF(ISNUMBER(P801),IF(P801=100%,"CUMPLIDA",IF(AND(ISNUMBER(L801),ISNUMBER(CGR!$P$4)), IF(L801&lt;CGR!$P$4,"INCUMPLIDA","PROCESO"), "VERIFICAR FECHA")),"SIN VALOR AVANCE")</f>
        <v>CUMPLIDA</v>
      </c>
      <c r="R801" s="366" t="s">
        <v>2435</v>
      </c>
      <c r="S801" s="286" t="s">
        <v>2436</v>
      </c>
      <c r="T801" s="367">
        <v>1</v>
      </c>
      <c r="U801" s="382">
        <v>45231</v>
      </c>
      <c r="V801" s="382">
        <v>45504</v>
      </c>
      <c r="W801" s="165">
        <f t="shared" si="152"/>
        <v>39</v>
      </c>
      <c r="X801" s="391">
        <v>1</v>
      </c>
      <c r="Y801" s="307" t="s">
        <v>3976</v>
      </c>
      <c r="Z801" s="344">
        <f t="shared" si="154"/>
        <v>1</v>
      </c>
      <c r="AA801" s="344">
        <f t="shared" si="155"/>
        <v>1</v>
      </c>
      <c r="AB801" s="344">
        <f t="shared" si="156"/>
        <v>1</v>
      </c>
      <c r="AC801" s="344">
        <f t="shared" si="157"/>
        <v>1</v>
      </c>
      <c r="AD801" s="344">
        <f t="shared" si="158"/>
        <v>1</v>
      </c>
      <c r="AE801" s="344">
        <f t="shared" si="159"/>
        <v>1</v>
      </c>
      <c r="AF801" s="344">
        <f t="shared" si="159"/>
        <v>1</v>
      </c>
      <c r="AG801" s="344">
        <f t="shared" si="160"/>
        <v>1</v>
      </c>
    </row>
    <row r="802" spans="1:33" ht="135.75" customHeight="1">
      <c r="A802" s="169" t="s">
        <v>19</v>
      </c>
      <c r="B802" s="467" t="s">
        <v>13</v>
      </c>
      <c r="C802" s="782"/>
      <c r="D802" s="782"/>
      <c r="E802" s="783"/>
      <c r="F802" s="783" t="s">
        <v>3999</v>
      </c>
      <c r="G802" s="52" t="s">
        <v>2438</v>
      </c>
      <c r="H802" s="52" t="s">
        <v>1614</v>
      </c>
      <c r="I802" s="483" t="s">
        <v>238</v>
      </c>
      <c r="J802" s="168">
        <v>1</v>
      </c>
      <c r="K802" s="193">
        <v>45323</v>
      </c>
      <c r="L802" s="193">
        <v>45747</v>
      </c>
      <c r="M802" s="165">
        <f t="shared" si="153"/>
        <v>60.571428571428569</v>
      </c>
      <c r="N802" s="192">
        <v>0</v>
      </c>
      <c r="O802" s="542" t="s">
        <v>3977</v>
      </c>
      <c r="P802" s="53">
        <f t="shared" si="161"/>
        <v>0</v>
      </c>
      <c r="Q802" s="166" t="str">
        <f>IF(ISNUMBER(P802),IF(P802=100%,"CUMPLIDA",IF(AND(ISNUMBER(L802),ISNUMBER(CGR!$P$4)), IF(L802&lt;CGR!$P$4,"INCUMPLIDA","PROCESO"), "VERIFICAR FECHA")),"SIN VALOR AVANCE")</f>
        <v>PROCESO</v>
      </c>
      <c r="R802" s="285" t="s">
        <v>1614</v>
      </c>
      <c r="S802" s="286" t="s">
        <v>238</v>
      </c>
      <c r="T802" s="305">
        <v>1</v>
      </c>
      <c r="U802" s="383">
        <v>45323</v>
      </c>
      <c r="V802" s="383">
        <v>45747</v>
      </c>
      <c r="W802" s="165">
        <f t="shared" si="152"/>
        <v>60.571428571428569</v>
      </c>
      <c r="X802" s="391">
        <v>0</v>
      </c>
      <c r="Y802" s="307" t="s">
        <v>3977</v>
      </c>
      <c r="Z802" s="344">
        <f t="shared" si="154"/>
        <v>1</v>
      </c>
      <c r="AA802" s="344">
        <f t="shared" si="155"/>
        <v>1</v>
      </c>
      <c r="AB802" s="344">
        <f t="shared" si="156"/>
        <v>1</v>
      </c>
      <c r="AC802" s="344">
        <f t="shared" si="157"/>
        <v>1</v>
      </c>
      <c r="AD802" s="344">
        <f t="shared" si="158"/>
        <v>1</v>
      </c>
      <c r="AE802" s="344">
        <f t="shared" si="159"/>
        <v>1</v>
      </c>
      <c r="AF802" s="344">
        <f t="shared" si="159"/>
        <v>1</v>
      </c>
      <c r="AG802" s="344">
        <f t="shared" si="160"/>
        <v>1</v>
      </c>
    </row>
    <row r="803" spans="1:33" ht="90" customHeight="1">
      <c r="A803" s="169" t="s">
        <v>19</v>
      </c>
      <c r="B803" s="467" t="s">
        <v>13</v>
      </c>
      <c r="C803" s="782"/>
      <c r="D803" s="782"/>
      <c r="E803" s="783"/>
      <c r="F803" s="783" t="s">
        <v>3999</v>
      </c>
      <c r="G803" s="52" t="s">
        <v>241</v>
      </c>
      <c r="H803" s="52" t="s">
        <v>241</v>
      </c>
      <c r="I803" s="483" t="s">
        <v>242</v>
      </c>
      <c r="J803" s="168">
        <v>1</v>
      </c>
      <c r="K803" s="193">
        <v>45323</v>
      </c>
      <c r="L803" s="193">
        <v>45747</v>
      </c>
      <c r="M803" s="165">
        <f t="shared" si="153"/>
        <v>60.571428571428569</v>
      </c>
      <c r="N803" s="192">
        <v>0</v>
      </c>
      <c r="O803" s="542" t="s">
        <v>3806</v>
      </c>
      <c r="P803" s="53">
        <f t="shared" si="161"/>
        <v>0</v>
      </c>
      <c r="Q803" s="166" t="str">
        <f>IF(ISNUMBER(P803),IF(P803=100%,"CUMPLIDA",IF(AND(ISNUMBER(L803),ISNUMBER(CGR!$P$4)), IF(L803&lt;CGR!$P$4,"INCUMPLIDA","PROCESO"), "VERIFICAR FECHA")),"SIN VALOR AVANCE")</f>
        <v>PROCESO</v>
      </c>
      <c r="R803" s="285" t="s">
        <v>241</v>
      </c>
      <c r="S803" s="286" t="s">
        <v>242</v>
      </c>
      <c r="T803" s="305">
        <v>1</v>
      </c>
      <c r="U803" s="383">
        <v>45323</v>
      </c>
      <c r="V803" s="383">
        <v>45747</v>
      </c>
      <c r="W803" s="165">
        <f t="shared" si="152"/>
        <v>60.571428571428569</v>
      </c>
      <c r="X803" s="391">
        <v>0</v>
      </c>
      <c r="Y803" s="307" t="s">
        <v>3806</v>
      </c>
      <c r="Z803" s="344">
        <f t="shared" si="154"/>
        <v>1</v>
      </c>
      <c r="AA803" s="344">
        <f t="shared" si="155"/>
        <v>1</v>
      </c>
      <c r="AB803" s="344">
        <f t="shared" si="156"/>
        <v>1</v>
      </c>
      <c r="AC803" s="344">
        <f t="shared" si="157"/>
        <v>1</v>
      </c>
      <c r="AD803" s="344">
        <f t="shared" si="158"/>
        <v>1</v>
      </c>
      <c r="AE803" s="344">
        <f t="shared" si="159"/>
        <v>1</v>
      </c>
      <c r="AF803" s="344">
        <f t="shared" si="159"/>
        <v>1</v>
      </c>
      <c r="AG803" s="344">
        <f t="shared" si="160"/>
        <v>1</v>
      </c>
    </row>
    <row r="804" spans="1:33" ht="150" customHeight="1">
      <c r="A804" s="169" t="s">
        <v>19</v>
      </c>
      <c r="B804" s="467" t="s">
        <v>13</v>
      </c>
      <c r="C804" s="782" t="s">
        <v>3963</v>
      </c>
      <c r="D804" s="782" t="s">
        <v>3964</v>
      </c>
      <c r="E804" s="783"/>
      <c r="F804" s="783" t="s">
        <v>3999</v>
      </c>
      <c r="G804" s="52" t="s">
        <v>1361</v>
      </c>
      <c r="H804" s="52" t="s">
        <v>245</v>
      </c>
      <c r="I804" s="483" t="s">
        <v>246</v>
      </c>
      <c r="J804" s="168">
        <v>1</v>
      </c>
      <c r="K804" s="193">
        <v>45231</v>
      </c>
      <c r="L804" s="193">
        <v>45747</v>
      </c>
      <c r="M804" s="165">
        <f t="shared" si="153"/>
        <v>73.714285714285708</v>
      </c>
      <c r="N804" s="192">
        <v>0</v>
      </c>
      <c r="O804" s="542" t="s">
        <v>3806</v>
      </c>
      <c r="P804" s="53">
        <f t="shared" si="161"/>
        <v>0</v>
      </c>
      <c r="Q804" s="166" t="str">
        <f>IF(ISNUMBER(P804),IF(P804=100%,"CUMPLIDA",IF(AND(ISNUMBER(L804),ISNUMBER(CGR!$P$4)), IF(L804&lt;CGR!$P$4,"INCUMPLIDA","PROCESO"), "VERIFICAR FECHA")),"SIN VALOR AVANCE")</f>
        <v>PROCESO</v>
      </c>
      <c r="R804" s="285" t="s">
        <v>245</v>
      </c>
      <c r="S804" s="286" t="s">
        <v>246</v>
      </c>
      <c r="T804" s="305">
        <v>1</v>
      </c>
      <c r="U804" s="383">
        <v>45231</v>
      </c>
      <c r="V804" s="383">
        <v>45747</v>
      </c>
      <c r="W804" s="165">
        <f t="shared" si="152"/>
        <v>73.714285714285708</v>
      </c>
      <c r="X804" s="391">
        <v>0</v>
      </c>
      <c r="Y804" s="307" t="s">
        <v>3806</v>
      </c>
      <c r="Z804" s="344">
        <f t="shared" si="154"/>
        <v>1</v>
      </c>
      <c r="AA804" s="344">
        <f t="shared" si="155"/>
        <v>1</v>
      </c>
      <c r="AB804" s="344">
        <f t="shared" si="156"/>
        <v>1</v>
      </c>
      <c r="AC804" s="344">
        <f t="shared" si="157"/>
        <v>1</v>
      </c>
      <c r="AD804" s="344">
        <f t="shared" si="158"/>
        <v>1</v>
      </c>
      <c r="AE804" s="344">
        <f t="shared" si="159"/>
        <v>1</v>
      </c>
      <c r="AF804" s="344">
        <f t="shared" si="159"/>
        <v>1</v>
      </c>
      <c r="AG804" s="344">
        <f t="shared" si="160"/>
        <v>1</v>
      </c>
    </row>
    <row r="805" spans="1:33" ht="135.75" customHeight="1">
      <c r="A805" s="169" t="s">
        <v>19</v>
      </c>
      <c r="B805" s="467" t="s">
        <v>13</v>
      </c>
      <c r="C805" s="782"/>
      <c r="D805" s="782"/>
      <c r="E805" s="783"/>
      <c r="F805" s="783" t="s">
        <v>3999</v>
      </c>
      <c r="G805" s="52" t="s">
        <v>248</v>
      </c>
      <c r="H805" s="52" t="s">
        <v>248</v>
      </c>
      <c r="I805" s="483" t="s">
        <v>3253</v>
      </c>
      <c r="J805" s="168">
        <v>1</v>
      </c>
      <c r="K805" s="193">
        <v>45323</v>
      </c>
      <c r="L805" s="193">
        <v>45747</v>
      </c>
      <c r="M805" s="165">
        <f t="shared" si="153"/>
        <v>60.571428571428569</v>
      </c>
      <c r="N805" s="192">
        <v>0</v>
      </c>
      <c r="O805" s="542" t="s">
        <v>3977</v>
      </c>
      <c r="P805" s="53">
        <f t="shared" si="161"/>
        <v>0</v>
      </c>
      <c r="Q805" s="166" t="str">
        <f>IF(ISNUMBER(P805),IF(P805=100%,"CUMPLIDA",IF(AND(ISNUMBER(L805),ISNUMBER(CGR!$P$4)), IF(L805&lt;CGR!$P$4,"INCUMPLIDA","PROCESO"), "VERIFICAR FECHA")),"SIN VALOR AVANCE")</f>
        <v>PROCESO</v>
      </c>
      <c r="R805" s="285" t="s">
        <v>248</v>
      </c>
      <c r="S805" s="286" t="s">
        <v>3253</v>
      </c>
      <c r="T805" s="305">
        <v>1</v>
      </c>
      <c r="U805" s="383">
        <v>45323</v>
      </c>
      <c r="V805" s="383">
        <v>45747</v>
      </c>
      <c r="W805" s="165">
        <f t="shared" si="152"/>
        <v>60.571428571428569</v>
      </c>
      <c r="X805" s="391">
        <v>0</v>
      </c>
      <c r="Y805" s="307" t="s">
        <v>3977</v>
      </c>
      <c r="Z805" s="344">
        <f t="shared" si="154"/>
        <v>1</v>
      </c>
      <c r="AA805" s="344">
        <f t="shared" si="155"/>
        <v>1</v>
      </c>
      <c r="AB805" s="344">
        <f t="shared" si="156"/>
        <v>1</v>
      </c>
      <c r="AC805" s="344">
        <f t="shared" si="157"/>
        <v>1</v>
      </c>
      <c r="AD805" s="344">
        <f t="shared" si="158"/>
        <v>1</v>
      </c>
      <c r="AE805" s="344">
        <f t="shared" si="159"/>
        <v>1</v>
      </c>
      <c r="AF805" s="344">
        <f t="shared" si="159"/>
        <v>1</v>
      </c>
      <c r="AG805" s="344">
        <f t="shared" si="160"/>
        <v>1</v>
      </c>
    </row>
    <row r="806" spans="1:33" ht="135" customHeight="1">
      <c r="A806" s="169" t="s">
        <v>19</v>
      </c>
      <c r="B806" s="467" t="s">
        <v>13</v>
      </c>
      <c r="C806" s="782"/>
      <c r="D806" s="782"/>
      <c r="E806" s="783"/>
      <c r="F806" s="783" t="s">
        <v>3999</v>
      </c>
      <c r="G806" s="52" t="s">
        <v>3715</v>
      </c>
      <c r="H806" s="52" t="s">
        <v>3715</v>
      </c>
      <c r="I806" s="483" t="s">
        <v>252</v>
      </c>
      <c r="J806" s="168">
        <v>1</v>
      </c>
      <c r="K806" s="193">
        <v>45231</v>
      </c>
      <c r="L806" s="193">
        <v>45747</v>
      </c>
      <c r="M806" s="165">
        <f t="shared" si="153"/>
        <v>73.714285714285708</v>
      </c>
      <c r="N806" s="192">
        <v>0</v>
      </c>
      <c r="O806" s="542" t="s">
        <v>3806</v>
      </c>
      <c r="P806" s="53">
        <f t="shared" si="161"/>
        <v>0</v>
      </c>
      <c r="Q806" s="166" t="str">
        <f>IF(ISNUMBER(P806),IF(P806=100%,"CUMPLIDA",IF(AND(ISNUMBER(L806),ISNUMBER(CGR!$P$4)), IF(L806&lt;CGR!$P$4,"INCUMPLIDA","PROCESO"), "VERIFICAR FECHA")),"SIN VALOR AVANCE")</f>
        <v>PROCESO</v>
      </c>
      <c r="R806" s="285" t="s">
        <v>3715</v>
      </c>
      <c r="S806" s="286" t="s">
        <v>252</v>
      </c>
      <c r="T806" s="305">
        <v>1</v>
      </c>
      <c r="U806" s="383">
        <v>45231</v>
      </c>
      <c r="V806" s="383">
        <v>45747</v>
      </c>
      <c r="W806" s="165">
        <f t="shared" si="152"/>
        <v>73.714285714285708</v>
      </c>
      <c r="X806" s="391">
        <v>0</v>
      </c>
      <c r="Y806" s="307" t="s">
        <v>3806</v>
      </c>
      <c r="Z806" s="344">
        <f t="shared" si="154"/>
        <v>1</v>
      </c>
      <c r="AA806" s="344">
        <f t="shared" si="155"/>
        <v>1</v>
      </c>
      <c r="AB806" s="344">
        <f t="shared" si="156"/>
        <v>1</v>
      </c>
      <c r="AC806" s="344">
        <f t="shared" si="157"/>
        <v>1</v>
      </c>
      <c r="AD806" s="344">
        <f t="shared" si="158"/>
        <v>1</v>
      </c>
      <c r="AE806" s="344">
        <f t="shared" si="159"/>
        <v>1</v>
      </c>
      <c r="AF806" s="344">
        <f t="shared" si="159"/>
        <v>1</v>
      </c>
      <c r="AG806" s="344">
        <f t="shared" si="160"/>
        <v>1</v>
      </c>
    </row>
    <row r="807" spans="1:33" ht="210.75" customHeight="1">
      <c r="A807" s="169" t="s">
        <v>19</v>
      </c>
      <c r="B807" s="467" t="s">
        <v>13</v>
      </c>
      <c r="C807" s="782"/>
      <c r="D807" s="782"/>
      <c r="E807" s="783"/>
      <c r="F807" s="783" t="s">
        <v>3999</v>
      </c>
      <c r="G807" s="52" t="s">
        <v>3716</v>
      </c>
      <c r="H807" s="52" t="s">
        <v>3716</v>
      </c>
      <c r="I807" s="483" t="s">
        <v>2560</v>
      </c>
      <c r="J807" s="168">
        <v>1</v>
      </c>
      <c r="K807" s="193">
        <v>45231</v>
      </c>
      <c r="L807" s="193">
        <v>45808</v>
      </c>
      <c r="M807" s="165">
        <f t="shared" si="153"/>
        <v>82.428571428571431</v>
      </c>
      <c r="N807" s="192">
        <v>0</v>
      </c>
      <c r="O807" s="542" t="s">
        <v>3976</v>
      </c>
      <c r="P807" s="53">
        <f t="shared" si="161"/>
        <v>0</v>
      </c>
      <c r="Q807" s="166" t="str">
        <f>IF(ISNUMBER(P807),IF(P807=100%,"CUMPLIDA",IF(AND(ISNUMBER(L807),ISNUMBER(CGR!$P$4)), IF(L807&lt;CGR!$P$4,"INCUMPLIDA","PROCESO"), "VERIFICAR FECHA")),"SIN VALOR AVANCE")</f>
        <v>PROCESO</v>
      </c>
      <c r="R807" s="285" t="s">
        <v>3716</v>
      </c>
      <c r="S807" s="286" t="s">
        <v>2560</v>
      </c>
      <c r="T807" s="305">
        <v>1</v>
      </c>
      <c r="U807" s="383">
        <v>45231</v>
      </c>
      <c r="V807" s="383">
        <v>45808</v>
      </c>
      <c r="W807" s="165">
        <f t="shared" si="152"/>
        <v>82.428571428571431</v>
      </c>
      <c r="X807" s="391">
        <v>0</v>
      </c>
      <c r="Y807" s="307" t="s">
        <v>3976</v>
      </c>
      <c r="Z807" s="344">
        <f t="shared" si="154"/>
        <v>1</v>
      </c>
      <c r="AA807" s="344">
        <f t="shared" si="155"/>
        <v>1</v>
      </c>
      <c r="AB807" s="344">
        <f t="shared" si="156"/>
        <v>1</v>
      </c>
      <c r="AC807" s="344">
        <f t="shared" si="157"/>
        <v>1</v>
      </c>
      <c r="AD807" s="344">
        <f t="shared" si="158"/>
        <v>1</v>
      </c>
      <c r="AE807" s="344">
        <f t="shared" si="159"/>
        <v>1</v>
      </c>
      <c r="AF807" s="344">
        <f t="shared" si="159"/>
        <v>1</v>
      </c>
      <c r="AG807" s="344">
        <f t="shared" si="160"/>
        <v>1</v>
      </c>
    </row>
    <row r="808" spans="1:33" ht="75.75" customHeight="1">
      <c r="A808" s="169" t="s">
        <v>19</v>
      </c>
      <c r="B808" s="467" t="s">
        <v>13</v>
      </c>
      <c r="C808" s="782"/>
      <c r="D808" s="782"/>
      <c r="E808" s="783"/>
      <c r="F808" s="783" t="s">
        <v>3999</v>
      </c>
      <c r="G808" s="52" t="s">
        <v>1363</v>
      </c>
      <c r="H808" s="52" t="s">
        <v>258</v>
      </c>
      <c r="I808" s="483" t="s">
        <v>259</v>
      </c>
      <c r="J808" s="168">
        <v>12</v>
      </c>
      <c r="K808" s="193">
        <v>46024</v>
      </c>
      <c r="L808" s="193">
        <v>47118</v>
      </c>
      <c r="M808" s="165">
        <f t="shared" si="153"/>
        <v>156.28571428571428</v>
      </c>
      <c r="N808" s="192">
        <v>0</v>
      </c>
      <c r="O808" s="542" t="s">
        <v>3806</v>
      </c>
      <c r="P808" s="53">
        <f t="shared" si="161"/>
        <v>0</v>
      </c>
      <c r="Q808" s="166" t="str">
        <f>IF(ISNUMBER(P808),IF(P808=100%,"CUMPLIDA",IF(AND(ISNUMBER(L808),ISNUMBER(CGR!$P$4)), IF(L808&lt;CGR!$P$4,"INCUMPLIDA","PROCESO"), "VERIFICAR FECHA")),"SIN VALOR AVANCE")</f>
        <v>PROCESO</v>
      </c>
      <c r="R808" s="285" t="s">
        <v>258</v>
      </c>
      <c r="S808" s="286" t="s">
        <v>259</v>
      </c>
      <c r="T808" s="305">
        <v>12</v>
      </c>
      <c r="U808" s="383">
        <v>46024</v>
      </c>
      <c r="V808" s="383">
        <v>47118</v>
      </c>
      <c r="W808" s="165">
        <f t="shared" si="152"/>
        <v>156.28571428571428</v>
      </c>
      <c r="X808" s="391">
        <v>0</v>
      </c>
      <c r="Y808" s="307" t="s">
        <v>3806</v>
      </c>
      <c r="Z808" s="344">
        <f t="shared" si="154"/>
        <v>1</v>
      </c>
      <c r="AA808" s="344">
        <f t="shared" si="155"/>
        <v>1</v>
      </c>
      <c r="AB808" s="344">
        <f t="shared" si="156"/>
        <v>1</v>
      </c>
      <c r="AC808" s="344">
        <f t="shared" si="157"/>
        <v>1</v>
      </c>
      <c r="AD808" s="344">
        <f t="shared" si="158"/>
        <v>1</v>
      </c>
      <c r="AE808" s="344">
        <f t="shared" si="159"/>
        <v>1</v>
      </c>
      <c r="AF808" s="344">
        <f t="shared" si="159"/>
        <v>1</v>
      </c>
      <c r="AG808" s="344">
        <f t="shared" si="160"/>
        <v>1</v>
      </c>
    </row>
    <row r="809" spans="1:33" ht="180" customHeight="1">
      <c r="A809" s="169" t="s">
        <v>19</v>
      </c>
      <c r="B809" s="467" t="s">
        <v>13</v>
      </c>
      <c r="C809" s="782"/>
      <c r="D809" s="782"/>
      <c r="E809" s="783"/>
      <c r="F809" s="783" t="s">
        <v>3999</v>
      </c>
      <c r="G809" s="52" t="s">
        <v>1364</v>
      </c>
      <c r="H809" s="52" t="s">
        <v>261</v>
      </c>
      <c r="I809" s="483" t="s">
        <v>262</v>
      </c>
      <c r="J809" s="168">
        <v>1</v>
      </c>
      <c r="K809" s="193">
        <v>46024</v>
      </c>
      <c r="L809" s="193">
        <v>47118</v>
      </c>
      <c r="M809" s="165">
        <f t="shared" si="153"/>
        <v>156.28571428571428</v>
      </c>
      <c r="N809" s="192">
        <v>0</v>
      </c>
      <c r="O809" s="542" t="s">
        <v>4000</v>
      </c>
      <c r="P809" s="53">
        <f t="shared" si="161"/>
        <v>0</v>
      </c>
      <c r="Q809" s="166" t="str">
        <f>IF(ISNUMBER(P809),IF(P809=100%,"CUMPLIDA",IF(AND(ISNUMBER(L809),ISNUMBER(CGR!$P$4)), IF(L809&lt;CGR!$P$4,"INCUMPLIDA","PROCESO"), "VERIFICAR FECHA")),"SIN VALOR AVANCE")</f>
        <v>PROCESO</v>
      </c>
      <c r="R809" s="285" t="s">
        <v>261</v>
      </c>
      <c r="S809" s="286" t="s">
        <v>262</v>
      </c>
      <c r="T809" s="305">
        <v>1</v>
      </c>
      <c r="U809" s="383">
        <v>46024</v>
      </c>
      <c r="V809" s="383">
        <v>47118</v>
      </c>
      <c r="W809" s="165">
        <f t="shared" si="152"/>
        <v>156.28571428571428</v>
      </c>
      <c r="X809" s="391">
        <v>0</v>
      </c>
      <c r="Y809" s="307" t="s">
        <v>4000</v>
      </c>
      <c r="Z809" s="344">
        <f t="shared" si="154"/>
        <v>1</v>
      </c>
      <c r="AA809" s="344">
        <f t="shared" si="155"/>
        <v>1</v>
      </c>
      <c r="AB809" s="344">
        <f t="shared" si="156"/>
        <v>1</v>
      </c>
      <c r="AC809" s="344">
        <f t="shared" si="157"/>
        <v>1</v>
      </c>
      <c r="AD809" s="344">
        <f t="shared" si="158"/>
        <v>1</v>
      </c>
      <c r="AE809" s="344">
        <f t="shared" si="159"/>
        <v>1</v>
      </c>
      <c r="AF809" s="344">
        <f t="shared" si="159"/>
        <v>1</v>
      </c>
      <c r="AG809" s="344">
        <f t="shared" si="160"/>
        <v>1</v>
      </c>
    </row>
    <row r="810" spans="1:33" ht="409.5">
      <c r="A810" s="169" t="s">
        <v>19</v>
      </c>
      <c r="B810" s="467" t="s">
        <v>13</v>
      </c>
      <c r="C810" s="782" t="s">
        <v>3963</v>
      </c>
      <c r="D810" s="782" t="s">
        <v>3964</v>
      </c>
      <c r="E810" s="783"/>
      <c r="F810" s="783" t="s">
        <v>3999</v>
      </c>
      <c r="G810" s="52" t="s">
        <v>1365</v>
      </c>
      <c r="H810" s="52" t="s">
        <v>264</v>
      </c>
      <c r="I810" s="483" t="s">
        <v>265</v>
      </c>
      <c r="J810" s="168">
        <v>2</v>
      </c>
      <c r="K810" s="193">
        <v>46024</v>
      </c>
      <c r="L810" s="193">
        <v>47118</v>
      </c>
      <c r="M810" s="165">
        <f t="shared" si="153"/>
        <v>156.28571428571428</v>
      </c>
      <c r="N810" s="192">
        <v>0</v>
      </c>
      <c r="O810" s="542" t="s">
        <v>3976</v>
      </c>
      <c r="P810" s="53">
        <f t="shared" si="161"/>
        <v>0</v>
      </c>
      <c r="Q810" s="166" t="str">
        <f>IF(ISNUMBER(P810),IF(P810=100%,"CUMPLIDA",IF(AND(ISNUMBER(L810),ISNUMBER(CGR!$P$4)), IF(L810&lt;CGR!$P$4,"INCUMPLIDA","PROCESO"), "VERIFICAR FECHA")),"SIN VALOR AVANCE")</f>
        <v>PROCESO</v>
      </c>
      <c r="R810" s="285" t="s">
        <v>264</v>
      </c>
      <c r="S810" s="286" t="s">
        <v>265</v>
      </c>
      <c r="T810" s="305">
        <v>2</v>
      </c>
      <c r="U810" s="383">
        <v>46024</v>
      </c>
      <c r="V810" s="383">
        <v>47118</v>
      </c>
      <c r="W810" s="165">
        <f t="shared" si="152"/>
        <v>156.28571428571428</v>
      </c>
      <c r="X810" s="391">
        <v>0</v>
      </c>
      <c r="Y810" s="307" t="s">
        <v>3976</v>
      </c>
      <c r="Z810" s="344">
        <f t="shared" si="154"/>
        <v>1</v>
      </c>
      <c r="AA810" s="344">
        <f t="shared" si="155"/>
        <v>1</v>
      </c>
      <c r="AB810" s="344">
        <f t="shared" si="156"/>
        <v>1</v>
      </c>
      <c r="AC810" s="344">
        <f t="shared" si="157"/>
        <v>1</v>
      </c>
      <c r="AD810" s="344">
        <f t="shared" si="158"/>
        <v>1</v>
      </c>
      <c r="AE810" s="344">
        <f t="shared" si="159"/>
        <v>1</v>
      </c>
      <c r="AF810" s="344">
        <f t="shared" si="159"/>
        <v>1</v>
      </c>
      <c r="AG810" s="344">
        <f t="shared" si="160"/>
        <v>1</v>
      </c>
    </row>
    <row r="811" spans="1:33" ht="409.5">
      <c r="A811" s="169" t="s">
        <v>19</v>
      </c>
      <c r="B811" s="467" t="s">
        <v>13</v>
      </c>
      <c r="C811" s="782" t="s">
        <v>3963</v>
      </c>
      <c r="D811" s="782" t="s">
        <v>3964</v>
      </c>
      <c r="E811" s="783"/>
      <c r="F811" s="783" t="s">
        <v>3999</v>
      </c>
      <c r="G811" s="52" t="s">
        <v>1037</v>
      </c>
      <c r="H811" s="52" t="s">
        <v>4001</v>
      </c>
      <c r="I811" s="483" t="s">
        <v>1038</v>
      </c>
      <c r="J811" s="164">
        <v>6</v>
      </c>
      <c r="K811" s="191">
        <v>44927</v>
      </c>
      <c r="L811" s="191">
        <v>45565</v>
      </c>
      <c r="M811" s="165">
        <f t="shared" si="153"/>
        <v>91.142857142857139</v>
      </c>
      <c r="N811" s="192">
        <v>6</v>
      </c>
      <c r="O811" s="483" t="s">
        <v>4002</v>
      </c>
      <c r="P811" s="53">
        <f t="shared" si="161"/>
        <v>1</v>
      </c>
      <c r="Q811" s="166" t="str">
        <f>IF(ISNUMBER(P811),IF(P811=100%,"CUMPLIDA",IF(AND(ISNUMBER(L811),ISNUMBER(CGR!$P$4)), IF(L811&lt;CGR!$P$4,"INCUMPLIDA","PROCESO"), "VERIFICAR FECHA")),"SIN VALOR AVANCE")</f>
        <v>CUMPLIDA</v>
      </c>
      <c r="R811" s="285" t="s">
        <v>4001</v>
      </c>
      <c r="S811" s="286" t="s">
        <v>1038</v>
      </c>
      <c r="T811" s="367">
        <v>6</v>
      </c>
      <c r="U811" s="382">
        <v>44927</v>
      </c>
      <c r="V811" s="382">
        <v>45565</v>
      </c>
      <c r="W811" s="165">
        <f t="shared" si="152"/>
        <v>91.142857142857139</v>
      </c>
      <c r="X811" s="391">
        <v>6</v>
      </c>
      <c r="Y811" s="286" t="s">
        <v>4002</v>
      </c>
      <c r="Z811" s="344">
        <f t="shared" si="154"/>
        <v>1</v>
      </c>
      <c r="AA811" s="344">
        <f t="shared" si="155"/>
        <v>1</v>
      </c>
      <c r="AB811" s="344">
        <f t="shared" si="156"/>
        <v>1</v>
      </c>
      <c r="AC811" s="344">
        <f t="shared" si="157"/>
        <v>1</v>
      </c>
      <c r="AD811" s="344">
        <f t="shared" si="158"/>
        <v>1</v>
      </c>
      <c r="AE811" s="344">
        <f t="shared" si="159"/>
        <v>1</v>
      </c>
      <c r="AF811" s="344">
        <f t="shared" si="159"/>
        <v>1</v>
      </c>
      <c r="AG811" s="344">
        <f t="shared" si="160"/>
        <v>1</v>
      </c>
    </row>
    <row r="812" spans="1:33" ht="135" customHeight="1">
      <c r="A812" s="169" t="s">
        <v>19</v>
      </c>
      <c r="B812" s="467" t="s">
        <v>13</v>
      </c>
      <c r="C812" s="782" t="s">
        <v>3963</v>
      </c>
      <c r="D812" s="782" t="s">
        <v>3964</v>
      </c>
      <c r="E812" s="783"/>
      <c r="F812" s="783" t="s">
        <v>3999</v>
      </c>
      <c r="G812" s="52" t="s">
        <v>4003</v>
      </c>
      <c r="H812" s="52" t="s">
        <v>4004</v>
      </c>
      <c r="I812" s="483" t="s">
        <v>4005</v>
      </c>
      <c r="J812" s="164">
        <v>1</v>
      </c>
      <c r="K812" s="191">
        <v>44927</v>
      </c>
      <c r="L812" s="191">
        <v>44972</v>
      </c>
      <c r="M812" s="165">
        <f t="shared" si="153"/>
        <v>6.4285714285714288</v>
      </c>
      <c r="N812" s="192">
        <v>1</v>
      </c>
      <c r="O812" s="483" t="s">
        <v>4006</v>
      </c>
      <c r="P812" s="53">
        <f t="shared" si="161"/>
        <v>1</v>
      </c>
      <c r="Q812" s="166" t="str">
        <f>IF(ISNUMBER(P812),IF(P812=100%,"CUMPLIDA",IF(AND(ISNUMBER(L812),ISNUMBER(CGR!$P$4)), IF(L812&lt;CGR!$P$4,"INCUMPLIDA","PROCESO"), "VERIFICAR FECHA")),"SIN VALOR AVANCE")</f>
        <v>CUMPLIDA</v>
      </c>
      <c r="R812" s="285" t="s">
        <v>4004</v>
      </c>
      <c r="S812" s="286" t="s">
        <v>4005</v>
      </c>
      <c r="T812" s="367">
        <v>1</v>
      </c>
      <c r="U812" s="382">
        <v>44927</v>
      </c>
      <c r="V812" s="382">
        <v>44972</v>
      </c>
      <c r="W812" s="165">
        <f t="shared" si="152"/>
        <v>6.4285714285714288</v>
      </c>
      <c r="X812" s="391">
        <v>1</v>
      </c>
      <c r="Y812" s="286" t="s">
        <v>4006</v>
      </c>
      <c r="Z812" s="344">
        <f t="shared" si="154"/>
        <v>1</v>
      </c>
      <c r="AA812" s="344">
        <f t="shared" si="155"/>
        <v>1</v>
      </c>
      <c r="AB812" s="344">
        <f t="shared" si="156"/>
        <v>1</v>
      </c>
      <c r="AC812" s="344">
        <f t="shared" si="157"/>
        <v>1</v>
      </c>
      <c r="AD812" s="344">
        <f t="shared" si="158"/>
        <v>1</v>
      </c>
      <c r="AE812" s="344">
        <f t="shared" si="159"/>
        <v>1</v>
      </c>
      <c r="AF812" s="344">
        <f t="shared" si="159"/>
        <v>1</v>
      </c>
      <c r="AG812" s="344">
        <f t="shared" si="160"/>
        <v>1</v>
      </c>
    </row>
    <row r="813" spans="1:33" ht="195.75" customHeight="1">
      <c r="A813" s="169" t="s">
        <v>19</v>
      </c>
      <c r="B813" s="467" t="s">
        <v>13</v>
      </c>
      <c r="C813" s="782" t="s">
        <v>3963</v>
      </c>
      <c r="D813" s="782" t="s">
        <v>3964</v>
      </c>
      <c r="E813" s="783"/>
      <c r="F813" s="783" t="s">
        <v>3999</v>
      </c>
      <c r="G813" s="52" t="s">
        <v>4003</v>
      </c>
      <c r="H813" s="52" t="s">
        <v>4007</v>
      </c>
      <c r="I813" s="483" t="s">
        <v>4008</v>
      </c>
      <c r="J813" s="164">
        <v>1</v>
      </c>
      <c r="K813" s="191">
        <v>44973</v>
      </c>
      <c r="L813" s="191">
        <v>45000</v>
      </c>
      <c r="M813" s="165">
        <f t="shared" si="153"/>
        <v>3.8571428571428572</v>
      </c>
      <c r="N813" s="192">
        <v>1</v>
      </c>
      <c r="O813" s="483" t="s">
        <v>4009</v>
      </c>
      <c r="P813" s="53">
        <f t="shared" si="161"/>
        <v>1</v>
      </c>
      <c r="Q813" s="166" t="str">
        <f>IF(ISNUMBER(P813),IF(P813=100%,"CUMPLIDA",IF(AND(ISNUMBER(L813),ISNUMBER(CGR!$P$4)), IF(L813&lt;CGR!$P$4,"INCUMPLIDA","PROCESO"), "VERIFICAR FECHA")),"SIN VALOR AVANCE")</f>
        <v>CUMPLIDA</v>
      </c>
      <c r="R813" s="285" t="s">
        <v>4007</v>
      </c>
      <c r="S813" s="286" t="s">
        <v>4008</v>
      </c>
      <c r="T813" s="367">
        <v>1</v>
      </c>
      <c r="U813" s="382">
        <v>44973</v>
      </c>
      <c r="V813" s="382">
        <v>45000</v>
      </c>
      <c r="W813" s="165">
        <f t="shared" si="152"/>
        <v>3.8571428571428572</v>
      </c>
      <c r="X813" s="391">
        <v>1</v>
      </c>
      <c r="Y813" s="286" t="s">
        <v>4009</v>
      </c>
      <c r="Z813" s="344">
        <f t="shared" si="154"/>
        <v>1</v>
      </c>
      <c r="AA813" s="344">
        <f t="shared" si="155"/>
        <v>1</v>
      </c>
      <c r="AB813" s="344">
        <f t="shared" si="156"/>
        <v>1</v>
      </c>
      <c r="AC813" s="344">
        <f t="shared" si="157"/>
        <v>1</v>
      </c>
      <c r="AD813" s="344">
        <f t="shared" si="158"/>
        <v>1</v>
      </c>
      <c r="AE813" s="344">
        <f t="shared" si="159"/>
        <v>1</v>
      </c>
      <c r="AF813" s="344">
        <f t="shared" si="159"/>
        <v>1</v>
      </c>
      <c r="AG813" s="344">
        <f t="shared" si="160"/>
        <v>1</v>
      </c>
    </row>
    <row r="814" spans="1:33" ht="195.75" customHeight="1">
      <c r="A814" s="169" t="s">
        <v>19</v>
      </c>
      <c r="B814" s="467" t="s">
        <v>13</v>
      </c>
      <c r="C814" s="782" t="s">
        <v>3963</v>
      </c>
      <c r="D814" s="782" t="s">
        <v>3964</v>
      </c>
      <c r="E814" s="783"/>
      <c r="F814" s="783" t="s">
        <v>3999</v>
      </c>
      <c r="G814" s="52" t="s">
        <v>4003</v>
      </c>
      <c r="H814" s="52" t="s">
        <v>4010</v>
      </c>
      <c r="I814" s="483" t="s">
        <v>4011</v>
      </c>
      <c r="J814" s="164">
        <v>1</v>
      </c>
      <c r="K814" s="191">
        <v>45001</v>
      </c>
      <c r="L814" s="191">
        <v>45412</v>
      </c>
      <c r="M814" s="165">
        <f t="shared" si="153"/>
        <v>58.714285714285715</v>
      </c>
      <c r="N814" s="192">
        <v>1</v>
      </c>
      <c r="O814" s="483" t="s">
        <v>4009</v>
      </c>
      <c r="P814" s="53">
        <f t="shared" si="161"/>
        <v>1</v>
      </c>
      <c r="Q814" s="166" t="str">
        <f>IF(ISNUMBER(P814),IF(P814=100%,"CUMPLIDA",IF(AND(ISNUMBER(L814),ISNUMBER(CGR!$P$4)), IF(L814&lt;CGR!$P$4,"INCUMPLIDA","PROCESO"), "VERIFICAR FECHA")),"SIN VALOR AVANCE")</f>
        <v>CUMPLIDA</v>
      </c>
      <c r="R814" s="285" t="s">
        <v>4010</v>
      </c>
      <c r="S814" s="286" t="s">
        <v>4011</v>
      </c>
      <c r="T814" s="367">
        <v>1</v>
      </c>
      <c r="U814" s="382">
        <v>45001</v>
      </c>
      <c r="V814" s="382">
        <v>45412</v>
      </c>
      <c r="W814" s="165">
        <f t="shared" si="152"/>
        <v>58.714285714285715</v>
      </c>
      <c r="X814" s="391">
        <v>1</v>
      </c>
      <c r="Y814" s="286" t="s">
        <v>4009</v>
      </c>
      <c r="Z814" s="344">
        <f t="shared" si="154"/>
        <v>1</v>
      </c>
      <c r="AA814" s="344">
        <f t="shared" si="155"/>
        <v>1</v>
      </c>
      <c r="AB814" s="344">
        <f t="shared" si="156"/>
        <v>1</v>
      </c>
      <c r="AC814" s="344">
        <f t="shared" si="157"/>
        <v>1</v>
      </c>
      <c r="AD814" s="344">
        <f t="shared" si="158"/>
        <v>1</v>
      </c>
      <c r="AE814" s="344">
        <f t="shared" si="159"/>
        <v>1</v>
      </c>
      <c r="AF814" s="344">
        <f t="shared" si="159"/>
        <v>1</v>
      </c>
      <c r="AG814" s="344">
        <f t="shared" si="160"/>
        <v>1</v>
      </c>
    </row>
    <row r="815" spans="1:33" ht="180.75" customHeight="1">
      <c r="A815" s="169" t="s">
        <v>19</v>
      </c>
      <c r="B815" s="467" t="s">
        <v>13</v>
      </c>
      <c r="C815" s="782" t="s">
        <v>3963</v>
      </c>
      <c r="D815" s="782" t="s">
        <v>3964</v>
      </c>
      <c r="E815" s="783" t="s">
        <v>4012</v>
      </c>
      <c r="F815" s="783" t="s">
        <v>4013</v>
      </c>
      <c r="G815" s="52" t="s">
        <v>4014</v>
      </c>
      <c r="H815" s="52" t="s">
        <v>3972</v>
      </c>
      <c r="I815" s="483" t="s">
        <v>3973</v>
      </c>
      <c r="J815" s="164">
        <v>3</v>
      </c>
      <c r="K815" s="191">
        <v>44958</v>
      </c>
      <c r="L815" s="191">
        <v>45323</v>
      </c>
      <c r="M815" s="165">
        <f t="shared" si="153"/>
        <v>52.142857142857146</v>
      </c>
      <c r="N815" s="192">
        <v>3</v>
      </c>
      <c r="O815" s="483" t="s">
        <v>4015</v>
      </c>
      <c r="P815" s="53">
        <f t="shared" si="161"/>
        <v>1</v>
      </c>
      <c r="Q815" s="166" t="str">
        <f>IF(ISNUMBER(P815),IF(P815=100%,"CUMPLIDA",IF(AND(ISNUMBER(L815),ISNUMBER(CGR!$P$4)), IF(L815&lt;CGR!$P$4,"INCUMPLIDA","PROCESO"), "VERIFICAR FECHA")),"SIN VALOR AVANCE")</f>
        <v>CUMPLIDA</v>
      </c>
      <c r="R815" s="285" t="s">
        <v>3972</v>
      </c>
      <c r="S815" s="286" t="s">
        <v>3973</v>
      </c>
      <c r="T815" s="367">
        <v>3</v>
      </c>
      <c r="U815" s="382">
        <v>44958</v>
      </c>
      <c r="V815" s="382">
        <v>45323</v>
      </c>
      <c r="W815" s="165">
        <f t="shared" si="152"/>
        <v>52.142857142857146</v>
      </c>
      <c r="X815" s="391">
        <v>3</v>
      </c>
      <c r="Y815" s="286" t="s">
        <v>4015</v>
      </c>
      <c r="Z815" s="344">
        <f t="shared" si="154"/>
        <v>1</v>
      </c>
      <c r="AA815" s="344">
        <f t="shared" si="155"/>
        <v>1</v>
      </c>
      <c r="AB815" s="344">
        <f t="shared" si="156"/>
        <v>1</v>
      </c>
      <c r="AC815" s="344">
        <f t="shared" si="157"/>
        <v>1</v>
      </c>
      <c r="AD815" s="344">
        <f t="shared" si="158"/>
        <v>1</v>
      </c>
      <c r="AE815" s="344">
        <f t="shared" si="159"/>
        <v>1</v>
      </c>
      <c r="AF815" s="344">
        <f t="shared" si="159"/>
        <v>1</v>
      </c>
      <c r="AG815" s="344">
        <f t="shared" si="160"/>
        <v>1</v>
      </c>
    </row>
    <row r="816" spans="1:33" ht="90" customHeight="1">
      <c r="A816" s="169" t="s">
        <v>19</v>
      </c>
      <c r="B816" s="467" t="s">
        <v>13</v>
      </c>
      <c r="C816" s="782"/>
      <c r="D816" s="782"/>
      <c r="E816" s="783"/>
      <c r="F816" s="783" t="s">
        <v>4013</v>
      </c>
      <c r="G816" s="52" t="s">
        <v>3975</v>
      </c>
      <c r="H816" s="484" t="s">
        <v>2433</v>
      </c>
      <c r="I816" s="483" t="s">
        <v>969</v>
      </c>
      <c r="J816" s="164">
        <v>1</v>
      </c>
      <c r="K816" s="191">
        <v>45231</v>
      </c>
      <c r="L816" s="191">
        <v>45504</v>
      </c>
      <c r="M816" s="165">
        <f t="shared" si="153"/>
        <v>39</v>
      </c>
      <c r="N816" s="192">
        <v>1</v>
      </c>
      <c r="O816" s="542" t="s">
        <v>3711</v>
      </c>
      <c r="P816" s="53">
        <f t="shared" si="161"/>
        <v>1</v>
      </c>
      <c r="Q816" s="166" t="str">
        <f>IF(ISNUMBER(P816),IF(P816=100%,"CUMPLIDA",IF(AND(ISNUMBER(L816),ISNUMBER(CGR!$P$4)), IF(L816&lt;CGR!$P$4,"INCUMPLIDA","PROCESO"), "VERIFICAR FECHA")),"SIN VALOR AVANCE")</f>
        <v>CUMPLIDA</v>
      </c>
      <c r="R816" s="366" t="s">
        <v>2433</v>
      </c>
      <c r="S816" s="286" t="s">
        <v>969</v>
      </c>
      <c r="T816" s="367">
        <v>1</v>
      </c>
      <c r="U816" s="382">
        <v>45231</v>
      </c>
      <c r="V816" s="382">
        <v>45504</v>
      </c>
      <c r="W816" s="165">
        <f t="shared" si="152"/>
        <v>39</v>
      </c>
      <c r="X816" s="391">
        <v>1</v>
      </c>
      <c r="Y816" s="307" t="s">
        <v>3711</v>
      </c>
      <c r="Z816" s="344">
        <f t="shared" si="154"/>
        <v>1</v>
      </c>
      <c r="AA816" s="344">
        <f t="shared" si="155"/>
        <v>1</v>
      </c>
      <c r="AB816" s="344">
        <f t="shared" si="156"/>
        <v>1</v>
      </c>
      <c r="AC816" s="344">
        <f t="shared" si="157"/>
        <v>1</v>
      </c>
      <c r="AD816" s="344">
        <f t="shared" si="158"/>
        <v>1</v>
      </c>
      <c r="AE816" s="344">
        <f t="shared" si="159"/>
        <v>1</v>
      </c>
      <c r="AF816" s="344">
        <f t="shared" si="159"/>
        <v>1</v>
      </c>
      <c r="AG816" s="344">
        <f t="shared" si="160"/>
        <v>1</v>
      </c>
    </row>
    <row r="817" spans="1:33" ht="210.75">
      <c r="A817" s="169" t="s">
        <v>19</v>
      </c>
      <c r="B817" s="467" t="s">
        <v>13</v>
      </c>
      <c r="C817" s="782"/>
      <c r="D817" s="782"/>
      <c r="E817" s="783"/>
      <c r="F817" s="783" t="s">
        <v>4013</v>
      </c>
      <c r="G817" s="52" t="s">
        <v>3975</v>
      </c>
      <c r="H817" s="484" t="s">
        <v>2435</v>
      </c>
      <c r="I817" s="483" t="s">
        <v>2436</v>
      </c>
      <c r="J817" s="164">
        <v>1</v>
      </c>
      <c r="K817" s="191">
        <v>45231</v>
      </c>
      <c r="L817" s="191">
        <v>45504</v>
      </c>
      <c r="M817" s="165">
        <f t="shared" si="153"/>
        <v>39</v>
      </c>
      <c r="N817" s="192">
        <v>1</v>
      </c>
      <c r="O817" s="542" t="s">
        <v>3976</v>
      </c>
      <c r="P817" s="53">
        <f t="shared" si="161"/>
        <v>1</v>
      </c>
      <c r="Q817" s="166" t="str">
        <f>IF(ISNUMBER(P817),IF(P817=100%,"CUMPLIDA",IF(AND(ISNUMBER(L817),ISNUMBER(CGR!$P$4)), IF(L817&lt;CGR!$P$4,"INCUMPLIDA","PROCESO"), "VERIFICAR FECHA")),"SIN VALOR AVANCE")</f>
        <v>CUMPLIDA</v>
      </c>
      <c r="R817" s="366" t="s">
        <v>2435</v>
      </c>
      <c r="S817" s="286" t="s">
        <v>2436</v>
      </c>
      <c r="T817" s="367">
        <v>1</v>
      </c>
      <c r="U817" s="382">
        <v>45231</v>
      </c>
      <c r="V817" s="382">
        <v>45504</v>
      </c>
      <c r="W817" s="165">
        <f t="shared" si="152"/>
        <v>39</v>
      </c>
      <c r="X817" s="391">
        <v>1</v>
      </c>
      <c r="Y817" s="307" t="s">
        <v>3976</v>
      </c>
      <c r="Z817" s="344">
        <f t="shared" si="154"/>
        <v>1</v>
      </c>
      <c r="AA817" s="344">
        <f t="shared" si="155"/>
        <v>1</v>
      </c>
      <c r="AB817" s="344">
        <f t="shared" si="156"/>
        <v>1</v>
      </c>
      <c r="AC817" s="344">
        <f t="shared" si="157"/>
        <v>1</v>
      </c>
      <c r="AD817" s="344">
        <f t="shared" si="158"/>
        <v>1</v>
      </c>
      <c r="AE817" s="344">
        <f t="shared" si="159"/>
        <v>1</v>
      </c>
      <c r="AF817" s="344">
        <f t="shared" si="159"/>
        <v>1</v>
      </c>
      <c r="AG817" s="344">
        <f t="shared" si="160"/>
        <v>1</v>
      </c>
    </row>
    <row r="818" spans="1:33" ht="150.75">
      <c r="A818" s="169" t="s">
        <v>19</v>
      </c>
      <c r="B818" s="467" t="s">
        <v>13</v>
      </c>
      <c r="C818" s="782"/>
      <c r="D818" s="782"/>
      <c r="E818" s="783"/>
      <c r="F818" s="783" t="s">
        <v>4013</v>
      </c>
      <c r="G818" s="52" t="s">
        <v>2438</v>
      </c>
      <c r="H818" s="52" t="s">
        <v>1614</v>
      </c>
      <c r="I818" s="483" t="s">
        <v>238</v>
      </c>
      <c r="J818" s="168">
        <v>1</v>
      </c>
      <c r="K818" s="193">
        <v>45323</v>
      </c>
      <c r="L818" s="193">
        <v>45747</v>
      </c>
      <c r="M818" s="165">
        <f t="shared" si="153"/>
        <v>60.571428571428569</v>
      </c>
      <c r="N818" s="192">
        <v>0</v>
      </c>
      <c r="O818" s="542" t="s">
        <v>4016</v>
      </c>
      <c r="P818" s="53">
        <f t="shared" si="161"/>
        <v>0</v>
      </c>
      <c r="Q818" s="166" t="str">
        <f>IF(ISNUMBER(P818),IF(P818=100%,"CUMPLIDA",IF(AND(ISNUMBER(L818),ISNUMBER(CGR!$P$4)), IF(L818&lt;CGR!$P$4,"INCUMPLIDA","PROCESO"), "VERIFICAR FECHA")),"SIN VALOR AVANCE")</f>
        <v>PROCESO</v>
      </c>
      <c r="R818" s="285" t="s">
        <v>1614</v>
      </c>
      <c r="S818" s="286" t="s">
        <v>238</v>
      </c>
      <c r="T818" s="305">
        <v>1</v>
      </c>
      <c r="U818" s="383">
        <v>45323</v>
      </c>
      <c r="V818" s="383">
        <v>45747</v>
      </c>
      <c r="W818" s="165">
        <f t="shared" si="152"/>
        <v>60.571428571428569</v>
      </c>
      <c r="X818" s="391">
        <v>0</v>
      </c>
      <c r="Y818" s="307" t="s">
        <v>4016</v>
      </c>
      <c r="Z818" s="344">
        <f t="shared" si="154"/>
        <v>1</v>
      </c>
      <c r="AA818" s="344">
        <f t="shared" si="155"/>
        <v>1</v>
      </c>
      <c r="AB818" s="344">
        <f t="shared" si="156"/>
        <v>1</v>
      </c>
      <c r="AC818" s="344">
        <f t="shared" si="157"/>
        <v>1</v>
      </c>
      <c r="AD818" s="344">
        <f t="shared" si="158"/>
        <v>1</v>
      </c>
      <c r="AE818" s="344">
        <f t="shared" si="159"/>
        <v>1</v>
      </c>
      <c r="AF818" s="344">
        <f t="shared" si="159"/>
        <v>1</v>
      </c>
      <c r="AG818" s="344">
        <f t="shared" si="160"/>
        <v>1</v>
      </c>
    </row>
    <row r="819" spans="1:33" ht="90" customHeight="1">
      <c r="A819" s="169" t="s">
        <v>19</v>
      </c>
      <c r="B819" s="467" t="s">
        <v>13</v>
      </c>
      <c r="C819" s="782" t="s">
        <v>3963</v>
      </c>
      <c r="D819" s="782" t="s">
        <v>3964</v>
      </c>
      <c r="E819" s="783"/>
      <c r="F819" s="783" t="s">
        <v>4013</v>
      </c>
      <c r="G819" s="52" t="s">
        <v>241</v>
      </c>
      <c r="H819" s="52" t="s">
        <v>241</v>
      </c>
      <c r="I819" s="483" t="s">
        <v>242</v>
      </c>
      <c r="J819" s="168">
        <v>1</v>
      </c>
      <c r="K819" s="193">
        <v>45323</v>
      </c>
      <c r="L819" s="193">
        <v>45747</v>
      </c>
      <c r="M819" s="165">
        <f t="shared" si="153"/>
        <v>60.571428571428569</v>
      </c>
      <c r="N819" s="192">
        <v>0</v>
      </c>
      <c r="O819" s="542" t="s">
        <v>3806</v>
      </c>
      <c r="P819" s="53">
        <f t="shared" si="161"/>
        <v>0</v>
      </c>
      <c r="Q819" s="166" t="str">
        <f>IF(ISNUMBER(P819),IF(P819=100%,"CUMPLIDA",IF(AND(ISNUMBER(L819),ISNUMBER(CGR!$P$4)), IF(L819&lt;CGR!$P$4,"INCUMPLIDA","PROCESO"), "VERIFICAR FECHA")),"SIN VALOR AVANCE")</f>
        <v>PROCESO</v>
      </c>
      <c r="R819" s="285" t="s">
        <v>241</v>
      </c>
      <c r="S819" s="286" t="s">
        <v>242</v>
      </c>
      <c r="T819" s="305">
        <v>1</v>
      </c>
      <c r="U819" s="383">
        <v>45323</v>
      </c>
      <c r="V819" s="383">
        <v>45747</v>
      </c>
      <c r="W819" s="165">
        <f t="shared" si="152"/>
        <v>60.571428571428569</v>
      </c>
      <c r="X819" s="391">
        <v>0</v>
      </c>
      <c r="Y819" s="307" t="s">
        <v>3806</v>
      </c>
      <c r="Z819" s="344">
        <f t="shared" si="154"/>
        <v>1</v>
      </c>
      <c r="AA819" s="344">
        <f t="shared" si="155"/>
        <v>1</v>
      </c>
      <c r="AB819" s="344">
        <f t="shared" si="156"/>
        <v>1</v>
      </c>
      <c r="AC819" s="344">
        <f t="shared" si="157"/>
        <v>1</v>
      </c>
      <c r="AD819" s="344">
        <f t="shared" si="158"/>
        <v>1</v>
      </c>
      <c r="AE819" s="344">
        <f t="shared" si="159"/>
        <v>1</v>
      </c>
      <c r="AF819" s="344">
        <f t="shared" si="159"/>
        <v>1</v>
      </c>
      <c r="AG819" s="344">
        <f t="shared" si="160"/>
        <v>1</v>
      </c>
    </row>
    <row r="820" spans="1:33" ht="150">
      <c r="A820" s="169" t="s">
        <v>19</v>
      </c>
      <c r="B820" s="467" t="s">
        <v>13</v>
      </c>
      <c r="C820" s="782"/>
      <c r="D820" s="782"/>
      <c r="E820" s="783"/>
      <c r="F820" s="783" t="s">
        <v>4013</v>
      </c>
      <c r="G820" s="52" t="s">
        <v>1361</v>
      </c>
      <c r="H820" s="52" t="s">
        <v>245</v>
      </c>
      <c r="I820" s="483" t="s">
        <v>246</v>
      </c>
      <c r="J820" s="168">
        <v>1</v>
      </c>
      <c r="K820" s="193">
        <v>45231</v>
      </c>
      <c r="L820" s="193">
        <v>45747</v>
      </c>
      <c r="M820" s="165">
        <f t="shared" si="153"/>
        <v>73.714285714285708</v>
      </c>
      <c r="N820" s="192">
        <v>0</v>
      </c>
      <c r="O820" s="542" t="s">
        <v>3806</v>
      </c>
      <c r="P820" s="53">
        <f t="shared" si="161"/>
        <v>0</v>
      </c>
      <c r="Q820" s="166" t="str">
        <f>IF(ISNUMBER(P820),IF(P820=100%,"CUMPLIDA",IF(AND(ISNUMBER(L820),ISNUMBER(CGR!$P$4)), IF(L820&lt;CGR!$P$4,"INCUMPLIDA","PROCESO"), "VERIFICAR FECHA")),"SIN VALOR AVANCE")</f>
        <v>PROCESO</v>
      </c>
      <c r="R820" s="285" t="s">
        <v>245</v>
      </c>
      <c r="S820" s="286" t="s">
        <v>246</v>
      </c>
      <c r="T820" s="305">
        <v>1</v>
      </c>
      <c r="U820" s="383">
        <v>45231</v>
      </c>
      <c r="V820" s="383">
        <v>45747</v>
      </c>
      <c r="W820" s="165">
        <f t="shared" si="152"/>
        <v>73.714285714285708</v>
      </c>
      <c r="X820" s="391">
        <v>0</v>
      </c>
      <c r="Y820" s="307" t="s">
        <v>3806</v>
      </c>
      <c r="Z820" s="344">
        <f t="shared" si="154"/>
        <v>1</v>
      </c>
      <c r="AA820" s="344">
        <f t="shared" si="155"/>
        <v>1</v>
      </c>
      <c r="AB820" s="344">
        <f t="shared" si="156"/>
        <v>1</v>
      </c>
      <c r="AC820" s="344">
        <f t="shared" si="157"/>
        <v>1</v>
      </c>
      <c r="AD820" s="344">
        <f t="shared" si="158"/>
        <v>1</v>
      </c>
      <c r="AE820" s="344">
        <f t="shared" si="159"/>
        <v>1</v>
      </c>
      <c r="AF820" s="344">
        <f t="shared" si="159"/>
        <v>1</v>
      </c>
      <c r="AG820" s="344">
        <f t="shared" si="160"/>
        <v>1</v>
      </c>
    </row>
    <row r="821" spans="1:33" ht="150.75">
      <c r="A821" s="169" t="s">
        <v>19</v>
      </c>
      <c r="B821" s="467" t="s">
        <v>13</v>
      </c>
      <c r="C821" s="782"/>
      <c r="D821" s="782"/>
      <c r="E821" s="783"/>
      <c r="F821" s="783" t="s">
        <v>4013</v>
      </c>
      <c r="G821" s="52" t="s">
        <v>248</v>
      </c>
      <c r="H821" s="52" t="s">
        <v>248</v>
      </c>
      <c r="I821" s="483" t="s">
        <v>3253</v>
      </c>
      <c r="J821" s="168">
        <v>1</v>
      </c>
      <c r="K821" s="193">
        <v>45323</v>
      </c>
      <c r="L821" s="193">
        <v>45747</v>
      </c>
      <c r="M821" s="165">
        <f t="shared" si="153"/>
        <v>60.571428571428569</v>
      </c>
      <c r="N821" s="192">
        <v>0</v>
      </c>
      <c r="O821" s="542" t="s">
        <v>4016</v>
      </c>
      <c r="P821" s="53">
        <f t="shared" si="161"/>
        <v>0</v>
      </c>
      <c r="Q821" s="166" t="str">
        <f>IF(ISNUMBER(P821),IF(P821=100%,"CUMPLIDA",IF(AND(ISNUMBER(L821),ISNUMBER(CGR!$P$4)), IF(L821&lt;CGR!$P$4,"INCUMPLIDA","PROCESO"), "VERIFICAR FECHA")),"SIN VALOR AVANCE")</f>
        <v>PROCESO</v>
      </c>
      <c r="R821" s="285" t="s">
        <v>248</v>
      </c>
      <c r="S821" s="286" t="s">
        <v>3253</v>
      </c>
      <c r="T821" s="305">
        <v>1</v>
      </c>
      <c r="U821" s="383">
        <v>45323</v>
      </c>
      <c r="V821" s="383">
        <v>45747</v>
      </c>
      <c r="W821" s="165">
        <f t="shared" si="152"/>
        <v>60.571428571428569</v>
      </c>
      <c r="X821" s="391">
        <v>0</v>
      </c>
      <c r="Y821" s="307" t="s">
        <v>4016</v>
      </c>
      <c r="Z821" s="344">
        <f t="shared" si="154"/>
        <v>1</v>
      </c>
      <c r="AA821" s="344">
        <f t="shared" si="155"/>
        <v>1</v>
      </c>
      <c r="AB821" s="344">
        <f t="shared" si="156"/>
        <v>1</v>
      </c>
      <c r="AC821" s="344">
        <f t="shared" si="157"/>
        <v>1</v>
      </c>
      <c r="AD821" s="344">
        <f t="shared" si="158"/>
        <v>1</v>
      </c>
      <c r="AE821" s="344">
        <f t="shared" si="159"/>
        <v>1</v>
      </c>
      <c r="AF821" s="344">
        <f t="shared" si="159"/>
        <v>1</v>
      </c>
      <c r="AG821" s="344">
        <f t="shared" si="160"/>
        <v>1</v>
      </c>
    </row>
    <row r="822" spans="1:33" ht="135">
      <c r="A822" s="169" t="s">
        <v>19</v>
      </c>
      <c r="B822" s="467" t="s">
        <v>13</v>
      </c>
      <c r="C822" s="782"/>
      <c r="D822" s="782"/>
      <c r="E822" s="783"/>
      <c r="F822" s="783" t="s">
        <v>4013</v>
      </c>
      <c r="G822" s="52" t="s">
        <v>3715</v>
      </c>
      <c r="H822" s="52" t="s">
        <v>3715</v>
      </c>
      <c r="I822" s="483" t="s">
        <v>252</v>
      </c>
      <c r="J822" s="168">
        <v>1</v>
      </c>
      <c r="K822" s="193">
        <v>45231</v>
      </c>
      <c r="L822" s="193">
        <v>45747</v>
      </c>
      <c r="M822" s="165">
        <f t="shared" si="153"/>
        <v>73.714285714285708</v>
      </c>
      <c r="N822" s="192">
        <v>0</v>
      </c>
      <c r="O822" s="542" t="s">
        <v>3806</v>
      </c>
      <c r="P822" s="53">
        <f t="shared" si="161"/>
        <v>0</v>
      </c>
      <c r="Q822" s="166" t="str">
        <f>IF(ISNUMBER(P822),IF(P822=100%,"CUMPLIDA",IF(AND(ISNUMBER(L822),ISNUMBER(CGR!$P$4)), IF(L822&lt;CGR!$P$4,"INCUMPLIDA","PROCESO"), "VERIFICAR FECHA")),"SIN VALOR AVANCE")</f>
        <v>PROCESO</v>
      </c>
      <c r="R822" s="285" t="s">
        <v>3715</v>
      </c>
      <c r="S822" s="286" t="s">
        <v>252</v>
      </c>
      <c r="T822" s="305">
        <v>1</v>
      </c>
      <c r="U822" s="383">
        <v>45231</v>
      </c>
      <c r="V822" s="383">
        <v>45747</v>
      </c>
      <c r="W822" s="165">
        <f t="shared" si="152"/>
        <v>73.714285714285708</v>
      </c>
      <c r="X822" s="391">
        <v>0</v>
      </c>
      <c r="Y822" s="307" t="s">
        <v>3806</v>
      </c>
      <c r="Z822" s="344">
        <f t="shared" si="154"/>
        <v>1</v>
      </c>
      <c r="AA822" s="344">
        <f t="shared" si="155"/>
        <v>1</v>
      </c>
      <c r="AB822" s="344">
        <f t="shared" si="156"/>
        <v>1</v>
      </c>
      <c r="AC822" s="344">
        <f t="shared" si="157"/>
        <v>1</v>
      </c>
      <c r="AD822" s="344">
        <f t="shared" si="158"/>
        <v>1</v>
      </c>
      <c r="AE822" s="344">
        <f t="shared" si="159"/>
        <v>1</v>
      </c>
      <c r="AF822" s="344">
        <f t="shared" si="159"/>
        <v>1</v>
      </c>
      <c r="AG822" s="344">
        <f t="shared" si="160"/>
        <v>1</v>
      </c>
    </row>
    <row r="823" spans="1:33" ht="210.75">
      <c r="A823" s="169" t="s">
        <v>19</v>
      </c>
      <c r="B823" s="467" t="s">
        <v>13</v>
      </c>
      <c r="C823" s="782"/>
      <c r="D823" s="782"/>
      <c r="E823" s="783"/>
      <c r="F823" s="783" t="s">
        <v>4013</v>
      </c>
      <c r="G823" s="52" t="s">
        <v>3716</v>
      </c>
      <c r="H823" s="52" t="s">
        <v>3716</v>
      </c>
      <c r="I823" s="483" t="s">
        <v>2560</v>
      </c>
      <c r="J823" s="168">
        <v>1</v>
      </c>
      <c r="K823" s="193">
        <v>45231</v>
      </c>
      <c r="L823" s="193">
        <v>45808</v>
      </c>
      <c r="M823" s="165">
        <f t="shared" si="153"/>
        <v>82.428571428571431</v>
      </c>
      <c r="N823" s="192">
        <v>0</v>
      </c>
      <c r="O823" s="542" t="s">
        <v>3976</v>
      </c>
      <c r="P823" s="53">
        <f t="shared" si="161"/>
        <v>0</v>
      </c>
      <c r="Q823" s="166" t="str">
        <f>IF(ISNUMBER(P823),IF(P823=100%,"CUMPLIDA",IF(AND(ISNUMBER(L823),ISNUMBER(CGR!$P$4)), IF(L823&lt;CGR!$P$4,"INCUMPLIDA","PROCESO"), "VERIFICAR FECHA")),"SIN VALOR AVANCE")</f>
        <v>PROCESO</v>
      </c>
      <c r="R823" s="285" t="s">
        <v>3716</v>
      </c>
      <c r="S823" s="286" t="s">
        <v>2560</v>
      </c>
      <c r="T823" s="305">
        <v>1</v>
      </c>
      <c r="U823" s="383">
        <v>45231</v>
      </c>
      <c r="V823" s="383">
        <v>45808</v>
      </c>
      <c r="W823" s="165">
        <f t="shared" si="152"/>
        <v>82.428571428571431</v>
      </c>
      <c r="X823" s="391">
        <v>0</v>
      </c>
      <c r="Y823" s="307" t="s">
        <v>3976</v>
      </c>
      <c r="Z823" s="344">
        <f t="shared" si="154"/>
        <v>1</v>
      </c>
      <c r="AA823" s="344">
        <f t="shared" si="155"/>
        <v>1</v>
      </c>
      <c r="AB823" s="344">
        <f t="shared" si="156"/>
        <v>1</v>
      </c>
      <c r="AC823" s="344">
        <f t="shared" si="157"/>
        <v>1</v>
      </c>
      <c r="AD823" s="344">
        <f t="shared" si="158"/>
        <v>1</v>
      </c>
      <c r="AE823" s="344">
        <f t="shared" si="159"/>
        <v>1</v>
      </c>
      <c r="AF823" s="344">
        <f t="shared" si="159"/>
        <v>1</v>
      </c>
      <c r="AG823" s="344">
        <f t="shared" si="160"/>
        <v>1</v>
      </c>
    </row>
    <row r="824" spans="1:33" ht="75.75" customHeight="1">
      <c r="A824" s="169" t="s">
        <v>19</v>
      </c>
      <c r="B824" s="467" t="s">
        <v>13</v>
      </c>
      <c r="C824" s="782"/>
      <c r="D824" s="782"/>
      <c r="E824" s="783"/>
      <c r="F824" s="783" t="s">
        <v>4013</v>
      </c>
      <c r="G824" s="52" t="s">
        <v>1363</v>
      </c>
      <c r="H824" s="52" t="s">
        <v>258</v>
      </c>
      <c r="I824" s="483" t="s">
        <v>259</v>
      </c>
      <c r="J824" s="168">
        <v>12</v>
      </c>
      <c r="K824" s="193">
        <v>46024</v>
      </c>
      <c r="L824" s="193">
        <v>47118</v>
      </c>
      <c r="M824" s="165">
        <f t="shared" si="153"/>
        <v>156.28571428571428</v>
      </c>
      <c r="N824" s="192">
        <v>0</v>
      </c>
      <c r="O824" s="542" t="s">
        <v>3806</v>
      </c>
      <c r="P824" s="53">
        <f t="shared" si="161"/>
        <v>0</v>
      </c>
      <c r="Q824" s="166" t="str">
        <f>IF(ISNUMBER(P824),IF(P824=100%,"CUMPLIDA",IF(AND(ISNUMBER(L824),ISNUMBER(CGR!$P$4)), IF(L824&lt;CGR!$P$4,"INCUMPLIDA","PROCESO"), "VERIFICAR FECHA")),"SIN VALOR AVANCE")</f>
        <v>PROCESO</v>
      </c>
      <c r="R824" s="285" t="s">
        <v>258</v>
      </c>
      <c r="S824" s="286" t="s">
        <v>259</v>
      </c>
      <c r="T824" s="305">
        <v>12</v>
      </c>
      <c r="U824" s="383">
        <v>46024</v>
      </c>
      <c r="V824" s="383">
        <v>47118</v>
      </c>
      <c r="W824" s="165">
        <f t="shared" si="152"/>
        <v>156.28571428571428</v>
      </c>
      <c r="X824" s="391">
        <v>0</v>
      </c>
      <c r="Y824" s="307" t="s">
        <v>3806</v>
      </c>
      <c r="Z824" s="344">
        <f t="shared" si="154"/>
        <v>1</v>
      </c>
      <c r="AA824" s="344">
        <f t="shared" si="155"/>
        <v>1</v>
      </c>
      <c r="AB824" s="344">
        <f t="shared" si="156"/>
        <v>1</v>
      </c>
      <c r="AC824" s="344">
        <f t="shared" si="157"/>
        <v>1</v>
      </c>
      <c r="AD824" s="344">
        <f t="shared" si="158"/>
        <v>1</v>
      </c>
      <c r="AE824" s="344">
        <f t="shared" si="159"/>
        <v>1</v>
      </c>
      <c r="AF824" s="344">
        <f t="shared" si="159"/>
        <v>1</v>
      </c>
      <c r="AG824" s="344">
        <f t="shared" si="160"/>
        <v>1</v>
      </c>
    </row>
    <row r="825" spans="1:33" ht="180">
      <c r="A825" s="169" t="s">
        <v>19</v>
      </c>
      <c r="B825" s="467" t="s">
        <v>13</v>
      </c>
      <c r="C825" s="782" t="s">
        <v>3963</v>
      </c>
      <c r="D825" s="782" t="s">
        <v>3964</v>
      </c>
      <c r="E825" s="783"/>
      <c r="F825" s="783" t="s">
        <v>4013</v>
      </c>
      <c r="G825" s="52" t="s">
        <v>1364</v>
      </c>
      <c r="H825" s="52" t="s">
        <v>261</v>
      </c>
      <c r="I825" s="483" t="s">
        <v>262</v>
      </c>
      <c r="J825" s="168">
        <v>1</v>
      </c>
      <c r="K825" s="193">
        <v>46024</v>
      </c>
      <c r="L825" s="193">
        <v>47118</v>
      </c>
      <c r="M825" s="165">
        <f t="shared" si="153"/>
        <v>156.28571428571428</v>
      </c>
      <c r="N825" s="192">
        <v>0</v>
      </c>
      <c r="O825" s="542" t="s">
        <v>4016</v>
      </c>
      <c r="P825" s="53">
        <f t="shared" si="161"/>
        <v>0</v>
      </c>
      <c r="Q825" s="166" t="str">
        <f>IF(ISNUMBER(P825),IF(P825=100%,"CUMPLIDA",IF(AND(ISNUMBER(L825),ISNUMBER(CGR!$P$4)), IF(L825&lt;CGR!$P$4,"INCUMPLIDA","PROCESO"), "VERIFICAR FECHA")),"SIN VALOR AVANCE")</f>
        <v>PROCESO</v>
      </c>
      <c r="R825" s="285" t="s">
        <v>261</v>
      </c>
      <c r="S825" s="286" t="s">
        <v>262</v>
      </c>
      <c r="T825" s="305">
        <v>1</v>
      </c>
      <c r="U825" s="383">
        <v>46024</v>
      </c>
      <c r="V825" s="383">
        <v>47118</v>
      </c>
      <c r="W825" s="165">
        <f t="shared" si="152"/>
        <v>156.28571428571428</v>
      </c>
      <c r="X825" s="391">
        <v>0</v>
      </c>
      <c r="Y825" s="307" t="s">
        <v>4016</v>
      </c>
      <c r="Z825" s="344">
        <f t="shared" si="154"/>
        <v>1</v>
      </c>
      <c r="AA825" s="344">
        <f t="shared" si="155"/>
        <v>1</v>
      </c>
      <c r="AB825" s="344">
        <f t="shared" si="156"/>
        <v>1</v>
      </c>
      <c r="AC825" s="344">
        <f t="shared" si="157"/>
        <v>1</v>
      </c>
      <c r="AD825" s="344">
        <f t="shared" si="158"/>
        <v>1</v>
      </c>
      <c r="AE825" s="344">
        <f t="shared" si="159"/>
        <v>1</v>
      </c>
      <c r="AF825" s="344">
        <f t="shared" si="159"/>
        <v>1</v>
      </c>
      <c r="AG825" s="344">
        <f t="shared" si="160"/>
        <v>1</v>
      </c>
    </row>
    <row r="826" spans="1:33" ht="409.5">
      <c r="A826" s="169" t="s">
        <v>19</v>
      </c>
      <c r="B826" s="467" t="s">
        <v>13</v>
      </c>
      <c r="C826" s="782" t="s">
        <v>3963</v>
      </c>
      <c r="D826" s="782" t="s">
        <v>3964</v>
      </c>
      <c r="E826" s="783"/>
      <c r="F826" s="783" t="s">
        <v>4013</v>
      </c>
      <c r="G826" s="52" t="s">
        <v>1365</v>
      </c>
      <c r="H826" s="52" t="s">
        <v>264</v>
      </c>
      <c r="I826" s="483" t="s">
        <v>265</v>
      </c>
      <c r="J826" s="168">
        <v>2</v>
      </c>
      <c r="K826" s="193">
        <v>46024</v>
      </c>
      <c r="L826" s="193">
        <v>47118</v>
      </c>
      <c r="M826" s="165">
        <f t="shared" si="153"/>
        <v>156.28571428571428</v>
      </c>
      <c r="N826" s="192">
        <v>0</v>
      </c>
      <c r="O826" s="542" t="s">
        <v>3976</v>
      </c>
      <c r="P826" s="53">
        <f t="shared" si="161"/>
        <v>0</v>
      </c>
      <c r="Q826" s="166" t="str">
        <f>IF(ISNUMBER(P826),IF(P826=100%,"CUMPLIDA",IF(AND(ISNUMBER(L826),ISNUMBER(CGR!$P$4)), IF(L826&lt;CGR!$P$4,"INCUMPLIDA","PROCESO"), "VERIFICAR FECHA")),"SIN VALOR AVANCE")</f>
        <v>PROCESO</v>
      </c>
      <c r="R826" s="285" t="s">
        <v>264</v>
      </c>
      <c r="S826" s="286" t="s">
        <v>265</v>
      </c>
      <c r="T826" s="305">
        <v>2</v>
      </c>
      <c r="U826" s="383">
        <v>46024</v>
      </c>
      <c r="V826" s="383">
        <v>47118</v>
      </c>
      <c r="W826" s="165">
        <f t="shared" si="152"/>
        <v>156.28571428571428</v>
      </c>
      <c r="X826" s="391">
        <v>0</v>
      </c>
      <c r="Y826" s="307" t="s">
        <v>3976</v>
      </c>
      <c r="Z826" s="344">
        <f t="shared" si="154"/>
        <v>1</v>
      </c>
      <c r="AA826" s="344">
        <f t="shared" si="155"/>
        <v>1</v>
      </c>
      <c r="AB826" s="344">
        <f t="shared" si="156"/>
        <v>1</v>
      </c>
      <c r="AC826" s="344">
        <f t="shared" si="157"/>
        <v>1</v>
      </c>
      <c r="AD826" s="344">
        <f t="shared" si="158"/>
        <v>1</v>
      </c>
      <c r="AE826" s="344">
        <f t="shared" si="159"/>
        <v>1</v>
      </c>
      <c r="AF826" s="344">
        <f t="shared" si="159"/>
        <v>1</v>
      </c>
      <c r="AG826" s="344">
        <f t="shared" si="160"/>
        <v>1</v>
      </c>
    </row>
    <row r="827" spans="1:33" ht="150">
      <c r="A827" s="169" t="s">
        <v>19</v>
      </c>
      <c r="B827" s="467" t="s">
        <v>13</v>
      </c>
      <c r="C827" s="782" t="s">
        <v>3963</v>
      </c>
      <c r="D827" s="782" t="s">
        <v>3964</v>
      </c>
      <c r="E827" s="783"/>
      <c r="F827" s="783" t="s">
        <v>4013</v>
      </c>
      <c r="G827" s="52" t="s">
        <v>3978</v>
      </c>
      <c r="H827" s="52" t="s">
        <v>3979</v>
      </c>
      <c r="I827" s="483" t="s">
        <v>3980</v>
      </c>
      <c r="J827" s="164">
        <v>1</v>
      </c>
      <c r="K827" s="191">
        <v>44927</v>
      </c>
      <c r="L827" s="191">
        <v>45016</v>
      </c>
      <c r="M827" s="165">
        <f t="shared" si="153"/>
        <v>12.714285714285714</v>
      </c>
      <c r="N827" s="192">
        <v>1</v>
      </c>
      <c r="O827" s="483" t="s">
        <v>3981</v>
      </c>
      <c r="P827" s="53">
        <f t="shared" si="161"/>
        <v>1</v>
      </c>
      <c r="Q827" s="166" t="str">
        <f>IF(ISNUMBER(P827),IF(P827=100%,"CUMPLIDA",IF(AND(ISNUMBER(L827),ISNUMBER(CGR!$P$4)), IF(L827&lt;CGR!$P$4,"INCUMPLIDA","PROCESO"), "VERIFICAR FECHA")),"SIN VALOR AVANCE")</f>
        <v>CUMPLIDA</v>
      </c>
      <c r="R827" s="285" t="s">
        <v>3979</v>
      </c>
      <c r="S827" s="286" t="s">
        <v>3980</v>
      </c>
      <c r="T827" s="367">
        <v>1</v>
      </c>
      <c r="U827" s="382">
        <v>44927</v>
      </c>
      <c r="V827" s="382">
        <v>45016</v>
      </c>
      <c r="W827" s="165">
        <f t="shared" si="152"/>
        <v>12.714285714285714</v>
      </c>
      <c r="X827" s="391">
        <v>1</v>
      </c>
      <c r="Y827" s="286" t="s">
        <v>3981</v>
      </c>
      <c r="Z827" s="344">
        <f t="shared" si="154"/>
        <v>1</v>
      </c>
      <c r="AA827" s="344">
        <f t="shared" si="155"/>
        <v>1</v>
      </c>
      <c r="AB827" s="344">
        <f t="shared" si="156"/>
        <v>1</v>
      </c>
      <c r="AC827" s="344">
        <f t="shared" si="157"/>
        <v>1</v>
      </c>
      <c r="AD827" s="344">
        <f t="shared" si="158"/>
        <v>1</v>
      </c>
      <c r="AE827" s="344">
        <f t="shared" si="159"/>
        <v>1</v>
      </c>
      <c r="AF827" s="344">
        <f t="shared" si="159"/>
        <v>1</v>
      </c>
      <c r="AG827" s="344">
        <f t="shared" si="160"/>
        <v>1</v>
      </c>
    </row>
    <row r="828" spans="1:33" ht="360">
      <c r="A828" s="169" t="s">
        <v>19</v>
      </c>
      <c r="B828" s="467" t="s">
        <v>13</v>
      </c>
      <c r="C828" s="782" t="s">
        <v>3963</v>
      </c>
      <c r="D828" s="782" t="s">
        <v>3964</v>
      </c>
      <c r="E828" s="783"/>
      <c r="F828" s="783" t="s">
        <v>4013</v>
      </c>
      <c r="G828" s="52" t="s">
        <v>3978</v>
      </c>
      <c r="H828" s="52" t="s">
        <v>4017</v>
      </c>
      <c r="I828" s="483" t="s">
        <v>1097</v>
      </c>
      <c r="J828" s="164">
        <v>1</v>
      </c>
      <c r="K828" s="191">
        <v>45017</v>
      </c>
      <c r="L828" s="191">
        <v>45138</v>
      </c>
      <c r="M828" s="165">
        <f t="shared" si="153"/>
        <v>17.285714285714285</v>
      </c>
      <c r="N828" s="192">
        <v>1</v>
      </c>
      <c r="O828" s="483" t="s">
        <v>4018</v>
      </c>
      <c r="P828" s="53">
        <f t="shared" si="161"/>
        <v>1</v>
      </c>
      <c r="Q828" s="166" t="str">
        <f>IF(ISNUMBER(P828),IF(P828=100%,"CUMPLIDA",IF(AND(ISNUMBER(L828),ISNUMBER(CGR!$P$4)), IF(L828&lt;CGR!$P$4,"INCUMPLIDA","PROCESO"), "VERIFICAR FECHA")),"SIN VALOR AVANCE")</f>
        <v>CUMPLIDA</v>
      </c>
      <c r="R828" s="285" t="s">
        <v>4017</v>
      </c>
      <c r="S828" s="286" t="s">
        <v>1097</v>
      </c>
      <c r="T828" s="367">
        <v>1</v>
      </c>
      <c r="U828" s="382">
        <v>45017</v>
      </c>
      <c r="V828" s="382">
        <v>45138</v>
      </c>
      <c r="W828" s="165">
        <f t="shared" si="152"/>
        <v>17.285714285714285</v>
      </c>
      <c r="X828" s="391">
        <v>1</v>
      </c>
      <c r="Y828" s="286" t="s">
        <v>4018</v>
      </c>
      <c r="Z828" s="344">
        <f t="shared" si="154"/>
        <v>1</v>
      </c>
      <c r="AA828" s="344">
        <f t="shared" si="155"/>
        <v>1</v>
      </c>
      <c r="AB828" s="344">
        <f t="shared" si="156"/>
        <v>1</v>
      </c>
      <c r="AC828" s="344">
        <f t="shared" si="157"/>
        <v>1</v>
      </c>
      <c r="AD828" s="344">
        <f t="shared" si="158"/>
        <v>1</v>
      </c>
      <c r="AE828" s="344">
        <f t="shared" si="159"/>
        <v>1</v>
      </c>
      <c r="AF828" s="344">
        <f t="shared" si="159"/>
        <v>1</v>
      </c>
      <c r="AG828" s="344">
        <f t="shared" si="160"/>
        <v>1</v>
      </c>
    </row>
    <row r="829" spans="1:33" ht="285">
      <c r="A829" s="169" t="s">
        <v>19</v>
      </c>
      <c r="B829" s="467" t="s">
        <v>13</v>
      </c>
      <c r="C829" s="782" t="s">
        <v>3963</v>
      </c>
      <c r="D829" s="782" t="s">
        <v>3964</v>
      </c>
      <c r="E829" s="783"/>
      <c r="F829" s="783" t="s">
        <v>4013</v>
      </c>
      <c r="G829" s="52" t="s">
        <v>4019</v>
      </c>
      <c r="H829" s="52" t="s">
        <v>4020</v>
      </c>
      <c r="I829" s="483" t="s">
        <v>1097</v>
      </c>
      <c r="J829" s="164">
        <v>12</v>
      </c>
      <c r="K829" s="191">
        <v>44958</v>
      </c>
      <c r="L829" s="191">
        <v>45323</v>
      </c>
      <c r="M829" s="165">
        <f t="shared" si="153"/>
        <v>52.142857142857146</v>
      </c>
      <c r="N829" s="192">
        <v>12</v>
      </c>
      <c r="O829" s="483" t="s">
        <v>4021</v>
      </c>
      <c r="P829" s="53">
        <f t="shared" si="161"/>
        <v>1</v>
      </c>
      <c r="Q829" s="166" t="str">
        <f>IF(ISNUMBER(P829),IF(P829=100%,"CUMPLIDA",IF(AND(ISNUMBER(L829),ISNUMBER(CGR!$P$4)), IF(L829&lt;CGR!$P$4,"INCUMPLIDA","PROCESO"), "VERIFICAR FECHA")),"SIN VALOR AVANCE")</f>
        <v>CUMPLIDA</v>
      </c>
      <c r="R829" s="285" t="s">
        <v>4020</v>
      </c>
      <c r="S829" s="286" t="s">
        <v>1097</v>
      </c>
      <c r="T829" s="367">
        <v>12</v>
      </c>
      <c r="U829" s="382">
        <v>44958</v>
      </c>
      <c r="V829" s="382">
        <v>45323</v>
      </c>
      <c r="W829" s="165">
        <f t="shared" si="152"/>
        <v>52.142857142857146</v>
      </c>
      <c r="X829" s="391">
        <v>12</v>
      </c>
      <c r="Y829" s="286" t="s">
        <v>4021</v>
      </c>
      <c r="Z829" s="344">
        <f t="shared" si="154"/>
        <v>1</v>
      </c>
      <c r="AA829" s="344">
        <f t="shared" si="155"/>
        <v>1</v>
      </c>
      <c r="AB829" s="344">
        <f t="shared" si="156"/>
        <v>1</v>
      </c>
      <c r="AC829" s="344">
        <f t="shared" si="157"/>
        <v>1</v>
      </c>
      <c r="AD829" s="344">
        <f t="shared" si="158"/>
        <v>1</v>
      </c>
      <c r="AE829" s="344">
        <f t="shared" si="159"/>
        <v>1</v>
      </c>
      <c r="AF829" s="344">
        <f t="shared" si="159"/>
        <v>1</v>
      </c>
      <c r="AG829" s="344">
        <f t="shared" si="160"/>
        <v>1</v>
      </c>
    </row>
    <row r="830" spans="1:33" ht="210">
      <c r="A830" s="169" t="s">
        <v>19</v>
      </c>
      <c r="B830" s="467" t="s">
        <v>13</v>
      </c>
      <c r="C830" s="782" t="s">
        <v>3963</v>
      </c>
      <c r="D830" s="782" t="s">
        <v>3964</v>
      </c>
      <c r="E830" s="783"/>
      <c r="F830" s="783" t="s">
        <v>4013</v>
      </c>
      <c r="G830" s="52" t="s">
        <v>4022</v>
      </c>
      <c r="H830" s="52" t="s">
        <v>4023</v>
      </c>
      <c r="I830" s="483" t="s">
        <v>1097</v>
      </c>
      <c r="J830" s="164">
        <v>4</v>
      </c>
      <c r="K830" s="191">
        <v>44958</v>
      </c>
      <c r="L830" s="191">
        <v>45323</v>
      </c>
      <c r="M830" s="165">
        <f t="shared" si="153"/>
        <v>52.142857142857146</v>
      </c>
      <c r="N830" s="192">
        <v>4</v>
      </c>
      <c r="O830" s="483" t="s">
        <v>3986</v>
      </c>
      <c r="P830" s="53">
        <f t="shared" si="161"/>
        <v>1</v>
      </c>
      <c r="Q830" s="166" t="str">
        <f>IF(ISNUMBER(P830),IF(P830=100%,"CUMPLIDA",IF(AND(ISNUMBER(L830),ISNUMBER(CGR!$P$4)), IF(L830&lt;CGR!$P$4,"INCUMPLIDA","PROCESO"), "VERIFICAR FECHA")),"SIN VALOR AVANCE")</f>
        <v>CUMPLIDA</v>
      </c>
      <c r="R830" s="285" t="s">
        <v>4023</v>
      </c>
      <c r="S830" s="286" t="s">
        <v>1097</v>
      </c>
      <c r="T830" s="367">
        <v>4</v>
      </c>
      <c r="U830" s="382">
        <v>44958</v>
      </c>
      <c r="V830" s="382">
        <v>45323</v>
      </c>
      <c r="W830" s="165">
        <f t="shared" si="152"/>
        <v>52.142857142857146</v>
      </c>
      <c r="X830" s="391">
        <v>4</v>
      </c>
      <c r="Y830" s="286" t="s">
        <v>3986</v>
      </c>
      <c r="Z830" s="344">
        <f t="shared" si="154"/>
        <v>1</v>
      </c>
      <c r="AA830" s="344">
        <f t="shared" si="155"/>
        <v>1</v>
      </c>
      <c r="AB830" s="344">
        <f t="shared" si="156"/>
        <v>1</v>
      </c>
      <c r="AC830" s="344">
        <f t="shared" si="157"/>
        <v>1</v>
      </c>
      <c r="AD830" s="344">
        <f t="shared" si="158"/>
        <v>1</v>
      </c>
      <c r="AE830" s="344">
        <f t="shared" si="159"/>
        <v>1</v>
      </c>
      <c r="AF830" s="344">
        <f t="shared" si="159"/>
        <v>1</v>
      </c>
      <c r="AG830" s="344">
        <f t="shared" si="160"/>
        <v>1</v>
      </c>
    </row>
    <row r="831" spans="1:33" ht="409.5">
      <c r="A831" s="169" t="s">
        <v>19</v>
      </c>
      <c r="B831" s="467" t="s">
        <v>13</v>
      </c>
      <c r="C831" s="782" t="s">
        <v>3963</v>
      </c>
      <c r="D831" s="782" t="s">
        <v>3964</v>
      </c>
      <c r="E831" s="783"/>
      <c r="F831" s="783" t="s">
        <v>4013</v>
      </c>
      <c r="G831" s="52" t="s">
        <v>3989</v>
      </c>
      <c r="H831" s="52" t="s">
        <v>3990</v>
      </c>
      <c r="I831" s="483" t="s">
        <v>1097</v>
      </c>
      <c r="J831" s="164">
        <v>1</v>
      </c>
      <c r="K831" s="191">
        <v>44958</v>
      </c>
      <c r="L831" s="191">
        <v>44985</v>
      </c>
      <c r="M831" s="165">
        <f t="shared" si="153"/>
        <v>3.8571428571428572</v>
      </c>
      <c r="N831" s="192">
        <v>1</v>
      </c>
      <c r="O831" s="483" t="s">
        <v>3986</v>
      </c>
      <c r="P831" s="53">
        <f t="shared" si="161"/>
        <v>1</v>
      </c>
      <c r="Q831" s="166" t="str">
        <f>IF(ISNUMBER(P831),IF(P831=100%,"CUMPLIDA",IF(AND(ISNUMBER(L831),ISNUMBER(CGR!$P$4)), IF(L831&lt;CGR!$P$4,"INCUMPLIDA","PROCESO"), "VERIFICAR FECHA")),"SIN VALOR AVANCE")</f>
        <v>CUMPLIDA</v>
      </c>
      <c r="R831" s="285" t="s">
        <v>3990</v>
      </c>
      <c r="S831" s="286" t="s">
        <v>1097</v>
      </c>
      <c r="T831" s="367">
        <v>1</v>
      </c>
      <c r="U831" s="382">
        <v>44958</v>
      </c>
      <c r="V831" s="382">
        <v>44985</v>
      </c>
      <c r="W831" s="165">
        <f t="shared" si="152"/>
        <v>3.8571428571428572</v>
      </c>
      <c r="X831" s="391">
        <v>1</v>
      </c>
      <c r="Y831" s="286" t="s">
        <v>3986</v>
      </c>
      <c r="Z831" s="344">
        <f t="shared" si="154"/>
        <v>1</v>
      </c>
      <c r="AA831" s="344">
        <f t="shared" si="155"/>
        <v>1</v>
      </c>
      <c r="AB831" s="344">
        <f t="shared" si="156"/>
        <v>1</v>
      </c>
      <c r="AC831" s="344">
        <f t="shared" si="157"/>
        <v>1</v>
      </c>
      <c r="AD831" s="344">
        <f t="shared" si="158"/>
        <v>1</v>
      </c>
      <c r="AE831" s="344">
        <f t="shared" si="159"/>
        <v>1</v>
      </c>
      <c r="AF831" s="344">
        <f t="shared" si="159"/>
        <v>1</v>
      </c>
      <c r="AG831" s="344">
        <f t="shared" si="160"/>
        <v>1</v>
      </c>
    </row>
    <row r="832" spans="1:33" ht="180.75" customHeight="1">
      <c r="A832" s="169" t="s">
        <v>19</v>
      </c>
      <c r="B832" s="467" t="s">
        <v>13</v>
      </c>
      <c r="C832" s="782" t="s">
        <v>3963</v>
      </c>
      <c r="D832" s="782" t="s">
        <v>3964</v>
      </c>
      <c r="E832" s="783" t="s">
        <v>4024</v>
      </c>
      <c r="F832" s="783" t="s">
        <v>4025</v>
      </c>
      <c r="G832" s="52" t="s">
        <v>4014</v>
      </c>
      <c r="H832" s="52" t="s">
        <v>3972</v>
      </c>
      <c r="I832" s="483" t="s">
        <v>3973</v>
      </c>
      <c r="J832" s="164">
        <v>3</v>
      </c>
      <c r="K832" s="191">
        <v>44958</v>
      </c>
      <c r="L832" s="191">
        <v>45323</v>
      </c>
      <c r="M832" s="165">
        <f t="shared" si="153"/>
        <v>52.142857142857146</v>
      </c>
      <c r="N832" s="192">
        <v>3</v>
      </c>
      <c r="O832" s="483" t="s">
        <v>4026</v>
      </c>
      <c r="P832" s="53">
        <f t="shared" si="161"/>
        <v>1</v>
      </c>
      <c r="Q832" s="166" t="str">
        <f>IF(ISNUMBER(P832),IF(P832=100%,"CUMPLIDA",IF(AND(ISNUMBER(L832),ISNUMBER(CGR!$P$4)), IF(L832&lt;CGR!$P$4,"INCUMPLIDA","PROCESO"), "VERIFICAR FECHA")),"SIN VALOR AVANCE")</f>
        <v>CUMPLIDA</v>
      </c>
      <c r="R832" s="285" t="s">
        <v>3972</v>
      </c>
      <c r="S832" s="286" t="s">
        <v>3973</v>
      </c>
      <c r="T832" s="367">
        <v>3</v>
      </c>
      <c r="U832" s="382">
        <v>44958</v>
      </c>
      <c r="V832" s="382">
        <v>45323</v>
      </c>
      <c r="W832" s="165">
        <f t="shared" si="152"/>
        <v>52.142857142857146</v>
      </c>
      <c r="X832" s="391">
        <v>3</v>
      </c>
      <c r="Y832" s="286" t="s">
        <v>4026</v>
      </c>
      <c r="Z832" s="344">
        <f t="shared" si="154"/>
        <v>1</v>
      </c>
      <c r="AA832" s="344">
        <f t="shared" si="155"/>
        <v>1</v>
      </c>
      <c r="AB832" s="344">
        <f t="shared" si="156"/>
        <v>1</v>
      </c>
      <c r="AC832" s="344">
        <f t="shared" si="157"/>
        <v>1</v>
      </c>
      <c r="AD832" s="344">
        <f t="shared" si="158"/>
        <v>1</v>
      </c>
      <c r="AE832" s="344">
        <f t="shared" si="159"/>
        <v>1</v>
      </c>
      <c r="AF832" s="344">
        <f t="shared" si="159"/>
        <v>1</v>
      </c>
      <c r="AG832" s="344">
        <f t="shared" si="160"/>
        <v>1</v>
      </c>
    </row>
    <row r="833" spans="1:33" ht="90">
      <c r="A833" s="169" t="s">
        <v>19</v>
      </c>
      <c r="B833" s="467" t="s">
        <v>13</v>
      </c>
      <c r="C833" s="782"/>
      <c r="D833" s="782"/>
      <c r="E833" s="783"/>
      <c r="F833" s="783" t="s">
        <v>4025</v>
      </c>
      <c r="G833" s="783" t="s">
        <v>3975</v>
      </c>
      <c r="H833" s="484" t="s">
        <v>2433</v>
      </c>
      <c r="I833" s="483" t="s">
        <v>969</v>
      </c>
      <c r="J833" s="164">
        <v>1</v>
      </c>
      <c r="K833" s="191">
        <v>45231</v>
      </c>
      <c r="L833" s="191">
        <v>45504</v>
      </c>
      <c r="M833" s="165">
        <f t="shared" si="153"/>
        <v>39</v>
      </c>
      <c r="N833" s="192">
        <v>1</v>
      </c>
      <c r="O833" s="542" t="s">
        <v>3711</v>
      </c>
      <c r="P833" s="53">
        <f t="shared" si="161"/>
        <v>1</v>
      </c>
      <c r="Q833" s="166" t="str">
        <f>IF(ISNUMBER(P833),IF(P833=100%,"CUMPLIDA",IF(AND(ISNUMBER(L833),ISNUMBER(CGR!$P$4)), IF(L833&lt;CGR!$P$4,"INCUMPLIDA","PROCESO"), "VERIFICAR FECHA")),"SIN VALOR AVANCE")</f>
        <v>CUMPLIDA</v>
      </c>
      <c r="R833" s="366" t="s">
        <v>2433</v>
      </c>
      <c r="S833" s="286" t="s">
        <v>969</v>
      </c>
      <c r="T833" s="367">
        <v>1</v>
      </c>
      <c r="U833" s="382">
        <v>45231</v>
      </c>
      <c r="V833" s="382">
        <v>45504</v>
      </c>
      <c r="W833" s="165">
        <f t="shared" si="152"/>
        <v>39</v>
      </c>
      <c r="X833" s="391">
        <v>1</v>
      </c>
      <c r="Y833" s="307" t="s">
        <v>3711</v>
      </c>
      <c r="Z833" s="344">
        <f t="shared" si="154"/>
        <v>1</v>
      </c>
      <c r="AA833" s="344">
        <f t="shared" si="155"/>
        <v>1</v>
      </c>
      <c r="AB833" s="344">
        <f t="shared" si="156"/>
        <v>1</v>
      </c>
      <c r="AC833" s="344">
        <f t="shared" si="157"/>
        <v>1</v>
      </c>
      <c r="AD833" s="344">
        <f t="shared" si="158"/>
        <v>1</v>
      </c>
      <c r="AE833" s="344">
        <f t="shared" si="159"/>
        <v>1</v>
      </c>
      <c r="AF833" s="344">
        <f t="shared" si="159"/>
        <v>1</v>
      </c>
      <c r="AG833" s="344">
        <f t="shared" si="160"/>
        <v>1</v>
      </c>
    </row>
    <row r="834" spans="1:33" ht="210.75">
      <c r="A834" s="169" t="s">
        <v>19</v>
      </c>
      <c r="B834" s="467" t="s">
        <v>13</v>
      </c>
      <c r="C834" s="782"/>
      <c r="D834" s="782"/>
      <c r="E834" s="783"/>
      <c r="F834" s="783" t="s">
        <v>4025</v>
      </c>
      <c r="G834" s="783"/>
      <c r="H834" s="484" t="s">
        <v>2435</v>
      </c>
      <c r="I834" s="483" t="s">
        <v>2436</v>
      </c>
      <c r="J834" s="164">
        <v>1</v>
      </c>
      <c r="K834" s="191">
        <v>45231</v>
      </c>
      <c r="L834" s="191">
        <v>45504</v>
      </c>
      <c r="M834" s="165">
        <f t="shared" si="153"/>
        <v>39</v>
      </c>
      <c r="N834" s="192">
        <v>1</v>
      </c>
      <c r="O834" s="542" t="s">
        <v>3976</v>
      </c>
      <c r="P834" s="53">
        <f t="shared" si="161"/>
        <v>1</v>
      </c>
      <c r="Q834" s="166" t="str">
        <f>IF(ISNUMBER(P834),IF(P834=100%,"CUMPLIDA",IF(AND(ISNUMBER(L834),ISNUMBER(CGR!$P$4)), IF(L834&lt;CGR!$P$4,"INCUMPLIDA","PROCESO"), "VERIFICAR FECHA")),"SIN VALOR AVANCE")</f>
        <v>CUMPLIDA</v>
      </c>
      <c r="R834" s="366" t="s">
        <v>2435</v>
      </c>
      <c r="S834" s="286" t="s">
        <v>2436</v>
      </c>
      <c r="T834" s="367">
        <v>1</v>
      </c>
      <c r="U834" s="382">
        <v>45231</v>
      </c>
      <c r="V834" s="382">
        <v>45504</v>
      </c>
      <c r="W834" s="165">
        <f t="shared" si="152"/>
        <v>39</v>
      </c>
      <c r="X834" s="391">
        <v>1</v>
      </c>
      <c r="Y834" s="307" t="s">
        <v>3976</v>
      </c>
      <c r="Z834" s="344">
        <f t="shared" si="154"/>
        <v>1</v>
      </c>
      <c r="AA834" s="344">
        <f t="shared" si="155"/>
        <v>1</v>
      </c>
      <c r="AB834" s="344">
        <f t="shared" si="156"/>
        <v>1</v>
      </c>
      <c r="AC834" s="344">
        <f t="shared" si="157"/>
        <v>1</v>
      </c>
      <c r="AD834" s="344">
        <f t="shared" si="158"/>
        <v>1</v>
      </c>
      <c r="AE834" s="344">
        <f t="shared" si="159"/>
        <v>1</v>
      </c>
      <c r="AF834" s="344">
        <f t="shared" si="159"/>
        <v>1</v>
      </c>
      <c r="AG834" s="344">
        <f t="shared" si="160"/>
        <v>1</v>
      </c>
    </row>
    <row r="835" spans="1:33" ht="135.75">
      <c r="A835" s="169" t="s">
        <v>19</v>
      </c>
      <c r="B835" s="467" t="s">
        <v>13</v>
      </c>
      <c r="C835" s="782"/>
      <c r="D835" s="782"/>
      <c r="E835" s="783"/>
      <c r="F835" s="783" t="s">
        <v>4025</v>
      </c>
      <c r="G835" s="52" t="s">
        <v>2438</v>
      </c>
      <c r="H835" s="52" t="s">
        <v>1614</v>
      </c>
      <c r="I835" s="483" t="s">
        <v>238</v>
      </c>
      <c r="J835" s="168">
        <v>1</v>
      </c>
      <c r="K835" s="193">
        <v>45323</v>
      </c>
      <c r="L835" s="193">
        <v>45747</v>
      </c>
      <c r="M835" s="165">
        <f t="shared" si="153"/>
        <v>60.571428571428569</v>
      </c>
      <c r="N835" s="192">
        <v>0</v>
      </c>
      <c r="O835" s="542" t="s">
        <v>3977</v>
      </c>
      <c r="P835" s="53">
        <f t="shared" si="161"/>
        <v>0</v>
      </c>
      <c r="Q835" s="166" t="str">
        <f>IF(ISNUMBER(P835),IF(P835=100%,"CUMPLIDA",IF(AND(ISNUMBER(L835),ISNUMBER(CGR!$P$4)), IF(L835&lt;CGR!$P$4,"INCUMPLIDA","PROCESO"), "VERIFICAR FECHA")),"SIN VALOR AVANCE")</f>
        <v>PROCESO</v>
      </c>
      <c r="R835" s="285" t="s">
        <v>1614</v>
      </c>
      <c r="S835" s="286" t="s">
        <v>238</v>
      </c>
      <c r="T835" s="305">
        <v>1</v>
      </c>
      <c r="U835" s="383">
        <v>45323</v>
      </c>
      <c r="V835" s="383">
        <v>45747</v>
      </c>
      <c r="W835" s="165">
        <f t="shared" si="152"/>
        <v>60.571428571428569</v>
      </c>
      <c r="X835" s="391">
        <v>0</v>
      </c>
      <c r="Y835" s="307" t="s">
        <v>3977</v>
      </c>
      <c r="Z835" s="344">
        <f t="shared" si="154"/>
        <v>1</v>
      </c>
      <c r="AA835" s="344">
        <f t="shared" si="155"/>
        <v>1</v>
      </c>
      <c r="AB835" s="344">
        <f t="shared" si="156"/>
        <v>1</v>
      </c>
      <c r="AC835" s="344">
        <f t="shared" si="157"/>
        <v>1</v>
      </c>
      <c r="AD835" s="344">
        <f t="shared" si="158"/>
        <v>1</v>
      </c>
      <c r="AE835" s="344">
        <f t="shared" si="159"/>
        <v>1</v>
      </c>
      <c r="AF835" s="344">
        <f t="shared" si="159"/>
        <v>1</v>
      </c>
      <c r="AG835" s="344">
        <f t="shared" si="160"/>
        <v>1</v>
      </c>
    </row>
    <row r="836" spans="1:33" ht="75.75" customHeight="1">
      <c r="A836" s="169" t="s">
        <v>19</v>
      </c>
      <c r="B836" s="467" t="s">
        <v>13</v>
      </c>
      <c r="C836" s="782" t="s">
        <v>3963</v>
      </c>
      <c r="D836" s="782" t="s">
        <v>3964</v>
      </c>
      <c r="E836" s="783"/>
      <c r="F836" s="783" t="s">
        <v>4025</v>
      </c>
      <c r="G836" s="52" t="s">
        <v>241</v>
      </c>
      <c r="H836" s="52" t="s">
        <v>241</v>
      </c>
      <c r="I836" s="483" t="s">
        <v>242</v>
      </c>
      <c r="J836" s="168">
        <v>1</v>
      </c>
      <c r="K836" s="193">
        <v>45323</v>
      </c>
      <c r="L836" s="193">
        <v>45747</v>
      </c>
      <c r="M836" s="165">
        <f t="shared" si="153"/>
        <v>60.571428571428569</v>
      </c>
      <c r="N836" s="192">
        <v>0</v>
      </c>
      <c r="O836" s="542" t="s">
        <v>3806</v>
      </c>
      <c r="P836" s="53">
        <f t="shared" si="161"/>
        <v>0</v>
      </c>
      <c r="Q836" s="166" t="str">
        <f>IF(ISNUMBER(P836),IF(P836=100%,"CUMPLIDA",IF(AND(ISNUMBER(L836),ISNUMBER(CGR!$P$4)), IF(L836&lt;CGR!$P$4,"INCUMPLIDA","PROCESO"), "VERIFICAR FECHA")),"SIN VALOR AVANCE")</f>
        <v>PROCESO</v>
      </c>
      <c r="R836" s="285" t="s">
        <v>241</v>
      </c>
      <c r="S836" s="286" t="s">
        <v>242</v>
      </c>
      <c r="T836" s="305">
        <v>1</v>
      </c>
      <c r="U836" s="383">
        <v>45323</v>
      </c>
      <c r="V836" s="383">
        <v>45747</v>
      </c>
      <c r="W836" s="165">
        <f t="shared" si="152"/>
        <v>60.571428571428569</v>
      </c>
      <c r="X836" s="391">
        <v>0</v>
      </c>
      <c r="Y836" s="307" t="s">
        <v>3806</v>
      </c>
      <c r="Z836" s="344">
        <f t="shared" si="154"/>
        <v>1</v>
      </c>
      <c r="AA836" s="344">
        <f t="shared" si="155"/>
        <v>1</v>
      </c>
      <c r="AB836" s="344">
        <f t="shared" si="156"/>
        <v>1</v>
      </c>
      <c r="AC836" s="344">
        <f t="shared" si="157"/>
        <v>1</v>
      </c>
      <c r="AD836" s="344">
        <f t="shared" si="158"/>
        <v>1</v>
      </c>
      <c r="AE836" s="344">
        <f t="shared" si="159"/>
        <v>1</v>
      </c>
      <c r="AF836" s="344">
        <f t="shared" si="159"/>
        <v>1</v>
      </c>
      <c r="AG836" s="344">
        <f t="shared" si="160"/>
        <v>1</v>
      </c>
    </row>
    <row r="837" spans="1:33" ht="150">
      <c r="A837" s="169" t="s">
        <v>19</v>
      </c>
      <c r="B837" s="467" t="s">
        <v>13</v>
      </c>
      <c r="C837" s="782"/>
      <c r="D837" s="782"/>
      <c r="E837" s="783"/>
      <c r="F837" s="783" t="s">
        <v>4025</v>
      </c>
      <c r="G837" s="52" t="s">
        <v>1361</v>
      </c>
      <c r="H837" s="52" t="s">
        <v>245</v>
      </c>
      <c r="I837" s="483" t="s">
        <v>246</v>
      </c>
      <c r="J837" s="168">
        <v>1</v>
      </c>
      <c r="K837" s="193">
        <v>45231</v>
      </c>
      <c r="L837" s="193">
        <v>45747</v>
      </c>
      <c r="M837" s="165">
        <f t="shared" si="153"/>
        <v>73.714285714285708</v>
      </c>
      <c r="N837" s="192">
        <v>0</v>
      </c>
      <c r="O837" s="542" t="s">
        <v>3806</v>
      </c>
      <c r="P837" s="53">
        <f t="shared" si="161"/>
        <v>0</v>
      </c>
      <c r="Q837" s="166" t="str">
        <f>IF(ISNUMBER(P837),IF(P837=100%,"CUMPLIDA",IF(AND(ISNUMBER(L837),ISNUMBER(CGR!$P$4)), IF(L837&lt;CGR!$P$4,"INCUMPLIDA","PROCESO"), "VERIFICAR FECHA")),"SIN VALOR AVANCE")</f>
        <v>PROCESO</v>
      </c>
      <c r="R837" s="285" t="s">
        <v>245</v>
      </c>
      <c r="S837" s="286" t="s">
        <v>246</v>
      </c>
      <c r="T837" s="305">
        <v>1</v>
      </c>
      <c r="U837" s="383">
        <v>45231</v>
      </c>
      <c r="V837" s="383">
        <v>45747</v>
      </c>
      <c r="W837" s="165">
        <f t="shared" si="152"/>
        <v>73.714285714285708</v>
      </c>
      <c r="X837" s="391">
        <v>0</v>
      </c>
      <c r="Y837" s="307" t="s">
        <v>3806</v>
      </c>
      <c r="Z837" s="344">
        <f t="shared" si="154"/>
        <v>1</v>
      </c>
      <c r="AA837" s="344">
        <f t="shared" si="155"/>
        <v>1</v>
      </c>
      <c r="AB837" s="344">
        <f t="shared" si="156"/>
        <v>1</v>
      </c>
      <c r="AC837" s="344">
        <f t="shared" si="157"/>
        <v>1</v>
      </c>
      <c r="AD837" s="344">
        <f t="shared" si="158"/>
        <v>1</v>
      </c>
      <c r="AE837" s="344">
        <f t="shared" si="159"/>
        <v>1</v>
      </c>
      <c r="AF837" s="344">
        <f t="shared" si="159"/>
        <v>1</v>
      </c>
      <c r="AG837" s="344">
        <f t="shared" si="160"/>
        <v>1</v>
      </c>
    </row>
    <row r="838" spans="1:33" ht="135.75">
      <c r="A838" s="169" t="s">
        <v>19</v>
      </c>
      <c r="B838" s="467" t="s">
        <v>13</v>
      </c>
      <c r="C838" s="782"/>
      <c r="D838" s="782"/>
      <c r="E838" s="783"/>
      <c r="F838" s="783" t="s">
        <v>4025</v>
      </c>
      <c r="G838" s="52" t="s">
        <v>248</v>
      </c>
      <c r="H838" s="52" t="s">
        <v>248</v>
      </c>
      <c r="I838" s="483" t="s">
        <v>3253</v>
      </c>
      <c r="J838" s="168">
        <v>1</v>
      </c>
      <c r="K838" s="193">
        <v>45323</v>
      </c>
      <c r="L838" s="193">
        <v>45747</v>
      </c>
      <c r="M838" s="165">
        <f t="shared" si="153"/>
        <v>60.571428571428569</v>
      </c>
      <c r="N838" s="192">
        <v>0</v>
      </c>
      <c r="O838" s="542" t="s">
        <v>3977</v>
      </c>
      <c r="P838" s="53">
        <f t="shared" si="161"/>
        <v>0</v>
      </c>
      <c r="Q838" s="166" t="str">
        <f>IF(ISNUMBER(P838),IF(P838=100%,"CUMPLIDA",IF(AND(ISNUMBER(L838),ISNUMBER(CGR!$P$4)), IF(L838&lt;CGR!$P$4,"INCUMPLIDA","PROCESO"), "VERIFICAR FECHA")),"SIN VALOR AVANCE")</f>
        <v>PROCESO</v>
      </c>
      <c r="R838" s="285" t="s">
        <v>248</v>
      </c>
      <c r="S838" s="286" t="s">
        <v>3253</v>
      </c>
      <c r="T838" s="305">
        <v>1</v>
      </c>
      <c r="U838" s="383">
        <v>45323</v>
      </c>
      <c r="V838" s="383">
        <v>45747</v>
      </c>
      <c r="W838" s="165">
        <f t="shared" si="152"/>
        <v>60.571428571428569</v>
      </c>
      <c r="X838" s="391">
        <v>0</v>
      </c>
      <c r="Y838" s="307" t="s">
        <v>3977</v>
      </c>
      <c r="Z838" s="344">
        <f t="shared" si="154"/>
        <v>1</v>
      </c>
      <c r="AA838" s="344">
        <f t="shared" si="155"/>
        <v>1</v>
      </c>
      <c r="AB838" s="344">
        <f t="shared" si="156"/>
        <v>1</v>
      </c>
      <c r="AC838" s="344">
        <f t="shared" si="157"/>
        <v>1</v>
      </c>
      <c r="AD838" s="344">
        <f t="shared" si="158"/>
        <v>1</v>
      </c>
      <c r="AE838" s="344">
        <f t="shared" si="159"/>
        <v>1</v>
      </c>
      <c r="AF838" s="344">
        <f t="shared" si="159"/>
        <v>1</v>
      </c>
      <c r="AG838" s="344">
        <f t="shared" si="160"/>
        <v>1</v>
      </c>
    </row>
    <row r="839" spans="1:33" ht="135">
      <c r="A839" s="169" t="s">
        <v>19</v>
      </c>
      <c r="B839" s="467" t="s">
        <v>13</v>
      </c>
      <c r="C839" s="782"/>
      <c r="D839" s="782"/>
      <c r="E839" s="783"/>
      <c r="F839" s="783" t="s">
        <v>4025</v>
      </c>
      <c r="G839" s="52" t="s">
        <v>3715</v>
      </c>
      <c r="H839" s="52" t="s">
        <v>3715</v>
      </c>
      <c r="I839" s="483" t="s">
        <v>252</v>
      </c>
      <c r="J839" s="168">
        <v>1</v>
      </c>
      <c r="K839" s="193">
        <v>45231</v>
      </c>
      <c r="L839" s="193">
        <v>45747</v>
      </c>
      <c r="M839" s="165">
        <f t="shared" si="153"/>
        <v>73.714285714285708</v>
      </c>
      <c r="N839" s="192">
        <v>0</v>
      </c>
      <c r="O839" s="542" t="s">
        <v>3806</v>
      </c>
      <c r="P839" s="53">
        <f t="shared" si="161"/>
        <v>0</v>
      </c>
      <c r="Q839" s="166" t="str">
        <f>IF(ISNUMBER(P839),IF(P839=100%,"CUMPLIDA",IF(AND(ISNUMBER(L839),ISNUMBER(CGR!$P$4)), IF(L839&lt;CGR!$P$4,"INCUMPLIDA","PROCESO"), "VERIFICAR FECHA")),"SIN VALOR AVANCE")</f>
        <v>PROCESO</v>
      </c>
      <c r="R839" s="285" t="s">
        <v>3715</v>
      </c>
      <c r="S839" s="286" t="s">
        <v>252</v>
      </c>
      <c r="T839" s="305">
        <v>1</v>
      </c>
      <c r="U839" s="383">
        <v>45231</v>
      </c>
      <c r="V839" s="383">
        <v>45747</v>
      </c>
      <c r="W839" s="165">
        <f t="shared" si="152"/>
        <v>73.714285714285708</v>
      </c>
      <c r="X839" s="391">
        <v>0</v>
      </c>
      <c r="Y839" s="307" t="s">
        <v>3806</v>
      </c>
      <c r="Z839" s="344">
        <f t="shared" si="154"/>
        <v>1</v>
      </c>
      <c r="AA839" s="344">
        <f t="shared" si="155"/>
        <v>1</v>
      </c>
      <c r="AB839" s="344">
        <f t="shared" si="156"/>
        <v>1</v>
      </c>
      <c r="AC839" s="344">
        <f t="shared" si="157"/>
        <v>1</v>
      </c>
      <c r="AD839" s="344">
        <f t="shared" si="158"/>
        <v>1</v>
      </c>
      <c r="AE839" s="344">
        <f t="shared" si="159"/>
        <v>1</v>
      </c>
      <c r="AF839" s="344">
        <f t="shared" si="159"/>
        <v>1</v>
      </c>
      <c r="AG839" s="344">
        <f t="shared" si="160"/>
        <v>1</v>
      </c>
    </row>
    <row r="840" spans="1:33" ht="210.75">
      <c r="A840" s="169" t="s">
        <v>19</v>
      </c>
      <c r="B840" s="467" t="s">
        <v>13</v>
      </c>
      <c r="C840" s="782"/>
      <c r="D840" s="782"/>
      <c r="E840" s="783"/>
      <c r="F840" s="783" t="s">
        <v>4025</v>
      </c>
      <c r="G840" s="52" t="s">
        <v>3716</v>
      </c>
      <c r="H840" s="52" t="s">
        <v>3716</v>
      </c>
      <c r="I840" s="483" t="s">
        <v>2560</v>
      </c>
      <c r="J840" s="168">
        <v>1</v>
      </c>
      <c r="K840" s="193">
        <v>45231</v>
      </c>
      <c r="L840" s="193">
        <v>45808</v>
      </c>
      <c r="M840" s="165">
        <f t="shared" si="153"/>
        <v>82.428571428571431</v>
      </c>
      <c r="N840" s="192">
        <v>0</v>
      </c>
      <c r="O840" s="542" t="s">
        <v>3976</v>
      </c>
      <c r="P840" s="53">
        <f t="shared" si="161"/>
        <v>0</v>
      </c>
      <c r="Q840" s="166" t="str">
        <f>IF(ISNUMBER(P840),IF(P840=100%,"CUMPLIDA",IF(AND(ISNUMBER(L840),ISNUMBER(CGR!$P$4)), IF(L840&lt;CGR!$P$4,"INCUMPLIDA","PROCESO"), "VERIFICAR FECHA")),"SIN VALOR AVANCE")</f>
        <v>PROCESO</v>
      </c>
      <c r="R840" s="285" t="s">
        <v>3716</v>
      </c>
      <c r="S840" s="286" t="s">
        <v>2560</v>
      </c>
      <c r="T840" s="305">
        <v>1</v>
      </c>
      <c r="U840" s="383">
        <v>45231</v>
      </c>
      <c r="V840" s="383">
        <v>45808</v>
      </c>
      <c r="W840" s="165">
        <f t="shared" si="152"/>
        <v>82.428571428571431</v>
      </c>
      <c r="X840" s="391">
        <v>0</v>
      </c>
      <c r="Y840" s="307" t="s">
        <v>3976</v>
      </c>
      <c r="Z840" s="344">
        <f t="shared" si="154"/>
        <v>1</v>
      </c>
      <c r="AA840" s="344">
        <f t="shared" si="155"/>
        <v>1</v>
      </c>
      <c r="AB840" s="344">
        <f t="shared" si="156"/>
        <v>1</v>
      </c>
      <c r="AC840" s="344">
        <f t="shared" si="157"/>
        <v>1</v>
      </c>
      <c r="AD840" s="344">
        <f t="shared" si="158"/>
        <v>1</v>
      </c>
      <c r="AE840" s="344">
        <f t="shared" si="159"/>
        <v>1</v>
      </c>
      <c r="AF840" s="344">
        <f t="shared" si="159"/>
        <v>1</v>
      </c>
      <c r="AG840" s="344">
        <f t="shared" si="160"/>
        <v>1</v>
      </c>
    </row>
    <row r="841" spans="1:33" ht="75.75">
      <c r="A841" s="169" t="s">
        <v>19</v>
      </c>
      <c r="B841" s="467" t="s">
        <v>13</v>
      </c>
      <c r="C841" s="782"/>
      <c r="D841" s="782"/>
      <c r="E841" s="783"/>
      <c r="F841" s="783" t="s">
        <v>4025</v>
      </c>
      <c r="G841" s="52" t="s">
        <v>1363</v>
      </c>
      <c r="H841" s="52" t="s">
        <v>258</v>
      </c>
      <c r="I841" s="483" t="s">
        <v>259</v>
      </c>
      <c r="J841" s="168">
        <v>12</v>
      </c>
      <c r="K841" s="193">
        <v>46024</v>
      </c>
      <c r="L841" s="193">
        <v>47118</v>
      </c>
      <c r="M841" s="165">
        <f t="shared" si="153"/>
        <v>156.28571428571428</v>
      </c>
      <c r="N841" s="192">
        <v>0</v>
      </c>
      <c r="O841" s="542" t="s">
        <v>3806</v>
      </c>
      <c r="P841" s="53">
        <f t="shared" si="161"/>
        <v>0</v>
      </c>
      <c r="Q841" s="166" t="str">
        <f>IF(ISNUMBER(P841),IF(P841=100%,"CUMPLIDA",IF(AND(ISNUMBER(L841),ISNUMBER(CGR!$P$4)), IF(L841&lt;CGR!$P$4,"INCUMPLIDA","PROCESO"), "VERIFICAR FECHA")),"SIN VALOR AVANCE")</f>
        <v>PROCESO</v>
      </c>
      <c r="R841" s="285" t="s">
        <v>258</v>
      </c>
      <c r="S841" s="286" t="s">
        <v>259</v>
      </c>
      <c r="T841" s="305">
        <v>12</v>
      </c>
      <c r="U841" s="383">
        <v>46024</v>
      </c>
      <c r="V841" s="383">
        <v>47118</v>
      </c>
      <c r="W841" s="165">
        <f t="shared" si="152"/>
        <v>156.28571428571428</v>
      </c>
      <c r="X841" s="391">
        <v>0</v>
      </c>
      <c r="Y841" s="307" t="s">
        <v>3806</v>
      </c>
      <c r="Z841" s="344">
        <f t="shared" si="154"/>
        <v>1</v>
      </c>
      <c r="AA841" s="344">
        <f t="shared" si="155"/>
        <v>1</v>
      </c>
      <c r="AB841" s="344">
        <f t="shared" si="156"/>
        <v>1</v>
      </c>
      <c r="AC841" s="344">
        <f t="shared" si="157"/>
        <v>1</v>
      </c>
      <c r="AD841" s="344">
        <f t="shared" si="158"/>
        <v>1</v>
      </c>
      <c r="AE841" s="344">
        <f t="shared" si="159"/>
        <v>1</v>
      </c>
      <c r="AF841" s="344">
        <f t="shared" si="159"/>
        <v>1</v>
      </c>
      <c r="AG841" s="344">
        <f t="shared" si="160"/>
        <v>1</v>
      </c>
    </row>
    <row r="842" spans="1:33" ht="180">
      <c r="A842" s="169" t="s">
        <v>19</v>
      </c>
      <c r="B842" s="467" t="s">
        <v>13</v>
      </c>
      <c r="C842" s="782" t="s">
        <v>3963</v>
      </c>
      <c r="D842" s="782" t="s">
        <v>3964</v>
      </c>
      <c r="E842" s="783"/>
      <c r="F842" s="783" t="s">
        <v>4025</v>
      </c>
      <c r="G842" s="52" t="s">
        <v>1364</v>
      </c>
      <c r="H842" s="52" t="s">
        <v>261</v>
      </c>
      <c r="I842" s="483" t="s">
        <v>262</v>
      </c>
      <c r="J842" s="168">
        <v>1</v>
      </c>
      <c r="K842" s="193">
        <v>46024</v>
      </c>
      <c r="L842" s="193">
        <v>47118</v>
      </c>
      <c r="M842" s="165">
        <f t="shared" si="153"/>
        <v>156.28571428571428</v>
      </c>
      <c r="N842" s="192">
        <v>0</v>
      </c>
      <c r="O842" s="542" t="s">
        <v>3977</v>
      </c>
      <c r="P842" s="53">
        <f t="shared" si="161"/>
        <v>0</v>
      </c>
      <c r="Q842" s="166" t="str">
        <f>IF(ISNUMBER(P842),IF(P842=100%,"CUMPLIDA",IF(AND(ISNUMBER(L842),ISNUMBER(CGR!$P$4)), IF(L842&lt;CGR!$P$4,"INCUMPLIDA","PROCESO"), "VERIFICAR FECHA")),"SIN VALOR AVANCE")</f>
        <v>PROCESO</v>
      </c>
      <c r="R842" s="285" t="s">
        <v>261</v>
      </c>
      <c r="S842" s="286" t="s">
        <v>262</v>
      </c>
      <c r="T842" s="305">
        <v>1</v>
      </c>
      <c r="U842" s="383">
        <v>46024</v>
      </c>
      <c r="V842" s="383">
        <v>47118</v>
      </c>
      <c r="W842" s="165">
        <f t="shared" si="152"/>
        <v>156.28571428571428</v>
      </c>
      <c r="X842" s="391">
        <v>0</v>
      </c>
      <c r="Y842" s="307" t="s">
        <v>3977</v>
      </c>
      <c r="Z842" s="344">
        <f t="shared" si="154"/>
        <v>1</v>
      </c>
      <c r="AA842" s="344">
        <f t="shared" si="155"/>
        <v>1</v>
      </c>
      <c r="AB842" s="344">
        <f t="shared" si="156"/>
        <v>1</v>
      </c>
      <c r="AC842" s="344">
        <f t="shared" si="157"/>
        <v>1</v>
      </c>
      <c r="AD842" s="344">
        <f t="shared" si="158"/>
        <v>1</v>
      </c>
      <c r="AE842" s="344">
        <f t="shared" si="159"/>
        <v>1</v>
      </c>
      <c r="AF842" s="344">
        <f t="shared" si="159"/>
        <v>1</v>
      </c>
      <c r="AG842" s="344">
        <f t="shared" si="160"/>
        <v>1</v>
      </c>
    </row>
    <row r="843" spans="1:33" ht="409.5">
      <c r="A843" s="169" t="s">
        <v>19</v>
      </c>
      <c r="B843" s="467" t="s">
        <v>13</v>
      </c>
      <c r="C843" s="782" t="s">
        <v>3963</v>
      </c>
      <c r="D843" s="782" t="s">
        <v>3964</v>
      </c>
      <c r="E843" s="783"/>
      <c r="F843" s="783"/>
      <c r="G843" s="52" t="s">
        <v>1365</v>
      </c>
      <c r="H843" s="52" t="s">
        <v>264</v>
      </c>
      <c r="I843" s="483" t="s">
        <v>265</v>
      </c>
      <c r="J843" s="168">
        <v>2</v>
      </c>
      <c r="K843" s="193">
        <v>46024</v>
      </c>
      <c r="L843" s="193">
        <v>47118</v>
      </c>
      <c r="M843" s="165">
        <f t="shared" si="153"/>
        <v>156.28571428571428</v>
      </c>
      <c r="N843" s="192">
        <v>0</v>
      </c>
      <c r="O843" s="542" t="s">
        <v>3976</v>
      </c>
      <c r="P843" s="53">
        <f t="shared" si="161"/>
        <v>0</v>
      </c>
      <c r="Q843" s="166" t="str">
        <f>IF(ISNUMBER(P843),IF(P843=100%,"CUMPLIDA",IF(AND(ISNUMBER(L843),ISNUMBER(CGR!$P$4)), IF(L843&lt;CGR!$P$4,"INCUMPLIDA","PROCESO"), "VERIFICAR FECHA")),"SIN VALOR AVANCE")</f>
        <v>PROCESO</v>
      </c>
      <c r="R843" s="285" t="s">
        <v>264</v>
      </c>
      <c r="S843" s="286" t="s">
        <v>265</v>
      </c>
      <c r="T843" s="305">
        <v>2</v>
      </c>
      <c r="U843" s="383">
        <v>46024</v>
      </c>
      <c r="V843" s="383">
        <v>47118</v>
      </c>
      <c r="W843" s="165">
        <f t="shared" ref="W843:W906" si="162">(V843-U843)/7</f>
        <v>156.28571428571428</v>
      </c>
      <c r="X843" s="391">
        <v>0</v>
      </c>
      <c r="Y843" s="307" t="s">
        <v>3976</v>
      </c>
      <c r="Z843" s="344">
        <f t="shared" si="154"/>
        <v>1</v>
      </c>
      <c r="AA843" s="344">
        <f t="shared" si="155"/>
        <v>1</v>
      </c>
      <c r="AB843" s="344">
        <f t="shared" si="156"/>
        <v>1</v>
      </c>
      <c r="AC843" s="344">
        <f t="shared" si="157"/>
        <v>1</v>
      </c>
      <c r="AD843" s="344">
        <f t="shared" si="158"/>
        <v>1</v>
      </c>
      <c r="AE843" s="344">
        <f t="shared" si="159"/>
        <v>1</v>
      </c>
      <c r="AF843" s="344">
        <f t="shared" si="159"/>
        <v>1</v>
      </c>
      <c r="AG843" s="344">
        <f t="shared" si="160"/>
        <v>1</v>
      </c>
    </row>
    <row r="844" spans="1:33" ht="150">
      <c r="A844" s="169" t="s">
        <v>19</v>
      </c>
      <c r="B844" s="467" t="s">
        <v>13</v>
      </c>
      <c r="C844" s="782" t="s">
        <v>3963</v>
      </c>
      <c r="D844" s="782" t="s">
        <v>3964</v>
      </c>
      <c r="E844" s="783"/>
      <c r="F844" s="783"/>
      <c r="G844" s="52" t="s">
        <v>3978</v>
      </c>
      <c r="H844" s="52" t="s">
        <v>3979</v>
      </c>
      <c r="I844" s="483" t="s">
        <v>3980</v>
      </c>
      <c r="J844" s="164">
        <v>1</v>
      </c>
      <c r="K844" s="191">
        <v>44927</v>
      </c>
      <c r="L844" s="191">
        <v>45016</v>
      </c>
      <c r="M844" s="165">
        <f t="shared" si="153"/>
        <v>12.714285714285714</v>
      </c>
      <c r="N844" s="192">
        <v>1</v>
      </c>
      <c r="O844" s="483" t="s">
        <v>3981</v>
      </c>
      <c r="P844" s="53">
        <f t="shared" si="161"/>
        <v>1</v>
      </c>
      <c r="Q844" s="166" t="str">
        <f>IF(ISNUMBER(P844),IF(P844=100%,"CUMPLIDA",IF(AND(ISNUMBER(L844),ISNUMBER(CGR!$P$4)), IF(L844&lt;CGR!$P$4,"INCUMPLIDA","PROCESO"), "VERIFICAR FECHA")),"SIN VALOR AVANCE")</f>
        <v>CUMPLIDA</v>
      </c>
      <c r="R844" s="285" t="s">
        <v>3979</v>
      </c>
      <c r="S844" s="286" t="s">
        <v>3980</v>
      </c>
      <c r="T844" s="367">
        <v>1</v>
      </c>
      <c r="U844" s="382">
        <v>44927</v>
      </c>
      <c r="V844" s="382">
        <v>45016</v>
      </c>
      <c r="W844" s="165">
        <f t="shared" si="162"/>
        <v>12.714285714285714</v>
      </c>
      <c r="X844" s="391">
        <v>1</v>
      </c>
      <c r="Y844" s="286" t="s">
        <v>3981</v>
      </c>
      <c r="Z844" s="344">
        <f t="shared" si="154"/>
        <v>1</v>
      </c>
      <c r="AA844" s="344">
        <f t="shared" si="155"/>
        <v>1</v>
      </c>
      <c r="AB844" s="344">
        <f t="shared" si="156"/>
        <v>1</v>
      </c>
      <c r="AC844" s="344">
        <f t="shared" si="157"/>
        <v>1</v>
      </c>
      <c r="AD844" s="344">
        <f t="shared" si="158"/>
        <v>1</v>
      </c>
      <c r="AE844" s="344">
        <f t="shared" si="159"/>
        <v>1</v>
      </c>
      <c r="AF844" s="344">
        <f t="shared" si="159"/>
        <v>1</v>
      </c>
      <c r="AG844" s="344">
        <f t="shared" si="160"/>
        <v>1</v>
      </c>
    </row>
    <row r="845" spans="1:33" ht="360">
      <c r="A845" s="169" t="s">
        <v>19</v>
      </c>
      <c r="B845" s="467" t="s">
        <v>13</v>
      </c>
      <c r="C845" s="782" t="s">
        <v>3963</v>
      </c>
      <c r="D845" s="782" t="s">
        <v>3964</v>
      </c>
      <c r="E845" s="783"/>
      <c r="F845" s="783" t="s">
        <v>4025</v>
      </c>
      <c r="G845" s="52" t="s">
        <v>3978</v>
      </c>
      <c r="H845" s="52" t="s">
        <v>4017</v>
      </c>
      <c r="I845" s="483" t="s">
        <v>1097</v>
      </c>
      <c r="J845" s="164">
        <v>1</v>
      </c>
      <c r="K845" s="191">
        <v>45017</v>
      </c>
      <c r="L845" s="191">
        <v>45138</v>
      </c>
      <c r="M845" s="165">
        <f t="shared" si="153"/>
        <v>17.285714285714285</v>
      </c>
      <c r="N845" s="192">
        <v>1</v>
      </c>
      <c r="O845" s="483" t="s">
        <v>4027</v>
      </c>
      <c r="P845" s="53">
        <f t="shared" si="161"/>
        <v>1</v>
      </c>
      <c r="Q845" s="166" t="str">
        <f>IF(ISNUMBER(P845),IF(P845=100%,"CUMPLIDA",IF(AND(ISNUMBER(L845),ISNUMBER(CGR!$P$4)), IF(L845&lt;CGR!$P$4,"INCUMPLIDA","PROCESO"), "VERIFICAR FECHA")),"SIN VALOR AVANCE")</f>
        <v>CUMPLIDA</v>
      </c>
      <c r="R845" s="285" t="s">
        <v>4017</v>
      </c>
      <c r="S845" s="286" t="s">
        <v>1097</v>
      </c>
      <c r="T845" s="367">
        <v>1</v>
      </c>
      <c r="U845" s="382">
        <v>45017</v>
      </c>
      <c r="V845" s="382">
        <v>45138</v>
      </c>
      <c r="W845" s="165">
        <f t="shared" si="162"/>
        <v>17.285714285714285</v>
      </c>
      <c r="X845" s="391">
        <v>1</v>
      </c>
      <c r="Y845" s="286" t="s">
        <v>4027</v>
      </c>
      <c r="Z845" s="344">
        <f t="shared" si="154"/>
        <v>1</v>
      </c>
      <c r="AA845" s="344">
        <f t="shared" si="155"/>
        <v>1</v>
      </c>
      <c r="AB845" s="344">
        <f t="shared" si="156"/>
        <v>1</v>
      </c>
      <c r="AC845" s="344">
        <f t="shared" si="157"/>
        <v>1</v>
      </c>
      <c r="AD845" s="344">
        <f t="shared" si="158"/>
        <v>1</v>
      </c>
      <c r="AE845" s="344">
        <f t="shared" si="159"/>
        <v>1</v>
      </c>
      <c r="AF845" s="344">
        <f t="shared" si="159"/>
        <v>1</v>
      </c>
      <c r="AG845" s="344">
        <f t="shared" si="160"/>
        <v>1</v>
      </c>
    </row>
    <row r="846" spans="1:33" ht="180">
      <c r="A846" s="169" t="s">
        <v>19</v>
      </c>
      <c r="B846" s="467" t="s">
        <v>13</v>
      </c>
      <c r="C846" s="782" t="s">
        <v>3963</v>
      </c>
      <c r="D846" s="782" t="s">
        <v>3964</v>
      </c>
      <c r="E846" s="783"/>
      <c r="F846" s="783" t="s">
        <v>4025</v>
      </c>
      <c r="G846" s="52" t="s">
        <v>4028</v>
      </c>
      <c r="H846" s="52" t="s">
        <v>4029</v>
      </c>
      <c r="I846" s="483" t="s">
        <v>3969</v>
      </c>
      <c r="J846" s="164">
        <v>1</v>
      </c>
      <c r="K846" s="191">
        <v>44958</v>
      </c>
      <c r="L846" s="191">
        <v>44985</v>
      </c>
      <c r="M846" s="165">
        <f t="shared" si="153"/>
        <v>3.8571428571428572</v>
      </c>
      <c r="N846" s="192">
        <v>1</v>
      </c>
      <c r="O846" s="483" t="s">
        <v>4030</v>
      </c>
      <c r="P846" s="53">
        <f t="shared" si="161"/>
        <v>1</v>
      </c>
      <c r="Q846" s="166" t="str">
        <f>IF(ISNUMBER(P846),IF(P846=100%,"CUMPLIDA",IF(AND(ISNUMBER(L846),ISNUMBER(CGR!$P$4)), IF(L846&lt;CGR!$P$4,"INCUMPLIDA","PROCESO"), "VERIFICAR FECHA")),"SIN VALOR AVANCE")</f>
        <v>CUMPLIDA</v>
      </c>
      <c r="R846" s="285" t="s">
        <v>4029</v>
      </c>
      <c r="S846" s="286" t="s">
        <v>3969</v>
      </c>
      <c r="T846" s="367">
        <v>1</v>
      </c>
      <c r="U846" s="382">
        <v>44958</v>
      </c>
      <c r="V846" s="382">
        <v>44985</v>
      </c>
      <c r="W846" s="165">
        <f t="shared" si="162"/>
        <v>3.8571428571428572</v>
      </c>
      <c r="X846" s="391">
        <v>1</v>
      </c>
      <c r="Y846" s="286" t="s">
        <v>4030</v>
      </c>
      <c r="Z846" s="344">
        <f t="shared" si="154"/>
        <v>1</v>
      </c>
      <c r="AA846" s="344">
        <f t="shared" si="155"/>
        <v>1</v>
      </c>
      <c r="AB846" s="344">
        <f t="shared" si="156"/>
        <v>1</v>
      </c>
      <c r="AC846" s="344">
        <f t="shared" si="157"/>
        <v>1</v>
      </c>
      <c r="AD846" s="344">
        <f t="shared" si="158"/>
        <v>1</v>
      </c>
      <c r="AE846" s="344">
        <f t="shared" si="159"/>
        <v>1</v>
      </c>
      <c r="AF846" s="344">
        <f t="shared" si="159"/>
        <v>1</v>
      </c>
      <c r="AG846" s="344">
        <f t="shared" si="160"/>
        <v>1</v>
      </c>
    </row>
    <row r="847" spans="1:33" ht="390">
      <c r="A847" s="169" t="s">
        <v>19</v>
      </c>
      <c r="B847" s="467" t="s">
        <v>13</v>
      </c>
      <c r="C847" s="782" t="s">
        <v>3963</v>
      </c>
      <c r="D847" s="782" t="s">
        <v>3964</v>
      </c>
      <c r="E847" s="783"/>
      <c r="F847" s="783" t="s">
        <v>4025</v>
      </c>
      <c r="G847" s="52" t="s">
        <v>4031</v>
      </c>
      <c r="H847" s="52" t="s">
        <v>4032</v>
      </c>
      <c r="I847" s="483" t="s">
        <v>1097</v>
      </c>
      <c r="J847" s="164">
        <v>1</v>
      </c>
      <c r="K847" s="191">
        <v>44958</v>
      </c>
      <c r="L847" s="191">
        <v>44985</v>
      </c>
      <c r="M847" s="165">
        <f t="shared" si="153"/>
        <v>3.8571428571428572</v>
      </c>
      <c r="N847" s="192">
        <v>1</v>
      </c>
      <c r="O847" s="483" t="s">
        <v>4033</v>
      </c>
      <c r="P847" s="53">
        <f t="shared" si="161"/>
        <v>1</v>
      </c>
      <c r="Q847" s="166" t="str">
        <f>IF(ISNUMBER(P847),IF(P847=100%,"CUMPLIDA",IF(AND(ISNUMBER(L847),ISNUMBER(CGR!$P$4)), IF(L847&lt;CGR!$P$4,"INCUMPLIDA","PROCESO"), "VERIFICAR FECHA")),"SIN VALOR AVANCE")</f>
        <v>CUMPLIDA</v>
      </c>
      <c r="R847" s="285" t="s">
        <v>4032</v>
      </c>
      <c r="S847" s="286" t="s">
        <v>1097</v>
      </c>
      <c r="T847" s="367">
        <v>1</v>
      </c>
      <c r="U847" s="382">
        <v>44958</v>
      </c>
      <c r="V847" s="382">
        <v>44985</v>
      </c>
      <c r="W847" s="165">
        <f t="shared" si="162"/>
        <v>3.8571428571428572</v>
      </c>
      <c r="X847" s="391">
        <v>1</v>
      </c>
      <c r="Y847" s="286" t="s">
        <v>4033</v>
      </c>
      <c r="Z847" s="344">
        <f t="shared" si="154"/>
        <v>1</v>
      </c>
      <c r="AA847" s="344">
        <f t="shared" si="155"/>
        <v>1</v>
      </c>
      <c r="AB847" s="344">
        <f t="shared" si="156"/>
        <v>1</v>
      </c>
      <c r="AC847" s="344">
        <f t="shared" si="157"/>
        <v>1</v>
      </c>
      <c r="AD847" s="344">
        <f t="shared" si="158"/>
        <v>1</v>
      </c>
      <c r="AE847" s="344">
        <f t="shared" si="159"/>
        <v>1</v>
      </c>
      <c r="AF847" s="344">
        <f t="shared" si="159"/>
        <v>1</v>
      </c>
      <c r="AG847" s="344">
        <f t="shared" si="160"/>
        <v>1</v>
      </c>
    </row>
    <row r="848" spans="1:33" ht="285">
      <c r="A848" s="169" t="s">
        <v>19</v>
      </c>
      <c r="B848" s="467" t="s">
        <v>13</v>
      </c>
      <c r="C848" s="782" t="s">
        <v>3963</v>
      </c>
      <c r="D848" s="782" t="s">
        <v>3964</v>
      </c>
      <c r="E848" s="783"/>
      <c r="F848" s="783" t="s">
        <v>4025</v>
      </c>
      <c r="G848" s="52" t="s">
        <v>4034</v>
      </c>
      <c r="H848" s="52" t="s">
        <v>4035</v>
      </c>
      <c r="I848" s="483" t="s">
        <v>1097</v>
      </c>
      <c r="J848" s="164">
        <v>12</v>
      </c>
      <c r="K848" s="191">
        <v>44958</v>
      </c>
      <c r="L848" s="191">
        <v>45323</v>
      </c>
      <c r="M848" s="165">
        <f t="shared" si="153"/>
        <v>52.142857142857146</v>
      </c>
      <c r="N848" s="192">
        <v>12</v>
      </c>
      <c r="O848" s="483" t="s">
        <v>4021</v>
      </c>
      <c r="P848" s="53">
        <f t="shared" si="161"/>
        <v>1</v>
      </c>
      <c r="Q848" s="166" t="str">
        <f>IF(ISNUMBER(P848),IF(P848=100%,"CUMPLIDA",IF(AND(ISNUMBER(L848),ISNUMBER(CGR!$P$4)), IF(L848&lt;CGR!$P$4,"INCUMPLIDA","PROCESO"), "VERIFICAR FECHA")),"SIN VALOR AVANCE")</f>
        <v>CUMPLIDA</v>
      </c>
      <c r="R848" s="285" t="s">
        <v>4035</v>
      </c>
      <c r="S848" s="286" t="s">
        <v>1097</v>
      </c>
      <c r="T848" s="367">
        <v>12</v>
      </c>
      <c r="U848" s="382">
        <v>44958</v>
      </c>
      <c r="V848" s="382">
        <v>45323</v>
      </c>
      <c r="W848" s="165">
        <f t="shared" si="162"/>
        <v>52.142857142857146</v>
      </c>
      <c r="X848" s="391">
        <v>12</v>
      </c>
      <c r="Y848" s="286" t="s">
        <v>4021</v>
      </c>
      <c r="Z848" s="344">
        <f t="shared" si="154"/>
        <v>1</v>
      </c>
      <c r="AA848" s="344">
        <f t="shared" si="155"/>
        <v>1</v>
      </c>
      <c r="AB848" s="344">
        <f t="shared" si="156"/>
        <v>1</v>
      </c>
      <c r="AC848" s="344">
        <f t="shared" si="157"/>
        <v>1</v>
      </c>
      <c r="AD848" s="344">
        <f t="shared" si="158"/>
        <v>1</v>
      </c>
      <c r="AE848" s="344">
        <f t="shared" si="159"/>
        <v>1</v>
      </c>
      <c r="AF848" s="344">
        <f t="shared" si="159"/>
        <v>1</v>
      </c>
      <c r="AG848" s="344">
        <f t="shared" si="160"/>
        <v>1</v>
      </c>
    </row>
    <row r="849" spans="1:33" ht="225">
      <c r="A849" s="169" t="s">
        <v>19</v>
      </c>
      <c r="B849" s="467" t="s">
        <v>13</v>
      </c>
      <c r="C849" s="782" t="s">
        <v>3963</v>
      </c>
      <c r="D849" s="782" t="s">
        <v>3964</v>
      </c>
      <c r="E849" s="783"/>
      <c r="F849" s="783" t="s">
        <v>4025</v>
      </c>
      <c r="G849" s="52" t="s">
        <v>4036</v>
      </c>
      <c r="H849" s="52" t="s">
        <v>4037</v>
      </c>
      <c r="I849" s="483" t="s">
        <v>1097</v>
      </c>
      <c r="J849" s="164">
        <v>4</v>
      </c>
      <c r="K849" s="191">
        <v>44958</v>
      </c>
      <c r="L849" s="191">
        <v>45323</v>
      </c>
      <c r="M849" s="165">
        <f t="shared" si="153"/>
        <v>52.142857142857146</v>
      </c>
      <c r="N849" s="192">
        <v>4</v>
      </c>
      <c r="O849" s="483" t="s">
        <v>3986</v>
      </c>
      <c r="P849" s="53">
        <f t="shared" si="161"/>
        <v>1</v>
      </c>
      <c r="Q849" s="166" t="str">
        <f>IF(ISNUMBER(P849),IF(P849=100%,"CUMPLIDA",IF(AND(ISNUMBER(L849),ISNUMBER(CGR!$P$4)), IF(L849&lt;CGR!$P$4,"INCUMPLIDA","PROCESO"), "VERIFICAR FECHA")),"SIN VALOR AVANCE")</f>
        <v>CUMPLIDA</v>
      </c>
      <c r="R849" s="285" t="s">
        <v>4037</v>
      </c>
      <c r="S849" s="286" t="s">
        <v>1097</v>
      </c>
      <c r="T849" s="367">
        <v>4</v>
      </c>
      <c r="U849" s="382">
        <v>44958</v>
      </c>
      <c r="V849" s="382">
        <v>45323</v>
      </c>
      <c r="W849" s="165">
        <f t="shared" si="162"/>
        <v>52.142857142857146</v>
      </c>
      <c r="X849" s="391">
        <v>4</v>
      </c>
      <c r="Y849" s="286" t="s">
        <v>3986</v>
      </c>
      <c r="Z849" s="344">
        <f t="shared" si="154"/>
        <v>1</v>
      </c>
      <c r="AA849" s="344">
        <f t="shared" si="155"/>
        <v>1</v>
      </c>
      <c r="AB849" s="344">
        <f t="shared" si="156"/>
        <v>1</v>
      </c>
      <c r="AC849" s="344">
        <f t="shared" si="157"/>
        <v>1</v>
      </c>
      <c r="AD849" s="344">
        <f t="shared" si="158"/>
        <v>1</v>
      </c>
      <c r="AE849" s="344">
        <f t="shared" si="159"/>
        <v>1</v>
      </c>
      <c r="AF849" s="344">
        <f t="shared" si="159"/>
        <v>1</v>
      </c>
      <c r="AG849" s="344">
        <f t="shared" si="160"/>
        <v>1</v>
      </c>
    </row>
    <row r="850" spans="1:33" ht="409.5">
      <c r="A850" s="169" t="s">
        <v>19</v>
      </c>
      <c r="B850" s="467" t="s">
        <v>13</v>
      </c>
      <c r="C850" s="782" t="s">
        <v>3963</v>
      </c>
      <c r="D850" s="782" t="s">
        <v>3964</v>
      </c>
      <c r="E850" s="783"/>
      <c r="F850" s="783" t="s">
        <v>4025</v>
      </c>
      <c r="G850" s="52" t="s">
        <v>3989</v>
      </c>
      <c r="H850" s="52" t="s">
        <v>3990</v>
      </c>
      <c r="I850" s="483" t="s">
        <v>1097</v>
      </c>
      <c r="J850" s="164">
        <v>1</v>
      </c>
      <c r="K850" s="191">
        <v>44958</v>
      </c>
      <c r="L850" s="191">
        <v>44985</v>
      </c>
      <c r="M850" s="165">
        <f t="shared" si="153"/>
        <v>3.8571428571428572</v>
      </c>
      <c r="N850" s="192">
        <v>1</v>
      </c>
      <c r="O850" s="483" t="s">
        <v>4021</v>
      </c>
      <c r="P850" s="53">
        <f t="shared" si="161"/>
        <v>1</v>
      </c>
      <c r="Q850" s="166" t="str">
        <f>IF(ISNUMBER(P850),IF(P850=100%,"CUMPLIDA",IF(AND(ISNUMBER(L850),ISNUMBER(CGR!$P$4)), IF(L850&lt;CGR!$P$4,"INCUMPLIDA","PROCESO"), "VERIFICAR FECHA")),"SIN VALOR AVANCE")</f>
        <v>CUMPLIDA</v>
      </c>
      <c r="R850" s="285" t="s">
        <v>3990</v>
      </c>
      <c r="S850" s="286" t="s">
        <v>1097</v>
      </c>
      <c r="T850" s="367">
        <v>1</v>
      </c>
      <c r="U850" s="382">
        <v>44958</v>
      </c>
      <c r="V850" s="382">
        <v>44985</v>
      </c>
      <c r="W850" s="165">
        <f t="shared" si="162"/>
        <v>3.8571428571428572</v>
      </c>
      <c r="X850" s="391">
        <v>1</v>
      </c>
      <c r="Y850" s="286" t="s">
        <v>4021</v>
      </c>
      <c r="Z850" s="344">
        <f t="shared" si="154"/>
        <v>1</v>
      </c>
      <c r="AA850" s="344">
        <f t="shared" si="155"/>
        <v>1</v>
      </c>
      <c r="AB850" s="344">
        <f t="shared" si="156"/>
        <v>1</v>
      </c>
      <c r="AC850" s="344">
        <f t="shared" si="157"/>
        <v>1</v>
      </c>
      <c r="AD850" s="344">
        <f t="shared" si="158"/>
        <v>1</v>
      </c>
      <c r="AE850" s="344">
        <f t="shared" si="159"/>
        <v>1</v>
      </c>
      <c r="AF850" s="344">
        <f t="shared" si="159"/>
        <v>1</v>
      </c>
      <c r="AG850" s="344">
        <f t="shared" si="160"/>
        <v>1</v>
      </c>
    </row>
    <row r="851" spans="1:33" ht="180.75" customHeight="1">
      <c r="A851" s="169" t="s">
        <v>19</v>
      </c>
      <c r="B851" s="467" t="s">
        <v>13</v>
      </c>
      <c r="C851" s="782" t="s">
        <v>3963</v>
      </c>
      <c r="D851" s="782" t="s">
        <v>3964</v>
      </c>
      <c r="E851" s="783" t="s">
        <v>4038</v>
      </c>
      <c r="F851" s="783" t="s">
        <v>4039</v>
      </c>
      <c r="G851" s="52" t="s">
        <v>4014</v>
      </c>
      <c r="H851" s="52" t="s">
        <v>3972</v>
      </c>
      <c r="I851" s="483" t="s">
        <v>3973</v>
      </c>
      <c r="J851" s="164">
        <v>3</v>
      </c>
      <c r="K851" s="191">
        <v>44958</v>
      </c>
      <c r="L851" s="191">
        <v>45323</v>
      </c>
      <c r="M851" s="165">
        <f t="shared" si="153"/>
        <v>52.142857142857146</v>
      </c>
      <c r="N851" s="192">
        <v>3</v>
      </c>
      <c r="O851" s="483" t="s">
        <v>4040</v>
      </c>
      <c r="P851" s="53">
        <f t="shared" si="161"/>
        <v>1</v>
      </c>
      <c r="Q851" s="166" t="str">
        <f>IF(ISNUMBER(P851),IF(P851=100%,"CUMPLIDA",IF(AND(ISNUMBER(L851),ISNUMBER(CGR!$P$4)), IF(L851&lt;CGR!$P$4,"INCUMPLIDA","PROCESO"), "VERIFICAR FECHA")),"SIN VALOR AVANCE")</f>
        <v>CUMPLIDA</v>
      </c>
      <c r="R851" s="285" t="s">
        <v>3972</v>
      </c>
      <c r="S851" s="286" t="s">
        <v>3973</v>
      </c>
      <c r="T851" s="367">
        <v>3</v>
      </c>
      <c r="U851" s="382">
        <v>44958</v>
      </c>
      <c r="V851" s="382">
        <v>45323</v>
      </c>
      <c r="W851" s="165">
        <f t="shared" si="162"/>
        <v>52.142857142857146</v>
      </c>
      <c r="X851" s="391">
        <v>3</v>
      </c>
      <c r="Y851" s="286" t="s">
        <v>4040</v>
      </c>
      <c r="Z851" s="344">
        <f t="shared" si="154"/>
        <v>1</v>
      </c>
      <c r="AA851" s="344">
        <f t="shared" si="155"/>
        <v>1</v>
      </c>
      <c r="AB851" s="344">
        <f t="shared" si="156"/>
        <v>1</v>
      </c>
      <c r="AC851" s="344">
        <f t="shared" si="157"/>
        <v>1</v>
      </c>
      <c r="AD851" s="344">
        <f t="shared" si="158"/>
        <v>1</v>
      </c>
      <c r="AE851" s="344">
        <f t="shared" si="159"/>
        <v>1</v>
      </c>
      <c r="AF851" s="344">
        <f t="shared" si="159"/>
        <v>1</v>
      </c>
      <c r="AG851" s="344">
        <f t="shared" si="160"/>
        <v>1</v>
      </c>
    </row>
    <row r="852" spans="1:33" ht="150" customHeight="1">
      <c r="A852" s="169" t="s">
        <v>19</v>
      </c>
      <c r="B852" s="467" t="s">
        <v>13</v>
      </c>
      <c r="C852" s="782"/>
      <c r="D852" s="782"/>
      <c r="E852" s="783"/>
      <c r="F852" s="783" t="s">
        <v>4039</v>
      </c>
      <c r="G852" s="783" t="s">
        <v>3975</v>
      </c>
      <c r="H852" s="484" t="s">
        <v>2433</v>
      </c>
      <c r="I852" s="483" t="s">
        <v>969</v>
      </c>
      <c r="J852" s="164">
        <v>1</v>
      </c>
      <c r="K852" s="191">
        <v>45231</v>
      </c>
      <c r="L852" s="191">
        <v>45504</v>
      </c>
      <c r="M852" s="165">
        <f t="shared" ref="M852:M915" si="163">(L852-K852)/7</f>
        <v>39</v>
      </c>
      <c r="N852" s="192">
        <v>1</v>
      </c>
      <c r="O852" s="542" t="s">
        <v>3711</v>
      </c>
      <c r="P852" s="53">
        <f t="shared" si="161"/>
        <v>1</v>
      </c>
      <c r="Q852" s="166" t="str">
        <f>IF(ISNUMBER(P852),IF(P852=100%,"CUMPLIDA",IF(AND(ISNUMBER(L852),ISNUMBER(CGR!$P$4)), IF(L852&lt;CGR!$P$4,"INCUMPLIDA","PROCESO"), "VERIFICAR FECHA")),"SIN VALOR AVANCE")</f>
        <v>CUMPLIDA</v>
      </c>
      <c r="R852" s="366" t="s">
        <v>2433</v>
      </c>
      <c r="S852" s="286" t="s">
        <v>969</v>
      </c>
      <c r="T852" s="367">
        <v>1</v>
      </c>
      <c r="U852" s="382">
        <v>45231</v>
      </c>
      <c r="V852" s="382">
        <v>45504</v>
      </c>
      <c r="W852" s="165">
        <f t="shared" si="162"/>
        <v>39</v>
      </c>
      <c r="X852" s="391">
        <v>1</v>
      </c>
      <c r="Y852" s="307" t="s">
        <v>3711</v>
      </c>
      <c r="Z852" s="344">
        <f t="shared" si="154"/>
        <v>1</v>
      </c>
      <c r="AA852" s="344">
        <f t="shared" si="155"/>
        <v>1</v>
      </c>
      <c r="AB852" s="344">
        <f t="shared" si="156"/>
        <v>1</v>
      </c>
      <c r="AC852" s="344">
        <f t="shared" si="157"/>
        <v>1</v>
      </c>
      <c r="AD852" s="344">
        <f t="shared" si="158"/>
        <v>1</v>
      </c>
      <c r="AE852" s="344">
        <f t="shared" si="159"/>
        <v>1</v>
      </c>
      <c r="AF852" s="344">
        <f t="shared" si="159"/>
        <v>1</v>
      </c>
      <c r="AG852" s="344">
        <f t="shared" si="160"/>
        <v>1</v>
      </c>
    </row>
    <row r="853" spans="1:33" ht="210.75">
      <c r="A853" s="169" t="s">
        <v>19</v>
      </c>
      <c r="B853" s="467" t="s">
        <v>13</v>
      </c>
      <c r="C853" s="782"/>
      <c r="D853" s="782"/>
      <c r="E853" s="783"/>
      <c r="F853" s="783" t="s">
        <v>4039</v>
      </c>
      <c r="G853" s="783"/>
      <c r="H853" s="484" t="s">
        <v>2435</v>
      </c>
      <c r="I853" s="483" t="s">
        <v>2436</v>
      </c>
      <c r="J853" s="164">
        <v>1</v>
      </c>
      <c r="K853" s="191">
        <v>45231</v>
      </c>
      <c r="L853" s="191">
        <v>45504</v>
      </c>
      <c r="M853" s="165">
        <f t="shared" si="163"/>
        <v>39</v>
      </c>
      <c r="N853" s="192">
        <v>1</v>
      </c>
      <c r="O853" s="542" t="s">
        <v>3976</v>
      </c>
      <c r="P853" s="53">
        <f t="shared" si="161"/>
        <v>1</v>
      </c>
      <c r="Q853" s="166" t="str">
        <f>IF(ISNUMBER(P853),IF(P853=100%,"CUMPLIDA",IF(AND(ISNUMBER(L853),ISNUMBER(CGR!$P$4)), IF(L853&lt;CGR!$P$4,"INCUMPLIDA","PROCESO"), "VERIFICAR FECHA")),"SIN VALOR AVANCE")</f>
        <v>CUMPLIDA</v>
      </c>
      <c r="R853" s="366" t="s">
        <v>2435</v>
      </c>
      <c r="S853" s="286" t="s">
        <v>2436</v>
      </c>
      <c r="T853" s="367">
        <v>1</v>
      </c>
      <c r="U853" s="382">
        <v>45231</v>
      </c>
      <c r="V853" s="382">
        <v>45504</v>
      </c>
      <c r="W853" s="165">
        <f t="shared" si="162"/>
        <v>39</v>
      </c>
      <c r="X853" s="391">
        <v>1</v>
      </c>
      <c r="Y853" s="307" t="s">
        <v>3976</v>
      </c>
      <c r="Z853" s="344">
        <f t="shared" ref="Z853:Z916" si="164">IF(H853=R853,1,0)</f>
        <v>1</v>
      </c>
      <c r="AA853" s="344">
        <f t="shared" ref="AA853:AA916" si="165">IF(I853=S853,1,0)</f>
        <v>1</v>
      </c>
      <c r="AB853" s="344">
        <f t="shared" ref="AB853:AB916" si="166">IF(J853=T853,1,0)</f>
        <v>1</v>
      </c>
      <c r="AC853" s="344">
        <f t="shared" ref="AC853:AC916" si="167">IF(K853=U853,1,0)</f>
        <v>1</v>
      </c>
      <c r="AD853" s="344">
        <f t="shared" ref="AD853:AD916" si="168">IF(L853=V853,1,0)</f>
        <v>1</v>
      </c>
      <c r="AE853" s="344">
        <f t="shared" ref="AE853:AF916" si="169">IF(M853=W853,1,0)</f>
        <v>1</v>
      </c>
      <c r="AF853" s="344">
        <f t="shared" si="169"/>
        <v>1</v>
      </c>
      <c r="AG853" s="344">
        <f t="shared" ref="AG853:AG916" si="170">IF(O853=Y853,1,0)</f>
        <v>1</v>
      </c>
    </row>
    <row r="854" spans="1:33" ht="150" customHeight="1">
      <c r="A854" s="169" t="s">
        <v>19</v>
      </c>
      <c r="B854" s="467" t="s">
        <v>13</v>
      </c>
      <c r="C854" s="782"/>
      <c r="D854" s="782"/>
      <c r="E854" s="783"/>
      <c r="F854" s="783" t="s">
        <v>4039</v>
      </c>
      <c r="G854" s="52" t="s">
        <v>2438</v>
      </c>
      <c r="H854" s="52" t="s">
        <v>1614</v>
      </c>
      <c r="I854" s="483" t="s">
        <v>238</v>
      </c>
      <c r="J854" s="168">
        <v>1</v>
      </c>
      <c r="K854" s="193">
        <v>45323</v>
      </c>
      <c r="L854" s="193">
        <v>45747</v>
      </c>
      <c r="M854" s="165">
        <f t="shared" si="163"/>
        <v>60.571428571428569</v>
      </c>
      <c r="N854" s="192">
        <v>0</v>
      </c>
      <c r="O854" s="542" t="s">
        <v>3977</v>
      </c>
      <c r="P854" s="53">
        <f t="shared" si="161"/>
        <v>0</v>
      </c>
      <c r="Q854" s="166" t="str">
        <f>IF(ISNUMBER(P854),IF(P854=100%,"CUMPLIDA",IF(AND(ISNUMBER(L854),ISNUMBER(CGR!$P$4)), IF(L854&lt;CGR!$P$4,"INCUMPLIDA","PROCESO"), "VERIFICAR FECHA")),"SIN VALOR AVANCE")</f>
        <v>PROCESO</v>
      </c>
      <c r="R854" s="285" t="s">
        <v>1614</v>
      </c>
      <c r="S854" s="286" t="s">
        <v>238</v>
      </c>
      <c r="T854" s="305">
        <v>1</v>
      </c>
      <c r="U854" s="383">
        <v>45323</v>
      </c>
      <c r="V854" s="383">
        <v>45747</v>
      </c>
      <c r="W854" s="165">
        <f t="shared" si="162"/>
        <v>60.571428571428569</v>
      </c>
      <c r="X854" s="391">
        <v>0</v>
      </c>
      <c r="Y854" s="307" t="s">
        <v>3977</v>
      </c>
      <c r="Z854" s="344">
        <f t="shared" si="164"/>
        <v>1</v>
      </c>
      <c r="AA854" s="344">
        <f t="shared" si="165"/>
        <v>1</v>
      </c>
      <c r="AB854" s="344">
        <f t="shared" si="166"/>
        <v>1</v>
      </c>
      <c r="AC854" s="344">
        <f t="shared" si="167"/>
        <v>1</v>
      </c>
      <c r="AD854" s="344">
        <f t="shared" si="168"/>
        <v>1</v>
      </c>
      <c r="AE854" s="344">
        <f t="shared" si="169"/>
        <v>1</v>
      </c>
      <c r="AF854" s="344">
        <f t="shared" si="169"/>
        <v>1</v>
      </c>
      <c r="AG854" s="344">
        <f t="shared" si="170"/>
        <v>1</v>
      </c>
    </row>
    <row r="855" spans="1:33" ht="150" customHeight="1">
      <c r="A855" s="169" t="s">
        <v>19</v>
      </c>
      <c r="B855" s="467" t="s">
        <v>13</v>
      </c>
      <c r="C855" s="782" t="s">
        <v>3963</v>
      </c>
      <c r="D855" s="782" t="s">
        <v>3964</v>
      </c>
      <c r="E855" s="783"/>
      <c r="F855" s="783" t="s">
        <v>4039</v>
      </c>
      <c r="G855" s="52" t="s">
        <v>241</v>
      </c>
      <c r="H855" s="52" t="s">
        <v>241</v>
      </c>
      <c r="I855" s="483" t="s">
        <v>242</v>
      </c>
      <c r="J855" s="168">
        <v>1</v>
      </c>
      <c r="K855" s="193">
        <v>45323</v>
      </c>
      <c r="L855" s="193">
        <v>45747</v>
      </c>
      <c r="M855" s="165">
        <f t="shared" si="163"/>
        <v>60.571428571428569</v>
      </c>
      <c r="N855" s="192">
        <v>0</v>
      </c>
      <c r="O855" s="542" t="s">
        <v>3806</v>
      </c>
      <c r="P855" s="53">
        <f t="shared" si="161"/>
        <v>0</v>
      </c>
      <c r="Q855" s="166" t="str">
        <f>IF(ISNUMBER(P855),IF(P855=100%,"CUMPLIDA",IF(AND(ISNUMBER(L855),ISNUMBER(CGR!$P$4)), IF(L855&lt;CGR!$P$4,"INCUMPLIDA","PROCESO"), "VERIFICAR FECHA")),"SIN VALOR AVANCE")</f>
        <v>PROCESO</v>
      </c>
      <c r="R855" s="285" t="s">
        <v>241</v>
      </c>
      <c r="S855" s="286" t="s">
        <v>242</v>
      </c>
      <c r="T855" s="305">
        <v>1</v>
      </c>
      <c r="U855" s="383">
        <v>45323</v>
      </c>
      <c r="V855" s="383">
        <v>45747</v>
      </c>
      <c r="W855" s="165">
        <f t="shared" si="162"/>
        <v>60.571428571428569</v>
      </c>
      <c r="X855" s="391">
        <v>0</v>
      </c>
      <c r="Y855" s="307" t="s">
        <v>3806</v>
      </c>
      <c r="Z855" s="344">
        <f t="shared" si="164"/>
        <v>1</v>
      </c>
      <c r="AA855" s="344">
        <f t="shared" si="165"/>
        <v>1</v>
      </c>
      <c r="AB855" s="344">
        <f t="shared" si="166"/>
        <v>1</v>
      </c>
      <c r="AC855" s="344">
        <f t="shared" si="167"/>
        <v>1</v>
      </c>
      <c r="AD855" s="344">
        <f t="shared" si="168"/>
        <v>1</v>
      </c>
      <c r="AE855" s="344">
        <f t="shared" si="169"/>
        <v>1</v>
      </c>
      <c r="AF855" s="344">
        <f t="shared" si="169"/>
        <v>1</v>
      </c>
      <c r="AG855" s="344">
        <f t="shared" si="170"/>
        <v>1</v>
      </c>
    </row>
    <row r="856" spans="1:33" ht="150" customHeight="1">
      <c r="A856" s="169" t="s">
        <v>19</v>
      </c>
      <c r="B856" s="467" t="s">
        <v>13</v>
      </c>
      <c r="C856" s="782"/>
      <c r="D856" s="782"/>
      <c r="E856" s="783"/>
      <c r="F856" s="783" t="s">
        <v>4039</v>
      </c>
      <c r="G856" s="52" t="s">
        <v>1361</v>
      </c>
      <c r="H856" s="52" t="s">
        <v>245</v>
      </c>
      <c r="I856" s="483" t="s">
        <v>246</v>
      </c>
      <c r="J856" s="168">
        <v>1</v>
      </c>
      <c r="K856" s="193">
        <v>45231</v>
      </c>
      <c r="L856" s="193">
        <v>45747</v>
      </c>
      <c r="M856" s="165">
        <f t="shared" si="163"/>
        <v>73.714285714285708</v>
      </c>
      <c r="N856" s="192">
        <v>0</v>
      </c>
      <c r="O856" s="542" t="s">
        <v>3806</v>
      </c>
      <c r="P856" s="53">
        <f t="shared" si="161"/>
        <v>0</v>
      </c>
      <c r="Q856" s="166" t="str">
        <f>IF(ISNUMBER(P856),IF(P856=100%,"CUMPLIDA",IF(AND(ISNUMBER(L856),ISNUMBER(CGR!$P$4)), IF(L856&lt;CGR!$P$4,"INCUMPLIDA","PROCESO"), "VERIFICAR FECHA")),"SIN VALOR AVANCE")</f>
        <v>PROCESO</v>
      </c>
      <c r="R856" s="285" t="s">
        <v>245</v>
      </c>
      <c r="S856" s="286" t="s">
        <v>246</v>
      </c>
      <c r="T856" s="305">
        <v>1</v>
      </c>
      <c r="U856" s="383">
        <v>45231</v>
      </c>
      <c r="V856" s="383">
        <v>45747</v>
      </c>
      <c r="W856" s="165">
        <f t="shared" si="162"/>
        <v>73.714285714285708</v>
      </c>
      <c r="X856" s="391">
        <v>0</v>
      </c>
      <c r="Y856" s="307" t="s">
        <v>3806</v>
      </c>
      <c r="Z856" s="344">
        <f t="shared" si="164"/>
        <v>1</v>
      </c>
      <c r="AA856" s="344">
        <f t="shared" si="165"/>
        <v>1</v>
      </c>
      <c r="AB856" s="344">
        <f t="shared" si="166"/>
        <v>1</v>
      </c>
      <c r="AC856" s="344">
        <f t="shared" si="167"/>
        <v>1</v>
      </c>
      <c r="AD856" s="344">
        <f t="shared" si="168"/>
        <v>1</v>
      </c>
      <c r="AE856" s="344">
        <f t="shared" si="169"/>
        <v>1</v>
      </c>
      <c r="AF856" s="344">
        <f t="shared" si="169"/>
        <v>1</v>
      </c>
      <c r="AG856" s="344">
        <f t="shared" si="170"/>
        <v>1</v>
      </c>
    </row>
    <row r="857" spans="1:33" ht="150" customHeight="1">
      <c r="A857" s="169" t="s">
        <v>19</v>
      </c>
      <c r="B857" s="467" t="s">
        <v>13</v>
      </c>
      <c r="C857" s="782"/>
      <c r="D857" s="782"/>
      <c r="E857" s="783"/>
      <c r="F857" s="783" t="s">
        <v>4039</v>
      </c>
      <c r="G857" s="52" t="s">
        <v>248</v>
      </c>
      <c r="H857" s="52" t="s">
        <v>248</v>
      </c>
      <c r="I857" s="483" t="s">
        <v>3253</v>
      </c>
      <c r="J857" s="168">
        <v>1</v>
      </c>
      <c r="K857" s="193">
        <v>45323</v>
      </c>
      <c r="L857" s="193">
        <v>45747</v>
      </c>
      <c r="M857" s="165">
        <f t="shared" si="163"/>
        <v>60.571428571428569</v>
      </c>
      <c r="N857" s="192">
        <v>0</v>
      </c>
      <c r="O857" s="542" t="s">
        <v>3977</v>
      </c>
      <c r="P857" s="53">
        <f t="shared" si="161"/>
        <v>0</v>
      </c>
      <c r="Q857" s="166" t="str">
        <f>IF(ISNUMBER(P857),IF(P857=100%,"CUMPLIDA",IF(AND(ISNUMBER(L857),ISNUMBER(CGR!$P$4)), IF(L857&lt;CGR!$P$4,"INCUMPLIDA","PROCESO"), "VERIFICAR FECHA")),"SIN VALOR AVANCE")</f>
        <v>PROCESO</v>
      </c>
      <c r="R857" s="285" t="s">
        <v>248</v>
      </c>
      <c r="S857" s="286" t="s">
        <v>3253</v>
      </c>
      <c r="T857" s="305">
        <v>1</v>
      </c>
      <c r="U857" s="383">
        <v>45323</v>
      </c>
      <c r="V857" s="383">
        <v>45747</v>
      </c>
      <c r="W857" s="165">
        <f t="shared" si="162"/>
        <v>60.571428571428569</v>
      </c>
      <c r="X857" s="391">
        <v>0</v>
      </c>
      <c r="Y857" s="307" t="s">
        <v>3977</v>
      </c>
      <c r="Z857" s="344">
        <f t="shared" si="164"/>
        <v>1</v>
      </c>
      <c r="AA857" s="344">
        <f t="shared" si="165"/>
        <v>1</v>
      </c>
      <c r="AB857" s="344">
        <f t="shared" si="166"/>
        <v>1</v>
      </c>
      <c r="AC857" s="344">
        <f t="shared" si="167"/>
        <v>1</v>
      </c>
      <c r="AD857" s="344">
        <f t="shared" si="168"/>
        <v>1</v>
      </c>
      <c r="AE857" s="344">
        <f t="shared" si="169"/>
        <v>1</v>
      </c>
      <c r="AF857" s="344">
        <f t="shared" si="169"/>
        <v>1</v>
      </c>
      <c r="AG857" s="344">
        <f t="shared" si="170"/>
        <v>1</v>
      </c>
    </row>
    <row r="858" spans="1:33" ht="150" customHeight="1">
      <c r="A858" s="169" t="s">
        <v>19</v>
      </c>
      <c r="B858" s="467" t="s">
        <v>13</v>
      </c>
      <c r="C858" s="782"/>
      <c r="D858" s="782"/>
      <c r="E858" s="783"/>
      <c r="F858" s="783" t="s">
        <v>4039</v>
      </c>
      <c r="G858" s="52" t="s">
        <v>3715</v>
      </c>
      <c r="H858" s="52" t="s">
        <v>3715</v>
      </c>
      <c r="I858" s="483" t="s">
        <v>252</v>
      </c>
      <c r="J858" s="168">
        <v>1</v>
      </c>
      <c r="K858" s="193">
        <v>45231</v>
      </c>
      <c r="L858" s="193">
        <v>45747</v>
      </c>
      <c r="M858" s="165">
        <f t="shared" si="163"/>
        <v>73.714285714285708</v>
      </c>
      <c r="N858" s="192">
        <v>0</v>
      </c>
      <c r="O858" s="542" t="s">
        <v>3806</v>
      </c>
      <c r="P858" s="53">
        <f t="shared" si="161"/>
        <v>0</v>
      </c>
      <c r="Q858" s="166" t="str">
        <f>IF(ISNUMBER(P858),IF(P858=100%,"CUMPLIDA",IF(AND(ISNUMBER(L858),ISNUMBER(CGR!$P$4)), IF(L858&lt;CGR!$P$4,"INCUMPLIDA","PROCESO"), "VERIFICAR FECHA")),"SIN VALOR AVANCE")</f>
        <v>PROCESO</v>
      </c>
      <c r="R858" s="285" t="s">
        <v>3715</v>
      </c>
      <c r="S858" s="286" t="s">
        <v>252</v>
      </c>
      <c r="T858" s="305">
        <v>1</v>
      </c>
      <c r="U858" s="383">
        <v>45231</v>
      </c>
      <c r="V858" s="383">
        <v>45747</v>
      </c>
      <c r="W858" s="165">
        <f t="shared" si="162"/>
        <v>73.714285714285708</v>
      </c>
      <c r="X858" s="391">
        <v>0</v>
      </c>
      <c r="Y858" s="307" t="s">
        <v>3806</v>
      </c>
      <c r="Z858" s="344">
        <f t="shared" si="164"/>
        <v>1</v>
      </c>
      <c r="AA858" s="344">
        <f t="shared" si="165"/>
        <v>1</v>
      </c>
      <c r="AB858" s="344">
        <f t="shared" si="166"/>
        <v>1</v>
      </c>
      <c r="AC858" s="344">
        <f t="shared" si="167"/>
        <v>1</v>
      </c>
      <c r="AD858" s="344">
        <f t="shared" si="168"/>
        <v>1</v>
      </c>
      <c r="AE858" s="344">
        <f t="shared" si="169"/>
        <v>1</v>
      </c>
      <c r="AF858" s="344">
        <f t="shared" si="169"/>
        <v>1</v>
      </c>
      <c r="AG858" s="344">
        <f t="shared" si="170"/>
        <v>1</v>
      </c>
    </row>
    <row r="859" spans="1:33" ht="210.75">
      <c r="A859" s="169" t="s">
        <v>19</v>
      </c>
      <c r="B859" s="467" t="s">
        <v>13</v>
      </c>
      <c r="C859" s="782"/>
      <c r="D859" s="782"/>
      <c r="E859" s="783"/>
      <c r="F859" s="783" t="s">
        <v>4039</v>
      </c>
      <c r="G859" s="52" t="s">
        <v>3716</v>
      </c>
      <c r="H859" s="52" t="s">
        <v>3716</v>
      </c>
      <c r="I859" s="483" t="s">
        <v>2560</v>
      </c>
      <c r="J859" s="168">
        <v>1</v>
      </c>
      <c r="K859" s="193">
        <v>45231</v>
      </c>
      <c r="L859" s="193">
        <v>45808</v>
      </c>
      <c r="M859" s="165">
        <f t="shared" si="163"/>
        <v>82.428571428571431</v>
      </c>
      <c r="N859" s="192">
        <v>0</v>
      </c>
      <c r="O859" s="542" t="s">
        <v>3976</v>
      </c>
      <c r="P859" s="53">
        <f t="shared" si="161"/>
        <v>0</v>
      </c>
      <c r="Q859" s="166" t="str">
        <f>IF(ISNUMBER(P859),IF(P859=100%,"CUMPLIDA",IF(AND(ISNUMBER(L859),ISNUMBER(CGR!$P$4)), IF(L859&lt;CGR!$P$4,"INCUMPLIDA","PROCESO"), "VERIFICAR FECHA")),"SIN VALOR AVANCE")</f>
        <v>PROCESO</v>
      </c>
      <c r="R859" s="285" t="s">
        <v>3716</v>
      </c>
      <c r="S859" s="286" t="s">
        <v>2560</v>
      </c>
      <c r="T859" s="305">
        <v>1</v>
      </c>
      <c r="U859" s="383">
        <v>45231</v>
      </c>
      <c r="V859" s="383">
        <v>45808</v>
      </c>
      <c r="W859" s="165">
        <f t="shared" si="162"/>
        <v>82.428571428571431</v>
      </c>
      <c r="X859" s="391">
        <v>0</v>
      </c>
      <c r="Y859" s="307" t="s">
        <v>3976</v>
      </c>
      <c r="Z859" s="344">
        <f t="shared" si="164"/>
        <v>1</v>
      </c>
      <c r="AA859" s="344">
        <f t="shared" si="165"/>
        <v>1</v>
      </c>
      <c r="AB859" s="344">
        <f t="shared" si="166"/>
        <v>1</v>
      </c>
      <c r="AC859" s="344">
        <f t="shared" si="167"/>
        <v>1</v>
      </c>
      <c r="AD859" s="344">
        <f t="shared" si="168"/>
        <v>1</v>
      </c>
      <c r="AE859" s="344">
        <f t="shared" si="169"/>
        <v>1</v>
      </c>
      <c r="AF859" s="344">
        <f t="shared" si="169"/>
        <v>1</v>
      </c>
      <c r="AG859" s="344">
        <f t="shared" si="170"/>
        <v>1</v>
      </c>
    </row>
    <row r="860" spans="1:33" ht="150" customHeight="1">
      <c r="A860" s="169" t="s">
        <v>19</v>
      </c>
      <c r="B860" s="467" t="s">
        <v>13</v>
      </c>
      <c r="C860" s="782"/>
      <c r="D860" s="782"/>
      <c r="E860" s="783"/>
      <c r="F860" s="783" t="s">
        <v>4039</v>
      </c>
      <c r="G860" s="52" t="s">
        <v>1363</v>
      </c>
      <c r="H860" s="52" t="s">
        <v>258</v>
      </c>
      <c r="I860" s="483" t="s">
        <v>259</v>
      </c>
      <c r="J860" s="168">
        <v>12</v>
      </c>
      <c r="K860" s="193">
        <v>46024</v>
      </c>
      <c r="L860" s="193">
        <v>47118</v>
      </c>
      <c r="M860" s="165">
        <f t="shared" si="163"/>
        <v>156.28571428571428</v>
      </c>
      <c r="N860" s="192">
        <v>0</v>
      </c>
      <c r="O860" s="542" t="s">
        <v>3806</v>
      </c>
      <c r="P860" s="53">
        <f t="shared" si="161"/>
        <v>0</v>
      </c>
      <c r="Q860" s="166" t="str">
        <f>IF(ISNUMBER(P860),IF(P860=100%,"CUMPLIDA",IF(AND(ISNUMBER(L860),ISNUMBER(CGR!$P$4)), IF(L860&lt;CGR!$P$4,"INCUMPLIDA","PROCESO"), "VERIFICAR FECHA")),"SIN VALOR AVANCE")</f>
        <v>PROCESO</v>
      </c>
      <c r="R860" s="285" t="s">
        <v>258</v>
      </c>
      <c r="S860" s="286" t="s">
        <v>259</v>
      </c>
      <c r="T860" s="305">
        <v>12</v>
      </c>
      <c r="U860" s="383">
        <v>46024</v>
      </c>
      <c r="V860" s="383">
        <v>47118</v>
      </c>
      <c r="W860" s="165">
        <f t="shared" si="162"/>
        <v>156.28571428571428</v>
      </c>
      <c r="X860" s="391">
        <v>0</v>
      </c>
      <c r="Y860" s="307" t="s">
        <v>3806</v>
      </c>
      <c r="Z860" s="344">
        <f t="shared" si="164"/>
        <v>1</v>
      </c>
      <c r="AA860" s="344">
        <f t="shared" si="165"/>
        <v>1</v>
      </c>
      <c r="AB860" s="344">
        <f t="shared" si="166"/>
        <v>1</v>
      </c>
      <c r="AC860" s="344">
        <f t="shared" si="167"/>
        <v>1</v>
      </c>
      <c r="AD860" s="344">
        <f t="shared" si="168"/>
        <v>1</v>
      </c>
      <c r="AE860" s="344">
        <f t="shared" si="169"/>
        <v>1</v>
      </c>
      <c r="AF860" s="344">
        <f t="shared" si="169"/>
        <v>1</v>
      </c>
      <c r="AG860" s="344">
        <f t="shared" si="170"/>
        <v>1</v>
      </c>
    </row>
    <row r="861" spans="1:33" ht="150" customHeight="1">
      <c r="A861" s="169" t="s">
        <v>19</v>
      </c>
      <c r="B861" s="467" t="s">
        <v>13</v>
      </c>
      <c r="C861" s="782" t="s">
        <v>3963</v>
      </c>
      <c r="D861" s="782" t="s">
        <v>3964</v>
      </c>
      <c r="E861" s="783"/>
      <c r="F861" s="783" t="s">
        <v>4039</v>
      </c>
      <c r="G861" s="52" t="s">
        <v>1364</v>
      </c>
      <c r="H861" s="52" t="s">
        <v>261</v>
      </c>
      <c r="I861" s="483" t="s">
        <v>262</v>
      </c>
      <c r="J861" s="168">
        <v>1</v>
      </c>
      <c r="K861" s="193">
        <v>46024</v>
      </c>
      <c r="L861" s="193">
        <v>47118</v>
      </c>
      <c r="M861" s="165">
        <f t="shared" si="163"/>
        <v>156.28571428571428</v>
      </c>
      <c r="N861" s="192">
        <v>0</v>
      </c>
      <c r="O861" s="542" t="s">
        <v>3977</v>
      </c>
      <c r="P861" s="53">
        <f t="shared" si="161"/>
        <v>0</v>
      </c>
      <c r="Q861" s="166" t="str">
        <f>IF(ISNUMBER(P861),IF(P861=100%,"CUMPLIDA",IF(AND(ISNUMBER(L861),ISNUMBER(CGR!$P$4)), IF(L861&lt;CGR!$P$4,"INCUMPLIDA","PROCESO"), "VERIFICAR FECHA")),"SIN VALOR AVANCE")</f>
        <v>PROCESO</v>
      </c>
      <c r="R861" s="285" t="s">
        <v>261</v>
      </c>
      <c r="S861" s="286" t="s">
        <v>262</v>
      </c>
      <c r="T861" s="305">
        <v>1</v>
      </c>
      <c r="U861" s="383">
        <v>46024</v>
      </c>
      <c r="V861" s="383">
        <v>47118</v>
      </c>
      <c r="W861" s="165">
        <f t="shared" si="162"/>
        <v>156.28571428571428</v>
      </c>
      <c r="X861" s="391">
        <v>0</v>
      </c>
      <c r="Y861" s="307" t="s">
        <v>3977</v>
      </c>
      <c r="Z861" s="344">
        <f t="shared" si="164"/>
        <v>1</v>
      </c>
      <c r="AA861" s="344">
        <f t="shared" si="165"/>
        <v>1</v>
      </c>
      <c r="AB861" s="344">
        <f t="shared" si="166"/>
        <v>1</v>
      </c>
      <c r="AC861" s="344">
        <f t="shared" si="167"/>
        <v>1</v>
      </c>
      <c r="AD861" s="344">
        <f t="shared" si="168"/>
        <v>1</v>
      </c>
      <c r="AE861" s="344">
        <f t="shared" si="169"/>
        <v>1</v>
      </c>
      <c r="AF861" s="344">
        <f t="shared" si="169"/>
        <v>1</v>
      </c>
      <c r="AG861" s="344">
        <f t="shared" si="170"/>
        <v>1</v>
      </c>
    </row>
    <row r="862" spans="1:33" ht="409.5">
      <c r="A862" s="169" t="s">
        <v>19</v>
      </c>
      <c r="B862" s="467" t="s">
        <v>13</v>
      </c>
      <c r="C862" s="782" t="s">
        <v>3963</v>
      </c>
      <c r="D862" s="782" t="s">
        <v>3964</v>
      </c>
      <c r="E862" s="783"/>
      <c r="F862" s="783" t="s">
        <v>4039</v>
      </c>
      <c r="G862" s="52" t="s">
        <v>1365</v>
      </c>
      <c r="H862" s="52" t="s">
        <v>264</v>
      </c>
      <c r="I862" s="483" t="s">
        <v>265</v>
      </c>
      <c r="J862" s="168">
        <v>2</v>
      </c>
      <c r="K862" s="193">
        <v>46024</v>
      </c>
      <c r="L862" s="193">
        <v>47118</v>
      </c>
      <c r="M862" s="165">
        <f t="shared" si="163"/>
        <v>156.28571428571428</v>
      </c>
      <c r="N862" s="192">
        <v>0</v>
      </c>
      <c r="O862" s="542" t="s">
        <v>3976</v>
      </c>
      <c r="P862" s="53">
        <f t="shared" si="161"/>
        <v>0</v>
      </c>
      <c r="Q862" s="166" t="str">
        <f>IF(ISNUMBER(P862),IF(P862=100%,"CUMPLIDA",IF(AND(ISNUMBER(L862),ISNUMBER(CGR!$P$4)), IF(L862&lt;CGR!$P$4,"INCUMPLIDA","PROCESO"), "VERIFICAR FECHA")),"SIN VALOR AVANCE")</f>
        <v>PROCESO</v>
      </c>
      <c r="R862" s="285" t="s">
        <v>264</v>
      </c>
      <c r="S862" s="286" t="s">
        <v>265</v>
      </c>
      <c r="T862" s="305">
        <v>2</v>
      </c>
      <c r="U862" s="383">
        <v>46024</v>
      </c>
      <c r="V862" s="383">
        <v>47118</v>
      </c>
      <c r="W862" s="165">
        <f t="shared" si="162"/>
        <v>156.28571428571428</v>
      </c>
      <c r="X862" s="391">
        <v>0</v>
      </c>
      <c r="Y862" s="307" t="s">
        <v>3976</v>
      </c>
      <c r="Z862" s="344">
        <f t="shared" si="164"/>
        <v>1</v>
      </c>
      <c r="AA862" s="344">
        <f t="shared" si="165"/>
        <v>1</v>
      </c>
      <c r="AB862" s="344">
        <f t="shared" si="166"/>
        <v>1</v>
      </c>
      <c r="AC862" s="344">
        <f t="shared" si="167"/>
        <v>1</v>
      </c>
      <c r="AD862" s="344">
        <f t="shared" si="168"/>
        <v>1</v>
      </c>
      <c r="AE862" s="344">
        <f t="shared" si="169"/>
        <v>1</v>
      </c>
      <c r="AF862" s="344">
        <f t="shared" si="169"/>
        <v>1</v>
      </c>
      <c r="AG862" s="344">
        <f t="shared" si="170"/>
        <v>1</v>
      </c>
    </row>
    <row r="863" spans="1:33" ht="150" customHeight="1">
      <c r="A863" s="169" t="s">
        <v>19</v>
      </c>
      <c r="B863" s="467" t="s">
        <v>13</v>
      </c>
      <c r="C863" s="782" t="s">
        <v>3963</v>
      </c>
      <c r="D863" s="782" t="s">
        <v>3964</v>
      </c>
      <c r="E863" s="783"/>
      <c r="F863" s="783" t="s">
        <v>4039</v>
      </c>
      <c r="G863" s="52" t="s">
        <v>3978</v>
      </c>
      <c r="H863" s="52" t="s">
        <v>3979</v>
      </c>
      <c r="I863" s="483" t="s">
        <v>3980</v>
      </c>
      <c r="J863" s="164">
        <v>1</v>
      </c>
      <c r="K863" s="191">
        <v>44927</v>
      </c>
      <c r="L863" s="191">
        <v>45016</v>
      </c>
      <c r="M863" s="165">
        <f t="shared" si="163"/>
        <v>12.714285714285714</v>
      </c>
      <c r="N863" s="192">
        <v>1</v>
      </c>
      <c r="O863" s="483" t="s">
        <v>4041</v>
      </c>
      <c r="P863" s="53">
        <f t="shared" si="161"/>
        <v>1</v>
      </c>
      <c r="Q863" s="166" t="str">
        <f>IF(ISNUMBER(P863),IF(P863=100%,"CUMPLIDA",IF(AND(ISNUMBER(L863),ISNUMBER(CGR!$P$4)), IF(L863&lt;CGR!$P$4,"INCUMPLIDA","PROCESO"), "VERIFICAR FECHA")),"SIN VALOR AVANCE")</f>
        <v>CUMPLIDA</v>
      </c>
      <c r="R863" s="285" t="s">
        <v>3979</v>
      </c>
      <c r="S863" s="286" t="s">
        <v>3980</v>
      </c>
      <c r="T863" s="367">
        <v>1</v>
      </c>
      <c r="U863" s="382">
        <v>44927</v>
      </c>
      <c r="V863" s="382">
        <v>45016</v>
      </c>
      <c r="W863" s="165">
        <f t="shared" si="162"/>
        <v>12.714285714285714</v>
      </c>
      <c r="X863" s="391">
        <v>1</v>
      </c>
      <c r="Y863" s="286" t="s">
        <v>4041</v>
      </c>
      <c r="Z863" s="344">
        <f t="shared" si="164"/>
        <v>1</v>
      </c>
      <c r="AA863" s="344">
        <f t="shared" si="165"/>
        <v>1</v>
      </c>
      <c r="AB863" s="344">
        <f t="shared" si="166"/>
        <v>1</v>
      </c>
      <c r="AC863" s="344">
        <f t="shared" si="167"/>
        <v>1</v>
      </c>
      <c r="AD863" s="344">
        <f t="shared" si="168"/>
        <v>1</v>
      </c>
      <c r="AE863" s="344">
        <f t="shared" si="169"/>
        <v>1</v>
      </c>
      <c r="AF863" s="344">
        <f t="shared" si="169"/>
        <v>1</v>
      </c>
      <c r="AG863" s="344">
        <f t="shared" si="170"/>
        <v>1</v>
      </c>
    </row>
    <row r="864" spans="1:33" ht="360">
      <c r="A864" s="169" t="s">
        <v>19</v>
      </c>
      <c r="B864" s="467" t="s">
        <v>13</v>
      </c>
      <c r="C864" s="782" t="s">
        <v>3963</v>
      </c>
      <c r="D864" s="782" t="s">
        <v>3964</v>
      </c>
      <c r="E864" s="783"/>
      <c r="F864" s="783" t="s">
        <v>4039</v>
      </c>
      <c r="G864" s="52" t="s">
        <v>3978</v>
      </c>
      <c r="H864" s="52" t="s">
        <v>4017</v>
      </c>
      <c r="I864" s="483" t="s">
        <v>1097</v>
      </c>
      <c r="J864" s="164">
        <v>1</v>
      </c>
      <c r="K864" s="191">
        <v>45017</v>
      </c>
      <c r="L864" s="191">
        <v>45138</v>
      </c>
      <c r="M864" s="165">
        <f t="shared" si="163"/>
        <v>17.285714285714285</v>
      </c>
      <c r="N864" s="192">
        <v>1</v>
      </c>
      <c r="O864" s="483" t="s">
        <v>4042</v>
      </c>
      <c r="P864" s="53">
        <f t="shared" ref="P864:P927" si="171">N864/J864</f>
        <v>1</v>
      </c>
      <c r="Q864" s="166" t="str">
        <f>IF(ISNUMBER(P864),IF(P864=100%,"CUMPLIDA",IF(AND(ISNUMBER(L864),ISNUMBER(CGR!$P$4)), IF(L864&lt;CGR!$P$4,"INCUMPLIDA","PROCESO"), "VERIFICAR FECHA")),"SIN VALOR AVANCE")</f>
        <v>CUMPLIDA</v>
      </c>
      <c r="R864" s="285" t="s">
        <v>4017</v>
      </c>
      <c r="S864" s="286" t="s">
        <v>1097</v>
      </c>
      <c r="T864" s="367">
        <v>1</v>
      </c>
      <c r="U864" s="382">
        <v>45017</v>
      </c>
      <c r="V864" s="382">
        <v>45138</v>
      </c>
      <c r="W864" s="165">
        <f t="shared" si="162"/>
        <v>17.285714285714285</v>
      </c>
      <c r="X864" s="391">
        <v>1</v>
      </c>
      <c r="Y864" s="286" t="s">
        <v>4042</v>
      </c>
      <c r="Z864" s="344">
        <f t="shared" si="164"/>
        <v>1</v>
      </c>
      <c r="AA864" s="344">
        <f t="shared" si="165"/>
        <v>1</v>
      </c>
      <c r="AB864" s="344">
        <f t="shared" si="166"/>
        <v>1</v>
      </c>
      <c r="AC864" s="344">
        <f t="shared" si="167"/>
        <v>1</v>
      </c>
      <c r="AD864" s="344">
        <f t="shared" si="168"/>
        <v>1</v>
      </c>
      <c r="AE864" s="344">
        <f t="shared" si="169"/>
        <v>1</v>
      </c>
      <c r="AF864" s="344">
        <f t="shared" si="169"/>
        <v>1</v>
      </c>
      <c r="AG864" s="344">
        <f t="shared" si="170"/>
        <v>1</v>
      </c>
    </row>
    <row r="865" spans="1:33" ht="150" customHeight="1">
      <c r="A865" s="169" t="s">
        <v>19</v>
      </c>
      <c r="B865" s="467" t="s">
        <v>13</v>
      </c>
      <c r="C865" s="782" t="s">
        <v>3963</v>
      </c>
      <c r="D865" s="782" t="s">
        <v>3964</v>
      </c>
      <c r="E865" s="783"/>
      <c r="F865" s="783" t="s">
        <v>4039</v>
      </c>
      <c r="G865" s="52" t="s">
        <v>4019</v>
      </c>
      <c r="H865" s="52" t="s">
        <v>4020</v>
      </c>
      <c r="I865" s="483" t="s">
        <v>1097</v>
      </c>
      <c r="J865" s="164">
        <v>12</v>
      </c>
      <c r="K865" s="191">
        <v>44958</v>
      </c>
      <c r="L865" s="191">
        <v>45323</v>
      </c>
      <c r="M865" s="165">
        <f t="shared" si="163"/>
        <v>52.142857142857146</v>
      </c>
      <c r="N865" s="192">
        <v>12</v>
      </c>
      <c r="O865" s="483" t="s">
        <v>3986</v>
      </c>
      <c r="P865" s="53">
        <f t="shared" si="171"/>
        <v>1</v>
      </c>
      <c r="Q865" s="166" t="str">
        <f>IF(ISNUMBER(P865),IF(P865=100%,"CUMPLIDA",IF(AND(ISNUMBER(L865),ISNUMBER(CGR!$P$4)), IF(L865&lt;CGR!$P$4,"INCUMPLIDA","PROCESO"), "VERIFICAR FECHA")),"SIN VALOR AVANCE")</f>
        <v>CUMPLIDA</v>
      </c>
      <c r="R865" s="285" t="s">
        <v>4020</v>
      </c>
      <c r="S865" s="286" t="s">
        <v>1097</v>
      </c>
      <c r="T865" s="367">
        <v>12</v>
      </c>
      <c r="U865" s="382">
        <v>44958</v>
      </c>
      <c r="V865" s="382">
        <v>45323</v>
      </c>
      <c r="W865" s="165">
        <f t="shared" si="162"/>
        <v>52.142857142857146</v>
      </c>
      <c r="X865" s="391">
        <v>12</v>
      </c>
      <c r="Y865" s="286" t="s">
        <v>3986</v>
      </c>
      <c r="Z865" s="344">
        <f t="shared" si="164"/>
        <v>1</v>
      </c>
      <c r="AA865" s="344">
        <f t="shared" si="165"/>
        <v>1</v>
      </c>
      <c r="AB865" s="344">
        <f t="shared" si="166"/>
        <v>1</v>
      </c>
      <c r="AC865" s="344">
        <f t="shared" si="167"/>
        <v>1</v>
      </c>
      <c r="AD865" s="344">
        <f t="shared" si="168"/>
        <v>1</v>
      </c>
      <c r="AE865" s="344">
        <f t="shared" si="169"/>
        <v>1</v>
      </c>
      <c r="AF865" s="344">
        <f t="shared" si="169"/>
        <v>1</v>
      </c>
      <c r="AG865" s="344">
        <f t="shared" si="170"/>
        <v>1</v>
      </c>
    </row>
    <row r="866" spans="1:33" ht="150" customHeight="1">
      <c r="A866" s="169" t="s">
        <v>19</v>
      </c>
      <c r="B866" s="467" t="s">
        <v>13</v>
      </c>
      <c r="C866" s="782" t="s">
        <v>3963</v>
      </c>
      <c r="D866" s="782" t="s">
        <v>3964</v>
      </c>
      <c r="E866" s="783"/>
      <c r="F866" s="783" t="s">
        <v>4039</v>
      </c>
      <c r="G866" s="52" t="s">
        <v>4022</v>
      </c>
      <c r="H866" s="52" t="s">
        <v>4023</v>
      </c>
      <c r="I866" s="483" t="s">
        <v>1097</v>
      </c>
      <c r="J866" s="164">
        <v>4</v>
      </c>
      <c r="K866" s="191">
        <v>44958</v>
      </c>
      <c r="L866" s="191">
        <v>45323</v>
      </c>
      <c r="M866" s="165">
        <f t="shared" si="163"/>
        <v>52.142857142857146</v>
      </c>
      <c r="N866" s="192">
        <v>4</v>
      </c>
      <c r="O866" s="483" t="s">
        <v>4021</v>
      </c>
      <c r="P866" s="53">
        <f t="shared" si="171"/>
        <v>1</v>
      </c>
      <c r="Q866" s="166" t="str">
        <f>IF(ISNUMBER(P866),IF(P866=100%,"CUMPLIDA",IF(AND(ISNUMBER(L866),ISNUMBER(CGR!$P$4)), IF(L866&lt;CGR!$P$4,"INCUMPLIDA","PROCESO"), "VERIFICAR FECHA")),"SIN VALOR AVANCE")</f>
        <v>CUMPLIDA</v>
      </c>
      <c r="R866" s="285" t="s">
        <v>4023</v>
      </c>
      <c r="S866" s="286" t="s">
        <v>1097</v>
      </c>
      <c r="T866" s="367">
        <v>4</v>
      </c>
      <c r="U866" s="382">
        <v>44958</v>
      </c>
      <c r="V866" s="382">
        <v>45323</v>
      </c>
      <c r="W866" s="165">
        <f t="shared" si="162"/>
        <v>52.142857142857146</v>
      </c>
      <c r="X866" s="391">
        <v>4</v>
      </c>
      <c r="Y866" s="286" t="s">
        <v>4021</v>
      </c>
      <c r="Z866" s="344">
        <f t="shared" si="164"/>
        <v>1</v>
      </c>
      <c r="AA866" s="344">
        <f t="shared" si="165"/>
        <v>1</v>
      </c>
      <c r="AB866" s="344">
        <f t="shared" si="166"/>
        <v>1</v>
      </c>
      <c r="AC866" s="344">
        <f t="shared" si="167"/>
        <v>1</v>
      </c>
      <c r="AD866" s="344">
        <f t="shared" si="168"/>
        <v>1</v>
      </c>
      <c r="AE866" s="344">
        <f t="shared" si="169"/>
        <v>1</v>
      </c>
      <c r="AF866" s="344">
        <f t="shared" si="169"/>
        <v>1</v>
      </c>
      <c r="AG866" s="344">
        <f t="shared" si="170"/>
        <v>1</v>
      </c>
    </row>
    <row r="867" spans="1:33" ht="150" customHeight="1">
      <c r="A867" s="169" t="s">
        <v>19</v>
      </c>
      <c r="B867" s="467" t="s">
        <v>13</v>
      </c>
      <c r="C867" s="782" t="s">
        <v>3963</v>
      </c>
      <c r="D867" s="782" t="s">
        <v>3964</v>
      </c>
      <c r="E867" s="783"/>
      <c r="F867" s="783" t="s">
        <v>4039</v>
      </c>
      <c r="G867" s="52" t="s">
        <v>3989</v>
      </c>
      <c r="H867" s="52" t="s">
        <v>3990</v>
      </c>
      <c r="I867" s="483" t="s">
        <v>1097</v>
      </c>
      <c r="J867" s="164">
        <v>1</v>
      </c>
      <c r="K867" s="191">
        <v>44958</v>
      </c>
      <c r="L867" s="191">
        <v>44985</v>
      </c>
      <c r="M867" s="165">
        <f t="shared" si="163"/>
        <v>3.8571428571428572</v>
      </c>
      <c r="N867" s="192">
        <v>1</v>
      </c>
      <c r="O867" s="483" t="s">
        <v>4021</v>
      </c>
      <c r="P867" s="53">
        <f t="shared" si="171"/>
        <v>1</v>
      </c>
      <c r="Q867" s="166" t="str">
        <f>IF(ISNUMBER(P867),IF(P867=100%,"CUMPLIDA",IF(AND(ISNUMBER(L867),ISNUMBER(CGR!$P$4)), IF(L867&lt;CGR!$P$4,"INCUMPLIDA","PROCESO"), "VERIFICAR FECHA")),"SIN VALOR AVANCE")</f>
        <v>CUMPLIDA</v>
      </c>
      <c r="R867" s="285" t="s">
        <v>3990</v>
      </c>
      <c r="S867" s="286" t="s">
        <v>1097</v>
      </c>
      <c r="T867" s="367">
        <v>1</v>
      </c>
      <c r="U867" s="382">
        <v>44958</v>
      </c>
      <c r="V867" s="382">
        <v>44985</v>
      </c>
      <c r="W867" s="165">
        <f t="shared" si="162"/>
        <v>3.8571428571428572</v>
      </c>
      <c r="X867" s="391">
        <v>1</v>
      </c>
      <c r="Y867" s="286" t="s">
        <v>4021</v>
      </c>
      <c r="Z867" s="344">
        <f t="shared" si="164"/>
        <v>1</v>
      </c>
      <c r="AA867" s="344">
        <f t="shared" si="165"/>
        <v>1</v>
      </c>
      <c r="AB867" s="344">
        <f t="shared" si="166"/>
        <v>1</v>
      </c>
      <c r="AC867" s="344">
        <f t="shared" si="167"/>
        <v>1</v>
      </c>
      <c r="AD867" s="344">
        <f t="shared" si="168"/>
        <v>1</v>
      </c>
      <c r="AE867" s="344">
        <f t="shared" si="169"/>
        <v>1</v>
      </c>
      <c r="AF867" s="344">
        <f t="shared" si="169"/>
        <v>1</v>
      </c>
      <c r="AG867" s="344">
        <f t="shared" si="170"/>
        <v>1</v>
      </c>
    </row>
    <row r="868" spans="1:33" ht="180.75" customHeight="1">
      <c r="A868" s="169" t="s">
        <v>19</v>
      </c>
      <c r="B868" s="467" t="s">
        <v>13</v>
      </c>
      <c r="C868" s="782" t="s">
        <v>3963</v>
      </c>
      <c r="D868" s="782" t="s">
        <v>3964</v>
      </c>
      <c r="E868" s="783" t="s">
        <v>4043</v>
      </c>
      <c r="F868" s="783" t="s">
        <v>4044</v>
      </c>
      <c r="G868" s="52" t="s">
        <v>4014</v>
      </c>
      <c r="H868" s="52" t="s">
        <v>3972</v>
      </c>
      <c r="I868" s="483" t="s">
        <v>3973</v>
      </c>
      <c r="J868" s="164">
        <v>3</v>
      </c>
      <c r="K868" s="191">
        <v>44958</v>
      </c>
      <c r="L868" s="191">
        <v>45323</v>
      </c>
      <c r="M868" s="165">
        <f t="shared" si="163"/>
        <v>52.142857142857146</v>
      </c>
      <c r="N868" s="192">
        <v>3</v>
      </c>
      <c r="O868" s="483" t="s">
        <v>4045</v>
      </c>
      <c r="P868" s="53">
        <f t="shared" si="171"/>
        <v>1</v>
      </c>
      <c r="Q868" s="166" t="str">
        <f>IF(ISNUMBER(P868),IF(P868=100%,"CUMPLIDA",IF(AND(ISNUMBER(L868),ISNUMBER(CGR!$P$4)), IF(L868&lt;CGR!$P$4,"INCUMPLIDA","PROCESO"), "VERIFICAR FECHA")),"SIN VALOR AVANCE")</f>
        <v>CUMPLIDA</v>
      </c>
      <c r="R868" s="285" t="s">
        <v>3972</v>
      </c>
      <c r="S868" s="286" t="s">
        <v>3973</v>
      </c>
      <c r="T868" s="367">
        <v>3</v>
      </c>
      <c r="U868" s="382">
        <v>44958</v>
      </c>
      <c r="V868" s="382">
        <v>45323</v>
      </c>
      <c r="W868" s="165">
        <f t="shared" si="162"/>
        <v>52.142857142857146</v>
      </c>
      <c r="X868" s="391">
        <v>3</v>
      </c>
      <c r="Y868" s="286" t="s">
        <v>4045</v>
      </c>
      <c r="Z868" s="344">
        <f t="shared" si="164"/>
        <v>1</v>
      </c>
      <c r="AA868" s="344">
        <f t="shared" si="165"/>
        <v>1</v>
      </c>
      <c r="AB868" s="344">
        <f t="shared" si="166"/>
        <v>1</v>
      </c>
      <c r="AC868" s="344">
        <f t="shared" si="167"/>
        <v>1</v>
      </c>
      <c r="AD868" s="344">
        <f t="shared" si="168"/>
        <v>1</v>
      </c>
      <c r="AE868" s="344">
        <f t="shared" si="169"/>
        <v>1</v>
      </c>
      <c r="AF868" s="344">
        <f t="shared" si="169"/>
        <v>1</v>
      </c>
      <c r="AG868" s="344">
        <f t="shared" si="170"/>
        <v>1</v>
      </c>
    </row>
    <row r="869" spans="1:33" ht="90">
      <c r="A869" s="169" t="s">
        <v>19</v>
      </c>
      <c r="B869" s="467" t="s">
        <v>13</v>
      </c>
      <c r="C869" s="782"/>
      <c r="D869" s="782"/>
      <c r="E869" s="783"/>
      <c r="F869" s="783" t="s">
        <v>4044</v>
      </c>
      <c r="G869" s="783" t="s">
        <v>3975</v>
      </c>
      <c r="H869" s="484" t="s">
        <v>2433</v>
      </c>
      <c r="I869" s="483" t="s">
        <v>969</v>
      </c>
      <c r="J869" s="164">
        <v>1</v>
      </c>
      <c r="K869" s="191">
        <v>45231</v>
      </c>
      <c r="L869" s="191">
        <v>45504</v>
      </c>
      <c r="M869" s="165">
        <f t="shared" si="163"/>
        <v>39</v>
      </c>
      <c r="N869" s="192">
        <v>1</v>
      </c>
      <c r="O869" s="542" t="s">
        <v>3711</v>
      </c>
      <c r="P869" s="53">
        <f t="shared" si="171"/>
        <v>1</v>
      </c>
      <c r="Q869" s="166" t="str">
        <f>IF(ISNUMBER(P869),IF(P869=100%,"CUMPLIDA",IF(AND(ISNUMBER(L869),ISNUMBER(CGR!$P$4)), IF(L869&lt;CGR!$P$4,"INCUMPLIDA","PROCESO"), "VERIFICAR FECHA")),"SIN VALOR AVANCE")</f>
        <v>CUMPLIDA</v>
      </c>
      <c r="R869" s="366" t="s">
        <v>2433</v>
      </c>
      <c r="S869" s="286" t="s">
        <v>969</v>
      </c>
      <c r="T869" s="367">
        <v>1</v>
      </c>
      <c r="U869" s="382">
        <v>45231</v>
      </c>
      <c r="V869" s="382">
        <v>45504</v>
      </c>
      <c r="W869" s="165">
        <f t="shared" si="162"/>
        <v>39</v>
      </c>
      <c r="X869" s="391">
        <v>1</v>
      </c>
      <c r="Y869" s="307" t="s">
        <v>3711</v>
      </c>
      <c r="Z869" s="344">
        <f t="shared" si="164"/>
        <v>1</v>
      </c>
      <c r="AA869" s="344">
        <f t="shared" si="165"/>
        <v>1</v>
      </c>
      <c r="AB869" s="344">
        <f t="shared" si="166"/>
        <v>1</v>
      </c>
      <c r="AC869" s="344">
        <f t="shared" si="167"/>
        <v>1</v>
      </c>
      <c r="AD869" s="344">
        <f t="shared" si="168"/>
        <v>1</v>
      </c>
      <c r="AE869" s="344">
        <f t="shared" si="169"/>
        <v>1</v>
      </c>
      <c r="AF869" s="344">
        <f t="shared" si="169"/>
        <v>1</v>
      </c>
      <c r="AG869" s="344">
        <f t="shared" si="170"/>
        <v>1</v>
      </c>
    </row>
    <row r="870" spans="1:33" ht="210.75">
      <c r="A870" s="169" t="s">
        <v>19</v>
      </c>
      <c r="B870" s="467" t="s">
        <v>13</v>
      </c>
      <c r="C870" s="782"/>
      <c r="D870" s="782"/>
      <c r="E870" s="783"/>
      <c r="F870" s="783" t="s">
        <v>4044</v>
      </c>
      <c r="G870" s="783"/>
      <c r="H870" s="484" t="s">
        <v>2435</v>
      </c>
      <c r="I870" s="483" t="s">
        <v>2436</v>
      </c>
      <c r="J870" s="164">
        <v>1</v>
      </c>
      <c r="K870" s="191">
        <v>45231</v>
      </c>
      <c r="L870" s="191">
        <v>45504</v>
      </c>
      <c r="M870" s="165">
        <f t="shared" si="163"/>
        <v>39</v>
      </c>
      <c r="N870" s="192">
        <v>1</v>
      </c>
      <c r="O870" s="542" t="s">
        <v>3976</v>
      </c>
      <c r="P870" s="53">
        <f t="shared" si="171"/>
        <v>1</v>
      </c>
      <c r="Q870" s="166" t="str">
        <f>IF(ISNUMBER(P870),IF(P870=100%,"CUMPLIDA",IF(AND(ISNUMBER(L870),ISNUMBER(CGR!$P$4)), IF(L870&lt;CGR!$P$4,"INCUMPLIDA","PROCESO"), "VERIFICAR FECHA")),"SIN VALOR AVANCE")</f>
        <v>CUMPLIDA</v>
      </c>
      <c r="R870" s="366" t="s">
        <v>2435</v>
      </c>
      <c r="S870" s="286" t="s">
        <v>2436</v>
      </c>
      <c r="T870" s="367">
        <v>1</v>
      </c>
      <c r="U870" s="382">
        <v>45231</v>
      </c>
      <c r="V870" s="382">
        <v>45504</v>
      </c>
      <c r="W870" s="165">
        <f t="shared" si="162"/>
        <v>39</v>
      </c>
      <c r="X870" s="391">
        <v>1</v>
      </c>
      <c r="Y870" s="307" t="s">
        <v>3976</v>
      </c>
      <c r="Z870" s="344">
        <f t="shared" si="164"/>
        <v>1</v>
      </c>
      <c r="AA870" s="344">
        <f t="shared" si="165"/>
        <v>1</v>
      </c>
      <c r="AB870" s="344">
        <f t="shared" si="166"/>
        <v>1</v>
      </c>
      <c r="AC870" s="344">
        <f t="shared" si="167"/>
        <v>1</v>
      </c>
      <c r="AD870" s="344">
        <f t="shared" si="168"/>
        <v>1</v>
      </c>
      <c r="AE870" s="344">
        <f t="shared" si="169"/>
        <v>1</v>
      </c>
      <c r="AF870" s="344">
        <f t="shared" si="169"/>
        <v>1</v>
      </c>
      <c r="AG870" s="344">
        <f t="shared" si="170"/>
        <v>1</v>
      </c>
    </row>
    <row r="871" spans="1:33" ht="150.75">
      <c r="A871" s="169" t="s">
        <v>19</v>
      </c>
      <c r="B871" s="467" t="s">
        <v>13</v>
      </c>
      <c r="C871" s="782"/>
      <c r="D871" s="782"/>
      <c r="E871" s="783"/>
      <c r="F871" s="783" t="s">
        <v>4044</v>
      </c>
      <c r="G871" s="52" t="s">
        <v>2438</v>
      </c>
      <c r="H871" s="52" t="s">
        <v>1614</v>
      </c>
      <c r="I871" s="483" t="s">
        <v>238</v>
      </c>
      <c r="J871" s="168">
        <v>1</v>
      </c>
      <c r="K871" s="193">
        <v>45323</v>
      </c>
      <c r="L871" s="193">
        <v>45747</v>
      </c>
      <c r="M871" s="165">
        <f t="shared" si="163"/>
        <v>60.571428571428569</v>
      </c>
      <c r="N871" s="192">
        <v>0</v>
      </c>
      <c r="O871" s="542" t="s">
        <v>4016</v>
      </c>
      <c r="P871" s="53">
        <f t="shared" si="171"/>
        <v>0</v>
      </c>
      <c r="Q871" s="166" t="str">
        <f>IF(ISNUMBER(P871),IF(P871=100%,"CUMPLIDA",IF(AND(ISNUMBER(L871),ISNUMBER(CGR!$P$4)), IF(L871&lt;CGR!$P$4,"INCUMPLIDA","PROCESO"), "VERIFICAR FECHA")),"SIN VALOR AVANCE")</f>
        <v>PROCESO</v>
      </c>
      <c r="R871" s="285" t="s">
        <v>1614</v>
      </c>
      <c r="S871" s="286" t="s">
        <v>238</v>
      </c>
      <c r="T871" s="305">
        <v>1</v>
      </c>
      <c r="U871" s="383">
        <v>45323</v>
      </c>
      <c r="V871" s="383">
        <v>45747</v>
      </c>
      <c r="W871" s="165">
        <f t="shared" si="162"/>
        <v>60.571428571428569</v>
      </c>
      <c r="X871" s="391">
        <v>0</v>
      </c>
      <c r="Y871" s="307" t="s">
        <v>4016</v>
      </c>
      <c r="Z871" s="344">
        <f t="shared" si="164"/>
        <v>1</v>
      </c>
      <c r="AA871" s="344">
        <f t="shared" si="165"/>
        <v>1</v>
      </c>
      <c r="AB871" s="344">
        <f t="shared" si="166"/>
        <v>1</v>
      </c>
      <c r="AC871" s="344">
        <f t="shared" si="167"/>
        <v>1</v>
      </c>
      <c r="AD871" s="344">
        <f t="shared" si="168"/>
        <v>1</v>
      </c>
      <c r="AE871" s="344">
        <f t="shared" si="169"/>
        <v>1</v>
      </c>
      <c r="AF871" s="344">
        <f t="shared" si="169"/>
        <v>1</v>
      </c>
      <c r="AG871" s="344">
        <f t="shared" si="170"/>
        <v>1</v>
      </c>
    </row>
    <row r="872" spans="1:33" ht="90">
      <c r="A872" s="169" t="s">
        <v>19</v>
      </c>
      <c r="B872" s="467" t="s">
        <v>13</v>
      </c>
      <c r="C872" s="782"/>
      <c r="D872" s="782"/>
      <c r="E872" s="783"/>
      <c r="F872" s="783" t="s">
        <v>4044</v>
      </c>
      <c r="G872" s="52" t="s">
        <v>241</v>
      </c>
      <c r="H872" s="52" t="s">
        <v>241</v>
      </c>
      <c r="I872" s="483" t="s">
        <v>242</v>
      </c>
      <c r="J872" s="168">
        <v>1</v>
      </c>
      <c r="K872" s="193">
        <v>45323</v>
      </c>
      <c r="L872" s="193">
        <v>45747</v>
      </c>
      <c r="M872" s="165">
        <f t="shared" si="163"/>
        <v>60.571428571428569</v>
      </c>
      <c r="N872" s="192">
        <v>0</v>
      </c>
      <c r="O872" s="542" t="s">
        <v>3806</v>
      </c>
      <c r="P872" s="53">
        <f t="shared" si="171"/>
        <v>0</v>
      </c>
      <c r="Q872" s="166" t="str">
        <f>IF(ISNUMBER(P872),IF(P872=100%,"CUMPLIDA",IF(AND(ISNUMBER(L872),ISNUMBER(CGR!$P$4)), IF(L872&lt;CGR!$P$4,"INCUMPLIDA","PROCESO"), "VERIFICAR FECHA")),"SIN VALOR AVANCE")</f>
        <v>PROCESO</v>
      </c>
      <c r="R872" s="285" t="s">
        <v>241</v>
      </c>
      <c r="S872" s="286" t="s">
        <v>242</v>
      </c>
      <c r="T872" s="305">
        <v>1</v>
      </c>
      <c r="U872" s="383">
        <v>45323</v>
      </c>
      <c r="V872" s="383">
        <v>45747</v>
      </c>
      <c r="W872" s="165">
        <f t="shared" si="162"/>
        <v>60.571428571428569</v>
      </c>
      <c r="X872" s="391">
        <v>0</v>
      </c>
      <c r="Y872" s="307" t="s">
        <v>3806</v>
      </c>
      <c r="Z872" s="344">
        <f t="shared" si="164"/>
        <v>1</v>
      </c>
      <c r="AA872" s="344">
        <f t="shared" si="165"/>
        <v>1</v>
      </c>
      <c r="AB872" s="344">
        <f t="shared" si="166"/>
        <v>1</v>
      </c>
      <c r="AC872" s="344">
        <f t="shared" si="167"/>
        <v>1</v>
      </c>
      <c r="AD872" s="344">
        <f t="shared" si="168"/>
        <v>1</v>
      </c>
      <c r="AE872" s="344">
        <f t="shared" si="169"/>
        <v>1</v>
      </c>
      <c r="AF872" s="344">
        <f t="shared" si="169"/>
        <v>1</v>
      </c>
      <c r="AG872" s="344">
        <f t="shared" si="170"/>
        <v>1</v>
      </c>
    </row>
    <row r="873" spans="1:33" ht="150">
      <c r="A873" s="169" t="s">
        <v>19</v>
      </c>
      <c r="B873" s="467" t="s">
        <v>13</v>
      </c>
      <c r="C873" s="782"/>
      <c r="D873" s="782"/>
      <c r="E873" s="783"/>
      <c r="F873" s="783" t="s">
        <v>4044</v>
      </c>
      <c r="G873" s="52" t="s">
        <v>1361</v>
      </c>
      <c r="H873" s="52" t="s">
        <v>245</v>
      </c>
      <c r="I873" s="483" t="s">
        <v>246</v>
      </c>
      <c r="J873" s="168">
        <v>1</v>
      </c>
      <c r="K873" s="193">
        <v>45231</v>
      </c>
      <c r="L873" s="193">
        <v>45747</v>
      </c>
      <c r="M873" s="165">
        <f t="shared" si="163"/>
        <v>73.714285714285708</v>
      </c>
      <c r="N873" s="192">
        <v>0</v>
      </c>
      <c r="O873" s="542" t="s">
        <v>3806</v>
      </c>
      <c r="P873" s="53">
        <f t="shared" si="171"/>
        <v>0</v>
      </c>
      <c r="Q873" s="166" t="str">
        <f>IF(ISNUMBER(P873),IF(P873=100%,"CUMPLIDA",IF(AND(ISNUMBER(L873),ISNUMBER(CGR!$P$4)), IF(L873&lt;CGR!$P$4,"INCUMPLIDA","PROCESO"), "VERIFICAR FECHA")),"SIN VALOR AVANCE")</f>
        <v>PROCESO</v>
      </c>
      <c r="R873" s="285" t="s">
        <v>245</v>
      </c>
      <c r="S873" s="286" t="s">
        <v>246</v>
      </c>
      <c r="T873" s="305">
        <v>1</v>
      </c>
      <c r="U873" s="383">
        <v>45231</v>
      </c>
      <c r="V873" s="383">
        <v>45747</v>
      </c>
      <c r="W873" s="165">
        <f t="shared" si="162"/>
        <v>73.714285714285708</v>
      </c>
      <c r="X873" s="391">
        <v>0</v>
      </c>
      <c r="Y873" s="307" t="s">
        <v>3806</v>
      </c>
      <c r="Z873" s="344">
        <f t="shared" si="164"/>
        <v>1</v>
      </c>
      <c r="AA873" s="344">
        <f t="shared" si="165"/>
        <v>1</v>
      </c>
      <c r="AB873" s="344">
        <f t="shared" si="166"/>
        <v>1</v>
      </c>
      <c r="AC873" s="344">
        <f t="shared" si="167"/>
        <v>1</v>
      </c>
      <c r="AD873" s="344">
        <f t="shared" si="168"/>
        <v>1</v>
      </c>
      <c r="AE873" s="344">
        <f t="shared" si="169"/>
        <v>1</v>
      </c>
      <c r="AF873" s="344">
        <f t="shared" si="169"/>
        <v>1</v>
      </c>
      <c r="AG873" s="344">
        <f t="shared" si="170"/>
        <v>1</v>
      </c>
    </row>
    <row r="874" spans="1:33" ht="150.75">
      <c r="A874" s="169" t="s">
        <v>19</v>
      </c>
      <c r="B874" s="467" t="s">
        <v>13</v>
      </c>
      <c r="C874" s="782"/>
      <c r="D874" s="782"/>
      <c r="E874" s="783"/>
      <c r="F874" s="783" t="s">
        <v>4044</v>
      </c>
      <c r="G874" s="52" t="s">
        <v>248</v>
      </c>
      <c r="H874" s="52" t="s">
        <v>248</v>
      </c>
      <c r="I874" s="483" t="s">
        <v>3253</v>
      </c>
      <c r="J874" s="168">
        <v>1</v>
      </c>
      <c r="K874" s="193">
        <v>45323</v>
      </c>
      <c r="L874" s="193">
        <v>45747</v>
      </c>
      <c r="M874" s="165">
        <f t="shared" si="163"/>
        <v>60.571428571428569</v>
      </c>
      <c r="N874" s="192">
        <v>0</v>
      </c>
      <c r="O874" s="542" t="s">
        <v>4016</v>
      </c>
      <c r="P874" s="53">
        <f t="shared" si="171"/>
        <v>0</v>
      </c>
      <c r="Q874" s="166" t="str">
        <f>IF(ISNUMBER(P874),IF(P874=100%,"CUMPLIDA",IF(AND(ISNUMBER(L874),ISNUMBER(CGR!$P$4)), IF(L874&lt;CGR!$P$4,"INCUMPLIDA","PROCESO"), "VERIFICAR FECHA")),"SIN VALOR AVANCE")</f>
        <v>PROCESO</v>
      </c>
      <c r="R874" s="285" t="s">
        <v>248</v>
      </c>
      <c r="S874" s="286" t="s">
        <v>3253</v>
      </c>
      <c r="T874" s="305">
        <v>1</v>
      </c>
      <c r="U874" s="383">
        <v>45323</v>
      </c>
      <c r="V874" s="383">
        <v>45747</v>
      </c>
      <c r="W874" s="165">
        <f t="shared" si="162"/>
        <v>60.571428571428569</v>
      </c>
      <c r="X874" s="391">
        <v>0</v>
      </c>
      <c r="Y874" s="307" t="s">
        <v>4016</v>
      </c>
      <c r="Z874" s="344">
        <f t="shared" si="164"/>
        <v>1</v>
      </c>
      <c r="AA874" s="344">
        <f t="shared" si="165"/>
        <v>1</v>
      </c>
      <c r="AB874" s="344">
        <f t="shared" si="166"/>
        <v>1</v>
      </c>
      <c r="AC874" s="344">
        <f t="shared" si="167"/>
        <v>1</v>
      </c>
      <c r="AD874" s="344">
        <f t="shared" si="168"/>
        <v>1</v>
      </c>
      <c r="AE874" s="344">
        <f t="shared" si="169"/>
        <v>1</v>
      </c>
      <c r="AF874" s="344">
        <f t="shared" si="169"/>
        <v>1</v>
      </c>
      <c r="AG874" s="344">
        <f t="shared" si="170"/>
        <v>1</v>
      </c>
    </row>
    <row r="875" spans="1:33" ht="135">
      <c r="A875" s="169" t="s">
        <v>19</v>
      </c>
      <c r="B875" s="467" t="s">
        <v>13</v>
      </c>
      <c r="C875" s="782"/>
      <c r="D875" s="782"/>
      <c r="E875" s="783"/>
      <c r="F875" s="783" t="s">
        <v>4044</v>
      </c>
      <c r="G875" s="52" t="s">
        <v>3715</v>
      </c>
      <c r="H875" s="52" t="s">
        <v>3715</v>
      </c>
      <c r="I875" s="483" t="s">
        <v>252</v>
      </c>
      <c r="J875" s="168">
        <v>1</v>
      </c>
      <c r="K875" s="193">
        <v>45231</v>
      </c>
      <c r="L875" s="193">
        <v>45747</v>
      </c>
      <c r="M875" s="165">
        <f t="shared" si="163"/>
        <v>73.714285714285708</v>
      </c>
      <c r="N875" s="192">
        <v>0</v>
      </c>
      <c r="O875" s="542" t="s">
        <v>3806</v>
      </c>
      <c r="P875" s="53">
        <f t="shared" si="171"/>
        <v>0</v>
      </c>
      <c r="Q875" s="166" t="str">
        <f>IF(ISNUMBER(P875),IF(P875=100%,"CUMPLIDA",IF(AND(ISNUMBER(L875),ISNUMBER(CGR!$P$4)), IF(L875&lt;CGR!$P$4,"INCUMPLIDA","PROCESO"), "VERIFICAR FECHA")),"SIN VALOR AVANCE")</f>
        <v>PROCESO</v>
      </c>
      <c r="R875" s="285" t="s">
        <v>3715</v>
      </c>
      <c r="S875" s="286" t="s">
        <v>252</v>
      </c>
      <c r="T875" s="305">
        <v>1</v>
      </c>
      <c r="U875" s="383">
        <v>45231</v>
      </c>
      <c r="V875" s="383">
        <v>45747</v>
      </c>
      <c r="W875" s="165">
        <f t="shared" si="162"/>
        <v>73.714285714285708</v>
      </c>
      <c r="X875" s="391">
        <v>0</v>
      </c>
      <c r="Y875" s="307" t="s">
        <v>3806</v>
      </c>
      <c r="Z875" s="344">
        <f t="shared" si="164"/>
        <v>1</v>
      </c>
      <c r="AA875" s="344">
        <f t="shared" si="165"/>
        <v>1</v>
      </c>
      <c r="AB875" s="344">
        <f t="shared" si="166"/>
        <v>1</v>
      </c>
      <c r="AC875" s="344">
        <f t="shared" si="167"/>
        <v>1</v>
      </c>
      <c r="AD875" s="344">
        <f t="shared" si="168"/>
        <v>1</v>
      </c>
      <c r="AE875" s="344">
        <f t="shared" si="169"/>
        <v>1</v>
      </c>
      <c r="AF875" s="344">
        <f t="shared" si="169"/>
        <v>1</v>
      </c>
      <c r="AG875" s="344">
        <f t="shared" si="170"/>
        <v>1</v>
      </c>
    </row>
    <row r="876" spans="1:33" ht="210.75">
      <c r="A876" s="169" t="s">
        <v>19</v>
      </c>
      <c r="B876" s="467" t="s">
        <v>13</v>
      </c>
      <c r="C876" s="782"/>
      <c r="D876" s="782"/>
      <c r="E876" s="783"/>
      <c r="F876" s="783" t="s">
        <v>4044</v>
      </c>
      <c r="G876" s="52" t="s">
        <v>3716</v>
      </c>
      <c r="H876" s="52" t="s">
        <v>3716</v>
      </c>
      <c r="I876" s="483" t="s">
        <v>2560</v>
      </c>
      <c r="J876" s="168">
        <v>1</v>
      </c>
      <c r="K876" s="193">
        <v>45231</v>
      </c>
      <c r="L876" s="193">
        <v>45808</v>
      </c>
      <c r="M876" s="165">
        <f t="shared" si="163"/>
        <v>82.428571428571431</v>
      </c>
      <c r="N876" s="192">
        <v>0</v>
      </c>
      <c r="O876" s="542" t="s">
        <v>3976</v>
      </c>
      <c r="P876" s="53">
        <f t="shared" si="171"/>
        <v>0</v>
      </c>
      <c r="Q876" s="166" t="str">
        <f>IF(ISNUMBER(P876),IF(P876=100%,"CUMPLIDA",IF(AND(ISNUMBER(L876),ISNUMBER(CGR!$P$4)), IF(L876&lt;CGR!$P$4,"INCUMPLIDA","PROCESO"), "VERIFICAR FECHA")),"SIN VALOR AVANCE")</f>
        <v>PROCESO</v>
      </c>
      <c r="R876" s="285" t="s">
        <v>3716</v>
      </c>
      <c r="S876" s="286" t="s">
        <v>2560</v>
      </c>
      <c r="T876" s="305">
        <v>1</v>
      </c>
      <c r="U876" s="383">
        <v>45231</v>
      </c>
      <c r="V876" s="383">
        <v>45808</v>
      </c>
      <c r="W876" s="165">
        <f t="shared" si="162"/>
        <v>82.428571428571431</v>
      </c>
      <c r="X876" s="391">
        <v>0</v>
      </c>
      <c r="Y876" s="307" t="s">
        <v>3976</v>
      </c>
      <c r="Z876" s="344">
        <f t="shared" si="164"/>
        <v>1</v>
      </c>
      <c r="AA876" s="344">
        <f t="shared" si="165"/>
        <v>1</v>
      </c>
      <c r="AB876" s="344">
        <f t="shared" si="166"/>
        <v>1</v>
      </c>
      <c r="AC876" s="344">
        <f t="shared" si="167"/>
        <v>1</v>
      </c>
      <c r="AD876" s="344">
        <f t="shared" si="168"/>
        <v>1</v>
      </c>
      <c r="AE876" s="344">
        <f t="shared" si="169"/>
        <v>1</v>
      </c>
      <c r="AF876" s="344">
        <f t="shared" si="169"/>
        <v>1</v>
      </c>
      <c r="AG876" s="344">
        <f t="shared" si="170"/>
        <v>1</v>
      </c>
    </row>
    <row r="877" spans="1:33" ht="75.75" customHeight="1">
      <c r="A877" s="169" t="s">
        <v>19</v>
      </c>
      <c r="B877" s="467" t="s">
        <v>13</v>
      </c>
      <c r="C877" s="782" t="s">
        <v>3963</v>
      </c>
      <c r="D877" s="782" t="s">
        <v>3964</v>
      </c>
      <c r="E877" s="783"/>
      <c r="F877" s="783" t="s">
        <v>4044</v>
      </c>
      <c r="G877" s="52" t="s">
        <v>1363</v>
      </c>
      <c r="H877" s="52" t="s">
        <v>258</v>
      </c>
      <c r="I877" s="483" t="s">
        <v>259</v>
      </c>
      <c r="J877" s="168">
        <v>12</v>
      </c>
      <c r="K877" s="193">
        <v>46024</v>
      </c>
      <c r="L877" s="193">
        <v>47118</v>
      </c>
      <c r="M877" s="165">
        <f t="shared" si="163"/>
        <v>156.28571428571428</v>
      </c>
      <c r="N877" s="192">
        <v>0</v>
      </c>
      <c r="O877" s="542" t="s">
        <v>3806</v>
      </c>
      <c r="P877" s="53">
        <f t="shared" si="171"/>
        <v>0</v>
      </c>
      <c r="Q877" s="166" t="str">
        <f>IF(ISNUMBER(P877),IF(P877=100%,"CUMPLIDA",IF(AND(ISNUMBER(L877),ISNUMBER(CGR!$P$4)), IF(L877&lt;CGR!$P$4,"INCUMPLIDA","PROCESO"), "VERIFICAR FECHA")),"SIN VALOR AVANCE")</f>
        <v>PROCESO</v>
      </c>
      <c r="R877" s="285" t="s">
        <v>258</v>
      </c>
      <c r="S877" s="286" t="s">
        <v>259</v>
      </c>
      <c r="T877" s="305">
        <v>12</v>
      </c>
      <c r="U877" s="383">
        <v>46024</v>
      </c>
      <c r="V877" s="383">
        <v>47118</v>
      </c>
      <c r="W877" s="165">
        <f t="shared" si="162"/>
        <v>156.28571428571428</v>
      </c>
      <c r="X877" s="391">
        <v>0</v>
      </c>
      <c r="Y877" s="307" t="s">
        <v>3806</v>
      </c>
      <c r="Z877" s="344">
        <f t="shared" si="164"/>
        <v>1</v>
      </c>
      <c r="AA877" s="344">
        <f t="shared" si="165"/>
        <v>1</v>
      </c>
      <c r="AB877" s="344">
        <f t="shared" si="166"/>
        <v>1</v>
      </c>
      <c r="AC877" s="344">
        <f t="shared" si="167"/>
        <v>1</v>
      </c>
      <c r="AD877" s="344">
        <f t="shared" si="168"/>
        <v>1</v>
      </c>
      <c r="AE877" s="344">
        <f t="shared" si="169"/>
        <v>1</v>
      </c>
      <c r="AF877" s="344">
        <f t="shared" si="169"/>
        <v>1</v>
      </c>
      <c r="AG877" s="344">
        <f t="shared" si="170"/>
        <v>1</v>
      </c>
    </row>
    <row r="878" spans="1:33" ht="180">
      <c r="A878" s="169" t="s">
        <v>19</v>
      </c>
      <c r="B878" s="467" t="s">
        <v>13</v>
      </c>
      <c r="C878" s="782" t="s">
        <v>3963</v>
      </c>
      <c r="D878" s="782" t="s">
        <v>3964</v>
      </c>
      <c r="E878" s="783"/>
      <c r="F878" s="783" t="s">
        <v>4044</v>
      </c>
      <c r="G878" s="52" t="s">
        <v>1364</v>
      </c>
      <c r="H878" s="52" t="s">
        <v>261</v>
      </c>
      <c r="I878" s="483" t="s">
        <v>262</v>
      </c>
      <c r="J878" s="168">
        <v>1</v>
      </c>
      <c r="K878" s="193">
        <v>46024</v>
      </c>
      <c r="L878" s="193">
        <v>47118</v>
      </c>
      <c r="M878" s="165">
        <f t="shared" si="163"/>
        <v>156.28571428571428</v>
      </c>
      <c r="N878" s="192">
        <v>0</v>
      </c>
      <c r="O878" s="542" t="s">
        <v>4016</v>
      </c>
      <c r="P878" s="53">
        <f t="shared" si="171"/>
        <v>0</v>
      </c>
      <c r="Q878" s="166" t="str">
        <f>IF(ISNUMBER(P878),IF(P878=100%,"CUMPLIDA",IF(AND(ISNUMBER(L878),ISNUMBER(CGR!$P$4)), IF(L878&lt;CGR!$P$4,"INCUMPLIDA","PROCESO"), "VERIFICAR FECHA")),"SIN VALOR AVANCE")</f>
        <v>PROCESO</v>
      </c>
      <c r="R878" s="285" t="s">
        <v>261</v>
      </c>
      <c r="S878" s="286" t="s">
        <v>262</v>
      </c>
      <c r="T878" s="305">
        <v>1</v>
      </c>
      <c r="U878" s="383">
        <v>46024</v>
      </c>
      <c r="V878" s="383">
        <v>47118</v>
      </c>
      <c r="W878" s="165">
        <f t="shared" si="162"/>
        <v>156.28571428571428</v>
      </c>
      <c r="X878" s="391">
        <v>0</v>
      </c>
      <c r="Y878" s="307" t="s">
        <v>4016</v>
      </c>
      <c r="Z878" s="344">
        <f t="shared" si="164"/>
        <v>1</v>
      </c>
      <c r="AA878" s="344">
        <f t="shared" si="165"/>
        <v>1</v>
      </c>
      <c r="AB878" s="344">
        <f t="shared" si="166"/>
        <v>1</v>
      </c>
      <c r="AC878" s="344">
        <f t="shared" si="167"/>
        <v>1</v>
      </c>
      <c r="AD878" s="344">
        <f t="shared" si="168"/>
        <v>1</v>
      </c>
      <c r="AE878" s="344">
        <f t="shared" si="169"/>
        <v>1</v>
      </c>
      <c r="AF878" s="344">
        <f t="shared" si="169"/>
        <v>1</v>
      </c>
      <c r="AG878" s="344">
        <f t="shared" si="170"/>
        <v>1</v>
      </c>
    </row>
    <row r="879" spans="1:33" ht="409.5">
      <c r="A879" s="169" t="s">
        <v>19</v>
      </c>
      <c r="B879" s="467" t="s">
        <v>13</v>
      </c>
      <c r="C879" s="782" t="s">
        <v>3963</v>
      </c>
      <c r="D879" s="782" t="s">
        <v>3964</v>
      </c>
      <c r="E879" s="783"/>
      <c r="F879" s="783" t="s">
        <v>4044</v>
      </c>
      <c r="G879" s="52" t="s">
        <v>1365</v>
      </c>
      <c r="H879" s="52" t="s">
        <v>264</v>
      </c>
      <c r="I879" s="483" t="s">
        <v>265</v>
      </c>
      <c r="J879" s="168">
        <v>2</v>
      </c>
      <c r="K879" s="193">
        <v>46024</v>
      </c>
      <c r="L879" s="193">
        <v>47118</v>
      </c>
      <c r="M879" s="165">
        <f t="shared" si="163"/>
        <v>156.28571428571428</v>
      </c>
      <c r="N879" s="192">
        <v>0</v>
      </c>
      <c r="O879" s="542" t="s">
        <v>3976</v>
      </c>
      <c r="P879" s="53">
        <f t="shared" si="171"/>
        <v>0</v>
      </c>
      <c r="Q879" s="166" t="str">
        <f>IF(ISNUMBER(P879),IF(P879=100%,"CUMPLIDA",IF(AND(ISNUMBER(L879),ISNUMBER(CGR!$P$4)), IF(L879&lt;CGR!$P$4,"INCUMPLIDA","PROCESO"), "VERIFICAR FECHA")),"SIN VALOR AVANCE")</f>
        <v>PROCESO</v>
      </c>
      <c r="R879" s="285" t="s">
        <v>264</v>
      </c>
      <c r="S879" s="286" t="s">
        <v>265</v>
      </c>
      <c r="T879" s="305">
        <v>2</v>
      </c>
      <c r="U879" s="383">
        <v>46024</v>
      </c>
      <c r="V879" s="383">
        <v>47118</v>
      </c>
      <c r="W879" s="165">
        <f t="shared" si="162"/>
        <v>156.28571428571428</v>
      </c>
      <c r="X879" s="391">
        <v>0</v>
      </c>
      <c r="Y879" s="307" t="s">
        <v>3976</v>
      </c>
      <c r="Z879" s="344">
        <f t="shared" si="164"/>
        <v>1</v>
      </c>
      <c r="AA879" s="344">
        <f t="shared" si="165"/>
        <v>1</v>
      </c>
      <c r="AB879" s="344">
        <f t="shared" si="166"/>
        <v>1</v>
      </c>
      <c r="AC879" s="344">
        <f t="shared" si="167"/>
        <v>1</v>
      </c>
      <c r="AD879" s="344">
        <f t="shared" si="168"/>
        <v>1</v>
      </c>
      <c r="AE879" s="344">
        <f t="shared" si="169"/>
        <v>1</v>
      </c>
      <c r="AF879" s="344">
        <f t="shared" si="169"/>
        <v>1</v>
      </c>
      <c r="AG879" s="344">
        <f t="shared" si="170"/>
        <v>1</v>
      </c>
    </row>
    <row r="880" spans="1:33" ht="150">
      <c r="A880" s="169" t="s">
        <v>19</v>
      </c>
      <c r="B880" s="467" t="s">
        <v>13</v>
      </c>
      <c r="C880" s="782" t="s">
        <v>3963</v>
      </c>
      <c r="D880" s="782" t="s">
        <v>3964</v>
      </c>
      <c r="E880" s="783"/>
      <c r="F880" s="783" t="s">
        <v>4044</v>
      </c>
      <c r="G880" s="52" t="s">
        <v>4046</v>
      </c>
      <c r="H880" s="52" t="s">
        <v>3979</v>
      </c>
      <c r="I880" s="483" t="s">
        <v>3980</v>
      </c>
      <c r="J880" s="164">
        <v>1</v>
      </c>
      <c r="K880" s="191">
        <v>44927</v>
      </c>
      <c r="L880" s="191">
        <v>45016</v>
      </c>
      <c r="M880" s="165">
        <f t="shared" si="163"/>
        <v>12.714285714285714</v>
      </c>
      <c r="N880" s="192">
        <v>1</v>
      </c>
      <c r="O880" s="483" t="s">
        <v>3986</v>
      </c>
      <c r="P880" s="53">
        <f t="shared" si="171"/>
        <v>1</v>
      </c>
      <c r="Q880" s="166" t="str">
        <f>IF(ISNUMBER(P880),IF(P880=100%,"CUMPLIDA",IF(AND(ISNUMBER(L880),ISNUMBER(CGR!$P$4)), IF(L880&lt;CGR!$P$4,"INCUMPLIDA","PROCESO"), "VERIFICAR FECHA")),"SIN VALOR AVANCE")</f>
        <v>CUMPLIDA</v>
      </c>
      <c r="R880" s="285" t="s">
        <v>3979</v>
      </c>
      <c r="S880" s="286" t="s">
        <v>3980</v>
      </c>
      <c r="T880" s="367">
        <v>1</v>
      </c>
      <c r="U880" s="382">
        <v>44927</v>
      </c>
      <c r="V880" s="382">
        <v>45016</v>
      </c>
      <c r="W880" s="165">
        <f t="shared" si="162"/>
        <v>12.714285714285714</v>
      </c>
      <c r="X880" s="391">
        <v>1</v>
      </c>
      <c r="Y880" s="286" t="s">
        <v>3986</v>
      </c>
      <c r="Z880" s="344">
        <f t="shared" si="164"/>
        <v>1</v>
      </c>
      <c r="AA880" s="344">
        <f t="shared" si="165"/>
        <v>1</v>
      </c>
      <c r="AB880" s="344">
        <f t="shared" si="166"/>
        <v>1</v>
      </c>
      <c r="AC880" s="344">
        <f t="shared" si="167"/>
        <v>1</v>
      </c>
      <c r="AD880" s="344">
        <f t="shared" si="168"/>
        <v>1</v>
      </c>
      <c r="AE880" s="344">
        <f t="shared" si="169"/>
        <v>1</v>
      </c>
      <c r="AF880" s="344">
        <f t="shared" si="169"/>
        <v>1</v>
      </c>
      <c r="AG880" s="344">
        <f t="shared" si="170"/>
        <v>1</v>
      </c>
    </row>
    <row r="881" spans="1:33" ht="255">
      <c r="A881" s="169" t="s">
        <v>19</v>
      </c>
      <c r="B881" s="467" t="s">
        <v>13</v>
      </c>
      <c r="C881" s="782" t="s">
        <v>3963</v>
      </c>
      <c r="D881" s="782" t="s">
        <v>3964</v>
      </c>
      <c r="E881" s="783"/>
      <c r="F881" s="783" t="s">
        <v>4044</v>
      </c>
      <c r="G881" s="52" t="s">
        <v>4046</v>
      </c>
      <c r="H881" s="52" t="s">
        <v>4047</v>
      </c>
      <c r="I881" s="483" t="s">
        <v>1097</v>
      </c>
      <c r="J881" s="164">
        <v>1</v>
      </c>
      <c r="K881" s="191">
        <v>45017</v>
      </c>
      <c r="L881" s="191">
        <v>45138</v>
      </c>
      <c r="M881" s="165">
        <f t="shared" si="163"/>
        <v>17.285714285714285</v>
      </c>
      <c r="N881" s="192">
        <v>1</v>
      </c>
      <c r="O881" s="483" t="s">
        <v>4048</v>
      </c>
      <c r="P881" s="53">
        <f t="shared" si="171"/>
        <v>1</v>
      </c>
      <c r="Q881" s="166" t="str">
        <f>IF(ISNUMBER(P881),IF(P881=100%,"CUMPLIDA",IF(AND(ISNUMBER(L881),ISNUMBER(CGR!$P$4)), IF(L881&lt;CGR!$P$4,"INCUMPLIDA","PROCESO"), "VERIFICAR FECHA")),"SIN VALOR AVANCE")</f>
        <v>CUMPLIDA</v>
      </c>
      <c r="R881" s="285" t="s">
        <v>4047</v>
      </c>
      <c r="S881" s="286" t="s">
        <v>1097</v>
      </c>
      <c r="T881" s="367">
        <v>1</v>
      </c>
      <c r="U881" s="382">
        <v>45017</v>
      </c>
      <c r="V881" s="382">
        <v>45138</v>
      </c>
      <c r="W881" s="165">
        <f t="shared" si="162"/>
        <v>17.285714285714285</v>
      </c>
      <c r="X881" s="391">
        <v>1</v>
      </c>
      <c r="Y881" s="286" t="s">
        <v>4048</v>
      </c>
      <c r="Z881" s="344">
        <f t="shared" si="164"/>
        <v>1</v>
      </c>
      <c r="AA881" s="344">
        <f t="shared" si="165"/>
        <v>1</v>
      </c>
      <c r="AB881" s="344">
        <f t="shared" si="166"/>
        <v>1</v>
      </c>
      <c r="AC881" s="344">
        <f t="shared" si="167"/>
        <v>1</v>
      </c>
      <c r="AD881" s="344">
        <f t="shared" si="168"/>
        <v>1</v>
      </c>
      <c r="AE881" s="344">
        <f t="shared" si="169"/>
        <v>1</v>
      </c>
      <c r="AF881" s="344">
        <f t="shared" si="169"/>
        <v>1</v>
      </c>
      <c r="AG881" s="344">
        <f t="shared" si="170"/>
        <v>1</v>
      </c>
    </row>
    <row r="882" spans="1:33" ht="315">
      <c r="A882" s="169" t="s">
        <v>19</v>
      </c>
      <c r="B882" s="467" t="s">
        <v>13</v>
      </c>
      <c r="C882" s="782" t="s">
        <v>3963</v>
      </c>
      <c r="D882" s="782" t="s">
        <v>3964</v>
      </c>
      <c r="E882" s="783"/>
      <c r="F882" s="783" t="s">
        <v>4044</v>
      </c>
      <c r="G882" s="52" t="s">
        <v>3994</v>
      </c>
      <c r="H882" s="52" t="s">
        <v>3995</v>
      </c>
      <c r="I882" s="483" t="s">
        <v>1097</v>
      </c>
      <c r="J882" s="164">
        <v>12</v>
      </c>
      <c r="K882" s="191">
        <v>44958</v>
      </c>
      <c r="L882" s="191">
        <v>45323</v>
      </c>
      <c r="M882" s="165">
        <f t="shared" si="163"/>
        <v>52.142857142857146</v>
      </c>
      <c r="N882" s="192">
        <v>12</v>
      </c>
      <c r="O882" s="483" t="s">
        <v>4049</v>
      </c>
      <c r="P882" s="53">
        <f t="shared" si="171"/>
        <v>1</v>
      </c>
      <c r="Q882" s="166" t="str">
        <f>IF(ISNUMBER(P882),IF(P882=100%,"CUMPLIDA",IF(AND(ISNUMBER(L882),ISNUMBER(CGR!$P$4)), IF(L882&lt;CGR!$P$4,"INCUMPLIDA","PROCESO"), "VERIFICAR FECHA")),"SIN VALOR AVANCE")</f>
        <v>CUMPLIDA</v>
      </c>
      <c r="R882" s="285" t="s">
        <v>3995</v>
      </c>
      <c r="S882" s="286" t="s">
        <v>1097</v>
      </c>
      <c r="T882" s="367">
        <v>12</v>
      </c>
      <c r="U882" s="382">
        <v>44958</v>
      </c>
      <c r="V882" s="382">
        <v>45323</v>
      </c>
      <c r="W882" s="165">
        <f t="shared" si="162"/>
        <v>52.142857142857146</v>
      </c>
      <c r="X882" s="391">
        <v>12</v>
      </c>
      <c r="Y882" s="286" t="s">
        <v>4049</v>
      </c>
      <c r="Z882" s="344">
        <f t="shared" si="164"/>
        <v>1</v>
      </c>
      <c r="AA882" s="344">
        <f t="shared" si="165"/>
        <v>1</v>
      </c>
      <c r="AB882" s="344">
        <f t="shared" si="166"/>
        <v>1</v>
      </c>
      <c r="AC882" s="344">
        <f t="shared" si="167"/>
        <v>1</v>
      </c>
      <c r="AD882" s="344">
        <f t="shared" si="168"/>
        <v>1</v>
      </c>
      <c r="AE882" s="344">
        <f t="shared" si="169"/>
        <v>1</v>
      </c>
      <c r="AF882" s="344">
        <f t="shared" si="169"/>
        <v>1</v>
      </c>
      <c r="AG882" s="344">
        <f t="shared" si="170"/>
        <v>1</v>
      </c>
    </row>
    <row r="883" spans="1:33" ht="180.75" customHeight="1">
      <c r="A883" s="169" t="s">
        <v>19</v>
      </c>
      <c r="B883" s="467" t="s">
        <v>13</v>
      </c>
      <c r="C883" s="782" t="s">
        <v>3963</v>
      </c>
      <c r="D883" s="782" t="s">
        <v>3964</v>
      </c>
      <c r="E883" s="783" t="s">
        <v>4050</v>
      </c>
      <c r="F883" s="783" t="s">
        <v>4051</v>
      </c>
      <c r="G883" s="52" t="s">
        <v>4014</v>
      </c>
      <c r="H883" s="52" t="s">
        <v>3972</v>
      </c>
      <c r="I883" s="483" t="s">
        <v>3973</v>
      </c>
      <c r="J883" s="164">
        <v>3</v>
      </c>
      <c r="K883" s="191">
        <v>44958</v>
      </c>
      <c r="L883" s="191">
        <v>45323</v>
      </c>
      <c r="M883" s="165">
        <f t="shared" si="163"/>
        <v>52.142857142857146</v>
      </c>
      <c r="N883" s="192">
        <v>3</v>
      </c>
      <c r="O883" s="483" t="s">
        <v>4045</v>
      </c>
      <c r="P883" s="53">
        <f t="shared" si="171"/>
        <v>1</v>
      </c>
      <c r="Q883" s="166" t="str">
        <f>IF(ISNUMBER(P883),IF(P883=100%,"CUMPLIDA",IF(AND(ISNUMBER(L883),ISNUMBER(CGR!$P$4)), IF(L883&lt;CGR!$P$4,"INCUMPLIDA","PROCESO"), "VERIFICAR FECHA")),"SIN VALOR AVANCE")</f>
        <v>CUMPLIDA</v>
      </c>
      <c r="R883" s="285" t="s">
        <v>3972</v>
      </c>
      <c r="S883" s="286" t="s">
        <v>3973</v>
      </c>
      <c r="T883" s="367">
        <v>3</v>
      </c>
      <c r="U883" s="382">
        <v>44958</v>
      </c>
      <c r="V883" s="382">
        <v>45323</v>
      </c>
      <c r="W883" s="165">
        <f t="shared" si="162"/>
        <v>52.142857142857146</v>
      </c>
      <c r="X883" s="391">
        <v>3</v>
      </c>
      <c r="Y883" s="286" t="s">
        <v>4045</v>
      </c>
      <c r="Z883" s="344">
        <f t="shared" si="164"/>
        <v>1</v>
      </c>
      <c r="AA883" s="344">
        <f t="shared" si="165"/>
        <v>1</v>
      </c>
      <c r="AB883" s="344">
        <f t="shared" si="166"/>
        <v>1</v>
      </c>
      <c r="AC883" s="344">
        <f t="shared" si="167"/>
        <v>1</v>
      </c>
      <c r="AD883" s="344">
        <f t="shared" si="168"/>
        <v>1</v>
      </c>
      <c r="AE883" s="344">
        <f t="shared" si="169"/>
        <v>1</v>
      </c>
      <c r="AF883" s="344">
        <f t="shared" si="169"/>
        <v>1</v>
      </c>
      <c r="AG883" s="344">
        <f t="shared" si="170"/>
        <v>1</v>
      </c>
    </row>
    <row r="884" spans="1:33" ht="90" customHeight="1">
      <c r="A884" s="169" t="s">
        <v>19</v>
      </c>
      <c r="B884" s="467" t="s">
        <v>13</v>
      </c>
      <c r="C884" s="782"/>
      <c r="D884" s="782"/>
      <c r="E884" s="783"/>
      <c r="F884" s="783" t="s">
        <v>4051</v>
      </c>
      <c r="G884" s="783" t="s">
        <v>3975</v>
      </c>
      <c r="H884" s="484" t="s">
        <v>2433</v>
      </c>
      <c r="I884" s="483" t="s">
        <v>969</v>
      </c>
      <c r="J884" s="164">
        <v>1</v>
      </c>
      <c r="K884" s="191">
        <v>45231</v>
      </c>
      <c r="L884" s="191">
        <v>45504</v>
      </c>
      <c r="M884" s="165">
        <f t="shared" si="163"/>
        <v>39</v>
      </c>
      <c r="N884" s="192">
        <v>1</v>
      </c>
      <c r="O884" s="542" t="s">
        <v>3711</v>
      </c>
      <c r="P884" s="53">
        <f t="shared" si="171"/>
        <v>1</v>
      </c>
      <c r="Q884" s="166" t="str">
        <f>IF(ISNUMBER(P884),IF(P884=100%,"CUMPLIDA",IF(AND(ISNUMBER(L884),ISNUMBER(CGR!$P$4)), IF(L884&lt;CGR!$P$4,"INCUMPLIDA","PROCESO"), "VERIFICAR FECHA")),"SIN VALOR AVANCE")</f>
        <v>CUMPLIDA</v>
      </c>
      <c r="R884" s="366" t="s">
        <v>2433</v>
      </c>
      <c r="S884" s="286" t="s">
        <v>969</v>
      </c>
      <c r="T884" s="367">
        <v>1</v>
      </c>
      <c r="U884" s="382">
        <v>45231</v>
      </c>
      <c r="V884" s="382">
        <v>45504</v>
      </c>
      <c r="W884" s="165">
        <f t="shared" si="162"/>
        <v>39</v>
      </c>
      <c r="X884" s="391">
        <v>1</v>
      </c>
      <c r="Y884" s="307" t="s">
        <v>3711</v>
      </c>
      <c r="Z884" s="344">
        <f t="shared" si="164"/>
        <v>1</v>
      </c>
      <c r="AA884" s="344">
        <f t="shared" si="165"/>
        <v>1</v>
      </c>
      <c r="AB884" s="344">
        <f t="shared" si="166"/>
        <v>1</v>
      </c>
      <c r="AC884" s="344">
        <f t="shared" si="167"/>
        <v>1</v>
      </c>
      <c r="AD884" s="344">
        <f t="shared" si="168"/>
        <v>1</v>
      </c>
      <c r="AE884" s="344">
        <f t="shared" si="169"/>
        <v>1</v>
      </c>
      <c r="AF884" s="344">
        <f t="shared" si="169"/>
        <v>1</v>
      </c>
      <c r="AG884" s="344">
        <f t="shared" si="170"/>
        <v>1</v>
      </c>
    </row>
    <row r="885" spans="1:33" ht="210.75">
      <c r="A885" s="169" t="s">
        <v>19</v>
      </c>
      <c r="B885" s="467" t="s">
        <v>13</v>
      </c>
      <c r="C885" s="782"/>
      <c r="D885" s="782"/>
      <c r="E885" s="783"/>
      <c r="F885" s="783" t="s">
        <v>4051</v>
      </c>
      <c r="G885" s="783"/>
      <c r="H885" s="484" t="s">
        <v>2435</v>
      </c>
      <c r="I885" s="483" t="s">
        <v>2436</v>
      </c>
      <c r="J885" s="164">
        <v>1</v>
      </c>
      <c r="K885" s="191">
        <v>45231</v>
      </c>
      <c r="L885" s="191">
        <v>45504</v>
      </c>
      <c r="M885" s="165">
        <f t="shared" si="163"/>
        <v>39</v>
      </c>
      <c r="N885" s="192">
        <v>1</v>
      </c>
      <c r="O885" s="542" t="s">
        <v>3976</v>
      </c>
      <c r="P885" s="53">
        <f t="shared" si="171"/>
        <v>1</v>
      </c>
      <c r="Q885" s="166" t="str">
        <f>IF(ISNUMBER(P885),IF(P885=100%,"CUMPLIDA",IF(AND(ISNUMBER(L885),ISNUMBER(CGR!$P$4)), IF(L885&lt;CGR!$P$4,"INCUMPLIDA","PROCESO"), "VERIFICAR FECHA")),"SIN VALOR AVANCE")</f>
        <v>CUMPLIDA</v>
      </c>
      <c r="R885" s="366" t="s">
        <v>2435</v>
      </c>
      <c r="S885" s="286" t="s">
        <v>2436</v>
      </c>
      <c r="T885" s="367">
        <v>1</v>
      </c>
      <c r="U885" s="382">
        <v>45231</v>
      </c>
      <c r="V885" s="382">
        <v>45504</v>
      </c>
      <c r="W885" s="165">
        <f t="shared" si="162"/>
        <v>39</v>
      </c>
      <c r="X885" s="391">
        <v>1</v>
      </c>
      <c r="Y885" s="307" t="s">
        <v>3976</v>
      </c>
      <c r="Z885" s="344">
        <f t="shared" si="164"/>
        <v>1</v>
      </c>
      <c r="AA885" s="344">
        <f t="shared" si="165"/>
        <v>1</v>
      </c>
      <c r="AB885" s="344">
        <f t="shared" si="166"/>
        <v>1</v>
      </c>
      <c r="AC885" s="344">
        <f t="shared" si="167"/>
        <v>1</v>
      </c>
      <c r="AD885" s="344">
        <f t="shared" si="168"/>
        <v>1</v>
      </c>
      <c r="AE885" s="344">
        <f t="shared" si="169"/>
        <v>1</v>
      </c>
      <c r="AF885" s="344">
        <f t="shared" si="169"/>
        <v>1</v>
      </c>
      <c r="AG885" s="344">
        <f t="shared" si="170"/>
        <v>1</v>
      </c>
    </row>
    <row r="886" spans="1:33" ht="135.75">
      <c r="A886" s="169" t="s">
        <v>19</v>
      </c>
      <c r="B886" s="467" t="s">
        <v>13</v>
      </c>
      <c r="C886" s="782"/>
      <c r="D886" s="782"/>
      <c r="E886" s="783"/>
      <c r="F886" s="783" t="s">
        <v>4051</v>
      </c>
      <c r="G886" s="52" t="s">
        <v>2438</v>
      </c>
      <c r="H886" s="52" t="s">
        <v>1614</v>
      </c>
      <c r="I886" s="483" t="s">
        <v>238</v>
      </c>
      <c r="J886" s="168">
        <v>1</v>
      </c>
      <c r="K886" s="193">
        <v>45323</v>
      </c>
      <c r="L886" s="193">
        <v>45747</v>
      </c>
      <c r="M886" s="165">
        <f t="shared" si="163"/>
        <v>60.571428571428569</v>
      </c>
      <c r="N886" s="192">
        <v>0</v>
      </c>
      <c r="O886" s="542" t="s">
        <v>3977</v>
      </c>
      <c r="P886" s="53">
        <f t="shared" si="171"/>
        <v>0</v>
      </c>
      <c r="Q886" s="166" t="str">
        <f>IF(ISNUMBER(P886),IF(P886=100%,"CUMPLIDA",IF(AND(ISNUMBER(L886),ISNUMBER(CGR!$P$4)), IF(L886&lt;CGR!$P$4,"INCUMPLIDA","PROCESO"), "VERIFICAR FECHA")),"SIN VALOR AVANCE")</f>
        <v>PROCESO</v>
      </c>
      <c r="R886" s="285" t="s">
        <v>1614</v>
      </c>
      <c r="S886" s="286" t="s">
        <v>238</v>
      </c>
      <c r="T886" s="305">
        <v>1</v>
      </c>
      <c r="U886" s="383">
        <v>45323</v>
      </c>
      <c r="V886" s="383">
        <v>45747</v>
      </c>
      <c r="W886" s="165">
        <f t="shared" si="162"/>
        <v>60.571428571428569</v>
      </c>
      <c r="X886" s="391">
        <v>0</v>
      </c>
      <c r="Y886" s="307" t="s">
        <v>3977</v>
      </c>
      <c r="Z886" s="344">
        <f t="shared" si="164"/>
        <v>1</v>
      </c>
      <c r="AA886" s="344">
        <f t="shared" si="165"/>
        <v>1</v>
      </c>
      <c r="AB886" s="344">
        <f t="shared" si="166"/>
        <v>1</v>
      </c>
      <c r="AC886" s="344">
        <f t="shared" si="167"/>
        <v>1</v>
      </c>
      <c r="AD886" s="344">
        <f t="shared" si="168"/>
        <v>1</v>
      </c>
      <c r="AE886" s="344">
        <f t="shared" si="169"/>
        <v>1</v>
      </c>
      <c r="AF886" s="344">
        <f t="shared" si="169"/>
        <v>1</v>
      </c>
      <c r="AG886" s="344">
        <f t="shared" si="170"/>
        <v>1</v>
      </c>
    </row>
    <row r="887" spans="1:33" ht="90" customHeight="1">
      <c r="A887" s="169" t="s">
        <v>19</v>
      </c>
      <c r="B887" s="467" t="s">
        <v>13</v>
      </c>
      <c r="C887" s="782"/>
      <c r="D887" s="782"/>
      <c r="E887" s="783"/>
      <c r="F887" s="783" t="s">
        <v>4051</v>
      </c>
      <c r="G887" s="52" t="s">
        <v>241</v>
      </c>
      <c r="H887" s="52" t="s">
        <v>241</v>
      </c>
      <c r="I887" s="483" t="s">
        <v>242</v>
      </c>
      <c r="J887" s="168">
        <v>1</v>
      </c>
      <c r="K887" s="193">
        <v>45323</v>
      </c>
      <c r="L887" s="193">
        <v>45747</v>
      </c>
      <c r="M887" s="165">
        <f t="shared" si="163"/>
        <v>60.571428571428569</v>
      </c>
      <c r="N887" s="192">
        <v>0</v>
      </c>
      <c r="O887" s="542" t="s">
        <v>4052</v>
      </c>
      <c r="P887" s="53">
        <f t="shared" si="171"/>
        <v>0</v>
      </c>
      <c r="Q887" s="166" t="str">
        <f>IF(ISNUMBER(P887),IF(P887=100%,"CUMPLIDA",IF(AND(ISNUMBER(L887),ISNUMBER(CGR!$P$4)), IF(L887&lt;CGR!$P$4,"INCUMPLIDA","PROCESO"), "VERIFICAR FECHA")),"SIN VALOR AVANCE")</f>
        <v>PROCESO</v>
      </c>
      <c r="R887" s="285" t="s">
        <v>241</v>
      </c>
      <c r="S887" s="286" t="s">
        <v>242</v>
      </c>
      <c r="T887" s="305">
        <v>1</v>
      </c>
      <c r="U887" s="383">
        <v>45323</v>
      </c>
      <c r="V887" s="383">
        <v>45747</v>
      </c>
      <c r="W887" s="165">
        <f t="shared" si="162"/>
        <v>60.571428571428569</v>
      </c>
      <c r="X887" s="391">
        <v>0</v>
      </c>
      <c r="Y887" s="307" t="s">
        <v>4052</v>
      </c>
      <c r="Z887" s="344">
        <f t="shared" si="164"/>
        <v>1</v>
      </c>
      <c r="AA887" s="344">
        <f t="shared" si="165"/>
        <v>1</v>
      </c>
      <c r="AB887" s="344">
        <f t="shared" si="166"/>
        <v>1</v>
      </c>
      <c r="AC887" s="344">
        <f t="shared" si="167"/>
        <v>1</v>
      </c>
      <c r="AD887" s="344">
        <f t="shared" si="168"/>
        <v>1</v>
      </c>
      <c r="AE887" s="344">
        <f t="shared" si="169"/>
        <v>1</v>
      </c>
      <c r="AF887" s="344">
        <f t="shared" si="169"/>
        <v>1</v>
      </c>
      <c r="AG887" s="344">
        <f t="shared" si="170"/>
        <v>1</v>
      </c>
    </row>
    <row r="888" spans="1:33" ht="150">
      <c r="A888" s="169" t="s">
        <v>19</v>
      </c>
      <c r="B888" s="467" t="s">
        <v>13</v>
      </c>
      <c r="C888" s="782"/>
      <c r="D888" s="782"/>
      <c r="E888" s="783"/>
      <c r="F888" s="783" t="s">
        <v>4051</v>
      </c>
      <c r="G888" s="52" t="s">
        <v>1361</v>
      </c>
      <c r="H888" s="52" t="s">
        <v>245</v>
      </c>
      <c r="I888" s="483" t="s">
        <v>246</v>
      </c>
      <c r="J888" s="168">
        <v>1</v>
      </c>
      <c r="K888" s="193">
        <v>45231</v>
      </c>
      <c r="L888" s="193">
        <v>45747</v>
      </c>
      <c r="M888" s="165">
        <f t="shared" si="163"/>
        <v>73.714285714285708</v>
      </c>
      <c r="N888" s="192">
        <v>0</v>
      </c>
      <c r="O888" s="542" t="s">
        <v>4052</v>
      </c>
      <c r="P888" s="53">
        <f t="shared" si="171"/>
        <v>0</v>
      </c>
      <c r="Q888" s="166" t="str">
        <f>IF(ISNUMBER(P888),IF(P888=100%,"CUMPLIDA",IF(AND(ISNUMBER(L888),ISNUMBER(CGR!$P$4)), IF(L888&lt;CGR!$P$4,"INCUMPLIDA","PROCESO"), "VERIFICAR FECHA")),"SIN VALOR AVANCE")</f>
        <v>PROCESO</v>
      </c>
      <c r="R888" s="285" t="s">
        <v>245</v>
      </c>
      <c r="S888" s="286" t="s">
        <v>246</v>
      </c>
      <c r="T888" s="305">
        <v>1</v>
      </c>
      <c r="U888" s="383">
        <v>45231</v>
      </c>
      <c r="V888" s="383">
        <v>45747</v>
      </c>
      <c r="W888" s="165">
        <f t="shared" si="162"/>
        <v>73.714285714285708</v>
      </c>
      <c r="X888" s="391">
        <v>0</v>
      </c>
      <c r="Y888" s="307" t="s">
        <v>4052</v>
      </c>
      <c r="Z888" s="344">
        <f t="shared" si="164"/>
        <v>1</v>
      </c>
      <c r="AA888" s="344">
        <f t="shared" si="165"/>
        <v>1</v>
      </c>
      <c r="AB888" s="344">
        <f t="shared" si="166"/>
        <v>1</v>
      </c>
      <c r="AC888" s="344">
        <f t="shared" si="167"/>
        <v>1</v>
      </c>
      <c r="AD888" s="344">
        <f t="shared" si="168"/>
        <v>1</v>
      </c>
      <c r="AE888" s="344">
        <f t="shared" si="169"/>
        <v>1</v>
      </c>
      <c r="AF888" s="344">
        <f t="shared" si="169"/>
        <v>1</v>
      </c>
      <c r="AG888" s="344">
        <f t="shared" si="170"/>
        <v>1</v>
      </c>
    </row>
    <row r="889" spans="1:33" ht="135.75">
      <c r="A889" s="169" t="s">
        <v>19</v>
      </c>
      <c r="B889" s="467" t="s">
        <v>13</v>
      </c>
      <c r="C889" s="782"/>
      <c r="D889" s="782"/>
      <c r="E889" s="783"/>
      <c r="F889" s="783" t="s">
        <v>4051</v>
      </c>
      <c r="G889" s="52" t="s">
        <v>248</v>
      </c>
      <c r="H889" s="52" t="s">
        <v>248</v>
      </c>
      <c r="I889" s="483" t="s">
        <v>3253</v>
      </c>
      <c r="J889" s="168">
        <v>1</v>
      </c>
      <c r="K889" s="193">
        <v>45323</v>
      </c>
      <c r="L889" s="193">
        <v>45747</v>
      </c>
      <c r="M889" s="165">
        <f t="shared" si="163"/>
        <v>60.571428571428569</v>
      </c>
      <c r="N889" s="192">
        <v>0</v>
      </c>
      <c r="O889" s="542" t="s">
        <v>3977</v>
      </c>
      <c r="P889" s="53">
        <f t="shared" si="171"/>
        <v>0</v>
      </c>
      <c r="Q889" s="166" t="str">
        <f>IF(ISNUMBER(P889),IF(P889=100%,"CUMPLIDA",IF(AND(ISNUMBER(L889),ISNUMBER(CGR!$P$4)), IF(L889&lt;CGR!$P$4,"INCUMPLIDA","PROCESO"), "VERIFICAR FECHA")),"SIN VALOR AVANCE")</f>
        <v>PROCESO</v>
      </c>
      <c r="R889" s="285" t="s">
        <v>248</v>
      </c>
      <c r="S889" s="286" t="s">
        <v>3253</v>
      </c>
      <c r="T889" s="305">
        <v>1</v>
      </c>
      <c r="U889" s="383">
        <v>45323</v>
      </c>
      <c r="V889" s="383">
        <v>45747</v>
      </c>
      <c r="W889" s="165">
        <f t="shared" si="162"/>
        <v>60.571428571428569</v>
      </c>
      <c r="X889" s="391">
        <v>0</v>
      </c>
      <c r="Y889" s="307" t="s">
        <v>3977</v>
      </c>
      <c r="Z889" s="344">
        <f t="shared" si="164"/>
        <v>1</v>
      </c>
      <c r="AA889" s="344">
        <f t="shared" si="165"/>
        <v>1</v>
      </c>
      <c r="AB889" s="344">
        <f t="shared" si="166"/>
        <v>1</v>
      </c>
      <c r="AC889" s="344">
        <f t="shared" si="167"/>
        <v>1</v>
      </c>
      <c r="AD889" s="344">
        <f t="shared" si="168"/>
        <v>1</v>
      </c>
      <c r="AE889" s="344">
        <f t="shared" si="169"/>
        <v>1</v>
      </c>
      <c r="AF889" s="344">
        <f t="shared" si="169"/>
        <v>1</v>
      </c>
      <c r="AG889" s="344">
        <f t="shared" si="170"/>
        <v>1</v>
      </c>
    </row>
    <row r="890" spans="1:33" ht="135">
      <c r="A890" s="169" t="s">
        <v>19</v>
      </c>
      <c r="B890" s="467" t="s">
        <v>13</v>
      </c>
      <c r="C890" s="782"/>
      <c r="D890" s="782"/>
      <c r="E890" s="783"/>
      <c r="F890" s="783" t="s">
        <v>4051</v>
      </c>
      <c r="G890" s="52" t="s">
        <v>3715</v>
      </c>
      <c r="H890" s="52" t="s">
        <v>3715</v>
      </c>
      <c r="I890" s="483" t="s">
        <v>252</v>
      </c>
      <c r="J890" s="168">
        <v>1</v>
      </c>
      <c r="K890" s="193">
        <v>45231</v>
      </c>
      <c r="L890" s="193">
        <v>45747</v>
      </c>
      <c r="M890" s="165">
        <f t="shared" si="163"/>
        <v>73.714285714285708</v>
      </c>
      <c r="N890" s="192">
        <v>0</v>
      </c>
      <c r="O890" s="542" t="s">
        <v>4052</v>
      </c>
      <c r="P890" s="53">
        <f t="shared" si="171"/>
        <v>0</v>
      </c>
      <c r="Q890" s="166" t="str">
        <f>IF(ISNUMBER(P890),IF(P890=100%,"CUMPLIDA",IF(AND(ISNUMBER(L890),ISNUMBER(CGR!$P$4)), IF(L890&lt;CGR!$P$4,"INCUMPLIDA","PROCESO"), "VERIFICAR FECHA")),"SIN VALOR AVANCE")</f>
        <v>PROCESO</v>
      </c>
      <c r="R890" s="285" t="s">
        <v>3715</v>
      </c>
      <c r="S890" s="286" t="s">
        <v>252</v>
      </c>
      <c r="T890" s="305">
        <v>1</v>
      </c>
      <c r="U890" s="383">
        <v>45231</v>
      </c>
      <c r="V890" s="383">
        <v>45747</v>
      </c>
      <c r="W890" s="165">
        <f t="shared" si="162"/>
        <v>73.714285714285708</v>
      </c>
      <c r="X890" s="391">
        <v>0</v>
      </c>
      <c r="Y890" s="307" t="s">
        <v>4052</v>
      </c>
      <c r="Z890" s="344">
        <f t="shared" si="164"/>
        <v>1</v>
      </c>
      <c r="AA890" s="344">
        <f t="shared" si="165"/>
        <v>1</v>
      </c>
      <c r="AB890" s="344">
        <f t="shared" si="166"/>
        <v>1</v>
      </c>
      <c r="AC890" s="344">
        <f t="shared" si="167"/>
        <v>1</v>
      </c>
      <c r="AD890" s="344">
        <f t="shared" si="168"/>
        <v>1</v>
      </c>
      <c r="AE890" s="344">
        <f t="shared" si="169"/>
        <v>1</v>
      </c>
      <c r="AF890" s="344">
        <f t="shared" si="169"/>
        <v>1</v>
      </c>
      <c r="AG890" s="344">
        <f t="shared" si="170"/>
        <v>1</v>
      </c>
    </row>
    <row r="891" spans="1:33" ht="210.75">
      <c r="A891" s="169" t="s">
        <v>19</v>
      </c>
      <c r="B891" s="467" t="s">
        <v>13</v>
      </c>
      <c r="C891" s="782"/>
      <c r="D891" s="782"/>
      <c r="E891" s="783"/>
      <c r="F891" s="783" t="s">
        <v>4051</v>
      </c>
      <c r="G891" s="52" t="s">
        <v>3716</v>
      </c>
      <c r="H891" s="52" t="s">
        <v>3716</v>
      </c>
      <c r="I891" s="483" t="s">
        <v>2560</v>
      </c>
      <c r="J891" s="168">
        <v>1</v>
      </c>
      <c r="K891" s="193">
        <v>45231</v>
      </c>
      <c r="L891" s="193">
        <v>45808</v>
      </c>
      <c r="M891" s="165">
        <f t="shared" si="163"/>
        <v>82.428571428571431</v>
      </c>
      <c r="N891" s="192">
        <v>0</v>
      </c>
      <c r="O891" s="542" t="s">
        <v>3976</v>
      </c>
      <c r="P891" s="53">
        <f t="shared" si="171"/>
        <v>0</v>
      </c>
      <c r="Q891" s="166" t="str">
        <f>IF(ISNUMBER(P891),IF(P891=100%,"CUMPLIDA",IF(AND(ISNUMBER(L891),ISNUMBER(CGR!$P$4)), IF(L891&lt;CGR!$P$4,"INCUMPLIDA","PROCESO"), "VERIFICAR FECHA")),"SIN VALOR AVANCE")</f>
        <v>PROCESO</v>
      </c>
      <c r="R891" s="285" t="s">
        <v>3716</v>
      </c>
      <c r="S891" s="286" t="s">
        <v>2560</v>
      </c>
      <c r="T891" s="305">
        <v>1</v>
      </c>
      <c r="U891" s="383">
        <v>45231</v>
      </c>
      <c r="V891" s="383">
        <v>45808</v>
      </c>
      <c r="W891" s="165">
        <f t="shared" si="162"/>
        <v>82.428571428571431</v>
      </c>
      <c r="X891" s="391">
        <v>0</v>
      </c>
      <c r="Y891" s="307" t="s">
        <v>3976</v>
      </c>
      <c r="Z891" s="344">
        <f t="shared" si="164"/>
        <v>1</v>
      </c>
      <c r="AA891" s="344">
        <f t="shared" si="165"/>
        <v>1</v>
      </c>
      <c r="AB891" s="344">
        <f t="shared" si="166"/>
        <v>1</v>
      </c>
      <c r="AC891" s="344">
        <f t="shared" si="167"/>
        <v>1</v>
      </c>
      <c r="AD891" s="344">
        <f t="shared" si="168"/>
        <v>1</v>
      </c>
      <c r="AE891" s="344">
        <f t="shared" si="169"/>
        <v>1</v>
      </c>
      <c r="AF891" s="344">
        <f t="shared" si="169"/>
        <v>1</v>
      </c>
      <c r="AG891" s="344">
        <f t="shared" si="170"/>
        <v>1</v>
      </c>
    </row>
    <row r="892" spans="1:33" ht="75.75" customHeight="1">
      <c r="A892" s="169" t="s">
        <v>19</v>
      </c>
      <c r="B892" s="467" t="s">
        <v>13</v>
      </c>
      <c r="C892" s="782" t="s">
        <v>3963</v>
      </c>
      <c r="D892" s="782" t="s">
        <v>3964</v>
      </c>
      <c r="E892" s="783"/>
      <c r="F892" s="783" t="s">
        <v>4051</v>
      </c>
      <c r="G892" s="52" t="s">
        <v>1363</v>
      </c>
      <c r="H892" s="52" t="s">
        <v>258</v>
      </c>
      <c r="I892" s="483" t="s">
        <v>259</v>
      </c>
      <c r="J892" s="168">
        <v>12</v>
      </c>
      <c r="K892" s="193">
        <v>46024</v>
      </c>
      <c r="L892" s="193">
        <v>47118</v>
      </c>
      <c r="M892" s="165">
        <f t="shared" si="163"/>
        <v>156.28571428571428</v>
      </c>
      <c r="N892" s="192">
        <v>0</v>
      </c>
      <c r="O892" s="542" t="s">
        <v>4052</v>
      </c>
      <c r="P892" s="53">
        <f t="shared" si="171"/>
        <v>0</v>
      </c>
      <c r="Q892" s="166" t="str">
        <f>IF(ISNUMBER(P892),IF(P892=100%,"CUMPLIDA",IF(AND(ISNUMBER(L892),ISNUMBER(CGR!$P$4)), IF(L892&lt;CGR!$P$4,"INCUMPLIDA","PROCESO"), "VERIFICAR FECHA")),"SIN VALOR AVANCE")</f>
        <v>PROCESO</v>
      </c>
      <c r="R892" s="285" t="s">
        <v>258</v>
      </c>
      <c r="S892" s="286" t="s">
        <v>259</v>
      </c>
      <c r="T892" s="305">
        <v>12</v>
      </c>
      <c r="U892" s="383">
        <v>46024</v>
      </c>
      <c r="V892" s="383">
        <v>47118</v>
      </c>
      <c r="W892" s="165">
        <f t="shared" si="162"/>
        <v>156.28571428571428</v>
      </c>
      <c r="X892" s="391">
        <v>0</v>
      </c>
      <c r="Y892" s="307" t="s">
        <v>4052</v>
      </c>
      <c r="Z892" s="344">
        <f t="shared" si="164"/>
        <v>1</v>
      </c>
      <c r="AA892" s="344">
        <f t="shared" si="165"/>
        <v>1</v>
      </c>
      <c r="AB892" s="344">
        <f t="shared" si="166"/>
        <v>1</v>
      </c>
      <c r="AC892" s="344">
        <f t="shared" si="167"/>
        <v>1</v>
      </c>
      <c r="AD892" s="344">
        <f t="shared" si="168"/>
        <v>1</v>
      </c>
      <c r="AE892" s="344">
        <f t="shared" si="169"/>
        <v>1</v>
      </c>
      <c r="AF892" s="344">
        <f t="shared" si="169"/>
        <v>1</v>
      </c>
      <c r="AG892" s="344">
        <f t="shared" si="170"/>
        <v>1</v>
      </c>
    </row>
    <row r="893" spans="1:33" ht="180">
      <c r="A893" s="169" t="s">
        <v>19</v>
      </c>
      <c r="B893" s="467" t="s">
        <v>13</v>
      </c>
      <c r="C893" s="782" t="s">
        <v>3963</v>
      </c>
      <c r="D893" s="782" t="s">
        <v>3964</v>
      </c>
      <c r="E893" s="783"/>
      <c r="F893" s="783" t="s">
        <v>4051</v>
      </c>
      <c r="G893" s="52" t="s">
        <v>1364</v>
      </c>
      <c r="H893" s="52" t="s">
        <v>261</v>
      </c>
      <c r="I893" s="483" t="s">
        <v>262</v>
      </c>
      <c r="J893" s="168">
        <v>1</v>
      </c>
      <c r="K893" s="193">
        <v>46024</v>
      </c>
      <c r="L893" s="193">
        <v>47118</v>
      </c>
      <c r="M893" s="165">
        <f t="shared" si="163"/>
        <v>156.28571428571428</v>
      </c>
      <c r="N893" s="192">
        <v>0</v>
      </c>
      <c r="O893" s="542" t="s">
        <v>3977</v>
      </c>
      <c r="P893" s="53">
        <f t="shared" si="171"/>
        <v>0</v>
      </c>
      <c r="Q893" s="166" t="str">
        <f>IF(ISNUMBER(P893),IF(P893=100%,"CUMPLIDA",IF(AND(ISNUMBER(L893),ISNUMBER(CGR!$P$4)), IF(L893&lt;CGR!$P$4,"INCUMPLIDA","PROCESO"), "VERIFICAR FECHA")),"SIN VALOR AVANCE")</f>
        <v>PROCESO</v>
      </c>
      <c r="R893" s="285" t="s">
        <v>261</v>
      </c>
      <c r="S893" s="286" t="s">
        <v>262</v>
      </c>
      <c r="T893" s="305">
        <v>1</v>
      </c>
      <c r="U893" s="383">
        <v>46024</v>
      </c>
      <c r="V893" s="383">
        <v>47118</v>
      </c>
      <c r="W893" s="165">
        <f t="shared" si="162"/>
        <v>156.28571428571428</v>
      </c>
      <c r="X893" s="391">
        <v>0</v>
      </c>
      <c r="Y893" s="307" t="s">
        <v>3977</v>
      </c>
      <c r="Z893" s="344">
        <f t="shared" si="164"/>
        <v>1</v>
      </c>
      <c r="AA893" s="344">
        <f t="shared" si="165"/>
        <v>1</v>
      </c>
      <c r="AB893" s="344">
        <f t="shared" si="166"/>
        <v>1</v>
      </c>
      <c r="AC893" s="344">
        <f t="shared" si="167"/>
        <v>1</v>
      </c>
      <c r="AD893" s="344">
        <f t="shared" si="168"/>
        <v>1</v>
      </c>
      <c r="AE893" s="344">
        <f t="shared" si="169"/>
        <v>1</v>
      </c>
      <c r="AF893" s="344">
        <f t="shared" si="169"/>
        <v>1</v>
      </c>
      <c r="AG893" s="344">
        <f t="shared" si="170"/>
        <v>1</v>
      </c>
    </row>
    <row r="894" spans="1:33" ht="409.5">
      <c r="A894" s="169" t="s">
        <v>19</v>
      </c>
      <c r="B894" s="467" t="s">
        <v>13</v>
      </c>
      <c r="C894" s="782" t="s">
        <v>3963</v>
      </c>
      <c r="D894" s="782" t="s">
        <v>3964</v>
      </c>
      <c r="E894" s="783"/>
      <c r="F894" s="783" t="s">
        <v>4051</v>
      </c>
      <c r="G894" s="52" t="s">
        <v>1365</v>
      </c>
      <c r="H894" s="52" t="s">
        <v>264</v>
      </c>
      <c r="I894" s="483" t="s">
        <v>265</v>
      </c>
      <c r="J894" s="168">
        <v>2</v>
      </c>
      <c r="K894" s="193">
        <v>46024</v>
      </c>
      <c r="L894" s="193">
        <v>47118</v>
      </c>
      <c r="M894" s="165">
        <f t="shared" si="163"/>
        <v>156.28571428571428</v>
      </c>
      <c r="N894" s="192">
        <v>0</v>
      </c>
      <c r="O894" s="542" t="s">
        <v>3976</v>
      </c>
      <c r="P894" s="53">
        <f t="shared" si="171"/>
        <v>0</v>
      </c>
      <c r="Q894" s="166" t="str">
        <f>IF(ISNUMBER(P894),IF(P894=100%,"CUMPLIDA",IF(AND(ISNUMBER(L894),ISNUMBER(CGR!$P$4)), IF(L894&lt;CGR!$P$4,"INCUMPLIDA","PROCESO"), "VERIFICAR FECHA")),"SIN VALOR AVANCE")</f>
        <v>PROCESO</v>
      </c>
      <c r="R894" s="285" t="s">
        <v>264</v>
      </c>
      <c r="S894" s="286" t="s">
        <v>265</v>
      </c>
      <c r="T894" s="305">
        <v>2</v>
      </c>
      <c r="U894" s="383">
        <v>46024</v>
      </c>
      <c r="V894" s="383">
        <v>47118</v>
      </c>
      <c r="W894" s="165">
        <f t="shared" si="162"/>
        <v>156.28571428571428</v>
      </c>
      <c r="X894" s="391">
        <v>0</v>
      </c>
      <c r="Y894" s="307" t="s">
        <v>3976</v>
      </c>
      <c r="Z894" s="344">
        <f t="shared" si="164"/>
        <v>1</v>
      </c>
      <c r="AA894" s="344">
        <f t="shared" si="165"/>
        <v>1</v>
      </c>
      <c r="AB894" s="344">
        <f t="shared" si="166"/>
        <v>1</v>
      </c>
      <c r="AC894" s="344">
        <f t="shared" si="167"/>
        <v>1</v>
      </c>
      <c r="AD894" s="344">
        <f t="shared" si="168"/>
        <v>1</v>
      </c>
      <c r="AE894" s="344">
        <f t="shared" si="169"/>
        <v>1</v>
      </c>
      <c r="AF894" s="344">
        <f t="shared" si="169"/>
        <v>1</v>
      </c>
      <c r="AG894" s="344">
        <f t="shared" si="170"/>
        <v>1</v>
      </c>
    </row>
    <row r="895" spans="1:33" ht="150">
      <c r="A895" s="169" t="s">
        <v>19</v>
      </c>
      <c r="B895" s="467" t="s">
        <v>13</v>
      </c>
      <c r="C895" s="782" t="s">
        <v>3963</v>
      </c>
      <c r="D895" s="782" t="s">
        <v>3964</v>
      </c>
      <c r="E895" s="783"/>
      <c r="F895" s="783" t="s">
        <v>4051</v>
      </c>
      <c r="G895" s="52" t="s">
        <v>4046</v>
      </c>
      <c r="H895" s="52" t="s">
        <v>3979</v>
      </c>
      <c r="I895" s="483" t="s">
        <v>3980</v>
      </c>
      <c r="J895" s="164">
        <v>1</v>
      </c>
      <c r="K895" s="191">
        <v>44927</v>
      </c>
      <c r="L895" s="191">
        <v>45016</v>
      </c>
      <c r="M895" s="165">
        <f t="shared" si="163"/>
        <v>12.714285714285714</v>
      </c>
      <c r="N895" s="192">
        <v>1</v>
      </c>
      <c r="O895" s="483" t="s">
        <v>4053</v>
      </c>
      <c r="P895" s="53">
        <f t="shared" si="171"/>
        <v>1</v>
      </c>
      <c r="Q895" s="166" t="str">
        <f>IF(ISNUMBER(P895),IF(P895=100%,"CUMPLIDA",IF(AND(ISNUMBER(L895),ISNUMBER(CGR!$P$4)), IF(L895&lt;CGR!$P$4,"INCUMPLIDA","PROCESO"), "VERIFICAR FECHA")),"SIN VALOR AVANCE")</f>
        <v>CUMPLIDA</v>
      </c>
      <c r="R895" s="285" t="s">
        <v>3979</v>
      </c>
      <c r="S895" s="286" t="s">
        <v>3980</v>
      </c>
      <c r="T895" s="367">
        <v>1</v>
      </c>
      <c r="U895" s="382">
        <v>44927</v>
      </c>
      <c r="V895" s="382">
        <v>45016</v>
      </c>
      <c r="W895" s="165">
        <f t="shared" si="162"/>
        <v>12.714285714285714</v>
      </c>
      <c r="X895" s="391">
        <v>1</v>
      </c>
      <c r="Y895" s="286" t="s">
        <v>4053</v>
      </c>
      <c r="Z895" s="344">
        <f t="shared" si="164"/>
        <v>1</v>
      </c>
      <c r="AA895" s="344">
        <f t="shared" si="165"/>
        <v>1</v>
      </c>
      <c r="AB895" s="344">
        <f t="shared" si="166"/>
        <v>1</v>
      </c>
      <c r="AC895" s="344">
        <f t="shared" si="167"/>
        <v>1</v>
      </c>
      <c r="AD895" s="344">
        <f t="shared" si="168"/>
        <v>1</v>
      </c>
      <c r="AE895" s="344">
        <f t="shared" si="169"/>
        <v>1</v>
      </c>
      <c r="AF895" s="344">
        <f t="shared" si="169"/>
        <v>1</v>
      </c>
      <c r="AG895" s="344">
        <f t="shared" si="170"/>
        <v>1</v>
      </c>
    </row>
    <row r="896" spans="1:33" ht="255">
      <c r="A896" s="169" t="s">
        <v>19</v>
      </c>
      <c r="B896" s="467" t="s">
        <v>13</v>
      </c>
      <c r="C896" s="782" t="s">
        <v>3963</v>
      </c>
      <c r="D896" s="782" t="s">
        <v>3964</v>
      </c>
      <c r="E896" s="783"/>
      <c r="F896" s="783" t="s">
        <v>4051</v>
      </c>
      <c r="G896" s="52" t="s">
        <v>4046</v>
      </c>
      <c r="H896" s="52" t="s">
        <v>4047</v>
      </c>
      <c r="I896" s="483" t="s">
        <v>1097</v>
      </c>
      <c r="J896" s="164">
        <v>1</v>
      </c>
      <c r="K896" s="191">
        <v>45017</v>
      </c>
      <c r="L896" s="191">
        <v>45138</v>
      </c>
      <c r="M896" s="165">
        <f t="shared" si="163"/>
        <v>17.285714285714285</v>
      </c>
      <c r="N896" s="192">
        <v>1</v>
      </c>
      <c r="O896" s="483" t="s">
        <v>4054</v>
      </c>
      <c r="P896" s="53">
        <f t="shared" si="171"/>
        <v>1</v>
      </c>
      <c r="Q896" s="166" t="str">
        <f>IF(ISNUMBER(P896),IF(P896=100%,"CUMPLIDA",IF(AND(ISNUMBER(L896),ISNUMBER(CGR!$P$4)), IF(L896&lt;CGR!$P$4,"INCUMPLIDA","PROCESO"), "VERIFICAR FECHA")),"SIN VALOR AVANCE")</f>
        <v>CUMPLIDA</v>
      </c>
      <c r="R896" s="285" t="s">
        <v>4047</v>
      </c>
      <c r="S896" s="286" t="s">
        <v>1097</v>
      </c>
      <c r="T896" s="367">
        <v>1</v>
      </c>
      <c r="U896" s="382">
        <v>45017</v>
      </c>
      <c r="V896" s="382">
        <v>45138</v>
      </c>
      <c r="W896" s="165">
        <f t="shared" si="162"/>
        <v>17.285714285714285</v>
      </c>
      <c r="X896" s="391">
        <v>1</v>
      </c>
      <c r="Y896" s="286" t="s">
        <v>4054</v>
      </c>
      <c r="Z896" s="344">
        <f t="shared" si="164"/>
        <v>1</v>
      </c>
      <c r="AA896" s="344">
        <f t="shared" si="165"/>
        <v>1</v>
      </c>
      <c r="AB896" s="344">
        <f t="shared" si="166"/>
        <v>1</v>
      </c>
      <c r="AC896" s="344">
        <f t="shared" si="167"/>
        <v>1</v>
      </c>
      <c r="AD896" s="344">
        <f t="shared" si="168"/>
        <v>1</v>
      </c>
      <c r="AE896" s="344">
        <f t="shared" si="169"/>
        <v>1</v>
      </c>
      <c r="AF896" s="344">
        <f t="shared" si="169"/>
        <v>1</v>
      </c>
      <c r="AG896" s="344">
        <f t="shared" si="170"/>
        <v>1</v>
      </c>
    </row>
    <row r="897" spans="1:33" ht="315">
      <c r="A897" s="169" t="s">
        <v>19</v>
      </c>
      <c r="B897" s="467" t="s">
        <v>13</v>
      </c>
      <c r="C897" s="782" t="s">
        <v>3963</v>
      </c>
      <c r="D897" s="782" t="s">
        <v>3964</v>
      </c>
      <c r="E897" s="783"/>
      <c r="F897" s="783" t="s">
        <v>4051</v>
      </c>
      <c r="G897" s="52" t="s">
        <v>3994</v>
      </c>
      <c r="H897" s="52" t="s">
        <v>3995</v>
      </c>
      <c r="I897" s="483" t="s">
        <v>671</v>
      </c>
      <c r="J897" s="164">
        <v>12</v>
      </c>
      <c r="K897" s="191">
        <v>44958</v>
      </c>
      <c r="L897" s="191">
        <v>45323</v>
      </c>
      <c r="M897" s="165">
        <f t="shared" si="163"/>
        <v>52.142857142857146</v>
      </c>
      <c r="N897" s="192">
        <v>12</v>
      </c>
      <c r="O897" s="483" t="s">
        <v>4055</v>
      </c>
      <c r="P897" s="53">
        <f t="shared" si="171"/>
        <v>1</v>
      </c>
      <c r="Q897" s="166" t="str">
        <f>IF(ISNUMBER(P897),IF(P897=100%,"CUMPLIDA",IF(AND(ISNUMBER(L897),ISNUMBER(CGR!$P$4)), IF(L897&lt;CGR!$P$4,"INCUMPLIDA","PROCESO"), "VERIFICAR FECHA")),"SIN VALOR AVANCE")</f>
        <v>CUMPLIDA</v>
      </c>
      <c r="R897" s="285" t="s">
        <v>3995</v>
      </c>
      <c r="S897" s="286" t="s">
        <v>671</v>
      </c>
      <c r="T897" s="367">
        <v>12</v>
      </c>
      <c r="U897" s="382">
        <v>44958</v>
      </c>
      <c r="V897" s="382">
        <v>45323</v>
      </c>
      <c r="W897" s="165">
        <f t="shared" si="162"/>
        <v>52.142857142857146</v>
      </c>
      <c r="X897" s="391">
        <v>12</v>
      </c>
      <c r="Y897" s="286" t="s">
        <v>4055</v>
      </c>
      <c r="Z897" s="344">
        <f t="shared" si="164"/>
        <v>1</v>
      </c>
      <c r="AA897" s="344">
        <f t="shared" si="165"/>
        <v>1</v>
      </c>
      <c r="AB897" s="344">
        <f t="shared" si="166"/>
        <v>1</v>
      </c>
      <c r="AC897" s="344">
        <f t="shared" si="167"/>
        <v>1</v>
      </c>
      <c r="AD897" s="344">
        <f t="shared" si="168"/>
        <v>1</v>
      </c>
      <c r="AE897" s="344">
        <f t="shared" si="169"/>
        <v>1</v>
      </c>
      <c r="AF897" s="344">
        <f t="shared" si="169"/>
        <v>1</v>
      </c>
      <c r="AG897" s="344">
        <f t="shared" si="170"/>
        <v>1</v>
      </c>
    </row>
    <row r="898" spans="1:33" ht="409.5">
      <c r="A898" s="169" t="s">
        <v>19</v>
      </c>
      <c r="B898" s="467" t="s">
        <v>13</v>
      </c>
      <c r="C898" s="167" t="s">
        <v>3963</v>
      </c>
      <c r="D898" s="166" t="s">
        <v>3964</v>
      </c>
      <c r="E898" s="52" t="s">
        <v>4056</v>
      </c>
      <c r="F898" s="52" t="s">
        <v>4057</v>
      </c>
      <c r="G898" s="52" t="s">
        <v>4058</v>
      </c>
      <c r="H898" s="52" t="s">
        <v>4059</v>
      </c>
      <c r="I898" s="483" t="s">
        <v>4060</v>
      </c>
      <c r="J898" s="164">
        <v>3</v>
      </c>
      <c r="K898" s="191">
        <v>45474</v>
      </c>
      <c r="L898" s="191">
        <v>46022</v>
      </c>
      <c r="M898" s="165">
        <f t="shared" si="163"/>
        <v>78.285714285714292</v>
      </c>
      <c r="N898" s="192">
        <v>1</v>
      </c>
      <c r="O898" s="483" t="s">
        <v>4061</v>
      </c>
      <c r="P898" s="53">
        <f t="shared" si="171"/>
        <v>0.33333333333333331</v>
      </c>
      <c r="Q898" s="166" t="str">
        <f>IF(ISNUMBER(P898),IF(P898=100%,"CUMPLIDA",IF(AND(ISNUMBER(L898),ISNUMBER(CGR!$P$4)), IF(L898&lt;CGR!$P$4,"INCUMPLIDA","PROCESO"), "VERIFICAR FECHA")),"SIN VALOR AVANCE")</f>
        <v>PROCESO</v>
      </c>
      <c r="R898" s="285" t="s">
        <v>4059</v>
      </c>
      <c r="S898" s="286" t="s">
        <v>4060</v>
      </c>
      <c r="T898" s="367">
        <v>3</v>
      </c>
      <c r="U898" s="382">
        <v>45474</v>
      </c>
      <c r="V898" s="382">
        <v>46022</v>
      </c>
      <c r="W898" s="165">
        <f t="shared" si="162"/>
        <v>78.285714285714292</v>
      </c>
      <c r="X898" s="391">
        <v>1</v>
      </c>
      <c r="Y898" s="286" t="s">
        <v>4061</v>
      </c>
      <c r="Z898" s="344">
        <f t="shared" si="164"/>
        <v>1</v>
      </c>
      <c r="AA898" s="344">
        <f t="shared" si="165"/>
        <v>1</v>
      </c>
      <c r="AB898" s="344">
        <f t="shared" si="166"/>
        <v>1</v>
      </c>
      <c r="AC898" s="344">
        <f t="shared" si="167"/>
        <v>1</v>
      </c>
      <c r="AD898" s="344">
        <f t="shared" si="168"/>
        <v>1</v>
      </c>
      <c r="AE898" s="344">
        <f t="shared" si="169"/>
        <v>1</v>
      </c>
      <c r="AF898" s="344">
        <f t="shared" si="169"/>
        <v>1</v>
      </c>
      <c r="AG898" s="344">
        <f t="shared" si="170"/>
        <v>1</v>
      </c>
    </row>
    <row r="899" spans="1:33" ht="180.75" customHeight="1">
      <c r="A899" s="169" t="s">
        <v>19</v>
      </c>
      <c r="B899" s="467" t="s">
        <v>13</v>
      </c>
      <c r="C899" s="782" t="s">
        <v>3963</v>
      </c>
      <c r="D899" s="782" t="s">
        <v>3964</v>
      </c>
      <c r="E899" s="783" t="s">
        <v>4062</v>
      </c>
      <c r="F899" s="783" t="s">
        <v>4063</v>
      </c>
      <c r="G899" s="52" t="s">
        <v>4014</v>
      </c>
      <c r="H899" s="52" t="s">
        <v>3972</v>
      </c>
      <c r="I899" s="483" t="s">
        <v>3973</v>
      </c>
      <c r="J899" s="164">
        <v>3</v>
      </c>
      <c r="K899" s="191">
        <v>44958</v>
      </c>
      <c r="L899" s="191">
        <v>45323</v>
      </c>
      <c r="M899" s="165">
        <f t="shared" si="163"/>
        <v>52.142857142857146</v>
      </c>
      <c r="N899" s="192">
        <v>3</v>
      </c>
      <c r="O899" s="483" t="s">
        <v>4064</v>
      </c>
      <c r="P899" s="53">
        <f t="shared" si="171"/>
        <v>1</v>
      </c>
      <c r="Q899" s="166" t="str">
        <f>IF(ISNUMBER(P899),IF(P899=100%,"CUMPLIDA",IF(AND(ISNUMBER(L899),ISNUMBER(CGR!$P$4)), IF(L899&lt;CGR!$P$4,"INCUMPLIDA","PROCESO"), "VERIFICAR FECHA")),"SIN VALOR AVANCE")</f>
        <v>CUMPLIDA</v>
      </c>
      <c r="R899" s="285" t="s">
        <v>3972</v>
      </c>
      <c r="S899" s="286" t="s">
        <v>3973</v>
      </c>
      <c r="T899" s="367">
        <v>3</v>
      </c>
      <c r="U899" s="382">
        <v>44958</v>
      </c>
      <c r="V899" s="382">
        <v>45323</v>
      </c>
      <c r="W899" s="165">
        <f t="shared" si="162"/>
        <v>52.142857142857146</v>
      </c>
      <c r="X899" s="391">
        <v>3</v>
      </c>
      <c r="Y899" s="286" t="s">
        <v>4064</v>
      </c>
      <c r="Z899" s="344">
        <f t="shared" si="164"/>
        <v>1</v>
      </c>
      <c r="AA899" s="344">
        <f t="shared" si="165"/>
        <v>1</v>
      </c>
      <c r="AB899" s="344">
        <f t="shared" si="166"/>
        <v>1</v>
      </c>
      <c r="AC899" s="344">
        <f t="shared" si="167"/>
        <v>1</v>
      </c>
      <c r="AD899" s="344">
        <f t="shared" si="168"/>
        <v>1</v>
      </c>
      <c r="AE899" s="344">
        <f t="shared" si="169"/>
        <v>1</v>
      </c>
      <c r="AF899" s="344">
        <f t="shared" si="169"/>
        <v>1</v>
      </c>
      <c r="AG899" s="344">
        <f t="shared" si="170"/>
        <v>1</v>
      </c>
    </row>
    <row r="900" spans="1:33" ht="90">
      <c r="A900" s="169" t="s">
        <v>19</v>
      </c>
      <c r="B900" s="467" t="s">
        <v>13</v>
      </c>
      <c r="C900" s="782"/>
      <c r="D900" s="782"/>
      <c r="E900" s="783"/>
      <c r="F900" s="783" t="s">
        <v>4063</v>
      </c>
      <c r="G900" s="52" t="s">
        <v>3975</v>
      </c>
      <c r="H900" s="484" t="s">
        <v>2433</v>
      </c>
      <c r="I900" s="483" t="s">
        <v>969</v>
      </c>
      <c r="J900" s="164">
        <v>1</v>
      </c>
      <c r="K900" s="191">
        <v>45231</v>
      </c>
      <c r="L900" s="191">
        <v>45504</v>
      </c>
      <c r="M900" s="165">
        <f t="shared" si="163"/>
        <v>39</v>
      </c>
      <c r="N900" s="192">
        <v>1</v>
      </c>
      <c r="O900" s="542" t="s">
        <v>3711</v>
      </c>
      <c r="P900" s="53">
        <f t="shared" si="171"/>
        <v>1</v>
      </c>
      <c r="Q900" s="166" t="str">
        <f>IF(ISNUMBER(P900),IF(P900=100%,"CUMPLIDA",IF(AND(ISNUMBER(L900),ISNUMBER(CGR!$P$4)), IF(L900&lt;CGR!$P$4,"INCUMPLIDA","PROCESO"), "VERIFICAR FECHA")),"SIN VALOR AVANCE")</f>
        <v>CUMPLIDA</v>
      </c>
      <c r="R900" s="366" t="s">
        <v>2433</v>
      </c>
      <c r="S900" s="286" t="s">
        <v>969</v>
      </c>
      <c r="T900" s="367">
        <v>1</v>
      </c>
      <c r="U900" s="382">
        <v>45231</v>
      </c>
      <c r="V900" s="382">
        <v>45504</v>
      </c>
      <c r="W900" s="165">
        <f t="shared" si="162"/>
        <v>39</v>
      </c>
      <c r="X900" s="391">
        <v>1</v>
      </c>
      <c r="Y900" s="307" t="s">
        <v>3711</v>
      </c>
      <c r="Z900" s="344">
        <f t="shared" si="164"/>
        <v>1</v>
      </c>
      <c r="AA900" s="344">
        <f t="shared" si="165"/>
        <v>1</v>
      </c>
      <c r="AB900" s="344">
        <f t="shared" si="166"/>
        <v>1</v>
      </c>
      <c r="AC900" s="344">
        <f t="shared" si="167"/>
        <v>1</v>
      </c>
      <c r="AD900" s="344">
        <f t="shared" si="168"/>
        <v>1</v>
      </c>
      <c r="AE900" s="344">
        <f t="shared" si="169"/>
        <v>1</v>
      </c>
      <c r="AF900" s="344">
        <f t="shared" si="169"/>
        <v>1</v>
      </c>
      <c r="AG900" s="344">
        <f t="shared" si="170"/>
        <v>1</v>
      </c>
    </row>
    <row r="901" spans="1:33" ht="210.75">
      <c r="A901" s="169" t="s">
        <v>19</v>
      </c>
      <c r="B901" s="467" t="s">
        <v>13</v>
      </c>
      <c r="C901" s="782"/>
      <c r="D901" s="782"/>
      <c r="E901" s="783"/>
      <c r="F901" s="783" t="s">
        <v>4063</v>
      </c>
      <c r="G901" s="52" t="s">
        <v>3975</v>
      </c>
      <c r="H901" s="484" t="s">
        <v>2435</v>
      </c>
      <c r="I901" s="483" t="s">
        <v>2436</v>
      </c>
      <c r="J901" s="164">
        <v>1</v>
      </c>
      <c r="K901" s="191">
        <v>45231</v>
      </c>
      <c r="L901" s="191">
        <v>45504</v>
      </c>
      <c r="M901" s="165">
        <f t="shared" si="163"/>
        <v>39</v>
      </c>
      <c r="N901" s="192">
        <v>1</v>
      </c>
      <c r="O901" s="542" t="s">
        <v>3976</v>
      </c>
      <c r="P901" s="53">
        <f t="shared" si="171"/>
        <v>1</v>
      </c>
      <c r="Q901" s="166" t="str">
        <f>IF(ISNUMBER(P901),IF(P901=100%,"CUMPLIDA",IF(AND(ISNUMBER(L901),ISNUMBER(CGR!$P$4)), IF(L901&lt;CGR!$P$4,"INCUMPLIDA","PROCESO"), "VERIFICAR FECHA")),"SIN VALOR AVANCE")</f>
        <v>CUMPLIDA</v>
      </c>
      <c r="R901" s="366" t="s">
        <v>2435</v>
      </c>
      <c r="S901" s="286" t="s">
        <v>2436</v>
      </c>
      <c r="T901" s="367">
        <v>1</v>
      </c>
      <c r="U901" s="382">
        <v>45231</v>
      </c>
      <c r="V901" s="382">
        <v>45504</v>
      </c>
      <c r="W901" s="165">
        <f t="shared" si="162"/>
        <v>39</v>
      </c>
      <c r="X901" s="391">
        <v>1</v>
      </c>
      <c r="Y901" s="307" t="s">
        <v>3976</v>
      </c>
      <c r="Z901" s="344">
        <f t="shared" si="164"/>
        <v>1</v>
      </c>
      <c r="AA901" s="344">
        <f t="shared" si="165"/>
        <v>1</v>
      </c>
      <c r="AB901" s="344">
        <f t="shared" si="166"/>
        <v>1</v>
      </c>
      <c r="AC901" s="344">
        <f t="shared" si="167"/>
        <v>1</v>
      </c>
      <c r="AD901" s="344">
        <f t="shared" si="168"/>
        <v>1</v>
      </c>
      <c r="AE901" s="344">
        <f t="shared" si="169"/>
        <v>1</v>
      </c>
      <c r="AF901" s="344">
        <f t="shared" si="169"/>
        <v>1</v>
      </c>
      <c r="AG901" s="344">
        <f t="shared" si="170"/>
        <v>1</v>
      </c>
    </row>
    <row r="902" spans="1:33" ht="150.75">
      <c r="A902" s="169" t="s">
        <v>19</v>
      </c>
      <c r="B902" s="467" t="s">
        <v>13</v>
      </c>
      <c r="C902" s="782"/>
      <c r="D902" s="782"/>
      <c r="E902" s="783"/>
      <c r="F902" s="783" t="s">
        <v>4063</v>
      </c>
      <c r="G902" s="52" t="s">
        <v>2438</v>
      </c>
      <c r="H902" s="52" t="s">
        <v>1614</v>
      </c>
      <c r="I902" s="483" t="s">
        <v>238</v>
      </c>
      <c r="J902" s="168">
        <v>1</v>
      </c>
      <c r="K902" s="193">
        <v>45323</v>
      </c>
      <c r="L902" s="193">
        <v>45747</v>
      </c>
      <c r="M902" s="165">
        <f t="shared" si="163"/>
        <v>60.571428571428569</v>
      </c>
      <c r="N902" s="192">
        <v>0</v>
      </c>
      <c r="O902" s="542" t="s">
        <v>4016</v>
      </c>
      <c r="P902" s="53">
        <f t="shared" si="171"/>
        <v>0</v>
      </c>
      <c r="Q902" s="166" t="str">
        <f>IF(ISNUMBER(P902),IF(P902=100%,"CUMPLIDA",IF(AND(ISNUMBER(L902),ISNUMBER(CGR!$P$4)), IF(L902&lt;CGR!$P$4,"INCUMPLIDA","PROCESO"), "VERIFICAR FECHA")),"SIN VALOR AVANCE")</f>
        <v>PROCESO</v>
      </c>
      <c r="R902" s="285" t="s">
        <v>1614</v>
      </c>
      <c r="S902" s="286" t="s">
        <v>238</v>
      </c>
      <c r="T902" s="305">
        <v>1</v>
      </c>
      <c r="U902" s="383">
        <v>45323</v>
      </c>
      <c r="V902" s="383">
        <v>45747</v>
      </c>
      <c r="W902" s="165">
        <f t="shared" si="162"/>
        <v>60.571428571428569</v>
      </c>
      <c r="X902" s="391">
        <v>0</v>
      </c>
      <c r="Y902" s="307" t="s">
        <v>4016</v>
      </c>
      <c r="Z902" s="344">
        <f t="shared" si="164"/>
        <v>1</v>
      </c>
      <c r="AA902" s="344">
        <f t="shared" si="165"/>
        <v>1</v>
      </c>
      <c r="AB902" s="344">
        <f t="shared" si="166"/>
        <v>1</v>
      </c>
      <c r="AC902" s="344">
        <f t="shared" si="167"/>
        <v>1</v>
      </c>
      <c r="AD902" s="344">
        <f t="shared" si="168"/>
        <v>1</v>
      </c>
      <c r="AE902" s="344">
        <f t="shared" si="169"/>
        <v>1</v>
      </c>
      <c r="AF902" s="344">
        <f t="shared" si="169"/>
        <v>1</v>
      </c>
      <c r="AG902" s="344">
        <f t="shared" si="170"/>
        <v>1</v>
      </c>
    </row>
    <row r="903" spans="1:33" ht="90">
      <c r="A903" s="169" t="s">
        <v>19</v>
      </c>
      <c r="B903" s="467" t="s">
        <v>13</v>
      </c>
      <c r="C903" s="782"/>
      <c r="D903" s="782"/>
      <c r="E903" s="783"/>
      <c r="F903" s="783" t="s">
        <v>4063</v>
      </c>
      <c r="G903" s="52" t="s">
        <v>241</v>
      </c>
      <c r="H903" s="52" t="s">
        <v>241</v>
      </c>
      <c r="I903" s="483" t="s">
        <v>242</v>
      </c>
      <c r="J903" s="168">
        <v>1</v>
      </c>
      <c r="K903" s="193">
        <v>45323</v>
      </c>
      <c r="L903" s="193">
        <v>45747</v>
      </c>
      <c r="M903" s="165">
        <f t="shared" si="163"/>
        <v>60.571428571428569</v>
      </c>
      <c r="N903" s="192">
        <v>0</v>
      </c>
      <c r="O903" s="542" t="s">
        <v>3806</v>
      </c>
      <c r="P903" s="53">
        <f t="shared" si="171"/>
        <v>0</v>
      </c>
      <c r="Q903" s="166" t="str">
        <f>IF(ISNUMBER(P903),IF(P903=100%,"CUMPLIDA",IF(AND(ISNUMBER(L903),ISNUMBER(CGR!$P$4)), IF(L903&lt;CGR!$P$4,"INCUMPLIDA","PROCESO"), "VERIFICAR FECHA")),"SIN VALOR AVANCE")</f>
        <v>PROCESO</v>
      </c>
      <c r="R903" s="285" t="s">
        <v>241</v>
      </c>
      <c r="S903" s="286" t="s">
        <v>242</v>
      </c>
      <c r="T903" s="305">
        <v>1</v>
      </c>
      <c r="U903" s="383">
        <v>45323</v>
      </c>
      <c r="V903" s="383">
        <v>45747</v>
      </c>
      <c r="W903" s="165">
        <f t="shared" si="162"/>
        <v>60.571428571428569</v>
      </c>
      <c r="X903" s="391">
        <v>0</v>
      </c>
      <c r="Y903" s="307" t="s">
        <v>3806</v>
      </c>
      <c r="Z903" s="344">
        <f t="shared" si="164"/>
        <v>1</v>
      </c>
      <c r="AA903" s="344">
        <f t="shared" si="165"/>
        <v>1</v>
      </c>
      <c r="AB903" s="344">
        <f t="shared" si="166"/>
        <v>1</v>
      </c>
      <c r="AC903" s="344">
        <f t="shared" si="167"/>
        <v>1</v>
      </c>
      <c r="AD903" s="344">
        <f t="shared" si="168"/>
        <v>1</v>
      </c>
      <c r="AE903" s="344">
        <f t="shared" si="169"/>
        <v>1</v>
      </c>
      <c r="AF903" s="344">
        <f t="shared" si="169"/>
        <v>1</v>
      </c>
      <c r="AG903" s="344">
        <f t="shared" si="170"/>
        <v>1</v>
      </c>
    </row>
    <row r="904" spans="1:33" ht="150">
      <c r="A904" s="169" t="s">
        <v>19</v>
      </c>
      <c r="B904" s="467" t="s">
        <v>13</v>
      </c>
      <c r="C904" s="782"/>
      <c r="D904" s="782"/>
      <c r="E904" s="783"/>
      <c r="F904" s="783" t="s">
        <v>4063</v>
      </c>
      <c r="G904" s="52" t="s">
        <v>1361</v>
      </c>
      <c r="H904" s="52" t="s">
        <v>245</v>
      </c>
      <c r="I904" s="483" t="s">
        <v>246</v>
      </c>
      <c r="J904" s="168">
        <v>1</v>
      </c>
      <c r="K904" s="193">
        <v>45231</v>
      </c>
      <c r="L904" s="193">
        <v>45747</v>
      </c>
      <c r="M904" s="165">
        <f t="shared" si="163"/>
        <v>73.714285714285708</v>
      </c>
      <c r="N904" s="192">
        <v>0</v>
      </c>
      <c r="O904" s="542" t="s">
        <v>3806</v>
      </c>
      <c r="P904" s="53">
        <f t="shared" si="171"/>
        <v>0</v>
      </c>
      <c r="Q904" s="166" t="str">
        <f>IF(ISNUMBER(P904),IF(P904=100%,"CUMPLIDA",IF(AND(ISNUMBER(L904),ISNUMBER(CGR!$P$4)), IF(L904&lt;CGR!$P$4,"INCUMPLIDA","PROCESO"), "VERIFICAR FECHA")),"SIN VALOR AVANCE")</f>
        <v>PROCESO</v>
      </c>
      <c r="R904" s="285" t="s">
        <v>245</v>
      </c>
      <c r="S904" s="286" t="s">
        <v>246</v>
      </c>
      <c r="T904" s="305">
        <v>1</v>
      </c>
      <c r="U904" s="383">
        <v>45231</v>
      </c>
      <c r="V904" s="383">
        <v>45747</v>
      </c>
      <c r="W904" s="165">
        <f t="shared" si="162"/>
        <v>73.714285714285708</v>
      </c>
      <c r="X904" s="391">
        <v>0</v>
      </c>
      <c r="Y904" s="307" t="s">
        <v>3806</v>
      </c>
      <c r="Z904" s="344">
        <f t="shared" si="164"/>
        <v>1</v>
      </c>
      <c r="AA904" s="344">
        <f t="shared" si="165"/>
        <v>1</v>
      </c>
      <c r="AB904" s="344">
        <f t="shared" si="166"/>
        <v>1</v>
      </c>
      <c r="AC904" s="344">
        <f t="shared" si="167"/>
        <v>1</v>
      </c>
      <c r="AD904" s="344">
        <f t="shared" si="168"/>
        <v>1</v>
      </c>
      <c r="AE904" s="344">
        <f t="shared" si="169"/>
        <v>1</v>
      </c>
      <c r="AF904" s="344">
        <f t="shared" si="169"/>
        <v>1</v>
      </c>
      <c r="AG904" s="344">
        <f t="shared" si="170"/>
        <v>1</v>
      </c>
    </row>
    <row r="905" spans="1:33" ht="150.75">
      <c r="A905" s="169" t="s">
        <v>19</v>
      </c>
      <c r="B905" s="467" t="s">
        <v>13</v>
      </c>
      <c r="C905" s="782"/>
      <c r="D905" s="782"/>
      <c r="E905" s="783"/>
      <c r="F905" s="783" t="s">
        <v>4063</v>
      </c>
      <c r="G905" s="52" t="s">
        <v>248</v>
      </c>
      <c r="H905" s="52" t="s">
        <v>248</v>
      </c>
      <c r="I905" s="483" t="s">
        <v>3253</v>
      </c>
      <c r="J905" s="168">
        <v>1</v>
      </c>
      <c r="K905" s="193">
        <v>45323</v>
      </c>
      <c r="L905" s="193">
        <v>45747</v>
      </c>
      <c r="M905" s="165">
        <f t="shared" si="163"/>
        <v>60.571428571428569</v>
      </c>
      <c r="N905" s="192">
        <v>0</v>
      </c>
      <c r="O905" s="542" t="s">
        <v>4016</v>
      </c>
      <c r="P905" s="53">
        <f t="shared" si="171"/>
        <v>0</v>
      </c>
      <c r="Q905" s="166" t="str">
        <f>IF(ISNUMBER(P905),IF(P905=100%,"CUMPLIDA",IF(AND(ISNUMBER(L905),ISNUMBER(CGR!$P$4)), IF(L905&lt;CGR!$P$4,"INCUMPLIDA","PROCESO"), "VERIFICAR FECHA")),"SIN VALOR AVANCE")</f>
        <v>PROCESO</v>
      </c>
      <c r="R905" s="285" t="s">
        <v>248</v>
      </c>
      <c r="S905" s="286" t="s">
        <v>3253</v>
      </c>
      <c r="T905" s="305">
        <v>1</v>
      </c>
      <c r="U905" s="383">
        <v>45323</v>
      </c>
      <c r="V905" s="383">
        <v>45747</v>
      </c>
      <c r="W905" s="165">
        <f t="shared" si="162"/>
        <v>60.571428571428569</v>
      </c>
      <c r="X905" s="391">
        <v>0</v>
      </c>
      <c r="Y905" s="307" t="s">
        <v>4016</v>
      </c>
      <c r="Z905" s="344">
        <f t="shared" si="164"/>
        <v>1</v>
      </c>
      <c r="AA905" s="344">
        <f t="shared" si="165"/>
        <v>1</v>
      </c>
      <c r="AB905" s="344">
        <f t="shared" si="166"/>
        <v>1</v>
      </c>
      <c r="AC905" s="344">
        <f t="shared" si="167"/>
        <v>1</v>
      </c>
      <c r="AD905" s="344">
        <f t="shared" si="168"/>
        <v>1</v>
      </c>
      <c r="AE905" s="344">
        <f t="shared" si="169"/>
        <v>1</v>
      </c>
      <c r="AF905" s="344">
        <f t="shared" si="169"/>
        <v>1</v>
      </c>
      <c r="AG905" s="344">
        <f t="shared" si="170"/>
        <v>1</v>
      </c>
    </row>
    <row r="906" spans="1:33" ht="135">
      <c r="A906" s="169" t="s">
        <v>19</v>
      </c>
      <c r="B906" s="467" t="s">
        <v>13</v>
      </c>
      <c r="C906" s="782"/>
      <c r="D906" s="782"/>
      <c r="E906" s="783"/>
      <c r="F906" s="783" t="s">
        <v>4063</v>
      </c>
      <c r="G906" s="52" t="s">
        <v>3715</v>
      </c>
      <c r="H906" s="52" t="s">
        <v>3715</v>
      </c>
      <c r="I906" s="483" t="s">
        <v>252</v>
      </c>
      <c r="J906" s="168">
        <v>1</v>
      </c>
      <c r="K906" s="193">
        <v>45231</v>
      </c>
      <c r="L906" s="193">
        <v>45747</v>
      </c>
      <c r="M906" s="165">
        <f t="shared" si="163"/>
        <v>73.714285714285708</v>
      </c>
      <c r="N906" s="192">
        <v>0</v>
      </c>
      <c r="O906" s="542" t="s">
        <v>3806</v>
      </c>
      <c r="P906" s="53">
        <f t="shared" si="171"/>
        <v>0</v>
      </c>
      <c r="Q906" s="166" t="str">
        <f>IF(ISNUMBER(P906),IF(P906=100%,"CUMPLIDA",IF(AND(ISNUMBER(L906),ISNUMBER(CGR!$P$4)), IF(L906&lt;CGR!$P$4,"INCUMPLIDA","PROCESO"), "VERIFICAR FECHA")),"SIN VALOR AVANCE")</f>
        <v>PROCESO</v>
      </c>
      <c r="R906" s="285" t="s">
        <v>3715</v>
      </c>
      <c r="S906" s="286" t="s">
        <v>252</v>
      </c>
      <c r="T906" s="305">
        <v>1</v>
      </c>
      <c r="U906" s="383">
        <v>45231</v>
      </c>
      <c r="V906" s="383">
        <v>45747</v>
      </c>
      <c r="W906" s="165">
        <f t="shared" si="162"/>
        <v>73.714285714285708</v>
      </c>
      <c r="X906" s="391">
        <v>0</v>
      </c>
      <c r="Y906" s="307" t="s">
        <v>3806</v>
      </c>
      <c r="Z906" s="344">
        <f t="shared" si="164"/>
        <v>1</v>
      </c>
      <c r="AA906" s="344">
        <f t="shared" si="165"/>
        <v>1</v>
      </c>
      <c r="AB906" s="344">
        <f t="shared" si="166"/>
        <v>1</v>
      </c>
      <c r="AC906" s="344">
        <f t="shared" si="167"/>
        <v>1</v>
      </c>
      <c r="AD906" s="344">
        <f t="shared" si="168"/>
        <v>1</v>
      </c>
      <c r="AE906" s="344">
        <f t="shared" si="169"/>
        <v>1</v>
      </c>
      <c r="AF906" s="344">
        <f t="shared" si="169"/>
        <v>1</v>
      </c>
      <c r="AG906" s="344">
        <f t="shared" si="170"/>
        <v>1</v>
      </c>
    </row>
    <row r="907" spans="1:33" ht="210.75">
      <c r="A907" s="169" t="s">
        <v>19</v>
      </c>
      <c r="B907" s="467" t="s">
        <v>13</v>
      </c>
      <c r="C907" s="782"/>
      <c r="D907" s="782"/>
      <c r="E907" s="783"/>
      <c r="F907" s="783" t="s">
        <v>4063</v>
      </c>
      <c r="G907" s="52" t="s">
        <v>3716</v>
      </c>
      <c r="H907" s="52" t="s">
        <v>3716</v>
      </c>
      <c r="I907" s="483" t="s">
        <v>2560</v>
      </c>
      <c r="J907" s="168">
        <v>1</v>
      </c>
      <c r="K907" s="193">
        <v>45231</v>
      </c>
      <c r="L907" s="193">
        <v>45808</v>
      </c>
      <c r="M907" s="165">
        <f t="shared" si="163"/>
        <v>82.428571428571431</v>
      </c>
      <c r="N907" s="192">
        <v>0</v>
      </c>
      <c r="O907" s="542" t="s">
        <v>3976</v>
      </c>
      <c r="P907" s="53">
        <f t="shared" si="171"/>
        <v>0</v>
      </c>
      <c r="Q907" s="166" t="str">
        <f>IF(ISNUMBER(P907),IF(P907=100%,"CUMPLIDA",IF(AND(ISNUMBER(L907),ISNUMBER(CGR!$P$4)), IF(L907&lt;CGR!$P$4,"INCUMPLIDA","PROCESO"), "VERIFICAR FECHA")),"SIN VALOR AVANCE")</f>
        <v>PROCESO</v>
      </c>
      <c r="R907" s="285" t="s">
        <v>3716</v>
      </c>
      <c r="S907" s="286" t="s">
        <v>2560</v>
      </c>
      <c r="T907" s="305">
        <v>1</v>
      </c>
      <c r="U907" s="383">
        <v>45231</v>
      </c>
      <c r="V907" s="383">
        <v>45808</v>
      </c>
      <c r="W907" s="165">
        <f t="shared" ref="W907:W970" si="172">(V907-U907)/7</f>
        <v>82.428571428571431</v>
      </c>
      <c r="X907" s="391">
        <v>0</v>
      </c>
      <c r="Y907" s="307" t="s">
        <v>3976</v>
      </c>
      <c r="Z907" s="344">
        <f t="shared" si="164"/>
        <v>1</v>
      </c>
      <c r="AA907" s="344">
        <f t="shared" si="165"/>
        <v>1</v>
      </c>
      <c r="AB907" s="344">
        <f t="shared" si="166"/>
        <v>1</v>
      </c>
      <c r="AC907" s="344">
        <f t="shared" si="167"/>
        <v>1</v>
      </c>
      <c r="AD907" s="344">
        <f t="shared" si="168"/>
        <v>1</v>
      </c>
      <c r="AE907" s="344">
        <f t="shared" si="169"/>
        <v>1</v>
      </c>
      <c r="AF907" s="344">
        <f t="shared" si="169"/>
        <v>1</v>
      </c>
      <c r="AG907" s="344">
        <f t="shared" si="170"/>
        <v>1</v>
      </c>
    </row>
    <row r="908" spans="1:33" ht="75.75" customHeight="1">
      <c r="A908" s="169" t="s">
        <v>19</v>
      </c>
      <c r="B908" s="467" t="s">
        <v>13</v>
      </c>
      <c r="C908" s="782" t="s">
        <v>3963</v>
      </c>
      <c r="D908" s="782" t="s">
        <v>3964</v>
      </c>
      <c r="E908" s="783"/>
      <c r="F908" s="783" t="s">
        <v>4063</v>
      </c>
      <c r="G908" s="52" t="s">
        <v>1363</v>
      </c>
      <c r="H908" s="52" t="s">
        <v>258</v>
      </c>
      <c r="I908" s="483" t="s">
        <v>259</v>
      </c>
      <c r="J908" s="168">
        <v>12</v>
      </c>
      <c r="K908" s="193">
        <v>46024</v>
      </c>
      <c r="L908" s="193">
        <v>47118</v>
      </c>
      <c r="M908" s="165">
        <f t="shared" si="163"/>
        <v>156.28571428571428</v>
      </c>
      <c r="N908" s="192">
        <v>0</v>
      </c>
      <c r="O908" s="542" t="s">
        <v>3806</v>
      </c>
      <c r="P908" s="53">
        <f t="shared" si="171"/>
        <v>0</v>
      </c>
      <c r="Q908" s="166" t="str">
        <f>IF(ISNUMBER(P908),IF(P908=100%,"CUMPLIDA",IF(AND(ISNUMBER(L908),ISNUMBER(CGR!$P$4)), IF(L908&lt;CGR!$P$4,"INCUMPLIDA","PROCESO"), "VERIFICAR FECHA")),"SIN VALOR AVANCE")</f>
        <v>PROCESO</v>
      </c>
      <c r="R908" s="285" t="s">
        <v>258</v>
      </c>
      <c r="S908" s="286" t="s">
        <v>259</v>
      </c>
      <c r="T908" s="305">
        <v>12</v>
      </c>
      <c r="U908" s="383">
        <v>46024</v>
      </c>
      <c r="V908" s="383">
        <v>47118</v>
      </c>
      <c r="W908" s="165">
        <f t="shared" si="172"/>
        <v>156.28571428571428</v>
      </c>
      <c r="X908" s="391">
        <v>0</v>
      </c>
      <c r="Y908" s="307" t="s">
        <v>3806</v>
      </c>
      <c r="Z908" s="344">
        <f t="shared" si="164"/>
        <v>1</v>
      </c>
      <c r="AA908" s="344">
        <f t="shared" si="165"/>
        <v>1</v>
      </c>
      <c r="AB908" s="344">
        <f t="shared" si="166"/>
        <v>1</v>
      </c>
      <c r="AC908" s="344">
        <f t="shared" si="167"/>
        <v>1</v>
      </c>
      <c r="AD908" s="344">
        <f t="shared" si="168"/>
        <v>1</v>
      </c>
      <c r="AE908" s="344">
        <f t="shared" si="169"/>
        <v>1</v>
      </c>
      <c r="AF908" s="344">
        <f t="shared" si="169"/>
        <v>1</v>
      </c>
      <c r="AG908" s="344">
        <f t="shared" si="170"/>
        <v>1</v>
      </c>
    </row>
    <row r="909" spans="1:33" ht="180">
      <c r="A909" s="169" t="s">
        <v>19</v>
      </c>
      <c r="B909" s="467" t="s">
        <v>13</v>
      </c>
      <c r="C909" s="782" t="s">
        <v>3963</v>
      </c>
      <c r="D909" s="782" t="s">
        <v>3964</v>
      </c>
      <c r="E909" s="783"/>
      <c r="F909" s="783" t="s">
        <v>4063</v>
      </c>
      <c r="G909" s="52" t="s">
        <v>1364</v>
      </c>
      <c r="H909" s="52" t="s">
        <v>261</v>
      </c>
      <c r="I909" s="483" t="s">
        <v>262</v>
      </c>
      <c r="J909" s="168">
        <v>1</v>
      </c>
      <c r="K909" s="193">
        <v>46024</v>
      </c>
      <c r="L909" s="193">
        <v>47118</v>
      </c>
      <c r="M909" s="165">
        <f t="shared" si="163"/>
        <v>156.28571428571428</v>
      </c>
      <c r="N909" s="192">
        <v>0</v>
      </c>
      <c r="O909" s="542" t="s">
        <v>4016</v>
      </c>
      <c r="P909" s="53">
        <f t="shared" si="171"/>
        <v>0</v>
      </c>
      <c r="Q909" s="166" t="str">
        <f>IF(ISNUMBER(P909),IF(P909=100%,"CUMPLIDA",IF(AND(ISNUMBER(L909),ISNUMBER(CGR!$P$4)), IF(L909&lt;CGR!$P$4,"INCUMPLIDA","PROCESO"), "VERIFICAR FECHA")),"SIN VALOR AVANCE")</f>
        <v>PROCESO</v>
      </c>
      <c r="R909" s="285" t="s">
        <v>261</v>
      </c>
      <c r="S909" s="286" t="s">
        <v>262</v>
      </c>
      <c r="T909" s="305">
        <v>1</v>
      </c>
      <c r="U909" s="383">
        <v>46024</v>
      </c>
      <c r="V909" s="383">
        <v>47118</v>
      </c>
      <c r="W909" s="165">
        <f t="shared" si="172"/>
        <v>156.28571428571428</v>
      </c>
      <c r="X909" s="391">
        <v>0</v>
      </c>
      <c r="Y909" s="307" t="s">
        <v>4016</v>
      </c>
      <c r="Z909" s="344">
        <f t="shared" si="164"/>
        <v>1</v>
      </c>
      <c r="AA909" s="344">
        <f t="shared" si="165"/>
        <v>1</v>
      </c>
      <c r="AB909" s="344">
        <f t="shared" si="166"/>
        <v>1</v>
      </c>
      <c r="AC909" s="344">
        <f t="shared" si="167"/>
        <v>1</v>
      </c>
      <c r="AD909" s="344">
        <f t="shared" si="168"/>
        <v>1</v>
      </c>
      <c r="AE909" s="344">
        <f t="shared" si="169"/>
        <v>1</v>
      </c>
      <c r="AF909" s="344">
        <f t="shared" si="169"/>
        <v>1</v>
      </c>
      <c r="AG909" s="344">
        <f t="shared" si="170"/>
        <v>1</v>
      </c>
    </row>
    <row r="910" spans="1:33" ht="409.5">
      <c r="A910" s="169" t="s">
        <v>19</v>
      </c>
      <c r="B910" s="467" t="s">
        <v>13</v>
      </c>
      <c r="C910" s="782" t="s">
        <v>3963</v>
      </c>
      <c r="D910" s="782" t="s">
        <v>3964</v>
      </c>
      <c r="E910" s="783"/>
      <c r="F910" s="783" t="s">
        <v>4063</v>
      </c>
      <c r="G910" s="52" t="s">
        <v>1365</v>
      </c>
      <c r="H910" s="52" t="s">
        <v>264</v>
      </c>
      <c r="I910" s="483" t="s">
        <v>265</v>
      </c>
      <c r="J910" s="168">
        <v>2</v>
      </c>
      <c r="K910" s="193">
        <v>46024</v>
      </c>
      <c r="L910" s="193">
        <v>47118</v>
      </c>
      <c r="M910" s="165">
        <f t="shared" si="163"/>
        <v>156.28571428571428</v>
      </c>
      <c r="N910" s="192">
        <v>0</v>
      </c>
      <c r="O910" s="542" t="s">
        <v>3976</v>
      </c>
      <c r="P910" s="53">
        <f t="shared" si="171"/>
        <v>0</v>
      </c>
      <c r="Q910" s="166" t="str">
        <f>IF(ISNUMBER(P910),IF(P910=100%,"CUMPLIDA",IF(AND(ISNUMBER(L910),ISNUMBER(CGR!$P$4)), IF(L910&lt;CGR!$P$4,"INCUMPLIDA","PROCESO"), "VERIFICAR FECHA")),"SIN VALOR AVANCE")</f>
        <v>PROCESO</v>
      </c>
      <c r="R910" s="285" t="s">
        <v>264</v>
      </c>
      <c r="S910" s="286" t="s">
        <v>265</v>
      </c>
      <c r="T910" s="305">
        <v>2</v>
      </c>
      <c r="U910" s="383">
        <v>46024</v>
      </c>
      <c r="V910" s="383">
        <v>47118</v>
      </c>
      <c r="W910" s="165">
        <f t="shared" si="172"/>
        <v>156.28571428571428</v>
      </c>
      <c r="X910" s="391">
        <v>0</v>
      </c>
      <c r="Y910" s="307" t="s">
        <v>3976</v>
      </c>
      <c r="Z910" s="344">
        <f t="shared" si="164"/>
        <v>1</v>
      </c>
      <c r="AA910" s="344">
        <f t="shared" si="165"/>
        <v>1</v>
      </c>
      <c r="AB910" s="344">
        <f t="shared" si="166"/>
        <v>1</v>
      </c>
      <c r="AC910" s="344">
        <f t="shared" si="167"/>
        <v>1</v>
      </c>
      <c r="AD910" s="344">
        <f t="shared" si="168"/>
        <v>1</v>
      </c>
      <c r="AE910" s="344">
        <f t="shared" si="169"/>
        <v>1</v>
      </c>
      <c r="AF910" s="344">
        <f t="shared" si="169"/>
        <v>1</v>
      </c>
      <c r="AG910" s="344">
        <f t="shared" si="170"/>
        <v>1</v>
      </c>
    </row>
    <row r="911" spans="1:33" ht="150">
      <c r="A911" s="169" t="s">
        <v>19</v>
      </c>
      <c r="B911" s="467" t="s">
        <v>13</v>
      </c>
      <c r="C911" s="782" t="s">
        <v>3963</v>
      </c>
      <c r="D911" s="782" t="s">
        <v>3964</v>
      </c>
      <c r="E911" s="783"/>
      <c r="F911" s="783" t="s">
        <v>4063</v>
      </c>
      <c r="G911" s="52" t="s">
        <v>3978</v>
      </c>
      <c r="H911" s="52" t="s">
        <v>3979</v>
      </c>
      <c r="I911" s="483" t="s">
        <v>3980</v>
      </c>
      <c r="J911" s="164">
        <v>1</v>
      </c>
      <c r="K911" s="191">
        <v>44927</v>
      </c>
      <c r="L911" s="191">
        <v>45016</v>
      </c>
      <c r="M911" s="165">
        <f t="shared" si="163"/>
        <v>12.714285714285714</v>
      </c>
      <c r="N911" s="192">
        <v>1</v>
      </c>
      <c r="O911" s="483" t="s">
        <v>4021</v>
      </c>
      <c r="P911" s="53">
        <f t="shared" si="171"/>
        <v>1</v>
      </c>
      <c r="Q911" s="166" t="str">
        <f>IF(ISNUMBER(P911),IF(P911=100%,"CUMPLIDA",IF(AND(ISNUMBER(L911),ISNUMBER(CGR!$P$4)), IF(L911&lt;CGR!$P$4,"INCUMPLIDA","PROCESO"), "VERIFICAR FECHA")),"SIN VALOR AVANCE")</f>
        <v>CUMPLIDA</v>
      </c>
      <c r="R911" s="285" t="s">
        <v>3979</v>
      </c>
      <c r="S911" s="286" t="s">
        <v>3980</v>
      </c>
      <c r="T911" s="367">
        <v>1</v>
      </c>
      <c r="U911" s="382">
        <v>44927</v>
      </c>
      <c r="V911" s="382">
        <v>45016</v>
      </c>
      <c r="W911" s="165">
        <f t="shared" si="172"/>
        <v>12.714285714285714</v>
      </c>
      <c r="X911" s="391">
        <v>1</v>
      </c>
      <c r="Y911" s="286" t="s">
        <v>4021</v>
      </c>
      <c r="Z911" s="344">
        <f t="shared" si="164"/>
        <v>1</v>
      </c>
      <c r="AA911" s="344">
        <f t="shared" si="165"/>
        <v>1</v>
      </c>
      <c r="AB911" s="344">
        <f t="shared" si="166"/>
        <v>1</v>
      </c>
      <c r="AC911" s="344">
        <f t="shared" si="167"/>
        <v>1</v>
      </c>
      <c r="AD911" s="344">
        <f t="shared" si="168"/>
        <v>1</v>
      </c>
      <c r="AE911" s="344">
        <f t="shared" si="169"/>
        <v>1</v>
      </c>
      <c r="AF911" s="344">
        <f t="shared" si="169"/>
        <v>1</v>
      </c>
      <c r="AG911" s="344">
        <f t="shared" si="170"/>
        <v>1</v>
      </c>
    </row>
    <row r="912" spans="1:33" ht="360">
      <c r="A912" s="169" t="s">
        <v>19</v>
      </c>
      <c r="B912" s="467" t="s">
        <v>13</v>
      </c>
      <c r="C912" s="782" t="s">
        <v>3963</v>
      </c>
      <c r="D912" s="782" t="s">
        <v>3964</v>
      </c>
      <c r="E912" s="783"/>
      <c r="F912" s="783" t="s">
        <v>4063</v>
      </c>
      <c r="G912" s="52" t="s">
        <v>3978</v>
      </c>
      <c r="H912" s="52" t="s">
        <v>4017</v>
      </c>
      <c r="I912" s="483" t="s">
        <v>1097</v>
      </c>
      <c r="J912" s="164">
        <v>1</v>
      </c>
      <c r="K912" s="191">
        <v>45017</v>
      </c>
      <c r="L912" s="191">
        <v>45138</v>
      </c>
      <c r="M912" s="165">
        <f t="shared" si="163"/>
        <v>17.285714285714285</v>
      </c>
      <c r="N912" s="192">
        <v>1</v>
      </c>
      <c r="O912" s="483" t="s">
        <v>4065</v>
      </c>
      <c r="P912" s="53">
        <f t="shared" si="171"/>
        <v>1</v>
      </c>
      <c r="Q912" s="166" t="str">
        <f>IF(ISNUMBER(P912),IF(P912=100%,"CUMPLIDA",IF(AND(ISNUMBER(L912),ISNUMBER(CGR!$P$4)), IF(L912&lt;CGR!$P$4,"INCUMPLIDA","PROCESO"), "VERIFICAR FECHA")),"SIN VALOR AVANCE")</f>
        <v>CUMPLIDA</v>
      </c>
      <c r="R912" s="285" t="s">
        <v>4017</v>
      </c>
      <c r="S912" s="286" t="s">
        <v>1097</v>
      </c>
      <c r="T912" s="367">
        <v>1</v>
      </c>
      <c r="U912" s="382">
        <v>45017</v>
      </c>
      <c r="V912" s="382">
        <v>45138</v>
      </c>
      <c r="W912" s="165">
        <f t="shared" si="172"/>
        <v>17.285714285714285</v>
      </c>
      <c r="X912" s="391">
        <v>1</v>
      </c>
      <c r="Y912" s="286" t="s">
        <v>4065</v>
      </c>
      <c r="Z912" s="344">
        <f t="shared" si="164"/>
        <v>1</v>
      </c>
      <c r="AA912" s="344">
        <f t="shared" si="165"/>
        <v>1</v>
      </c>
      <c r="AB912" s="344">
        <f t="shared" si="166"/>
        <v>1</v>
      </c>
      <c r="AC912" s="344">
        <f t="shared" si="167"/>
        <v>1</v>
      </c>
      <c r="AD912" s="344">
        <f t="shared" si="168"/>
        <v>1</v>
      </c>
      <c r="AE912" s="344">
        <f t="shared" si="169"/>
        <v>1</v>
      </c>
      <c r="AF912" s="344">
        <f t="shared" si="169"/>
        <v>1</v>
      </c>
      <c r="AG912" s="344">
        <f t="shared" si="170"/>
        <v>1</v>
      </c>
    </row>
    <row r="913" spans="1:33" ht="255">
      <c r="A913" s="169" t="s">
        <v>19</v>
      </c>
      <c r="B913" s="467" t="s">
        <v>13</v>
      </c>
      <c r="C913" s="782" t="s">
        <v>3963</v>
      </c>
      <c r="D913" s="782" t="s">
        <v>3964</v>
      </c>
      <c r="E913" s="783"/>
      <c r="F913" s="783" t="s">
        <v>4063</v>
      </c>
      <c r="G913" s="52" t="s">
        <v>4066</v>
      </c>
      <c r="H913" s="52" t="s">
        <v>4067</v>
      </c>
      <c r="I913" s="483" t="s">
        <v>1097</v>
      </c>
      <c r="J913" s="164">
        <v>12</v>
      </c>
      <c r="K913" s="191">
        <v>44958</v>
      </c>
      <c r="L913" s="191">
        <v>45323</v>
      </c>
      <c r="M913" s="165">
        <f t="shared" si="163"/>
        <v>52.142857142857146</v>
      </c>
      <c r="N913" s="192">
        <v>12</v>
      </c>
      <c r="O913" s="483" t="s">
        <v>4021</v>
      </c>
      <c r="P913" s="53">
        <f t="shared" si="171"/>
        <v>1</v>
      </c>
      <c r="Q913" s="166" t="str">
        <f>IF(ISNUMBER(P913),IF(P913=100%,"CUMPLIDA",IF(AND(ISNUMBER(L913),ISNUMBER(CGR!$P$4)), IF(L913&lt;CGR!$P$4,"INCUMPLIDA","PROCESO"), "VERIFICAR FECHA")),"SIN VALOR AVANCE")</f>
        <v>CUMPLIDA</v>
      </c>
      <c r="R913" s="285" t="s">
        <v>4067</v>
      </c>
      <c r="S913" s="286" t="s">
        <v>1097</v>
      </c>
      <c r="T913" s="367">
        <v>12</v>
      </c>
      <c r="U913" s="382">
        <v>44958</v>
      </c>
      <c r="V913" s="382">
        <v>45323</v>
      </c>
      <c r="W913" s="165">
        <f t="shared" si="172"/>
        <v>52.142857142857146</v>
      </c>
      <c r="X913" s="391">
        <v>12</v>
      </c>
      <c r="Y913" s="286" t="s">
        <v>4021</v>
      </c>
      <c r="Z913" s="344">
        <f t="shared" si="164"/>
        <v>1</v>
      </c>
      <c r="AA913" s="344">
        <f t="shared" si="165"/>
        <v>1</v>
      </c>
      <c r="AB913" s="344">
        <f t="shared" si="166"/>
        <v>1</v>
      </c>
      <c r="AC913" s="344">
        <f t="shared" si="167"/>
        <v>1</v>
      </c>
      <c r="AD913" s="344">
        <f t="shared" si="168"/>
        <v>1</v>
      </c>
      <c r="AE913" s="344">
        <f t="shared" si="169"/>
        <v>1</v>
      </c>
      <c r="AF913" s="344">
        <f t="shared" si="169"/>
        <v>1</v>
      </c>
      <c r="AG913" s="344">
        <f t="shared" si="170"/>
        <v>1</v>
      </c>
    </row>
    <row r="914" spans="1:33" ht="240">
      <c r="A914" s="169" t="s">
        <v>19</v>
      </c>
      <c r="B914" s="467" t="s">
        <v>13</v>
      </c>
      <c r="C914" s="782" t="s">
        <v>3963</v>
      </c>
      <c r="D914" s="782" t="s">
        <v>3964</v>
      </c>
      <c r="E914" s="783"/>
      <c r="F914" s="783" t="s">
        <v>4063</v>
      </c>
      <c r="G914" s="52" t="s">
        <v>4068</v>
      </c>
      <c r="H914" s="52" t="s">
        <v>4069</v>
      </c>
      <c r="I914" s="483" t="s">
        <v>1097</v>
      </c>
      <c r="J914" s="164">
        <v>4</v>
      </c>
      <c r="K914" s="191">
        <v>44958</v>
      </c>
      <c r="L914" s="191">
        <v>45323</v>
      </c>
      <c r="M914" s="165">
        <f t="shared" si="163"/>
        <v>52.142857142857146</v>
      </c>
      <c r="N914" s="192">
        <v>4</v>
      </c>
      <c r="O914" s="483" t="s">
        <v>3986</v>
      </c>
      <c r="P914" s="53">
        <f t="shared" si="171"/>
        <v>1</v>
      </c>
      <c r="Q914" s="166" t="str">
        <f>IF(ISNUMBER(P914),IF(P914=100%,"CUMPLIDA",IF(AND(ISNUMBER(L914),ISNUMBER(CGR!$P$4)), IF(L914&lt;CGR!$P$4,"INCUMPLIDA","PROCESO"), "VERIFICAR FECHA")),"SIN VALOR AVANCE")</f>
        <v>CUMPLIDA</v>
      </c>
      <c r="R914" s="285" t="s">
        <v>4069</v>
      </c>
      <c r="S914" s="286" t="s">
        <v>1097</v>
      </c>
      <c r="T914" s="367">
        <v>4</v>
      </c>
      <c r="U914" s="382">
        <v>44958</v>
      </c>
      <c r="V914" s="382">
        <v>45323</v>
      </c>
      <c r="W914" s="165">
        <f t="shared" si="172"/>
        <v>52.142857142857146</v>
      </c>
      <c r="X914" s="391">
        <v>4</v>
      </c>
      <c r="Y914" s="286" t="s">
        <v>3986</v>
      </c>
      <c r="Z914" s="344">
        <f t="shared" si="164"/>
        <v>1</v>
      </c>
      <c r="AA914" s="344">
        <f t="shared" si="165"/>
        <v>1</v>
      </c>
      <c r="AB914" s="344">
        <f t="shared" si="166"/>
        <v>1</v>
      </c>
      <c r="AC914" s="344">
        <f t="shared" si="167"/>
        <v>1</v>
      </c>
      <c r="AD914" s="344">
        <f t="shared" si="168"/>
        <v>1</v>
      </c>
      <c r="AE914" s="344">
        <f t="shared" si="169"/>
        <v>1</v>
      </c>
      <c r="AF914" s="344">
        <f t="shared" si="169"/>
        <v>1</v>
      </c>
      <c r="AG914" s="344">
        <f t="shared" si="170"/>
        <v>1</v>
      </c>
    </row>
    <row r="915" spans="1:33" ht="180.75" customHeight="1">
      <c r="A915" s="169" t="s">
        <v>19</v>
      </c>
      <c r="B915" s="467" t="s">
        <v>13</v>
      </c>
      <c r="C915" s="782" t="s">
        <v>3963</v>
      </c>
      <c r="D915" s="782" t="s">
        <v>3964</v>
      </c>
      <c r="E915" s="783" t="s">
        <v>4070</v>
      </c>
      <c r="F915" s="783" t="s">
        <v>4071</v>
      </c>
      <c r="G915" s="52" t="s">
        <v>4014</v>
      </c>
      <c r="H915" s="52" t="s">
        <v>3972</v>
      </c>
      <c r="I915" s="483" t="s">
        <v>3973</v>
      </c>
      <c r="J915" s="164">
        <v>3</v>
      </c>
      <c r="K915" s="191">
        <v>44958</v>
      </c>
      <c r="L915" s="191">
        <v>45323</v>
      </c>
      <c r="M915" s="165">
        <f t="shared" si="163"/>
        <v>52.142857142857146</v>
      </c>
      <c r="N915" s="192">
        <v>3</v>
      </c>
      <c r="O915" s="483" t="s">
        <v>4064</v>
      </c>
      <c r="P915" s="53">
        <f t="shared" si="171"/>
        <v>1</v>
      </c>
      <c r="Q915" s="166" t="str">
        <f>IF(ISNUMBER(P915),IF(P915=100%,"CUMPLIDA",IF(AND(ISNUMBER(L915),ISNUMBER(CGR!$P$4)), IF(L915&lt;CGR!$P$4,"INCUMPLIDA","PROCESO"), "VERIFICAR FECHA")),"SIN VALOR AVANCE")</f>
        <v>CUMPLIDA</v>
      </c>
      <c r="R915" s="285" t="s">
        <v>3972</v>
      </c>
      <c r="S915" s="286" t="s">
        <v>3973</v>
      </c>
      <c r="T915" s="367">
        <v>3</v>
      </c>
      <c r="U915" s="382">
        <v>44958</v>
      </c>
      <c r="V915" s="382">
        <v>45323</v>
      </c>
      <c r="W915" s="165">
        <f t="shared" si="172"/>
        <v>52.142857142857146</v>
      </c>
      <c r="X915" s="391">
        <v>3</v>
      </c>
      <c r="Y915" s="286" t="s">
        <v>4064</v>
      </c>
      <c r="Z915" s="344">
        <f t="shared" si="164"/>
        <v>1</v>
      </c>
      <c r="AA915" s="344">
        <f t="shared" si="165"/>
        <v>1</v>
      </c>
      <c r="AB915" s="344">
        <f t="shared" si="166"/>
        <v>1</v>
      </c>
      <c r="AC915" s="344">
        <f t="shared" si="167"/>
        <v>1</v>
      </c>
      <c r="AD915" s="344">
        <f t="shared" si="168"/>
        <v>1</v>
      </c>
      <c r="AE915" s="344">
        <f t="shared" si="169"/>
        <v>1</v>
      </c>
      <c r="AF915" s="344">
        <f t="shared" si="169"/>
        <v>1</v>
      </c>
      <c r="AG915" s="344">
        <f t="shared" si="170"/>
        <v>1</v>
      </c>
    </row>
    <row r="916" spans="1:33" ht="90" customHeight="1">
      <c r="A916" s="169" t="s">
        <v>19</v>
      </c>
      <c r="B916" s="467" t="s">
        <v>13</v>
      </c>
      <c r="C916" s="782"/>
      <c r="D916" s="782"/>
      <c r="E916" s="783"/>
      <c r="F916" s="783" t="s">
        <v>4071</v>
      </c>
      <c r="G916" s="52" t="s">
        <v>3975</v>
      </c>
      <c r="H916" s="484" t="s">
        <v>2433</v>
      </c>
      <c r="I916" s="483" t="s">
        <v>969</v>
      </c>
      <c r="J916" s="164">
        <v>1</v>
      </c>
      <c r="K916" s="191">
        <v>45231</v>
      </c>
      <c r="L916" s="191">
        <v>45504</v>
      </c>
      <c r="M916" s="165">
        <f t="shared" ref="M916:M979" si="173">(L916-K916)/7</f>
        <v>39</v>
      </c>
      <c r="N916" s="192">
        <v>1</v>
      </c>
      <c r="O916" s="542" t="s">
        <v>3711</v>
      </c>
      <c r="P916" s="53">
        <f t="shared" si="171"/>
        <v>1</v>
      </c>
      <c r="Q916" s="166" t="str">
        <f>IF(ISNUMBER(P916),IF(P916=100%,"CUMPLIDA",IF(AND(ISNUMBER(L916),ISNUMBER(CGR!$P$4)), IF(L916&lt;CGR!$P$4,"INCUMPLIDA","PROCESO"), "VERIFICAR FECHA")),"SIN VALOR AVANCE")</f>
        <v>CUMPLIDA</v>
      </c>
      <c r="R916" s="366" t="s">
        <v>2433</v>
      </c>
      <c r="S916" s="286" t="s">
        <v>969</v>
      </c>
      <c r="T916" s="367">
        <v>1</v>
      </c>
      <c r="U916" s="382">
        <v>45231</v>
      </c>
      <c r="V916" s="382">
        <v>45504</v>
      </c>
      <c r="W916" s="165">
        <f t="shared" si="172"/>
        <v>39</v>
      </c>
      <c r="X916" s="391">
        <v>1</v>
      </c>
      <c r="Y916" s="307" t="s">
        <v>3711</v>
      </c>
      <c r="Z916" s="344">
        <f t="shared" si="164"/>
        <v>1</v>
      </c>
      <c r="AA916" s="344">
        <f t="shared" si="165"/>
        <v>1</v>
      </c>
      <c r="AB916" s="344">
        <f t="shared" si="166"/>
        <v>1</v>
      </c>
      <c r="AC916" s="344">
        <f t="shared" si="167"/>
        <v>1</v>
      </c>
      <c r="AD916" s="344">
        <f t="shared" si="168"/>
        <v>1</v>
      </c>
      <c r="AE916" s="344">
        <f t="shared" si="169"/>
        <v>1</v>
      </c>
      <c r="AF916" s="344">
        <f t="shared" si="169"/>
        <v>1</v>
      </c>
      <c r="AG916" s="344">
        <f t="shared" si="170"/>
        <v>1</v>
      </c>
    </row>
    <row r="917" spans="1:33" ht="210.75">
      <c r="A917" s="169" t="s">
        <v>19</v>
      </c>
      <c r="B917" s="467" t="s">
        <v>13</v>
      </c>
      <c r="C917" s="782"/>
      <c r="D917" s="782"/>
      <c r="E917" s="783"/>
      <c r="F917" s="783" t="s">
        <v>4071</v>
      </c>
      <c r="G917" s="52" t="s">
        <v>3975</v>
      </c>
      <c r="H917" s="484" t="s">
        <v>2435</v>
      </c>
      <c r="I917" s="483" t="s">
        <v>2436</v>
      </c>
      <c r="J917" s="164">
        <v>1</v>
      </c>
      <c r="K917" s="191">
        <v>45231</v>
      </c>
      <c r="L917" s="191">
        <v>45504</v>
      </c>
      <c r="M917" s="165">
        <f t="shared" si="173"/>
        <v>39</v>
      </c>
      <c r="N917" s="192">
        <v>1</v>
      </c>
      <c r="O917" s="542" t="s">
        <v>3976</v>
      </c>
      <c r="P917" s="53">
        <f t="shared" si="171"/>
        <v>1</v>
      </c>
      <c r="Q917" s="166" t="str">
        <f>IF(ISNUMBER(P917),IF(P917=100%,"CUMPLIDA",IF(AND(ISNUMBER(L917),ISNUMBER(CGR!$P$4)), IF(L917&lt;CGR!$P$4,"INCUMPLIDA","PROCESO"), "VERIFICAR FECHA")),"SIN VALOR AVANCE")</f>
        <v>CUMPLIDA</v>
      </c>
      <c r="R917" s="366" t="s">
        <v>2435</v>
      </c>
      <c r="S917" s="286" t="s">
        <v>2436</v>
      </c>
      <c r="T917" s="367">
        <v>1</v>
      </c>
      <c r="U917" s="382">
        <v>45231</v>
      </c>
      <c r="V917" s="382">
        <v>45504</v>
      </c>
      <c r="W917" s="165">
        <f t="shared" si="172"/>
        <v>39</v>
      </c>
      <c r="X917" s="391">
        <v>1</v>
      </c>
      <c r="Y917" s="307" t="s">
        <v>3976</v>
      </c>
      <c r="Z917" s="344">
        <f t="shared" ref="Z917:Z980" si="174">IF(H917=R917,1,0)</f>
        <v>1</v>
      </c>
      <c r="AA917" s="344">
        <f t="shared" ref="AA917:AA980" si="175">IF(I917=S917,1,0)</f>
        <v>1</v>
      </c>
      <c r="AB917" s="344">
        <f t="shared" ref="AB917:AB980" si="176">IF(J917=T917,1,0)</f>
        <v>1</v>
      </c>
      <c r="AC917" s="344">
        <f t="shared" ref="AC917:AC980" si="177">IF(K917=U917,1,0)</f>
        <v>1</v>
      </c>
      <c r="AD917" s="344">
        <f t="shared" ref="AD917:AD980" si="178">IF(L917=V917,1,0)</f>
        <v>1</v>
      </c>
      <c r="AE917" s="344">
        <f t="shared" ref="AE917:AF980" si="179">IF(M917=W917,1,0)</f>
        <v>1</v>
      </c>
      <c r="AF917" s="344">
        <f t="shared" si="179"/>
        <v>1</v>
      </c>
      <c r="AG917" s="344">
        <f t="shared" ref="AG917:AG980" si="180">IF(O917=Y917,1,0)</f>
        <v>1</v>
      </c>
    </row>
    <row r="918" spans="1:33" ht="135.75" customHeight="1">
      <c r="A918" s="169" t="s">
        <v>19</v>
      </c>
      <c r="B918" s="467" t="s">
        <v>13</v>
      </c>
      <c r="C918" s="782"/>
      <c r="D918" s="782"/>
      <c r="E918" s="783"/>
      <c r="F918" s="783" t="s">
        <v>4071</v>
      </c>
      <c r="G918" s="52" t="s">
        <v>2438</v>
      </c>
      <c r="H918" s="52" t="s">
        <v>1614</v>
      </c>
      <c r="I918" s="483" t="s">
        <v>238</v>
      </c>
      <c r="J918" s="168">
        <v>1</v>
      </c>
      <c r="K918" s="193">
        <v>45323</v>
      </c>
      <c r="L918" s="193">
        <v>45747</v>
      </c>
      <c r="M918" s="165">
        <f t="shared" si="173"/>
        <v>60.571428571428569</v>
      </c>
      <c r="N918" s="192">
        <v>0</v>
      </c>
      <c r="O918" s="542" t="s">
        <v>3977</v>
      </c>
      <c r="P918" s="53">
        <f t="shared" si="171"/>
        <v>0</v>
      </c>
      <c r="Q918" s="166" t="str">
        <f>IF(ISNUMBER(P918),IF(P918=100%,"CUMPLIDA",IF(AND(ISNUMBER(L918),ISNUMBER(CGR!$P$4)), IF(L918&lt;CGR!$P$4,"INCUMPLIDA","PROCESO"), "VERIFICAR FECHA")),"SIN VALOR AVANCE")</f>
        <v>PROCESO</v>
      </c>
      <c r="R918" s="285" t="s">
        <v>1614</v>
      </c>
      <c r="S918" s="286" t="s">
        <v>238</v>
      </c>
      <c r="T918" s="305">
        <v>1</v>
      </c>
      <c r="U918" s="383">
        <v>45323</v>
      </c>
      <c r="V918" s="383">
        <v>45747</v>
      </c>
      <c r="W918" s="165">
        <f t="shared" si="172"/>
        <v>60.571428571428569</v>
      </c>
      <c r="X918" s="391">
        <v>0</v>
      </c>
      <c r="Y918" s="307" t="s">
        <v>3977</v>
      </c>
      <c r="Z918" s="344">
        <f t="shared" si="174"/>
        <v>1</v>
      </c>
      <c r="AA918" s="344">
        <f t="shared" si="175"/>
        <v>1</v>
      </c>
      <c r="AB918" s="344">
        <f t="shared" si="176"/>
        <v>1</v>
      </c>
      <c r="AC918" s="344">
        <f t="shared" si="177"/>
        <v>1</v>
      </c>
      <c r="AD918" s="344">
        <f t="shared" si="178"/>
        <v>1</v>
      </c>
      <c r="AE918" s="344">
        <f t="shared" si="179"/>
        <v>1</v>
      </c>
      <c r="AF918" s="344">
        <f t="shared" si="179"/>
        <v>1</v>
      </c>
      <c r="AG918" s="344">
        <f t="shared" si="180"/>
        <v>1</v>
      </c>
    </row>
    <row r="919" spans="1:33" ht="90" customHeight="1">
      <c r="A919" s="169" t="s">
        <v>19</v>
      </c>
      <c r="B919" s="467" t="s">
        <v>13</v>
      </c>
      <c r="C919" s="782" t="s">
        <v>3963</v>
      </c>
      <c r="D919" s="782" t="s">
        <v>3964</v>
      </c>
      <c r="E919" s="783"/>
      <c r="F919" s="783" t="s">
        <v>4071</v>
      </c>
      <c r="G919" s="52" t="s">
        <v>241</v>
      </c>
      <c r="H919" s="52" t="s">
        <v>241</v>
      </c>
      <c r="I919" s="483" t="s">
        <v>242</v>
      </c>
      <c r="J919" s="168">
        <v>1</v>
      </c>
      <c r="K919" s="193">
        <v>45323</v>
      </c>
      <c r="L919" s="193">
        <v>45747</v>
      </c>
      <c r="M919" s="165">
        <f t="shared" si="173"/>
        <v>60.571428571428569</v>
      </c>
      <c r="N919" s="192">
        <v>0</v>
      </c>
      <c r="O919" s="542" t="s">
        <v>3806</v>
      </c>
      <c r="P919" s="53">
        <f t="shared" si="171"/>
        <v>0</v>
      </c>
      <c r="Q919" s="166" t="str">
        <f>IF(ISNUMBER(P919),IF(P919=100%,"CUMPLIDA",IF(AND(ISNUMBER(L919),ISNUMBER(CGR!$P$4)), IF(L919&lt;CGR!$P$4,"INCUMPLIDA","PROCESO"), "VERIFICAR FECHA")),"SIN VALOR AVANCE")</f>
        <v>PROCESO</v>
      </c>
      <c r="R919" s="285" t="s">
        <v>241</v>
      </c>
      <c r="S919" s="286" t="s">
        <v>242</v>
      </c>
      <c r="T919" s="305">
        <v>1</v>
      </c>
      <c r="U919" s="383">
        <v>45323</v>
      </c>
      <c r="V919" s="383">
        <v>45747</v>
      </c>
      <c r="W919" s="165">
        <f t="shared" si="172"/>
        <v>60.571428571428569</v>
      </c>
      <c r="X919" s="391">
        <v>0</v>
      </c>
      <c r="Y919" s="307" t="s">
        <v>3806</v>
      </c>
      <c r="Z919" s="344">
        <f t="shared" si="174"/>
        <v>1</v>
      </c>
      <c r="AA919" s="344">
        <f t="shared" si="175"/>
        <v>1</v>
      </c>
      <c r="AB919" s="344">
        <f t="shared" si="176"/>
        <v>1</v>
      </c>
      <c r="AC919" s="344">
        <f t="shared" si="177"/>
        <v>1</v>
      </c>
      <c r="AD919" s="344">
        <f t="shared" si="178"/>
        <v>1</v>
      </c>
      <c r="AE919" s="344">
        <f t="shared" si="179"/>
        <v>1</v>
      </c>
      <c r="AF919" s="344">
        <f t="shared" si="179"/>
        <v>1</v>
      </c>
      <c r="AG919" s="344">
        <f t="shared" si="180"/>
        <v>1</v>
      </c>
    </row>
    <row r="920" spans="1:33" ht="150" customHeight="1">
      <c r="A920" s="169" t="s">
        <v>19</v>
      </c>
      <c r="B920" s="467" t="s">
        <v>13</v>
      </c>
      <c r="C920" s="782"/>
      <c r="D920" s="782"/>
      <c r="E920" s="783"/>
      <c r="F920" s="783" t="s">
        <v>4071</v>
      </c>
      <c r="G920" s="52" t="s">
        <v>1361</v>
      </c>
      <c r="H920" s="52" t="s">
        <v>245</v>
      </c>
      <c r="I920" s="483" t="s">
        <v>246</v>
      </c>
      <c r="J920" s="168">
        <v>1</v>
      </c>
      <c r="K920" s="193">
        <v>45231</v>
      </c>
      <c r="L920" s="193">
        <v>45747</v>
      </c>
      <c r="M920" s="165">
        <f t="shared" si="173"/>
        <v>73.714285714285708</v>
      </c>
      <c r="N920" s="192">
        <v>0</v>
      </c>
      <c r="O920" s="542" t="s">
        <v>3806</v>
      </c>
      <c r="P920" s="53">
        <f t="shared" si="171"/>
        <v>0</v>
      </c>
      <c r="Q920" s="166" t="str">
        <f>IF(ISNUMBER(P920),IF(P920=100%,"CUMPLIDA",IF(AND(ISNUMBER(L920),ISNUMBER(CGR!$P$4)), IF(L920&lt;CGR!$P$4,"INCUMPLIDA","PROCESO"), "VERIFICAR FECHA")),"SIN VALOR AVANCE")</f>
        <v>PROCESO</v>
      </c>
      <c r="R920" s="285" t="s">
        <v>245</v>
      </c>
      <c r="S920" s="286" t="s">
        <v>246</v>
      </c>
      <c r="T920" s="305">
        <v>1</v>
      </c>
      <c r="U920" s="383">
        <v>45231</v>
      </c>
      <c r="V920" s="383">
        <v>45747</v>
      </c>
      <c r="W920" s="165">
        <f t="shared" si="172"/>
        <v>73.714285714285708</v>
      </c>
      <c r="X920" s="391">
        <v>0</v>
      </c>
      <c r="Y920" s="307" t="s">
        <v>3806</v>
      </c>
      <c r="Z920" s="344">
        <f t="shared" si="174"/>
        <v>1</v>
      </c>
      <c r="AA920" s="344">
        <f t="shared" si="175"/>
        <v>1</v>
      </c>
      <c r="AB920" s="344">
        <f t="shared" si="176"/>
        <v>1</v>
      </c>
      <c r="AC920" s="344">
        <f t="shared" si="177"/>
        <v>1</v>
      </c>
      <c r="AD920" s="344">
        <f t="shared" si="178"/>
        <v>1</v>
      </c>
      <c r="AE920" s="344">
        <f t="shared" si="179"/>
        <v>1</v>
      </c>
      <c r="AF920" s="344">
        <f t="shared" si="179"/>
        <v>1</v>
      </c>
      <c r="AG920" s="344">
        <f t="shared" si="180"/>
        <v>1</v>
      </c>
    </row>
    <row r="921" spans="1:33" ht="135.75" customHeight="1">
      <c r="A921" s="169" t="s">
        <v>19</v>
      </c>
      <c r="B921" s="467" t="s">
        <v>13</v>
      </c>
      <c r="C921" s="782"/>
      <c r="D921" s="782"/>
      <c r="E921" s="783"/>
      <c r="F921" s="783" t="s">
        <v>4071</v>
      </c>
      <c r="G921" s="52" t="s">
        <v>248</v>
      </c>
      <c r="H921" s="52" t="s">
        <v>248</v>
      </c>
      <c r="I921" s="483" t="s">
        <v>3253</v>
      </c>
      <c r="J921" s="168">
        <v>1</v>
      </c>
      <c r="K921" s="193">
        <v>45323</v>
      </c>
      <c r="L921" s="193">
        <v>45747</v>
      </c>
      <c r="M921" s="165">
        <f t="shared" si="173"/>
        <v>60.571428571428569</v>
      </c>
      <c r="N921" s="192">
        <v>0</v>
      </c>
      <c r="O921" s="542" t="s">
        <v>3977</v>
      </c>
      <c r="P921" s="53">
        <f t="shared" si="171"/>
        <v>0</v>
      </c>
      <c r="Q921" s="166" t="str">
        <f>IF(ISNUMBER(P921),IF(P921=100%,"CUMPLIDA",IF(AND(ISNUMBER(L921),ISNUMBER(CGR!$P$4)), IF(L921&lt;CGR!$P$4,"INCUMPLIDA","PROCESO"), "VERIFICAR FECHA")),"SIN VALOR AVANCE")</f>
        <v>PROCESO</v>
      </c>
      <c r="R921" s="285" t="s">
        <v>248</v>
      </c>
      <c r="S921" s="286" t="s">
        <v>3253</v>
      </c>
      <c r="T921" s="305">
        <v>1</v>
      </c>
      <c r="U921" s="383">
        <v>45323</v>
      </c>
      <c r="V921" s="383">
        <v>45747</v>
      </c>
      <c r="W921" s="165">
        <f t="shared" si="172"/>
        <v>60.571428571428569</v>
      </c>
      <c r="X921" s="391">
        <v>0</v>
      </c>
      <c r="Y921" s="307" t="s">
        <v>3977</v>
      </c>
      <c r="Z921" s="344">
        <f t="shared" si="174"/>
        <v>1</v>
      </c>
      <c r="AA921" s="344">
        <f t="shared" si="175"/>
        <v>1</v>
      </c>
      <c r="AB921" s="344">
        <f t="shared" si="176"/>
        <v>1</v>
      </c>
      <c r="AC921" s="344">
        <f t="shared" si="177"/>
        <v>1</v>
      </c>
      <c r="AD921" s="344">
        <f t="shared" si="178"/>
        <v>1</v>
      </c>
      <c r="AE921" s="344">
        <f t="shared" si="179"/>
        <v>1</v>
      </c>
      <c r="AF921" s="344">
        <f t="shared" si="179"/>
        <v>1</v>
      </c>
      <c r="AG921" s="344">
        <f t="shared" si="180"/>
        <v>1</v>
      </c>
    </row>
    <row r="922" spans="1:33" ht="135" customHeight="1">
      <c r="A922" s="169" t="s">
        <v>19</v>
      </c>
      <c r="B922" s="467" t="s">
        <v>13</v>
      </c>
      <c r="C922" s="782"/>
      <c r="D922" s="782"/>
      <c r="E922" s="783"/>
      <c r="F922" s="783" t="s">
        <v>4071</v>
      </c>
      <c r="G922" s="52" t="s">
        <v>3715</v>
      </c>
      <c r="H922" s="52" t="s">
        <v>3715</v>
      </c>
      <c r="I922" s="483" t="s">
        <v>252</v>
      </c>
      <c r="J922" s="168">
        <v>1</v>
      </c>
      <c r="K922" s="193">
        <v>45231</v>
      </c>
      <c r="L922" s="193">
        <v>45747</v>
      </c>
      <c r="M922" s="165">
        <f t="shared" si="173"/>
        <v>73.714285714285708</v>
      </c>
      <c r="N922" s="192">
        <v>0</v>
      </c>
      <c r="O922" s="542" t="s">
        <v>3806</v>
      </c>
      <c r="P922" s="53">
        <f t="shared" si="171"/>
        <v>0</v>
      </c>
      <c r="Q922" s="166" t="str">
        <f>IF(ISNUMBER(P922),IF(P922=100%,"CUMPLIDA",IF(AND(ISNUMBER(L922),ISNUMBER(CGR!$P$4)), IF(L922&lt;CGR!$P$4,"INCUMPLIDA","PROCESO"), "VERIFICAR FECHA")),"SIN VALOR AVANCE")</f>
        <v>PROCESO</v>
      </c>
      <c r="R922" s="285" t="s">
        <v>3715</v>
      </c>
      <c r="S922" s="286" t="s">
        <v>252</v>
      </c>
      <c r="T922" s="305">
        <v>1</v>
      </c>
      <c r="U922" s="383">
        <v>45231</v>
      </c>
      <c r="V922" s="383">
        <v>45747</v>
      </c>
      <c r="W922" s="165">
        <f t="shared" si="172"/>
        <v>73.714285714285708</v>
      </c>
      <c r="X922" s="391">
        <v>0</v>
      </c>
      <c r="Y922" s="307" t="s">
        <v>3806</v>
      </c>
      <c r="Z922" s="344">
        <f t="shared" si="174"/>
        <v>1</v>
      </c>
      <c r="AA922" s="344">
        <f t="shared" si="175"/>
        <v>1</v>
      </c>
      <c r="AB922" s="344">
        <f t="shared" si="176"/>
        <v>1</v>
      </c>
      <c r="AC922" s="344">
        <f t="shared" si="177"/>
        <v>1</v>
      </c>
      <c r="AD922" s="344">
        <f t="shared" si="178"/>
        <v>1</v>
      </c>
      <c r="AE922" s="344">
        <f t="shared" si="179"/>
        <v>1</v>
      </c>
      <c r="AF922" s="344">
        <f t="shared" si="179"/>
        <v>1</v>
      </c>
      <c r="AG922" s="344">
        <f t="shared" si="180"/>
        <v>1</v>
      </c>
    </row>
    <row r="923" spans="1:33" ht="210.75">
      <c r="A923" s="169" t="s">
        <v>19</v>
      </c>
      <c r="B923" s="467" t="s">
        <v>13</v>
      </c>
      <c r="C923" s="782"/>
      <c r="D923" s="782"/>
      <c r="E923" s="783"/>
      <c r="F923" s="783" t="s">
        <v>4071</v>
      </c>
      <c r="G923" s="52" t="s">
        <v>3716</v>
      </c>
      <c r="H923" s="52" t="s">
        <v>3716</v>
      </c>
      <c r="I923" s="483" t="s">
        <v>2560</v>
      </c>
      <c r="J923" s="168">
        <v>1</v>
      </c>
      <c r="K923" s="193">
        <v>45231</v>
      </c>
      <c r="L923" s="193">
        <v>45808</v>
      </c>
      <c r="M923" s="165">
        <f t="shared" si="173"/>
        <v>82.428571428571431</v>
      </c>
      <c r="N923" s="192">
        <v>0</v>
      </c>
      <c r="O923" s="542" t="s">
        <v>3976</v>
      </c>
      <c r="P923" s="53">
        <f t="shared" si="171"/>
        <v>0</v>
      </c>
      <c r="Q923" s="166" t="str">
        <f>IF(ISNUMBER(P923),IF(P923=100%,"CUMPLIDA",IF(AND(ISNUMBER(L923),ISNUMBER(CGR!$P$4)), IF(L923&lt;CGR!$P$4,"INCUMPLIDA","PROCESO"), "VERIFICAR FECHA")),"SIN VALOR AVANCE")</f>
        <v>PROCESO</v>
      </c>
      <c r="R923" s="285" t="s">
        <v>3716</v>
      </c>
      <c r="S923" s="286" t="s">
        <v>2560</v>
      </c>
      <c r="T923" s="305">
        <v>1</v>
      </c>
      <c r="U923" s="383">
        <v>45231</v>
      </c>
      <c r="V923" s="383">
        <v>45808</v>
      </c>
      <c r="W923" s="165">
        <f t="shared" si="172"/>
        <v>82.428571428571431</v>
      </c>
      <c r="X923" s="391">
        <v>0</v>
      </c>
      <c r="Y923" s="307" t="s">
        <v>3976</v>
      </c>
      <c r="Z923" s="344">
        <f t="shared" si="174"/>
        <v>1</v>
      </c>
      <c r="AA923" s="344">
        <f t="shared" si="175"/>
        <v>1</v>
      </c>
      <c r="AB923" s="344">
        <f t="shared" si="176"/>
        <v>1</v>
      </c>
      <c r="AC923" s="344">
        <f t="shared" si="177"/>
        <v>1</v>
      </c>
      <c r="AD923" s="344">
        <f t="shared" si="178"/>
        <v>1</v>
      </c>
      <c r="AE923" s="344">
        <f t="shared" si="179"/>
        <v>1</v>
      </c>
      <c r="AF923" s="344">
        <f t="shared" si="179"/>
        <v>1</v>
      </c>
      <c r="AG923" s="344">
        <f t="shared" si="180"/>
        <v>1</v>
      </c>
    </row>
    <row r="924" spans="1:33" ht="75.75" customHeight="1">
      <c r="A924" s="169" t="s">
        <v>19</v>
      </c>
      <c r="B924" s="467" t="s">
        <v>13</v>
      </c>
      <c r="C924" s="782"/>
      <c r="D924" s="782"/>
      <c r="E924" s="783"/>
      <c r="F924" s="783" t="s">
        <v>4071</v>
      </c>
      <c r="G924" s="52" t="s">
        <v>1363</v>
      </c>
      <c r="H924" s="52" t="s">
        <v>258</v>
      </c>
      <c r="I924" s="483" t="s">
        <v>259</v>
      </c>
      <c r="J924" s="168">
        <v>12</v>
      </c>
      <c r="K924" s="193">
        <v>46024</v>
      </c>
      <c r="L924" s="193">
        <v>47118</v>
      </c>
      <c r="M924" s="165">
        <f t="shared" si="173"/>
        <v>156.28571428571428</v>
      </c>
      <c r="N924" s="192">
        <v>0</v>
      </c>
      <c r="O924" s="542" t="s">
        <v>3806</v>
      </c>
      <c r="P924" s="53">
        <f t="shared" si="171"/>
        <v>0</v>
      </c>
      <c r="Q924" s="166" t="str">
        <f>IF(ISNUMBER(P924),IF(P924=100%,"CUMPLIDA",IF(AND(ISNUMBER(L924),ISNUMBER(CGR!$P$4)), IF(L924&lt;CGR!$P$4,"INCUMPLIDA","PROCESO"), "VERIFICAR FECHA")),"SIN VALOR AVANCE")</f>
        <v>PROCESO</v>
      </c>
      <c r="R924" s="285" t="s">
        <v>258</v>
      </c>
      <c r="S924" s="286" t="s">
        <v>259</v>
      </c>
      <c r="T924" s="305">
        <v>12</v>
      </c>
      <c r="U924" s="383">
        <v>46024</v>
      </c>
      <c r="V924" s="383">
        <v>47118</v>
      </c>
      <c r="W924" s="165">
        <f t="shared" si="172"/>
        <v>156.28571428571428</v>
      </c>
      <c r="X924" s="391">
        <v>0</v>
      </c>
      <c r="Y924" s="307" t="s">
        <v>3806</v>
      </c>
      <c r="Z924" s="344">
        <f t="shared" si="174"/>
        <v>1</v>
      </c>
      <c r="AA924" s="344">
        <f t="shared" si="175"/>
        <v>1</v>
      </c>
      <c r="AB924" s="344">
        <f t="shared" si="176"/>
        <v>1</v>
      </c>
      <c r="AC924" s="344">
        <f t="shared" si="177"/>
        <v>1</v>
      </c>
      <c r="AD924" s="344">
        <f t="shared" si="178"/>
        <v>1</v>
      </c>
      <c r="AE924" s="344">
        <f t="shared" si="179"/>
        <v>1</v>
      </c>
      <c r="AF924" s="344">
        <f t="shared" si="179"/>
        <v>1</v>
      </c>
      <c r="AG924" s="344">
        <f t="shared" si="180"/>
        <v>1</v>
      </c>
    </row>
    <row r="925" spans="1:33" ht="180">
      <c r="A925" s="169" t="s">
        <v>19</v>
      </c>
      <c r="B925" s="467" t="s">
        <v>13</v>
      </c>
      <c r="C925" s="782" t="s">
        <v>3963</v>
      </c>
      <c r="D925" s="782" t="s">
        <v>3964</v>
      </c>
      <c r="E925" s="783"/>
      <c r="F925" s="783" t="s">
        <v>4071</v>
      </c>
      <c r="G925" s="52" t="s">
        <v>1364</v>
      </c>
      <c r="H925" s="52" t="s">
        <v>261</v>
      </c>
      <c r="I925" s="483" t="s">
        <v>262</v>
      </c>
      <c r="J925" s="168">
        <v>1</v>
      </c>
      <c r="K925" s="193">
        <v>46024</v>
      </c>
      <c r="L925" s="193">
        <v>47118</v>
      </c>
      <c r="M925" s="165">
        <f t="shared" si="173"/>
        <v>156.28571428571428</v>
      </c>
      <c r="N925" s="192">
        <v>0</v>
      </c>
      <c r="O925" s="542" t="s">
        <v>3977</v>
      </c>
      <c r="P925" s="53">
        <f t="shared" si="171"/>
        <v>0</v>
      </c>
      <c r="Q925" s="166" t="str">
        <f>IF(ISNUMBER(P925),IF(P925=100%,"CUMPLIDA",IF(AND(ISNUMBER(L925),ISNUMBER(CGR!$P$4)), IF(L925&lt;CGR!$P$4,"INCUMPLIDA","PROCESO"), "VERIFICAR FECHA")),"SIN VALOR AVANCE")</f>
        <v>PROCESO</v>
      </c>
      <c r="R925" s="285" t="s">
        <v>261</v>
      </c>
      <c r="S925" s="286" t="s">
        <v>262</v>
      </c>
      <c r="T925" s="305">
        <v>1</v>
      </c>
      <c r="U925" s="383">
        <v>46024</v>
      </c>
      <c r="V925" s="383">
        <v>47118</v>
      </c>
      <c r="W925" s="165">
        <f t="shared" si="172"/>
        <v>156.28571428571428</v>
      </c>
      <c r="X925" s="391">
        <v>0</v>
      </c>
      <c r="Y925" s="307" t="s">
        <v>3977</v>
      </c>
      <c r="Z925" s="344">
        <f t="shared" si="174"/>
        <v>1</v>
      </c>
      <c r="AA925" s="344">
        <f t="shared" si="175"/>
        <v>1</v>
      </c>
      <c r="AB925" s="344">
        <f t="shared" si="176"/>
        <v>1</v>
      </c>
      <c r="AC925" s="344">
        <f t="shared" si="177"/>
        <v>1</v>
      </c>
      <c r="AD925" s="344">
        <f t="shared" si="178"/>
        <v>1</v>
      </c>
      <c r="AE925" s="344">
        <f t="shared" si="179"/>
        <v>1</v>
      </c>
      <c r="AF925" s="344">
        <f t="shared" si="179"/>
        <v>1</v>
      </c>
      <c r="AG925" s="344">
        <f t="shared" si="180"/>
        <v>1</v>
      </c>
    </row>
    <row r="926" spans="1:33" ht="409.5">
      <c r="A926" s="169" t="s">
        <v>19</v>
      </c>
      <c r="B926" s="467" t="s">
        <v>13</v>
      </c>
      <c r="C926" s="782" t="s">
        <v>3963</v>
      </c>
      <c r="D926" s="782" t="s">
        <v>3964</v>
      </c>
      <c r="E926" s="783"/>
      <c r="F926" s="783" t="s">
        <v>4071</v>
      </c>
      <c r="G926" s="52" t="s">
        <v>1365</v>
      </c>
      <c r="H926" s="52" t="s">
        <v>264</v>
      </c>
      <c r="I926" s="483" t="s">
        <v>265</v>
      </c>
      <c r="J926" s="168">
        <v>2</v>
      </c>
      <c r="K926" s="193">
        <v>46024</v>
      </c>
      <c r="L926" s="193">
        <v>47118</v>
      </c>
      <c r="M926" s="165">
        <f t="shared" si="173"/>
        <v>156.28571428571428</v>
      </c>
      <c r="N926" s="192">
        <v>0</v>
      </c>
      <c r="O926" s="542" t="s">
        <v>3976</v>
      </c>
      <c r="P926" s="53">
        <f t="shared" si="171"/>
        <v>0</v>
      </c>
      <c r="Q926" s="166" t="str">
        <f>IF(ISNUMBER(P926),IF(P926=100%,"CUMPLIDA",IF(AND(ISNUMBER(L926),ISNUMBER(CGR!$P$4)), IF(L926&lt;CGR!$P$4,"INCUMPLIDA","PROCESO"), "VERIFICAR FECHA")),"SIN VALOR AVANCE")</f>
        <v>PROCESO</v>
      </c>
      <c r="R926" s="285" t="s">
        <v>264</v>
      </c>
      <c r="S926" s="286" t="s">
        <v>265</v>
      </c>
      <c r="T926" s="305">
        <v>2</v>
      </c>
      <c r="U926" s="383">
        <v>46024</v>
      </c>
      <c r="V926" s="383">
        <v>47118</v>
      </c>
      <c r="W926" s="165">
        <f t="shared" si="172"/>
        <v>156.28571428571428</v>
      </c>
      <c r="X926" s="391">
        <v>0</v>
      </c>
      <c r="Y926" s="307" t="s">
        <v>3976</v>
      </c>
      <c r="Z926" s="344">
        <f t="shared" si="174"/>
        <v>1</v>
      </c>
      <c r="AA926" s="344">
        <f t="shared" si="175"/>
        <v>1</v>
      </c>
      <c r="AB926" s="344">
        <f t="shared" si="176"/>
        <v>1</v>
      </c>
      <c r="AC926" s="344">
        <f t="shared" si="177"/>
        <v>1</v>
      </c>
      <c r="AD926" s="344">
        <f t="shared" si="178"/>
        <v>1</v>
      </c>
      <c r="AE926" s="344">
        <f t="shared" si="179"/>
        <v>1</v>
      </c>
      <c r="AF926" s="344">
        <f t="shared" si="179"/>
        <v>1</v>
      </c>
      <c r="AG926" s="344">
        <f t="shared" si="180"/>
        <v>1</v>
      </c>
    </row>
    <row r="927" spans="1:33" ht="150" customHeight="1">
      <c r="A927" s="169" t="s">
        <v>19</v>
      </c>
      <c r="B927" s="467" t="s">
        <v>13</v>
      </c>
      <c r="C927" s="782" t="s">
        <v>3963</v>
      </c>
      <c r="D927" s="782" t="s">
        <v>3964</v>
      </c>
      <c r="E927" s="783"/>
      <c r="F927" s="783" t="s">
        <v>4071</v>
      </c>
      <c r="G927" s="52" t="s">
        <v>4046</v>
      </c>
      <c r="H927" s="52" t="s">
        <v>3979</v>
      </c>
      <c r="I927" s="483" t="s">
        <v>3980</v>
      </c>
      <c r="J927" s="164">
        <v>1</v>
      </c>
      <c r="K927" s="191">
        <v>44927</v>
      </c>
      <c r="L927" s="191">
        <v>45016</v>
      </c>
      <c r="M927" s="165">
        <f t="shared" si="173"/>
        <v>12.714285714285714</v>
      </c>
      <c r="N927" s="192">
        <v>1</v>
      </c>
      <c r="O927" s="483" t="s">
        <v>4072</v>
      </c>
      <c r="P927" s="53">
        <f t="shared" si="171"/>
        <v>1</v>
      </c>
      <c r="Q927" s="166" t="str">
        <f>IF(ISNUMBER(P927),IF(P927=100%,"CUMPLIDA",IF(AND(ISNUMBER(L927),ISNUMBER(CGR!$P$4)), IF(L927&lt;CGR!$P$4,"INCUMPLIDA","PROCESO"), "VERIFICAR FECHA")),"SIN VALOR AVANCE")</f>
        <v>CUMPLIDA</v>
      </c>
      <c r="R927" s="285" t="s">
        <v>3979</v>
      </c>
      <c r="S927" s="286" t="s">
        <v>3980</v>
      </c>
      <c r="T927" s="367">
        <v>1</v>
      </c>
      <c r="U927" s="382">
        <v>44927</v>
      </c>
      <c r="V927" s="382">
        <v>45016</v>
      </c>
      <c r="W927" s="165">
        <f t="shared" si="172"/>
        <v>12.714285714285714</v>
      </c>
      <c r="X927" s="391">
        <v>1</v>
      </c>
      <c r="Y927" s="286" t="s">
        <v>4072</v>
      </c>
      <c r="Z927" s="344">
        <f t="shared" si="174"/>
        <v>1</v>
      </c>
      <c r="AA927" s="344">
        <f t="shared" si="175"/>
        <v>1</v>
      </c>
      <c r="AB927" s="344">
        <f t="shared" si="176"/>
        <v>1</v>
      </c>
      <c r="AC927" s="344">
        <f t="shared" si="177"/>
        <v>1</v>
      </c>
      <c r="AD927" s="344">
        <f t="shared" si="178"/>
        <v>1</v>
      </c>
      <c r="AE927" s="344">
        <f t="shared" si="179"/>
        <v>1</v>
      </c>
      <c r="AF927" s="344">
        <f t="shared" si="179"/>
        <v>1</v>
      </c>
      <c r="AG927" s="344">
        <f t="shared" si="180"/>
        <v>1</v>
      </c>
    </row>
    <row r="928" spans="1:33" ht="255">
      <c r="A928" s="169" t="s">
        <v>19</v>
      </c>
      <c r="B928" s="467" t="s">
        <v>13</v>
      </c>
      <c r="C928" s="782" t="s">
        <v>3963</v>
      </c>
      <c r="D928" s="782" t="s">
        <v>3964</v>
      </c>
      <c r="E928" s="783"/>
      <c r="F928" s="783" t="s">
        <v>4071</v>
      </c>
      <c r="G928" s="52" t="s">
        <v>4046</v>
      </c>
      <c r="H928" s="52" t="s">
        <v>4047</v>
      </c>
      <c r="I928" s="483" t="s">
        <v>1097</v>
      </c>
      <c r="J928" s="164">
        <v>1</v>
      </c>
      <c r="K928" s="191">
        <v>45017</v>
      </c>
      <c r="L928" s="191">
        <v>45138</v>
      </c>
      <c r="M928" s="165">
        <f t="shared" si="173"/>
        <v>17.285714285714285</v>
      </c>
      <c r="N928" s="192">
        <v>1</v>
      </c>
      <c r="O928" s="483" t="s">
        <v>4073</v>
      </c>
      <c r="P928" s="53">
        <f t="shared" ref="P928:P991" si="181">N928/J928</f>
        <v>1</v>
      </c>
      <c r="Q928" s="166" t="str">
        <f>IF(ISNUMBER(P928),IF(P928=100%,"CUMPLIDA",IF(AND(ISNUMBER(L928),ISNUMBER(CGR!$P$4)), IF(L928&lt;CGR!$P$4,"INCUMPLIDA","PROCESO"), "VERIFICAR FECHA")),"SIN VALOR AVANCE")</f>
        <v>CUMPLIDA</v>
      </c>
      <c r="R928" s="285" t="s">
        <v>4047</v>
      </c>
      <c r="S928" s="286" t="s">
        <v>1097</v>
      </c>
      <c r="T928" s="367">
        <v>1</v>
      </c>
      <c r="U928" s="382">
        <v>45017</v>
      </c>
      <c r="V928" s="382">
        <v>45138</v>
      </c>
      <c r="W928" s="165">
        <f t="shared" si="172"/>
        <v>17.285714285714285</v>
      </c>
      <c r="X928" s="391">
        <v>1</v>
      </c>
      <c r="Y928" s="286" t="s">
        <v>4073</v>
      </c>
      <c r="Z928" s="344">
        <f t="shared" si="174"/>
        <v>1</v>
      </c>
      <c r="AA928" s="344">
        <f t="shared" si="175"/>
        <v>1</v>
      </c>
      <c r="AB928" s="344">
        <f t="shared" si="176"/>
        <v>1</v>
      </c>
      <c r="AC928" s="344">
        <f t="shared" si="177"/>
        <v>1</v>
      </c>
      <c r="AD928" s="344">
        <f t="shared" si="178"/>
        <v>1</v>
      </c>
      <c r="AE928" s="344">
        <f t="shared" si="179"/>
        <v>1</v>
      </c>
      <c r="AF928" s="344">
        <f t="shared" si="179"/>
        <v>1</v>
      </c>
      <c r="AG928" s="344">
        <f t="shared" si="180"/>
        <v>1</v>
      </c>
    </row>
    <row r="929" spans="1:33" ht="315">
      <c r="A929" s="169" t="s">
        <v>19</v>
      </c>
      <c r="B929" s="467" t="s">
        <v>13</v>
      </c>
      <c r="C929" s="782" t="s">
        <v>3963</v>
      </c>
      <c r="D929" s="782" t="s">
        <v>3964</v>
      </c>
      <c r="E929" s="783"/>
      <c r="F929" s="783" t="s">
        <v>4071</v>
      </c>
      <c r="G929" s="52" t="s">
        <v>3994</v>
      </c>
      <c r="H929" s="52" t="s">
        <v>3995</v>
      </c>
      <c r="I929" s="483" t="s">
        <v>671</v>
      </c>
      <c r="J929" s="164">
        <v>12</v>
      </c>
      <c r="K929" s="191">
        <v>44958</v>
      </c>
      <c r="L929" s="191">
        <v>45323</v>
      </c>
      <c r="M929" s="165">
        <f t="shared" si="173"/>
        <v>52.142857142857146</v>
      </c>
      <c r="N929" s="192">
        <v>12</v>
      </c>
      <c r="O929" s="483" t="s">
        <v>4074</v>
      </c>
      <c r="P929" s="53">
        <f t="shared" si="181"/>
        <v>1</v>
      </c>
      <c r="Q929" s="166" t="str">
        <f>IF(ISNUMBER(P929),IF(P929=100%,"CUMPLIDA",IF(AND(ISNUMBER(L929),ISNUMBER(CGR!$P$4)), IF(L929&lt;CGR!$P$4,"INCUMPLIDA","PROCESO"), "VERIFICAR FECHA")),"SIN VALOR AVANCE")</f>
        <v>CUMPLIDA</v>
      </c>
      <c r="R929" s="285" t="s">
        <v>3995</v>
      </c>
      <c r="S929" s="286" t="s">
        <v>671</v>
      </c>
      <c r="T929" s="367">
        <v>12</v>
      </c>
      <c r="U929" s="382">
        <v>44958</v>
      </c>
      <c r="V929" s="382">
        <v>45323</v>
      </c>
      <c r="W929" s="165">
        <f t="shared" si="172"/>
        <v>52.142857142857146</v>
      </c>
      <c r="X929" s="391">
        <v>12</v>
      </c>
      <c r="Y929" s="286" t="s">
        <v>4074</v>
      </c>
      <c r="Z929" s="344">
        <f t="shared" si="174"/>
        <v>1</v>
      </c>
      <c r="AA929" s="344">
        <f t="shared" si="175"/>
        <v>1</v>
      </c>
      <c r="AB929" s="344">
        <f t="shared" si="176"/>
        <v>1</v>
      </c>
      <c r="AC929" s="344">
        <f t="shared" si="177"/>
        <v>1</v>
      </c>
      <c r="AD929" s="344">
        <f t="shared" si="178"/>
        <v>1</v>
      </c>
      <c r="AE929" s="344">
        <f t="shared" si="179"/>
        <v>1</v>
      </c>
      <c r="AF929" s="344">
        <f t="shared" si="179"/>
        <v>1</v>
      </c>
      <c r="AG929" s="344">
        <f t="shared" si="180"/>
        <v>1</v>
      </c>
    </row>
    <row r="930" spans="1:33" ht="180.75" customHeight="1">
      <c r="A930" s="169" t="s">
        <v>19</v>
      </c>
      <c r="B930" s="467" t="s">
        <v>13</v>
      </c>
      <c r="C930" s="782" t="s">
        <v>3963</v>
      </c>
      <c r="D930" s="782" t="s">
        <v>3964</v>
      </c>
      <c r="E930" s="783" t="s">
        <v>4075</v>
      </c>
      <c r="F930" s="783" t="s">
        <v>4076</v>
      </c>
      <c r="G930" s="52" t="s">
        <v>4014</v>
      </c>
      <c r="H930" s="52" t="s">
        <v>4077</v>
      </c>
      <c r="I930" s="483" t="s">
        <v>3973</v>
      </c>
      <c r="J930" s="164">
        <v>3</v>
      </c>
      <c r="K930" s="191">
        <v>44958</v>
      </c>
      <c r="L930" s="191">
        <v>45323</v>
      </c>
      <c r="M930" s="165">
        <f t="shared" si="173"/>
        <v>52.142857142857146</v>
      </c>
      <c r="N930" s="192">
        <v>3</v>
      </c>
      <c r="O930" s="483" t="s">
        <v>4064</v>
      </c>
      <c r="P930" s="53">
        <f t="shared" si="181"/>
        <v>1</v>
      </c>
      <c r="Q930" s="166" t="str">
        <f>IF(ISNUMBER(P930),IF(P930=100%,"CUMPLIDA",IF(AND(ISNUMBER(L930),ISNUMBER(CGR!$P$4)), IF(L930&lt;CGR!$P$4,"INCUMPLIDA","PROCESO"), "VERIFICAR FECHA")),"SIN VALOR AVANCE")</f>
        <v>CUMPLIDA</v>
      </c>
      <c r="R930" s="285" t="s">
        <v>4077</v>
      </c>
      <c r="S930" s="286" t="s">
        <v>3973</v>
      </c>
      <c r="T930" s="367">
        <v>3</v>
      </c>
      <c r="U930" s="382">
        <v>44958</v>
      </c>
      <c r="V930" s="382">
        <v>45323</v>
      </c>
      <c r="W930" s="165">
        <f t="shared" si="172"/>
        <v>52.142857142857146</v>
      </c>
      <c r="X930" s="391">
        <v>3</v>
      </c>
      <c r="Y930" s="286" t="s">
        <v>4064</v>
      </c>
      <c r="Z930" s="344">
        <f t="shared" si="174"/>
        <v>1</v>
      </c>
      <c r="AA930" s="344">
        <f t="shared" si="175"/>
        <v>1</v>
      </c>
      <c r="AB930" s="344">
        <f t="shared" si="176"/>
        <v>1</v>
      </c>
      <c r="AC930" s="344">
        <f t="shared" si="177"/>
        <v>1</v>
      </c>
      <c r="AD930" s="344">
        <f t="shared" si="178"/>
        <v>1</v>
      </c>
      <c r="AE930" s="344">
        <f t="shared" si="179"/>
        <v>1</v>
      </c>
      <c r="AF930" s="344">
        <f t="shared" si="179"/>
        <v>1</v>
      </c>
      <c r="AG930" s="344">
        <f t="shared" si="180"/>
        <v>1</v>
      </c>
    </row>
    <row r="931" spans="1:33" ht="90">
      <c r="A931" s="169" t="s">
        <v>19</v>
      </c>
      <c r="B931" s="467" t="s">
        <v>13</v>
      </c>
      <c r="C931" s="782"/>
      <c r="D931" s="782"/>
      <c r="E931" s="783"/>
      <c r="F931" s="783" t="s">
        <v>4076</v>
      </c>
      <c r="G931" s="52" t="s">
        <v>3975</v>
      </c>
      <c r="H931" s="484" t="s">
        <v>2433</v>
      </c>
      <c r="I931" s="483" t="s">
        <v>969</v>
      </c>
      <c r="J931" s="164">
        <v>1</v>
      </c>
      <c r="K931" s="191">
        <v>45231</v>
      </c>
      <c r="L931" s="191">
        <v>45504</v>
      </c>
      <c r="M931" s="165">
        <f t="shared" si="173"/>
        <v>39</v>
      </c>
      <c r="N931" s="192">
        <v>1</v>
      </c>
      <c r="O931" s="542" t="s">
        <v>3711</v>
      </c>
      <c r="P931" s="53">
        <f t="shared" si="181"/>
        <v>1</v>
      </c>
      <c r="Q931" s="166" t="str">
        <f>IF(ISNUMBER(P931),IF(P931=100%,"CUMPLIDA",IF(AND(ISNUMBER(L931),ISNUMBER(CGR!$P$4)), IF(L931&lt;CGR!$P$4,"INCUMPLIDA","PROCESO"), "VERIFICAR FECHA")),"SIN VALOR AVANCE")</f>
        <v>CUMPLIDA</v>
      </c>
      <c r="R931" s="366" t="s">
        <v>2433</v>
      </c>
      <c r="S931" s="286" t="s">
        <v>969</v>
      </c>
      <c r="T931" s="367">
        <v>1</v>
      </c>
      <c r="U931" s="382">
        <v>45231</v>
      </c>
      <c r="V931" s="382">
        <v>45504</v>
      </c>
      <c r="W931" s="165">
        <f t="shared" si="172"/>
        <v>39</v>
      </c>
      <c r="X931" s="391">
        <v>1</v>
      </c>
      <c r="Y931" s="307" t="s">
        <v>3711</v>
      </c>
      <c r="Z931" s="344">
        <f t="shared" si="174"/>
        <v>1</v>
      </c>
      <c r="AA931" s="344">
        <f t="shared" si="175"/>
        <v>1</v>
      </c>
      <c r="AB931" s="344">
        <f t="shared" si="176"/>
        <v>1</v>
      </c>
      <c r="AC931" s="344">
        <f t="shared" si="177"/>
        <v>1</v>
      </c>
      <c r="AD931" s="344">
        <f t="shared" si="178"/>
        <v>1</v>
      </c>
      <c r="AE931" s="344">
        <f t="shared" si="179"/>
        <v>1</v>
      </c>
      <c r="AF931" s="344">
        <f t="shared" si="179"/>
        <v>1</v>
      </c>
      <c r="AG931" s="344">
        <f t="shared" si="180"/>
        <v>1</v>
      </c>
    </row>
    <row r="932" spans="1:33" ht="210.75">
      <c r="A932" s="169" t="s">
        <v>19</v>
      </c>
      <c r="B932" s="467" t="s">
        <v>13</v>
      </c>
      <c r="C932" s="782"/>
      <c r="D932" s="782"/>
      <c r="E932" s="783"/>
      <c r="F932" s="783" t="s">
        <v>4076</v>
      </c>
      <c r="G932" s="52" t="s">
        <v>3975</v>
      </c>
      <c r="H932" s="484" t="s">
        <v>2435</v>
      </c>
      <c r="I932" s="483" t="s">
        <v>2436</v>
      </c>
      <c r="J932" s="164">
        <v>1</v>
      </c>
      <c r="K932" s="191">
        <v>45231</v>
      </c>
      <c r="L932" s="191">
        <v>45504</v>
      </c>
      <c r="M932" s="165">
        <f t="shared" si="173"/>
        <v>39</v>
      </c>
      <c r="N932" s="192">
        <v>1</v>
      </c>
      <c r="O932" s="542" t="s">
        <v>3976</v>
      </c>
      <c r="P932" s="53">
        <f t="shared" si="181"/>
        <v>1</v>
      </c>
      <c r="Q932" s="166" t="str">
        <f>IF(ISNUMBER(P932),IF(P932=100%,"CUMPLIDA",IF(AND(ISNUMBER(L932),ISNUMBER(CGR!$P$4)), IF(L932&lt;CGR!$P$4,"INCUMPLIDA","PROCESO"), "VERIFICAR FECHA")),"SIN VALOR AVANCE")</f>
        <v>CUMPLIDA</v>
      </c>
      <c r="R932" s="366" t="s">
        <v>2435</v>
      </c>
      <c r="S932" s="286" t="s">
        <v>2436</v>
      </c>
      <c r="T932" s="367">
        <v>1</v>
      </c>
      <c r="U932" s="382">
        <v>45231</v>
      </c>
      <c r="V932" s="382">
        <v>45504</v>
      </c>
      <c r="W932" s="165">
        <f t="shared" si="172"/>
        <v>39</v>
      </c>
      <c r="X932" s="391">
        <v>1</v>
      </c>
      <c r="Y932" s="307" t="s">
        <v>3976</v>
      </c>
      <c r="Z932" s="344">
        <f t="shared" si="174"/>
        <v>1</v>
      </c>
      <c r="AA932" s="344">
        <f t="shared" si="175"/>
        <v>1</v>
      </c>
      <c r="AB932" s="344">
        <f t="shared" si="176"/>
        <v>1</v>
      </c>
      <c r="AC932" s="344">
        <f t="shared" si="177"/>
        <v>1</v>
      </c>
      <c r="AD932" s="344">
        <f t="shared" si="178"/>
        <v>1</v>
      </c>
      <c r="AE932" s="344">
        <f t="shared" si="179"/>
        <v>1</v>
      </c>
      <c r="AF932" s="344">
        <f t="shared" si="179"/>
        <v>1</v>
      </c>
      <c r="AG932" s="344">
        <f t="shared" si="180"/>
        <v>1</v>
      </c>
    </row>
    <row r="933" spans="1:33" ht="135.75">
      <c r="A933" s="169" t="s">
        <v>19</v>
      </c>
      <c r="B933" s="467" t="s">
        <v>13</v>
      </c>
      <c r="C933" s="782"/>
      <c r="D933" s="782"/>
      <c r="E933" s="783"/>
      <c r="F933" s="783" t="s">
        <v>4076</v>
      </c>
      <c r="G933" s="52" t="s">
        <v>2438</v>
      </c>
      <c r="H933" s="52" t="s">
        <v>1614</v>
      </c>
      <c r="I933" s="483" t="s">
        <v>238</v>
      </c>
      <c r="J933" s="168">
        <v>1</v>
      </c>
      <c r="K933" s="193">
        <v>45323</v>
      </c>
      <c r="L933" s="193">
        <v>45747</v>
      </c>
      <c r="M933" s="165">
        <f t="shared" si="173"/>
        <v>60.571428571428569</v>
      </c>
      <c r="N933" s="192">
        <v>0</v>
      </c>
      <c r="O933" s="542" t="s">
        <v>3977</v>
      </c>
      <c r="P933" s="53">
        <f t="shared" si="181"/>
        <v>0</v>
      </c>
      <c r="Q933" s="166" t="str">
        <f>IF(ISNUMBER(P933),IF(P933=100%,"CUMPLIDA",IF(AND(ISNUMBER(L933),ISNUMBER(CGR!$P$4)), IF(L933&lt;CGR!$P$4,"INCUMPLIDA","PROCESO"), "VERIFICAR FECHA")),"SIN VALOR AVANCE")</f>
        <v>PROCESO</v>
      </c>
      <c r="R933" s="285" t="s">
        <v>1614</v>
      </c>
      <c r="S933" s="286" t="s">
        <v>238</v>
      </c>
      <c r="T933" s="305">
        <v>1</v>
      </c>
      <c r="U933" s="383">
        <v>45323</v>
      </c>
      <c r="V933" s="383">
        <v>45747</v>
      </c>
      <c r="W933" s="165">
        <f t="shared" si="172"/>
        <v>60.571428571428569</v>
      </c>
      <c r="X933" s="391">
        <v>0</v>
      </c>
      <c r="Y933" s="307" t="s">
        <v>3977</v>
      </c>
      <c r="Z933" s="344">
        <f t="shared" si="174"/>
        <v>1</v>
      </c>
      <c r="AA933" s="344">
        <f t="shared" si="175"/>
        <v>1</v>
      </c>
      <c r="AB933" s="344">
        <f t="shared" si="176"/>
        <v>1</v>
      </c>
      <c r="AC933" s="344">
        <f t="shared" si="177"/>
        <v>1</v>
      </c>
      <c r="AD933" s="344">
        <f t="shared" si="178"/>
        <v>1</v>
      </c>
      <c r="AE933" s="344">
        <f t="shared" si="179"/>
        <v>1</v>
      </c>
      <c r="AF933" s="344">
        <f t="shared" si="179"/>
        <v>1</v>
      </c>
      <c r="AG933" s="344">
        <f t="shared" si="180"/>
        <v>1</v>
      </c>
    </row>
    <row r="934" spans="1:33" ht="90">
      <c r="A934" s="169" t="s">
        <v>19</v>
      </c>
      <c r="B934" s="467" t="s">
        <v>13</v>
      </c>
      <c r="C934" s="782"/>
      <c r="D934" s="782"/>
      <c r="E934" s="783"/>
      <c r="F934" s="783" t="s">
        <v>4076</v>
      </c>
      <c r="G934" s="52" t="s">
        <v>241</v>
      </c>
      <c r="H934" s="52" t="s">
        <v>241</v>
      </c>
      <c r="I934" s="483" t="s">
        <v>242</v>
      </c>
      <c r="J934" s="168">
        <v>1</v>
      </c>
      <c r="K934" s="193">
        <v>45323</v>
      </c>
      <c r="L934" s="193">
        <v>45747</v>
      </c>
      <c r="M934" s="165">
        <f t="shared" si="173"/>
        <v>60.571428571428569</v>
      </c>
      <c r="N934" s="192">
        <v>0</v>
      </c>
      <c r="O934" s="542" t="s">
        <v>3806</v>
      </c>
      <c r="P934" s="53">
        <f t="shared" si="181"/>
        <v>0</v>
      </c>
      <c r="Q934" s="166" t="str">
        <f>IF(ISNUMBER(P934),IF(P934=100%,"CUMPLIDA",IF(AND(ISNUMBER(L934),ISNUMBER(CGR!$P$4)), IF(L934&lt;CGR!$P$4,"INCUMPLIDA","PROCESO"), "VERIFICAR FECHA")),"SIN VALOR AVANCE")</f>
        <v>PROCESO</v>
      </c>
      <c r="R934" s="285" t="s">
        <v>241</v>
      </c>
      <c r="S934" s="286" t="s">
        <v>242</v>
      </c>
      <c r="T934" s="305">
        <v>1</v>
      </c>
      <c r="U934" s="383">
        <v>45323</v>
      </c>
      <c r="V934" s="383">
        <v>45747</v>
      </c>
      <c r="W934" s="165">
        <f t="shared" si="172"/>
        <v>60.571428571428569</v>
      </c>
      <c r="X934" s="391">
        <v>0</v>
      </c>
      <c r="Y934" s="307" t="s">
        <v>3806</v>
      </c>
      <c r="Z934" s="344">
        <f t="shared" si="174"/>
        <v>1</v>
      </c>
      <c r="AA934" s="344">
        <f t="shared" si="175"/>
        <v>1</v>
      </c>
      <c r="AB934" s="344">
        <f t="shared" si="176"/>
        <v>1</v>
      </c>
      <c r="AC934" s="344">
        <f t="shared" si="177"/>
        <v>1</v>
      </c>
      <c r="AD934" s="344">
        <f t="shared" si="178"/>
        <v>1</v>
      </c>
      <c r="AE934" s="344">
        <f t="shared" si="179"/>
        <v>1</v>
      </c>
      <c r="AF934" s="344">
        <f t="shared" si="179"/>
        <v>1</v>
      </c>
      <c r="AG934" s="344">
        <f t="shared" si="180"/>
        <v>1</v>
      </c>
    </row>
    <row r="935" spans="1:33" ht="150">
      <c r="A935" s="169" t="s">
        <v>19</v>
      </c>
      <c r="B935" s="467" t="s">
        <v>13</v>
      </c>
      <c r="C935" s="782"/>
      <c r="D935" s="782"/>
      <c r="E935" s="783"/>
      <c r="F935" s="783" t="s">
        <v>4076</v>
      </c>
      <c r="G935" s="52" t="s">
        <v>1361</v>
      </c>
      <c r="H935" s="52" t="s">
        <v>245</v>
      </c>
      <c r="I935" s="483" t="s">
        <v>246</v>
      </c>
      <c r="J935" s="168">
        <v>1</v>
      </c>
      <c r="K935" s="193">
        <v>45231</v>
      </c>
      <c r="L935" s="193">
        <v>45747</v>
      </c>
      <c r="M935" s="165">
        <f t="shared" si="173"/>
        <v>73.714285714285708</v>
      </c>
      <c r="N935" s="192">
        <v>0</v>
      </c>
      <c r="O935" s="542" t="s">
        <v>3806</v>
      </c>
      <c r="P935" s="53">
        <f t="shared" si="181"/>
        <v>0</v>
      </c>
      <c r="Q935" s="166" t="str">
        <f>IF(ISNUMBER(P935),IF(P935=100%,"CUMPLIDA",IF(AND(ISNUMBER(L935),ISNUMBER(CGR!$P$4)), IF(L935&lt;CGR!$P$4,"INCUMPLIDA","PROCESO"), "VERIFICAR FECHA")),"SIN VALOR AVANCE")</f>
        <v>PROCESO</v>
      </c>
      <c r="R935" s="285" t="s">
        <v>245</v>
      </c>
      <c r="S935" s="286" t="s">
        <v>246</v>
      </c>
      <c r="T935" s="305">
        <v>1</v>
      </c>
      <c r="U935" s="383">
        <v>45231</v>
      </c>
      <c r="V935" s="383">
        <v>45747</v>
      </c>
      <c r="W935" s="165">
        <f t="shared" si="172"/>
        <v>73.714285714285708</v>
      </c>
      <c r="X935" s="391">
        <v>0</v>
      </c>
      <c r="Y935" s="307" t="s">
        <v>3806</v>
      </c>
      <c r="Z935" s="344">
        <f t="shared" si="174"/>
        <v>1</v>
      </c>
      <c r="AA935" s="344">
        <f t="shared" si="175"/>
        <v>1</v>
      </c>
      <c r="AB935" s="344">
        <f t="shared" si="176"/>
        <v>1</v>
      </c>
      <c r="AC935" s="344">
        <f t="shared" si="177"/>
        <v>1</v>
      </c>
      <c r="AD935" s="344">
        <f t="shared" si="178"/>
        <v>1</v>
      </c>
      <c r="AE935" s="344">
        <f t="shared" si="179"/>
        <v>1</v>
      </c>
      <c r="AF935" s="344">
        <f t="shared" si="179"/>
        <v>1</v>
      </c>
      <c r="AG935" s="344">
        <f t="shared" si="180"/>
        <v>1</v>
      </c>
    </row>
    <row r="936" spans="1:33" ht="135.75">
      <c r="A936" s="169" t="s">
        <v>19</v>
      </c>
      <c r="B936" s="467" t="s">
        <v>13</v>
      </c>
      <c r="C936" s="782"/>
      <c r="D936" s="782"/>
      <c r="E936" s="783"/>
      <c r="F936" s="783" t="s">
        <v>4076</v>
      </c>
      <c r="G936" s="52" t="s">
        <v>248</v>
      </c>
      <c r="H936" s="52" t="s">
        <v>248</v>
      </c>
      <c r="I936" s="483" t="s">
        <v>3253</v>
      </c>
      <c r="J936" s="168">
        <v>1</v>
      </c>
      <c r="K936" s="193">
        <v>45323</v>
      </c>
      <c r="L936" s="193">
        <v>45747</v>
      </c>
      <c r="M936" s="165">
        <f t="shared" si="173"/>
        <v>60.571428571428569</v>
      </c>
      <c r="N936" s="192">
        <v>0</v>
      </c>
      <c r="O936" s="542" t="s">
        <v>3977</v>
      </c>
      <c r="P936" s="53">
        <f t="shared" si="181"/>
        <v>0</v>
      </c>
      <c r="Q936" s="166" t="str">
        <f>IF(ISNUMBER(P936),IF(P936=100%,"CUMPLIDA",IF(AND(ISNUMBER(L936),ISNUMBER(CGR!$P$4)), IF(L936&lt;CGR!$P$4,"INCUMPLIDA","PROCESO"), "VERIFICAR FECHA")),"SIN VALOR AVANCE")</f>
        <v>PROCESO</v>
      </c>
      <c r="R936" s="285" t="s">
        <v>248</v>
      </c>
      <c r="S936" s="286" t="s">
        <v>3253</v>
      </c>
      <c r="T936" s="305">
        <v>1</v>
      </c>
      <c r="U936" s="383">
        <v>45323</v>
      </c>
      <c r="V936" s="383">
        <v>45747</v>
      </c>
      <c r="W936" s="165">
        <f t="shared" si="172"/>
        <v>60.571428571428569</v>
      </c>
      <c r="X936" s="391">
        <v>0</v>
      </c>
      <c r="Y936" s="307" t="s">
        <v>3977</v>
      </c>
      <c r="Z936" s="344">
        <f t="shared" si="174"/>
        <v>1</v>
      </c>
      <c r="AA936" s="344">
        <f t="shared" si="175"/>
        <v>1</v>
      </c>
      <c r="AB936" s="344">
        <f t="shared" si="176"/>
        <v>1</v>
      </c>
      <c r="AC936" s="344">
        <f t="shared" si="177"/>
        <v>1</v>
      </c>
      <c r="AD936" s="344">
        <f t="shared" si="178"/>
        <v>1</v>
      </c>
      <c r="AE936" s="344">
        <f t="shared" si="179"/>
        <v>1</v>
      </c>
      <c r="AF936" s="344">
        <f t="shared" si="179"/>
        <v>1</v>
      </c>
      <c r="AG936" s="344">
        <f t="shared" si="180"/>
        <v>1</v>
      </c>
    </row>
    <row r="937" spans="1:33" ht="135">
      <c r="A937" s="169" t="s">
        <v>19</v>
      </c>
      <c r="B937" s="467" t="s">
        <v>13</v>
      </c>
      <c r="C937" s="782"/>
      <c r="D937" s="782"/>
      <c r="E937" s="783"/>
      <c r="F937" s="783" t="s">
        <v>4076</v>
      </c>
      <c r="G937" s="52" t="s">
        <v>3715</v>
      </c>
      <c r="H937" s="52" t="s">
        <v>3715</v>
      </c>
      <c r="I937" s="483" t="s">
        <v>252</v>
      </c>
      <c r="J937" s="168">
        <v>1</v>
      </c>
      <c r="K937" s="193">
        <v>45231</v>
      </c>
      <c r="L937" s="193">
        <v>45747</v>
      </c>
      <c r="M937" s="165">
        <f t="shared" si="173"/>
        <v>73.714285714285708</v>
      </c>
      <c r="N937" s="192">
        <v>0</v>
      </c>
      <c r="O937" s="542" t="s">
        <v>3806</v>
      </c>
      <c r="P937" s="53">
        <f t="shared" si="181"/>
        <v>0</v>
      </c>
      <c r="Q937" s="166" t="str">
        <f>IF(ISNUMBER(P937),IF(P937=100%,"CUMPLIDA",IF(AND(ISNUMBER(L937),ISNUMBER(CGR!$P$4)), IF(L937&lt;CGR!$P$4,"INCUMPLIDA","PROCESO"), "VERIFICAR FECHA")),"SIN VALOR AVANCE")</f>
        <v>PROCESO</v>
      </c>
      <c r="R937" s="285" t="s">
        <v>3715</v>
      </c>
      <c r="S937" s="286" t="s">
        <v>252</v>
      </c>
      <c r="T937" s="305">
        <v>1</v>
      </c>
      <c r="U937" s="383">
        <v>45231</v>
      </c>
      <c r="V937" s="383">
        <v>45747</v>
      </c>
      <c r="W937" s="165">
        <f t="shared" si="172"/>
        <v>73.714285714285708</v>
      </c>
      <c r="X937" s="391">
        <v>0</v>
      </c>
      <c r="Y937" s="307" t="s">
        <v>3806</v>
      </c>
      <c r="Z937" s="344">
        <f t="shared" si="174"/>
        <v>1</v>
      </c>
      <c r="AA937" s="344">
        <f t="shared" si="175"/>
        <v>1</v>
      </c>
      <c r="AB937" s="344">
        <f t="shared" si="176"/>
        <v>1</v>
      </c>
      <c r="AC937" s="344">
        <f t="shared" si="177"/>
        <v>1</v>
      </c>
      <c r="AD937" s="344">
        <f t="shared" si="178"/>
        <v>1</v>
      </c>
      <c r="AE937" s="344">
        <f t="shared" si="179"/>
        <v>1</v>
      </c>
      <c r="AF937" s="344">
        <f t="shared" si="179"/>
        <v>1</v>
      </c>
      <c r="AG937" s="344">
        <f t="shared" si="180"/>
        <v>1</v>
      </c>
    </row>
    <row r="938" spans="1:33" ht="210.75">
      <c r="A938" s="169" t="s">
        <v>19</v>
      </c>
      <c r="B938" s="467" t="s">
        <v>13</v>
      </c>
      <c r="C938" s="782"/>
      <c r="D938" s="782"/>
      <c r="E938" s="783"/>
      <c r="F938" s="783" t="s">
        <v>4076</v>
      </c>
      <c r="G938" s="52" t="s">
        <v>3716</v>
      </c>
      <c r="H938" s="52" t="s">
        <v>3716</v>
      </c>
      <c r="I938" s="483" t="s">
        <v>2560</v>
      </c>
      <c r="J938" s="168">
        <v>1</v>
      </c>
      <c r="K938" s="193">
        <v>45231</v>
      </c>
      <c r="L938" s="193">
        <v>45808</v>
      </c>
      <c r="M938" s="165">
        <f t="shared" si="173"/>
        <v>82.428571428571431</v>
      </c>
      <c r="N938" s="192">
        <v>0</v>
      </c>
      <c r="O938" s="542" t="s">
        <v>3976</v>
      </c>
      <c r="P938" s="53">
        <f t="shared" si="181"/>
        <v>0</v>
      </c>
      <c r="Q938" s="166" t="str">
        <f>IF(ISNUMBER(P938),IF(P938=100%,"CUMPLIDA",IF(AND(ISNUMBER(L938),ISNUMBER(CGR!$P$4)), IF(L938&lt;CGR!$P$4,"INCUMPLIDA","PROCESO"), "VERIFICAR FECHA")),"SIN VALOR AVANCE")</f>
        <v>PROCESO</v>
      </c>
      <c r="R938" s="285" t="s">
        <v>3716</v>
      </c>
      <c r="S938" s="286" t="s">
        <v>2560</v>
      </c>
      <c r="T938" s="305">
        <v>1</v>
      </c>
      <c r="U938" s="383">
        <v>45231</v>
      </c>
      <c r="V938" s="383">
        <v>45808</v>
      </c>
      <c r="W938" s="165">
        <f t="shared" si="172"/>
        <v>82.428571428571431</v>
      </c>
      <c r="X938" s="391">
        <v>0</v>
      </c>
      <c r="Y938" s="307" t="s">
        <v>3976</v>
      </c>
      <c r="Z938" s="344">
        <f t="shared" si="174"/>
        <v>1</v>
      </c>
      <c r="AA938" s="344">
        <f t="shared" si="175"/>
        <v>1</v>
      </c>
      <c r="AB938" s="344">
        <f t="shared" si="176"/>
        <v>1</v>
      </c>
      <c r="AC938" s="344">
        <f t="shared" si="177"/>
        <v>1</v>
      </c>
      <c r="AD938" s="344">
        <f t="shared" si="178"/>
        <v>1</v>
      </c>
      <c r="AE938" s="344">
        <f t="shared" si="179"/>
        <v>1</v>
      </c>
      <c r="AF938" s="344">
        <f t="shared" si="179"/>
        <v>1</v>
      </c>
      <c r="AG938" s="344">
        <f t="shared" si="180"/>
        <v>1</v>
      </c>
    </row>
    <row r="939" spans="1:33" ht="75.75" customHeight="1">
      <c r="A939" s="169" t="s">
        <v>19</v>
      </c>
      <c r="B939" s="467" t="s">
        <v>13</v>
      </c>
      <c r="C939" s="782" t="s">
        <v>3963</v>
      </c>
      <c r="D939" s="782" t="s">
        <v>3964</v>
      </c>
      <c r="E939" s="783"/>
      <c r="F939" s="783" t="s">
        <v>4076</v>
      </c>
      <c r="G939" s="52" t="s">
        <v>1363</v>
      </c>
      <c r="H939" s="52" t="s">
        <v>258</v>
      </c>
      <c r="I939" s="483" t="s">
        <v>259</v>
      </c>
      <c r="J939" s="168">
        <v>12</v>
      </c>
      <c r="K939" s="193">
        <v>46024</v>
      </c>
      <c r="L939" s="193">
        <v>47118</v>
      </c>
      <c r="M939" s="165">
        <f t="shared" si="173"/>
        <v>156.28571428571428</v>
      </c>
      <c r="N939" s="192">
        <v>0</v>
      </c>
      <c r="O939" s="542" t="s">
        <v>3806</v>
      </c>
      <c r="P939" s="53">
        <f t="shared" si="181"/>
        <v>0</v>
      </c>
      <c r="Q939" s="166" t="str">
        <f>IF(ISNUMBER(P939),IF(P939=100%,"CUMPLIDA",IF(AND(ISNUMBER(L939),ISNUMBER(CGR!$P$4)), IF(L939&lt;CGR!$P$4,"INCUMPLIDA","PROCESO"), "VERIFICAR FECHA")),"SIN VALOR AVANCE")</f>
        <v>PROCESO</v>
      </c>
      <c r="R939" s="285" t="s">
        <v>258</v>
      </c>
      <c r="S939" s="286" t="s">
        <v>259</v>
      </c>
      <c r="T939" s="305">
        <v>12</v>
      </c>
      <c r="U939" s="383">
        <v>46024</v>
      </c>
      <c r="V939" s="383">
        <v>47118</v>
      </c>
      <c r="W939" s="165">
        <f t="shared" si="172"/>
        <v>156.28571428571428</v>
      </c>
      <c r="X939" s="391">
        <v>0</v>
      </c>
      <c r="Y939" s="307" t="s">
        <v>3806</v>
      </c>
      <c r="Z939" s="344">
        <f t="shared" si="174"/>
        <v>1</v>
      </c>
      <c r="AA939" s="344">
        <f t="shared" si="175"/>
        <v>1</v>
      </c>
      <c r="AB939" s="344">
        <f t="shared" si="176"/>
        <v>1</v>
      </c>
      <c r="AC939" s="344">
        <f t="shared" si="177"/>
        <v>1</v>
      </c>
      <c r="AD939" s="344">
        <f t="shared" si="178"/>
        <v>1</v>
      </c>
      <c r="AE939" s="344">
        <f t="shared" si="179"/>
        <v>1</v>
      </c>
      <c r="AF939" s="344">
        <f t="shared" si="179"/>
        <v>1</v>
      </c>
      <c r="AG939" s="344">
        <f t="shared" si="180"/>
        <v>1</v>
      </c>
    </row>
    <row r="940" spans="1:33" ht="180">
      <c r="A940" s="169" t="s">
        <v>19</v>
      </c>
      <c r="B940" s="467" t="s">
        <v>13</v>
      </c>
      <c r="C940" s="782" t="s">
        <v>3963</v>
      </c>
      <c r="D940" s="782" t="s">
        <v>3964</v>
      </c>
      <c r="E940" s="783"/>
      <c r="F940" s="783" t="s">
        <v>4076</v>
      </c>
      <c r="G940" s="52" t="s">
        <v>1364</v>
      </c>
      <c r="H940" s="52" t="s">
        <v>261</v>
      </c>
      <c r="I940" s="483" t="s">
        <v>262</v>
      </c>
      <c r="J940" s="168">
        <v>1</v>
      </c>
      <c r="K940" s="193">
        <v>46024</v>
      </c>
      <c r="L940" s="193">
        <v>47118</v>
      </c>
      <c r="M940" s="165">
        <f t="shared" si="173"/>
        <v>156.28571428571428</v>
      </c>
      <c r="N940" s="192">
        <v>0</v>
      </c>
      <c r="O940" s="542" t="s">
        <v>3977</v>
      </c>
      <c r="P940" s="53">
        <f t="shared" si="181"/>
        <v>0</v>
      </c>
      <c r="Q940" s="166" t="str">
        <f>IF(ISNUMBER(P940),IF(P940=100%,"CUMPLIDA",IF(AND(ISNUMBER(L940),ISNUMBER(CGR!$P$4)), IF(L940&lt;CGR!$P$4,"INCUMPLIDA","PROCESO"), "VERIFICAR FECHA")),"SIN VALOR AVANCE")</f>
        <v>PROCESO</v>
      </c>
      <c r="R940" s="285" t="s">
        <v>261</v>
      </c>
      <c r="S940" s="286" t="s">
        <v>262</v>
      </c>
      <c r="T940" s="305">
        <v>1</v>
      </c>
      <c r="U940" s="383">
        <v>46024</v>
      </c>
      <c r="V940" s="383">
        <v>47118</v>
      </c>
      <c r="W940" s="165">
        <f t="shared" si="172"/>
        <v>156.28571428571428</v>
      </c>
      <c r="X940" s="391">
        <v>0</v>
      </c>
      <c r="Y940" s="307" t="s">
        <v>3977</v>
      </c>
      <c r="Z940" s="344">
        <f t="shared" si="174"/>
        <v>1</v>
      </c>
      <c r="AA940" s="344">
        <f t="shared" si="175"/>
        <v>1</v>
      </c>
      <c r="AB940" s="344">
        <f t="shared" si="176"/>
        <v>1</v>
      </c>
      <c r="AC940" s="344">
        <f t="shared" si="177"/>
        <v>1</v>
      </c>
      <c r="AD940" s="344">
        <f t="shared" si="178"/>
        <v>1</v>
      </c>
      <c r="AE940" s="344">
        <f t="shared" si="179"/>
        <v>1</v>
      </c>
      <c r="AF940" s="344">
        <f t="shared" si="179"/>
        <v>1</v>
      </c>
      <c r="AG940" s="344">
        <f t="shared" si="180"/>
        <v>1</v>
      </c>
    </row>
    <row r="941" spans="1:33" ht="409.5">
      <c r="A941" s="169" t="s">
        <v>19</v>
      </c>
      <c r="B941" s="467" t="s">
        <v>13</v>
      </c>
      <c r="C941" s="782" t="s">
        <v>3963</v>
      </c>
      <c r="D941" s="782" t="s">
        <v>3964</v>
      </c>
      <c r="E941" s="783"/>
      <c r="F941" s="783" t="s">
        <v>4076</v>
      </c>
      <c r="G941" s="52" t="s">
        <v>1365</v>
      </c>
      <c r="H941" s="52" t="s">
        <v>264</v>
      </c>
      <c r="I941" s="483" t="s">
        <v>265</v>
      </c>
      <c r="J941" s="168">
        <v>2</v>
      </c>
      <c r="K941" s="193">
        <v>46024</v>
      </c>
      <c r="L941" s="193">
        <v>47118</v>
      </c>
      <c r="M941" s="165">
        <f t="shared" si="173"/>
        <v>156.28571428571428</v>
      </c>
      <c r="N941" s="192">
        <v>0</v>
      </c>
      <c r="O941" s="542" t="s">
        <v>3976</v>
      </c>
      <c r="P941" s="53">
        <f t="shared" si="181"/>
        <v>0</v>
      </c>
      <c r="Q941" s="166" t="str">
        <f>IF(ISNUMBER(P941),IF(P941=100%,"CUMPLIDA",IF(AND(ISNUMBER(L941),ISNUMBER(CGR!$P$4)), IF(L941&lt;CGR!$P$4,"INCUMPLIDA","PROCESO"), "VERIFICAR FECHA")),"SIN VALOR AVANCE")</f>
        <v>PROCESO</v>
      </c>
      <c r="R941" s="285" t="s">
        <v>264</v>
      </c>
      <c r="S941" s="286" t="s">
        <v>265</v>
      </c>
      <c r="T941" s="305">
        <v>2</v>
      </c>
      <c r="U941" s="383">
        <v>46024</v>
      </c>
      <c r="V941" s="383">
        <v>47118</v>
      </c>
      <c r="W941" s="165">
        <f t="shared" si="172"/>
        <v>156.28571428571428</v>
      </c>
      <c r="X941" s="391">
        <v>0</v>
      </c>
      <c r="Y941" s="307" t="s">
        <v>3976</v>
      </c>
      <c r="Z941" s="344">
        <f t="shared" si="174"/>
        <v>1</v>
      </c>
      <c r="AA941" s="344">
        <f t="shared" si="175"/>
        <v>1</v>
      </c>
      <c r="AB941" s="344">
        <f t="shared" si="176"/>
        <v>1</v>
      </c>
      <c r="AC941" s="344">
        <f t="shared" si="177"/>
        <v>1</v>
      </c>
      <c r="AD941" s="344">
        <f t="shared" si="178"/>
        <v>1</v>
      </c>
      <c r="AE941" s="344">
        <f t="shared" si="179"/>
        <v>1</v>
      </c>
      <c r="AF941" s="344">
        <f t="shared" si="179"/>
        <v>1</v>
      </c>
      <c r="AG941" s="344">
        <f t="shared" si="180"/>
        <v>1</v>
      </c>
    </row>
    <row r="942" spans="1:33" ht="150">
      <c r="A942" s="169" t="s">
        <v>19</v>
      </c>
      <c r="B942" s="467" t="s">
        <v>13</v>
      </c>
      <c r="C942" s="782" t="s">
        <v>3963</v>
      </c>
      <c r="D942" s="782" t="s">
        <v>3964</v>
      </c>
      <c r="E942" s="783"/>
      <c r="F942" s="783" t="s">
        <v>4076</v>
      </c>
      <c r="G942" s="52" t="s">
        <v>4046</v>
      </c>
      <c r="H942" s="52" t="s">
        <v>3979</v>
      </c>
      <c r="I942" s="483" t="s">
        <v>3980</v>
      </c>
      <c r="J942" s="164">
        <v>1</v>
      </c>
      <c r="K942" s="191">
        <v>44927</v>
      </c>
      <c r="L942" s="191">
        <v>45016</v>
      </c>
      <c r="M942" s="165">
        <f t="shared" si="173"/>
        <v>12.714285714285714</v>
      </c>
      <c r="N942" s="192">
        <v>1</v>
      </c>
      <c r="O942" s="483" t="s">
        <v>4078</v>
      </c>
      <c r="P942" s="53">
        <f t="shared" si="181"/>
        <v>1</v>
      </c>
      <c r="Q942" s="166" t="str">
        <f>IF(ISNUMBER(P942),IF(P942=100%,"CUMPLIDA",IF(AND(ISNUMBER(L942),ISNUMBER(CGR!$P$4)), IF(L942&lt;CGR!$P$4,"INCUMPLIDA","PROCESO"), "VERIFICAR FECHA")),"SIN VALOR AVANCE")</f>
        <v>CUMPLIDA</v>
      </c>
      <c r="R942" s="285" t="s">
        <v>3979</v>
      </c>
      <c r="S942" s="286" t="s">
        <v>3980</v>
      </c>
      <c r="T942" s="367">
        <v>1</v>
      </c>
      <c r="U942" s="382">
        <v>44927</v>
      </c>
      <c r="V942" s="382">
        <v>45016</v>
      </c>
      <c r="W942" s="165">
        <f t="shared" si="172"/>
        <v>12.714285714285714</v>
      </c>
      <c r="X942" s="391">
        <v>1</v>
      </c>
      <c r="Y942" s="286" t="s">
        <v>4078</v>
      </c>
      <c r="Z942" s="344">
        <f t="shared" si="174"/>
        <v>1</v>
      </c>
      <c r="AA942" s="344">
        <f t="shared" si="175"/>
        <v>1</v>
      </c>
      <c r="AB942" s="344">
        <f t="shared" si="176"/>
        <v>1</v>
      </c>
      <c r="AC942" s="344">
        <f t="shared" si="177"/>
        <v>1</v>
      </c>
      <c r="AD942" s="344">
        <f t="shared" si="178"/>
        <v>1</v>
      </c>
      <c r="AE942" s="344">
        <f t="shared" si="179"/>
        <v>1</v>
      </c>
      <c r="AF942" s="344">
        <f t="shared" si="179"/>
        <v>1</v>
      </c>
      <c r="AG942" s="344">
        <f t="shared" si="180"/>
        <v>1</v>
      </c>
    </row>
    <row r="943" spans="1:33" ht="255">
      <c r="A943" s="169" t="s">
        <v>19</v>
      </c>
      <c r="B943" s="467" t="s">
        <v>13</v>
      </c>
      <c r="C943" s="782" t="s">
        <v>3963</v>
      </c>
      <c r="D943" s="782" t="s">
        <v>3964</v>
      </c>
      <c r="E943" s="783"/>
      <c r="F943" s="783" t="s">
        <v>4076</v>
      </c>
      <c r="G943" s="52" t="s">
        <v>4046</v>
      </c>
      <c r="H943" s="52" t="s">
        <v>4047</v>
      </c>
      <c r="I943" s="483" t="s">
        <v>1097</v>
      </c>
      <c r="J943" s="164">
        <v>1</v>
      </c>
      <c r="K943" s="191">
        <v>45017</v>
      </c>
      <c r="L943" s="191">
        <v>45138</v>
      </c>
      <c r="M943" s="165">
        <f t="shared" si="173"/>
        <v>17.285714285714285</v>
      </c>
      <c r="N943" s="192">
        <v>1</v>
      </c>
      <c r="O943" s="483" t="s">
        <v>4079</v>
      </c>
      <c r="P943" s="53">
        <f t="shared" si="181"/>
        <v>1</v>
      </c>
      <c r="Q943" s="166" t="str">
        <f>IF(ISNUMBER(P943),IF(P943=100%,"CUMPLIDA",IF(AND(ISNUMBER(L943),ISNUMBER(CGR!$P$4)), IF(L943&lt;CGR!$P$4,"INCUMPLIDA","PROCESO"), "VERIFICAR FECHA")),"SIN VALOR AVANCE")</f>
        <v>CUMPLIDA</v>
      </c>
      <c r="R943" s="285" t="s">
        <v>4047</v>
      </c>
      <c r="S943" s="286" t="s">
        <v>1097</v>
      </c>
      <c r="T943" s="367">
        <v>1</v>
      </c>
      <c r="U943" s="382">
        <v>45017</v>
      </c>
      <c r="V943" s="382">
        <v>45138</v>
      </c>
      <c r="W943" s="165">
        <f t="shared" si="172"/>
        <v>17.285714285714285</v>
      </c>
      <c r="X943" s="391">
        <v>1</v>
      </c>
      <c r="Y943" s="286" t="s">
        <v>4079</v>
      </c>
      <c r="Z943" s="344">
        <f t="shared" si="174"/>
        <v>1</v>
      </c>
      <c r="AA943" s="344">
        <f t="shared" si="175"/>
        <v>1</v>
      </c>
      <c r="AB943" s="344">
        <f t="shared" si="176"/>
        <v>1</v>
      </c>
      <c r="AC943" s="344">
        <f t="shared" si="177"/>
        <v>1</v>
      </c>
      <c r="AD943" s="344">
        <f t="shared" si="178"/>
        <v>1</v>
      </c>
      <c r="AE943" s="344">
        <f t="shared" si="179"/>
        <v>1</v>
      </c>
      <c r="AF943" s="344">
        <f t="shared" si="179"/>
        <v>1</v>
      </c>
      <c r="AG943" s="344">
        <f t="shared" si="180"/>
        <v>1</v>
      </c>
    </row>
    <row r="944" spans="1:33" ht="315">
      <c r="A944" s="169" t="s">
        <v>19</v>
      </c>
      <c r="B944" s="467" t="s">
        <v>13</v>
      </c>
      <c r="C944" s="782" t="s">
        <v>3963</v>
      </c>
      <c r="D944" s="782" t="s">
        <v>3964</v>
      </c>
      <c r="E944" s="783"/>
      <c r="F944" s="783" t="s">
        <v>4076</v>
      </c>
      <c r="G944" s="52" t="s">
        <v>3994</v>
      </c>
      <c r="H944" s="52" t="s">
        <v>3995</v>
      </c>
      <c r="I944" s="483" t="s">
        <v>671</v>
      </c>
      <c r="J944" s="164">
        <v>12</v>
      </c>
      <c r="K944" s="191">
        <v>44958</v>
      </c>
      <c r="L944" s="191">
        <v>45323</v>
      </c>
      <c r="M944" s="165">
        <f t="shared" si="173"/>
        <v>52.142857142857146</v>
      </c>
      <c r="N944" s="192">
        <v>12</v>
      </c>
      <c r="O944" s="483" t="s">
        <v>4080</v>
      </c>
      <c r="P944" s="53">
        <f t="shared" si="181"/>
        <v>1</v>
      </c>
      <c r="Q944" s="166" t="str">
        <f>IF(ISNUMBER(P944),IF(P944=100%,"CUMPLIDA",IF(AND(ISNUMBER(L944),ISNUMBER(CGR!$P$4)), IF(L944&lt;CGR!$P$4,"INCUMPLIDA","PROCESO"), "VERIFICAR FECHA")),"SIN VALOR AVANCE")</f>
        <v>CUMPLIDA</v>
      </c>
      <c r="R944" s="285" t="s">
        <v>3995</v>
      </c>
      <c r="S944" s="286" t="s">
        <v>671</v>
      </c>
      <c r="T944" s="367">
        <v>12</v>
      </c>
      <c r="U944" s="382">
        <v>44958</v>
      </c>
      <c r="V944" s="382">
        <v>45323</v>
      </c>
      <c r="W944" s="165">
        <f t="shared" si="172"/>
        <v>52.142857142857146</v>
      </c>
      <c r="X944" s="391">
        <v>12</v>
      </c>
      <c r="Y944" s="286" t="s">
        <v>4080</v>
      </c>
      <c r="Z944" s="344">
        <f t="shared" si="174"/>
        <v>1</v>
      </c>
      <c r="AA944" s="344">
        <f t="shared" si="175"/>
        <v>1</v>
      </c>
      <c r="AB944" s="344">
        <f t="shared" si="176"/>
        <v>1</v>
      </c>
      <c r="AC944" s="344">
        <f t="shared" si="177"/>
        <v>1</v>
      </c>
      <c r="AD944" s="344">
        <f t="shared" si="178"/>
        <v>1</v>
      </c>
      <c r="AE944" s="344">
        <f t="shared" si="179"/>
        <v>1</v>
      </c>
      <c r="AF944" s="344">
        <f t="shared" si="179"/>
        <v>1</v>
      </c>
      <c r="AG944" s="344">
        <f t="shared" si="180"/>
        <v>1</v>
      </c>
    </row>
    <row r="945" spans="1:33" ht="180.75" customHeight="1">
      <c r="A945" s="169" t="s">
        <v>19</v>
      </c>
      <c r="B945" s="467" t="s">
        <v>13</v>
      </c>
      <c r="C945" s="782" t="s">
        <v>3963</v>
      </c>
      <c r="D945" s="782" t="s">
        <v>3964</v>
      </c>
      <c r="E945" s="783" t="s">
        <v>4081</v>
      </c>
      <c r="F945" s="783" t="s">
        <v>4082</v>
      </c>
      <c r="G945" s="52" t="s">
        <v>4014</v>
      </c>
      <c r="H945" s="52" t="s">
        <v>3972</v>
      </c>
      <c r="I945" s="483" t="s">
        <v>3973</v>
      </c>
      <c r="J945" s="164">
        <v>3</v>
      </c>
      <c r="K945" s="191">
        <v>44958</v>
      </c>
      <c r="L945" s="191">
        <v>45323</v>
      </c>
      <c r="M945" s="165">
        <f t="shared" si="173"/>
        <v>52.142857142857146</v>
      </c>
      <c r="N945" s="192">
        <v>3</v>
      </c>
      <c r="O945" s="483" t="s">
        <v>4083</v>
      </c>
      <c r="P945" s="53">
        <f t="shared" si="181"/>
        <v>1</v>
      </c>
      <c r="Q945" s="166" t="str">
        <f>IF(ISNUMBER(P945),IF(P945=100%,"CUMPLIDA",IF(AND(ISNUMBER(L945),ISNUMBER(CGR!$P$4)), IF(L945&lt;CGR!$P$4,"INCUMPLIDA","PROCESO"), "VERIFICAR FECHA")),"SIN VALOR AVANCE")</f>
        <v>CUMPLIDA</v>
      </c>
      <c r="R945" s="285" t="s">
        <v>3972</v>
      </c>
      <c r="S945" s="286" t="s">
        <v>3973</v>
      </c>
      <c r="T945" s="367">
        <v>3</v>
      </c>
      <c r="U945" s="382">
        <v>44958</v>
      </c>
      <c r="V945" s="382">
        <v>45323</v>
      </c>
      <c r="W945" s="165">
        <f t="shared" si="172"/>
        <v>52.142857142857146</v>
      </c>
      <c r="X945" s="391">
        <v>3</v>
      </c>
      <c r="Y945" s="286" t="s">
        <v>4083</v>
      </c>
      <c r="Z945" s="344">
        <f t="shared" si="174"/>
        <v>1</v>
      </c>
      <c r="AA945" s="344">
        <f t="shared" si="175"/>
        <v>1</v>
      </c>
      <c r="AB945" s="344">
        <f t="shared" si="176"/>
        <v>1</v>
      </c>
      <c r="AC945" s="344">
        <f t="shared" si="177"/>
        <v>1</v>
      </c>
      <c r="AD945" s="344">
        <f t="shared" si="178"/>
        <v>1</v>
      </c>
      <c r="AE945" s="344">
        <f t="shared" si="179"/>
        <v>1</v>
      </c>
      <c r="AF945" s="344">
        <f t="shared" si="179"/>
        <v>1</v>
      </c>
      <c r="AG945" s="344">
        <f t="shared" si="180"/>
        <v>1</v>
      </c>
    </row>
    <row r="946" spans="1:33" ht="90" customHeight="1">
      <c r="A946" s="169" t="s">
        <v>19</v>
      </c>
      <c r="B946" s="467" t="s">
        <v>13</v>
      </c>
      <c r="C946" s="782"/>
      <c r="D946" s="782"/>
      <c r="E946" s="783"/>
      <c r="F946" s="783" t="s">
        <v>4082</v>
      </c>
      <c r="G946" s="52" t="s">
        <v>3975</v>
      </c>
      <c r="H946" s="484" t="s">
        <v>2433</v>
      </c>
      <c r="I946" s="483" t="s">
        <v>969</v>
      </c>
      <c r="J946" s="164">
        <v>1</v>
      </c>
      <c r="K946" s="191">
        <v>45231</v>
      </c>
      <c r="L946" s="191">
        <v>45504</v>
      </c>
      <c r="M946" s="165">
        <f t="shared" si="173"/>
        <v>39</v>
      </c>
      <c r="N946" s="192">
        <v>1</v>
      </c>
      <c r="O946" s="542" t="s">
        <v>3711</v>
      </c>
      <c r="P946" s="53">
        <f t="shared" si="181"/>
        <v>1</v>
      </c>
      <c r="Q946" s="166" t="str">
        <f>IF(ISNUMBER(P946),IF(P946=100%,"CUMPLIDA",IF(AND(ISNUMBER(L946),ISNUMBER(CGR!$P$4)), IF(L946&lt;CGR!$P$4,"INCUMPLIDA","PROCESO"), "VERIFICAR FECHA")),"SIN VALOR AVANCE")</f>
        <v>CUMPLIDA</v>
      </c>
      <c r="R946" s="366" t="s">
        <v>2433</v>
      </c>
      <c r="S946" s="286" t="s">
        <v>969</v>
      </c>
      <c r="T946" s="367">
        <v>1</v>
      </c>
      <c r="U946" s="382">
        <v>45231</v>
      </c>
      <c r="V946" s="382">
        <v>45504</v>
      </c>
      <c r="W946" s="165">
        <f t="shared" si="172"/>
        <v>39</v>
      </c>
      <c r="X946" s="391">
        <v>1</v>
      </c>
      <c r="Y946" s="307" t="s">
        <v>3711</v>
      </c>
      <c r="Z946" s="344">
        <f t="shared" si="174"/>
        <v>1</v>
      </c>
      <c r="AA946" s="344">
        <f t="shared" si="175"/>
        <v>1</v>
      </c>
      <c r="AB946" s="344">
        <f t="shared" si="176"/>
        <v>1</v>
      </c>
      <c r="AC946" s="344">
        <f t="shared" si="177"/>
        <v>1</v>
      </c>
      <c r="AD946" s="344">
        <f t="shared" si="178"/>
        <v>1</v>
      </c>
      <c r="AE946" s="344">
        <f t="shared" si="179"/>
        <v>1</v>
      </c>
      <c r="AF946" s="344">
        <f t="shared" si="179"/>
        <v>1</v>
      </c>
      <c r="AG946" s="344">
        <f t="shared" si="180"/>
        <v>1</v>
      </c>
    </row>
    <row r="947" spans="1:33" ht="210.75">
      <c r="A947" s="169" t="s">
        <v>19</v>
      </c>
      <c r="B947" s="467" t="s">
        <v>13</v>
      </c>
      <c r="C947" s="782"/>
      <c r="D947" s="782"/>
      <c r="E947" s="783"/>
      <c r="F947" s="783" t="s">
        <v>4082</v>
      </c>
      <c r="G947" s="52" t="s">
        <v>3975</v>
      </c>
      <c r="H947" s="484" t="s">
        <v>2435</v>
      </c>
      <c r="I947" s="483" t="s">
        <v>2436</v>
      </c>
      <c r="J947" s="164">
        <v>1</v>
      </c>
      <c r="K947" s="191">
        <v>45231</v>
      </c>
      <c r="L947" s="191">
        <v>45504</v>
      </c>
      <c r="M947" s="165">
        <f t="shared" si="173"/>
        <v>39</v>
      </c>
      <c r="N947" s="192">
        <v>1</v>
      </c>
      <c r="O947" s="542" t="s">
        <v>3976</v>
      </c>
      <c r="P947" s="53">
        <f t="shared" si="181"/>
        <v>1</v>
      </c>
      <c r="Q947" s="166" t="str">
        <f>IF(ISNUMBER(P947),IF(P947=100%,"CUMPLIDA",IF(AND(ISNUMBER(L947),ISNUMBER(CGR!$P$4)), IF(L947&lt;CGR!$P$4,"INCUMPLIDA","PROCESO"), "VERIFICAR FECHA")),"SIN VALOR AVANCE")</f>
        <v>CUMPLIDA</v>
      </c>
      <c r="R947" s="366" t="s">
        <v>2435</v>
      </c>
      <c r="S947" s="286" t="s">
        <v>2436</v>
      </c>
      <c r="T947" s="367">
        <v>1</v>
      </c>
      <c r="U947" s="382">
        <v>45231</v>
      </c>
      <c r="V947" s="382">
        <v>45504</v>
      </c>
      <c r="W947" s="165">
        <f t="shared" si="172"/>
        <v>39</v>
      </c>
      <c r="X947" s="391">
        <v>1</v>
      </c>
      <c r="Y947" s="307" t="s">
        <v>3976</v>
      </c>
      <c r="Z947" s="344">
        <f t="shared" si="174"/>
        <v>1</v>
      </c>
      <c r="AA947" s="344">
        <f t="shared" si="175"/>
        <v>1</v>
      </c>
      <c r="AB947" s="344">
        <f t="shared" si="176"/>
        <v>1</v>
      </c>
      <c r="AC947" s="344">
        <f t="shared" si="177"/>
        <v>1</v>
      </c>
      <c r="AD947" s="344">
        <f t="shared" si="178"/>
        <v>1</v>
      </c>
      <c r="AE947" s="344">
        <f t="shared" si="179"/>
        <v>1</v>
      </c>
      <c r="AF947" s="344">
        <f t="shared" si="179"/>
        <v>1</v>
      </c>
      <c r="AG947" s="344">
        <f t="shared" si="180"/>
        <v>1</v>
      </c>
    </row>
    <row r="948" spans="1:33" ht="135.75">
      <c r="A948" s="169" t="s">
        <v>19</v>
      </c>
      <c r="B948" s="467" t="s">
        <v>13</v>
      </c>
      <c r="C948" s="782"/>
      <c r="D948" s="782"/>
      <c r="E948" s="783"/>
      <c r="F948" s="783" t="s">
        <v>4082</v>
      </c>
      <c r="G948" s="52" t="s">
        <v>2438</v>
      </c>
      <c r="H948" s="52" t="s">
        <v>1614</v>
      </c>
      <c r="I948" s="483" t="s">
        <v>238</v>
      </c>
      <c r="J948" s="168">
        <v>1</v>
      </c>
      <c r="K948" s="193">
        <v>45323</v>
      </c>
      <c r="L948" s="193">
        <v>45747</v>
      </c>
      <c r="M948" s="165">
        <f t="shared" si="173"/>
        <v>60.571428571428569</v>
      </c>
      <c r="N948" s="192">
        <v>0</v>
      </c>
      <c r="O948" s="542" t="s">
        <v>3977</v>
      </c>
      <c r="P948" s="53">
        <f t="shared" si="181"/>
        <v>0</v>
      </c>
      <c r="Q948" s="166" t="str">
        <f>IF(ISNUMBER(P948),IF(P948=100%,"CUMPLIDA",IF(AND(ISNUMBER(L948),ISNUMBER(CGR!$P$4)), IF(L948&lt;CGR!$P$4,"INCUMPLIDA","PROCESO"), "VERIFICAR FECHA")),"SIN VALOR AVANCE")</f>
        <v>PROCESO</v>
      </c>
      <c r="R948" s="285" t="s">
        <v>1614</v>
      </c>
      <c r="S948" s="286" t="s">
        <v>238</v>
      </c>
      <c r="T948" s="305">
        <v>1</v>
      </c>
      <c r="U948" s="383">
        <v>45323</v>
      </c>
      <c r="V948" s="383">
        <v>45747</v>
      </c>
      <c r="W948" s="165">
        <f t="shared" si="172"/>
        <v>60.571428571428569</v>
      </c>
      <c r="X948" s="391">
        <v>0</v>
      </c>
      <c r="Y948" s="307" t="s">
        <v>3977</v>
      </c>
      <c r="Z948" s="344">
        <f t="shared" si="174"/>
        <v>1</v>
      </c>
      <c r="AA948" s="344">
        <f t="shared" si="175"/>
        <v>1</v>
      </c>
      <c r="AB948" s="344">
        <f t="shared" si="176"/>
        <v>1</v>
      </c>
      <c r="AC948" s="344">
        <f t="shared" si="177"/>
        <v>1</v>
      </c>
      <c r="AD948" s="344">
        <f t="shared" si="178"/>
        <v>1</v>
      </c>
      <c r="AE948" s="344">
        <f t="shared" si="179"/>
        <v>1</v>
      </c>
      <c r="AF948" s="344">
        <f t="shared" si="179"/>
        <v>1</v>
      </c>
      <c r="AG948" s="344">
        <f t="shared" si="180"/>
        <v>1</v>
      </c>
    </row>
    <row r="949" spans="1:33" ht="90" customHeight="1">
      <c r="A949" s="169" t="s">
        <v>19</v>
      </c>
      <c r="B949" s="467" t="s">
        <v>13</v>
      </c>
      <c r="C949" s="782"/>
      <c r="D949" s="782"/>
      <c r="E949" s="783"/>
      <c r="F949" s="783" t="s">
        <v>4082</v>
      </c>
      <c r="G949" s="52" t="s">
        <v>241</v>
      </c>
      <c r="H949" s="52" t="s">
        <v>241</v>
      </c>
      <c r="I949" s="483" t="s">
        <v>242</v>
      </c>
      <c r="J949" s="168">
        <v>1</v>
      </c>
      <c r="K949" s="193">
        <v>45323</v>
      </c>
      <c r="L949" s="193">
        <v>45747</v>
      </c>
      <c r="M949" s="165">
        <f t="shared" si="173"/>
        <v>60.571428571428569</v>
      </c>
      <c r="N949" s="192">
        <v>0</v>
      </c>
      <c r="O949" s="542" t="s">
        <v>3806</v>
      </c>
      <c r="P949" s="53">
        <f t="shared" si="181"/>
        <v>0</v>
      </c>
      <c r="Q949" s="166" t="str">
        <f>IF(ISNUMBER(P949),IF(P949=100%,"CUMPLIDA",IF(AND(ISNUMBER(L949),ISNUMBER(CGR!$P$4)), IF(L949&lt;CGR!$P$4,"INCUMPLIDA","PROCESO"), "VERIFICAR FECHA")),"SIN VALOR AVANCE")</f>
        <v>PROCESO</v>
      </c>
      <c r="R949" s="285" t="s">
        <v>241</v>
      </c>
      <c r="S949" s="286" t="s">
        <v>242</v>
      </c>
      <c r="T949" s="305">
        <v>1</v>
      </c>
      <c r="U949" s="383">
        <v>45323</v>
      </c>
      <c r="V949" s="383">
        <v>45747</v>
      </c>
      <c r="W949" s="165">
        <f t="shared" si="172"/>
        <v>60.571428571428569</v>
      </c>
      <c r="X949" s="391">
        <v>0</v>
      </c>
      <c r="Y949" s="307" t="s">
        <v>3806</v>
      </c>
      <c r="Z949" s="344">
        <f t="shared" si="174"/>
        <v>1</v>
      </c>
      <c r="AA949" s="344">
        <f t="shared" si="175"/>
        <v>1</v>
      </c>
      <c r="AB949" s="344">
        <f t="shared" si="176"/>
        <v>1</v>
      </c>
      <c r="AC949" s="344">
        <f t="shared" si="177"/>
        <v>1</v>
      </c>
      <c r="AD949" s="344">
        <f t="shared" si="178"/>
        <v>1</v>
      </c>
      <c r="AE949" s="344">
        <f t="shared" si="179"/>
        <v>1</v>
      </c>
      <c r="AF949" s="344">
        <f t="shared" si="179"/>
        <v>1</v>
      </c>
      <c r="AG949" s="344">
        <f t="shared" si="180"/>
        <v>1</v>
      </c>
    </row>
    <row r="950" spans="1:33" ht="150">
      <c r="A950" s="169" t="s">
        <v>19</v>
      </c>
      <c r="B950" s="467" t="s">
        <v>13</v>
      </c>
      <c r="C950" s="782"/>
      <c r="D950" s="782"/>
      <c r="E950" s="783"/>
      <c r="F950" s="783" t="s">
        <v>4082</v>
      </c>
      <c r="G950" s="52" t="s">
        <v>1361</v>
      </c>
      <c r="H950" s="52" t="s">
        <v>245</v>
      </c>
      <c r="I950" s="483" t="s">
        <v>246</v>
      </c>
      <c r="J950" s="168">
        <v>1</v>
      </c>
      <c r="K950" s="193">
        <v>45231</v>
      </c>
      <c r="L950" s="193">
        <v>45747</v>
      </c>
      <c r="M950" s="165">
        <f t="shared" si="173"/>
        <v>73.714285714285708</v>
      </c>
      <c r="N950" s="192">
        <v>0</v>
      </c>
      <c r="O950" s="542" t="s">
        <v>3806</v>
      </c>
      <c r="P950" s="53">
        <f t="shared" si="181"/>
        <v>0</v>
      </c>
      <c r="Q950" s="166" t="str">
        <f>IF(ISNUMBER(P950),IF(P950=100%,"CUMPLIDA",IF(AND(ISNUMBER(L950),ISNUMBER(CGR!$P$4)), IF(L950&lt;CGR!$P$4,"INCUMPLIDA","PROCESO"), "VERIFICAR FECHA")),"SIN VALOR AVANCE")</f>
        <v>PROCESO</v>
      </c>
      <c r="R950" s="285" t="s">
        <v>245</v>
      </c>
      <c r="S950" s="286" t="s">
        <v>246</v>
      </c>
      <c r="T950" s="305">
        <v>1</v>
      </c>
      <c r="U950" s="383">
        <v>45231</v>
      </c>
      <c r="V950" s="383">
        <v>45747</v>
      </c>
      <c r="W950" s="165">
        <f t="shared" si="172"/>
        <v>73.714285714285708</v>
      </c>
      <c r="X950" s="391">
        <v>0</v>
      </c>
      <c r="Y950" s="307" t="s">
        <v>3806</v>
      </c>
      <c r="Z950" s="344">
        <f t="shared" si="174"/>
        <v>1</v>
      </c>
      <c r="AA950" s="344">
        <f t="shared" si="175"/>
        <v>1</v>
      </c>
      <c r="AB950" s="344">
        <f t="shared" si="176"/>
        <v>1</v>
      </c>
      <c r="AC950" s="344">
        <f t="shared" si="177"/>
        <v>1</v>
      </c>
      <c r="AD950" s="344">
        <f t="shared" si="178"/>
        <v>1</v>
      </c>
      <c r="AE950" s="344">
        <f t="shared" si="179"/>
        <v>1</v>
      </c>
      <c r="AF950" s="344">
        <f t="shared" si="179"/>
        <v>1</v>
      </c>
      <c r="AG950" s="344">
        <f t="shared" si="180"/>
        <v>1</v>
      </c>
    </row>
    <row r="951" spans="1:33" ht="135.75">
      <c r="A951" s="169" t="s">
        <v>19</v>
      </c>
      <c r="B951" s="467" t="s">
        <v>13</v>
      </c>
      <c r="C951" s="782"/>
      <c r="D951" s="782"/>
      <c r="E951" s="783"/>
      <c r="F951" s="783" t="s">
        <v>4082</v>
      </c>
      <c r="G951" s="52" t="s">
        <v>248</v>
      </c>
      <c r="H951" s="52" t="s">
        <v>248</v>
      </c>
      <c r="I951" s="483" t="s">
        <v>3253</v>
      </c>
      <c r="J951" s="168">
        <v>1</v>
      </c>
      <c r="K951" s="193">
        <v>45323</v>
      </c>
      <c r="L951" s="193">
        <v>45747</v>
      </c>
      <c r="M951" s="165">
        <f t="shared" si="173"/>
        <v>60.571428571428569</v>
      </c>
      <c r="N951" s="192">
        <v>0</v>
      </c>
      <c r="O951" s="542" t="s">
        <v>3977</v>
      </c>
      <c r="P951" s="53">
        <f t="shared" si="181"/>
        <v>0</v>
      </c>
      <c r="Q951" s="166" t="str">
        <f>IF(ISNUMBER(P951),IF(P951=100%,"CUMPLIDA",IF(AND(ISNUMBER(L951),ISNUMBER(CGR!$P$4)), IF(L951&lt;CGR!$P$4,"INCUMPLIDA","PROCESO"), "VERIFICAR FECHA")),"SIN VALOR AVANCE")</f>
        <v>PROCESO</v>
      </c>
      <c r="R951" s="285" t="s">
        <v>248</v>
      </c>
      <c r="S951" s="286" t="s">
        <v>3253</v>
      </c>
      <c r="T951" s="305">
        <v>1</v>
      </c>
      <c r="U951" s="383">
        <v>45323</v>
      </c>
      <c r="V951" s="383">
        <v>45747</v>
      </c>
      <c r="W951" s="165">
        <f t="shared" si="172"/>
        <v>60.571428571428569</v>
      </c>
      <c r="X951" s="391">
        <v>0</v>
      </c>
      <c r="Y951" s="307" t="s">
        <v>3977</v>
      </c>
      <c r="Z951" s="344">
        <f t="shared" si="174"/>
        <v>1</v>
      </c>
      <c r="AA951" s="344">
        <f t="shared" si="175"/>
        <v>1</v>
      </c>
      <c r="AB951" s="344">
        <f t="shared" si="176"/>
        <v>1</v>
      </c>
      <c r="AC951" s="344">
        <f t="shared" si="177"/>
        <v>1</v>
      </c>
      <c r="AD951" s="344">
        <f t="shared" si="178"/>
        <v>1</v>
      </c>
      <c r="AE951" s="344">
        <f t="shared" si="179"/>
        <v>1</v>
      </c>
      <c r="AF951" s="344">
        <f t="shared" si="179"/>
        <v>1</v>
      </c>
      <c r="AG951" s="344">
        <f t="shared" si="180"/>
        <v>1</v>
      </c>
    </row>
    <row r="952" spans="1:33" ht="135">
      <c r="A952" s="169" t="s">
        <v>19</v>
      </c>
      <c r="B952" s="467" t="s">
        <v>13</v>
      </c>
      <c r="C952" s="782"/>
      <c r="D952" s="782"/>
      <c r="E952" s="783"/>
      <c r="F952" s="783" t="s">
        <v>4082</v>
      </c>
      <c r="G952" s="52" t="s">
        <v>3715</v>
      </c>
      <c r="H952" s="52" t="s">
        <v>3715</v>
      </c>
      <c r="I952" s="483" t="s">
        <v>252</v>
      </c>
      <c r="J952" s="168">
        <v>1</v>
      </c>
      <c r="K952" s="193">
        <v>45231</v>
      </c>
      <c r="L952" s="193">
        <v>45747</v>
      </c>
      <c r="M952" s="165">
        <f t="shared" si="173"/>
        <v>73.714285714285708</v>
      </c>
      <c r="N952" s="192">
        <v>0</v>
      </c>
      <c r="O952" s="542" t="s">
        <v>3806</v>
      </c>
      <c r="P952" s="53">
        <f t="shared" si="181"/>
        <v>0</v>
      </c>
      <c r="Q952" s="166" t="str">
        <f>IF(ISNUMBER(P952),IF(P952=100%,"CUMPLIDA",IF(AND(ISNUMBER(L952),ISNUMBER(CGR!$P$4)), IF(L952&lt;CGR!$P$4,"INCUMPLIDA","PROCESO"), "VERIFICAR FECHA")),"SIN VALOR AVANCE")</f>
        <v>PROCESO</v>
      </c>
      <c r="R952" s="285" t="s">
        <v>3715</v>
      </c>
      <c r="S952" s="286" t="s">
        <v>252</v>
      </c>
      <c r="T952" s="305">
        <v>1</v>
      </c>
      <c r="U952" s="383">
        <v>45231</v>
      </c>
      <c r="V952" s="383">
        <v>45747</v>
      </c>
      <c r="W952" s="165">
        <f t="shared" si="172"/>
        <v>73.714285714285708</v>
      </c>
      <c r="X952" s="391">
        <v>0</v>
      </c>
      <c r="Y952" s="307" t="s">
        <v>3806</v>
      </c>
      <c r="Z952" s="344">
        <f t="shared" si="174"/>
        <v>1</v>
      </c>
      <c r="AA952" s="344">
        <f t="shared" si="175"/>
        <v>1</v>
      </c>
      <c r="AB952" s="344">
        <f t="shared" si="176"/>
        <v>1</v>
      </c>
      <c r="AC952" s="344">
        <f t="shared" si="177"/>
        <v>1</v>
      </c>
      <c r="AD952" s="344">
        <f t="shared" si="178"/>
        <v>1</v>
      </c>
      <c r="AE952" s="344">
        <f t="shared" si="179"/>
        <v>1</v>
      </c>
      <c r="AF952" s="344">
        <f t="shared" si="179"/>
        <v>1</v>
      </c>
      <c r="AG952" s="344">
        <f t="shared" si="180"/>
        <v>1</v>
      </c>
    </row>
    <row r="953" spans="1:33" ht="210.75">
      <c r="A953" s="169" t="s">
        <v>19</v>
      </c>
      <c r="B953" s="467" t="s">
        <v>13</v>
      </c>
      <c r="C953" s="782"/>
      <c r="D953" s="782"/>
      <c r="E953" s="783"/>
      <c r="F953" s="783" t="s">
        <v>4082</v>
      </c>
      <c r="G953" s="52" t="s">
        <v>3716</v>
      </c>
      <c r="H953" s="52" t="s">
        <v>3716</v>
      </c>
      <c r="I953" s="483" t="s">
        <v>2560</v>
      </c>
      <c r="J953" s="168">
        <v>1</v>
      </c>
      <c r="K953" s="193">
        <v>45231</v>
      </c>
      <c r="L953" s="193">
        <v>45808</v>
      </c>
      <c r="M953" s="165">
        <f t="shared" si="173"/>
        <v>82.428571428571431</v>
      </c>
      <c r="N953" s="192">
        <v>0</v>
      </c>
      <c r="O953" s="542" t="s">
        <v>3976</v>
      </c>
      <c r="P953" s="53">
        <f t="shared" si="181"/>
        <v>0</v>
      </c>
      <c r="Q953" s="166" t="str">
        <f>IF(ISNUMBER(P953),IF(P953=100%,"CUMPLIDA",IF(AND(ISNUMBER(L953),ISNUMBER(CGR!$P$4)), IF(L953&lt;CGR!$P$4,"INCUMPLIDA","PROCESO"), "VERIFICAR FECHA")),"SIN VALOR AVANCE")</f>
        <v>PROCESO</v>
      </c>
      <c r="R953" s="285" t="s">
        <v>3716</v>
      </c>
      <c r="S953" s="286" t="s">
        <v>2560</v>
      </c>
      <c r="T953" s="305">
        <v>1</v>
      </c>
      <c r="U953" s="383">
        <v>45231</v>
      </c>
      <c r="V953" s="383">
        <v>45808</v>
      </c>
      <c r="W953" s="165">
        <f t="shared" si="172"/>
        <v>82.428571428571431</v>
      </c>
      <c r="X953" s="391">
        <v>0</v>
      </c>
      <c r="Y953" s="307" t="s">
        <v>3976</v>
      </c>
      <c r="Z953" s="344">
        <f t="shared" si="174"/>
        <v>1</v>
      </c>
      <c r="AA953" s="344">
        <f t="shared" si="175"/>
        <v>1</v>
      </c>
      <c r="AB953" s="344">
        <f t="shared" si="176"/>
        <v>1</v>
      </c>
      <c r="AC953" s="344">
        <f t="shared" si="177"/>
        <v>1</v>
      </c>
      <c r="AD953" s="344">
        <f t="shared" si="178"/>
        <v>1</v>
      </c>
      <c r="AE953" s="344">
        <f t="shared" si="179"/>
        <v>1</v>
      </c>
      <c r="AF953" s="344">
        <f t="shared" si="179"/>
        <v>1</v>
      </c>
      <c r="AG953" s="344">
        <f t="shared" si="180"/>
        <v>1</v>
      </c>
    </row>
    <row r="954" spans="1:33" ht="75.75" customHeight="1">
      <c r="A954" s="169" t="s">
        <v>19</v>
      </c>
      <c r="B954" s="467" t="s">
        <v>13</v>
      </c>
      <c r="C954" s="782" t="s">
        <v>3963</v>
      </c>
      <c r="D954" s="782" t="s">
        <v>3964</v>
      </c>
      <c r="E954" s="783"/>
      <c r="F954" s="783" t="s">
        <v>4082</v>
      </c>
      <c r="G954" s="52" t="s">
        <v>1363</v>
      </c>
      <c r="H954" s="52" t="s">
        <v>258</v>
      </c>
      <c r="I954" s="483" t="s">
        <v>259</v>
      </c>
      <c r="J954" s="168">
        <v>12</v>
      </c>
      <c r="K954" s="193">
        <v>46024</v>
      </c>
      <c r="L954" s="193">
        <v>47118</v>
      </c>
      <c r="M954" s="165">
        <f t="shared" si="173"/>
        <v>156.28571428571428</v>
      </c>
      <c r="N954" s="192">
        <v>0</v>
      </c>
      <c r="O954" s="542" t="s">
        <v>3806</v>
      </c>
      <c r="P954" s="53">
        <f t="shared" si="181"/>
        <v>0</v>
      </c>
      <c r="Q954" s="166" t="str">
        <f>IF(ISNUMBER(P954),IF(P954=100%,"CUMPLIDA",IF(AND(ISNUMBER(L954),ISNUMBER(CGR!$P$4)), IF(L954&lt;CGR!$P$4,"INCUMPLIDA","PROCESO"), "VERIFICAR FECHA")),"SIN VALOR AVANCE")</f>
        <v>PROCESO</v>
      </c>
      <c r="R954" s="285" t="s">
        <v>258</v>
      </c>
      <c r="S954" s="286" t="s">
        <v>259</v>
      </c>
      <c r="T954" s="305">
        <v>12</v>
      </c>
      <c r="U954" s="383">
        <v>46024</v>
      </c>
      <c r="V954" s="383">
        <v>47118</v>
      </c>
      <c r="W954" s="165">
        <f t="shared" si="172"/>
        <v>156.28571428571428</v>
      </c>
      <c r="X954" s="391">
        <v>0</v>
      </c>
      <c r="Y954" s="307" t="s">
        <v>3806</v>
      </c>
      <c r="Z954" s="344">
        <f t="shared" si="174"/>
        <v>1</v>
      </c>
      <c r="AA954" s="344">
        <f t="shared" si="175"/>
        <v>1</v>
      </c>
      <c r="AB954" s="344">
        <f t="shared" si="176"/>
        <v>1</v>
      </c>
      <c r="AC954" s="344">
        <f t="shared" si="177"/>
        <v>1</v>
      </c>
      <c r="AD954" s="344">
        <f t="shared" si="178"/>
        <v>1</v>
      </c>
      <c r="AE954" s="344">
        <f t="shared" si="179"/>
        <v>1</v>
      </c>
      <c r="AF954" s="344">
        <f t="shared" si="179"/>
        <v>1</v>
      </c>
      <c r="AG954" s="344">
        <f t="shared" si="180"/>
        <v>1</v>
      </c>
    </row>
    <row r="955" spans="1:33" ht="180">
      <c r="A955" s="169" t="s">
        <v>19</v>
      </c>
      <c r="B955" s="467" t="s">
        <v>13</v>
      </c>
      <c r="C955" s="782" t="s">
        <v>3963</v>
      </c>
      <c r="D955" s="782" t="s">
        <v>3964</v>
      </c>
      <c r="E955" s="783"/>
      <c r="F955" s="783" t="s">
        <v>4082</v>
      </c>
      <c r="G955" s="52" t="s">
        <v>1364</v>
      </c>
      <c r="H955" s="52" t="s">
        <v>261</v>
      </c>
      <c r="I955" s="483" t="s">
        <v>262</v>
      </c>
      <c r="J955" s="168">
        <v>1</v>
      </c>
      <c r="K955" s="193">
        <v>46024</v>
      </c>
      <c r="L955" s="193">
        <v>47118</v>
      </c>
      <c r="M955" s="165">
        <f t="shared" si="173"/>
        <v>156.28571428571428</v>
      </c>
      <c r="N955" s="192">
        <v>0</v>
      </c>
      <c r="O955" s="542" t="s">
        <v>3977</v>
      </c>
      <c r="P955" s="53">
        <f t="shared" si="181"/>
        <v>0</v>
      </c>
      <c r="Q955" s="166" t="str">
        <f>IF(ISNUMBER(P955),IF(P955=100%,"CUMPLIDA",IF(AND(ISNUMBER(L955),ISNUMBER(CGR!$P$4)), IF(L955&lt;CGR!$P$4,"INCUMPLIDA","PROCESO"), "VERIFICAR FECHA")),"SIN VALOR AVANCE")</f>
        <v>PROCESO</v>
      </c>
      <c r="R955" s="285" t="s">
        <v>261</v>
      </c>
      <c r="S955" s="286" t="s">
        <v>262</v>
      </c>
      <c r="T955" s="305">
        <v>1</v>
      </c>
      <c r="U955" s="383">
        <v>46024</v>
      </c>
      <c r="V955" s="383">
        <v>47118</v>
      </c>
      <c r="W955" s="165">
        <f t="shared" si="172"/>
        <v>156.28571428571428</v>
      </c>
      <c r="X955" s="391">
        <v>0</v>
      </c>
      <c r="Y955" s="307" t="s">
        <v>3977</v>
      </c>
      <c r="Z955" s="344">
        <f t="shared" si="174"/>
        <v>1</v>
      </c>
      <c r="AA955" s="344">
        <f t="shared" si="175"/>
        <v>1</v>
      </c>
      <c r="AB955" s="344">
        <f t="shared" si="176"/>
        <v>1</v>
      </c>
      <c r="AC955" s="344">
        <f t="shared" si="177"/>
        <v>1</v>
      </c>
      <c r="AD955" s="344">
        <f t="shared" si="178"/>
        <v>1</v>
      </c>
      <c r="AE955" s="344">
        <f t="shared" si="179"/>
        <v>1</v>
      </c>
      <c r="AF955" s="344">
        <f t="shared" si="179"/>
        <v>1</v>
      </c>
      <c r="AG955" s="344">
        <f t="shared" si="180"/>
        <v>1</v>
      </c>
    </row>
    <row r="956" spans="1:33" ht="409.5">
      <c r="A956" s="169" t="s">
        <v>19</v>
      </c>
      <c r="B956" s="467" t="s">
        <v>13</v>
      </c>
      <c r="C956" s="782" t="s">
        <v>3963</v>
      </c>
      <c r="D956" s="782" t="s">
        <v>3964</v>
      </c>
      <c r="E956" s="783"/>
      <c r="F956" s="783" t="s">
        <v>4082</v>
      </c>
      <c r="G956" s="52" t="s">
        <v>1365</v>
      </c>
      <c r="H956" s="52" t="s">
        <v>264</v>
      </c>
      <c r="I956" s="483" t="s">
        <v>265</v>
      </c>
      <c r="J956" s="168">
        <v>2</v>
      </c>
      <c r="K956" s="193">
        <v>46024</v>
      </c>
      <c r="L956" s="193">
        <v>47118</v>
      </c>
      <c r="M956" s="165">
        <f t="shared" si="173"/>
        <v>156.28571428571428</v>
      </c>
      <c r="N956" s="192">
        <v>0</v>
      </c>
      <c r="O956" s="542" t="s">
        <v>3976</v>
      </c>
      <c r="P956" s="53">
        <f t="shared" si="181"/>
        <v>0</v>
      </c>
      <c r="Q956" s="166" t="str">
        <f>IF(ISNUMBER(P956),IF(P956=100%,"CUMPLIDA",IF(AND(ISNUMBER(L956),ISNUMBER(CGR!$P$4)), IF(L956&lt;CGR!$P$4,"INCUMPLIDA","PROCESO"), "VERIFICAR FECHA")),"SIN VALOR AVANCE")</f>
        <v>PROCESO</v>
      </c>
      <c r="R956" s="285" t="s">
        <v>264</v>
      </c>
      <c r="S956" s="286" t="s">
        <v>265</v>
      </c>
      <c r="T956" s="305">
        <v>2</v>
      </c>
      <c r="U956" s="383">
        <v>46024</v>
      </c>
      <c r="V956" s="383">
        <v>47118</v>
      </c>
      <c r="W956" s="165">
        <f t="shared" si="172"/>
        <v>156.28571428571428</v>
      </c>
      <c r="X956" s="391">
        <v>0</v>
      </c>
      <c r="Y956" s="307" t="s">
        <v>3976</v>
      </c>
      <c r="Z956" s="344">
        <f t="shared" si="174"/>
        <v>1</v>
      </c>
      <c r="AA956" s="344">
        <f t="shared" si="175"/>
        <v>1</v>
      </c>
      <c r="AB956" s="344">
        <f t="shared" si="176"/>
        <v>1</v>
      </c>
      <c r="AC956" s="344">
        <f t="shared" si="177"/>
        <v>1</v>
      </c>
      <c r="AD956" s="344">
        <f t="shared" si="178"/>
        <v>1</v>
      </c>
      <c r="AE956" s="344">
        <f t="shared" si="179"/>
        <v>1</v>
      </c>
      <c r="AF956" s="344">
        <f t="shared" si="179"/>
        <v>1</v>
      </c>
      <c r="AG956" s="344">
        <f t="shared" si="180"/>
        <v>1</v>
      </c>
    </row>
    <row r="957" spans="1:33" ht="150">
      <c r="A957" s="169" t="s">
        <v>19</v>
      </c>
      <c r="B957" s="467" t="s">
        <v>13</v>
      </c>
      <c r="C957" s="782" t="s">
        <v>3963</v>
      </c>
      <c r="D957" s="782" t="s">
        <v>3964</v>
      </c>
      <c r="E957" s="783"/>
      <c r="F957" s="783" t="s">
        <v>4082</v>
      </c>
      <c r="G957" s="52" t="s">
        <v>3978</v>
      </c>
      <c r="H957" s="52" t="s">
        <v>3979</v>
      </c>
      <c r="I957" s="483" t="s">
        <v>3980</v>
      </c>
      <c r="J957" s="164">
        <v>1</v>
      </c>
      <c r="K957" s="191">
        <v>44927</v>
      </c>
      <c r="L957" s="191">
        <v>45016</v>
      </c>
      <c r="M957" s="165">
        <f t="shared" si="173"/>
        <v>12.714285714285714</v>
      </c>
      <c r="N957" s="192">
        <v>1</v>
      </c>
      <c r="O957" s="483" t="s">
        <v>4084</v>
      </c>
      <c r="P957" s="53">
        <f t="shared" si="181"/>
        <v>1</v>
      </c>
      <c r="Q957" s="166" t="str">
        <f>IF(ISNUMBER(P957),IF(P957=100%,"CUMPLIDA",IF(AND(ISNUMBER(L957),ISNUMBER(CGR!$P$4)), IF(L957&lt;CGR!$P$4,"INCUMPLIDA","PROCESO"), "VERIFICAR FECHA")),"SIN VALOR AVANCE")</f>
        <v>CUMPLIDA</v>
      </c>
      <c r="R957" s="285" t="s">
        <v>3979</v>
      </c>
      <c r="S957" s="286" t="s">
        <v>3980</v>
      </c>
      <c r="T957" s="367">
        <v>1</v>
      </c>
      <c r="U957" s="382">
        <v>44927</v>
      </c>
      <c r="V957" s="382">
        <v>45016</v>
      </c>
      <c r="W957" s="165">
        <f t="shared" si="172"/>
        <v>12.714285714285714</v>
      </c>
      <c r="X957" s="391">
        <v>1</v>
      </c>
      <c r="Y957" s="286" t="s">
        <v>4084</v>
      </c>
      <c r="Z957" s="344">
        <f t="shared" si="174"/>
        <v>1</v>
      </c>
      <c r="AA957" s="344">
        <f t="shared" si="175"/>
        <v>1</v>
      </c>
      <c r="AB957" s="344">
        <f t="shared" si="176"/>
        <v>1</v>
      </c>
      <c r="AC957" s="344">
        <f t="shared" si="177"/>
        <v>1</v>
      </c>
      <c r="AD957" s="344">
        <f t="shared" si="178"/>
        <v>1</v>
      </c>
      <c r="AE957" s="344">
        <f t="shared" si="179"/>
        <v>1</v>
      </c>
      <c r="AF957" s="344">
        <f t="shared" si="179"/>
        <v>1</v>
      </c>
      <c r="AG957" s="344">
        <f t="shared" si="180"/>
        <v>1</v>
      </c>
    </row>
    <row r="958" spans="1:33" ht="360">
      <c r="A958" s="169" t="s">
        <v>19</v>
      </c>
      <c r="B958" s="467" t="s">
        <v>13</v>
      </c>
      <c r="C958" s="782" t="s">
        <v>3963</v>
      </c>
      <c r="D958" s="782" t="s">
        <v>3964</v>
      </c>
      <c r="E958" s="783"/>
      <c r="F958" s="783" t="s">
        <v>4082</v>
      </c>
      <c r="G958" s="52" t="s">
        <v>3978</v>
      </c>
      <c r="H958" s="52" t="s">
        <v>4017</v>
      </c>
      <c r="I958" s="483" t="s">
        <v>1097</v>
      </c>
      <c r="J958" s="164">
        <v>1</v>
      </c>
      <c r="K958" s="191">
        <v>45017</v>
      </c>
      <c r="L958" s="191">
        <v>45138</v>
      </c>
      <c r="M958" s="165">
        <f t="shared" si="173"/>
        <v>17.285714285714285</v>
      </c>
      <c r="N958" s="192">
        <v>1</v>
      </c>
      <c r="O958" s="483" t="s">
        <v>4085</v>
      </c>
      <c r="P958" s="53">
        <f t="shared" si="181"/>
        <v>1</v>
      </c>
      <c r="Q958" s="166" t="str">
        <f>IF(ISNUMBER(P958),IF(P958=100%,"CUMPLIDA",IF(AND(ISNUMBER(L958),ISNUMBER(CGR!$P$4)), IF(L958&lt;CGR!$P$4,"INCUMPLIDA","PROCESO"), "VERIFICAR FECHA")),"SIN VALOR AVANCE")</f>
        <v>CUMPLIDA</v>
      </c>
      <c r="R958" s="285" t="s">
        <v>4017</v>
      </c>
      <c r="S958" s="286" t="s">
        <v>1097</v>
      </c>
      <c r="T958" s="367">
        <v>1</v>
      </c>
      <c r="U958" s="382">
        <v>45017</v>
      </c>
      <c r="V958" s="382">
        <v>45138</v>
      </c>
      <c r="W958" s="165">
        <f t="shared" si="172"/>
        <v>17.285714285714285</v>
      </c>
      <c r="X958" s="391">
        <v>1</v>
      </c>
      <c r="Y958" s="286" t="s">
        <v>4085</v>
      </c>
      <c r="Z958" s="344">
        <f t="shared" si="174"/>
        <v>1</v>
      </c>
      <c r="AA958" s="344">
        <f t="shared" si="175"/>
        <v>1</v>
      </c>
      <c r="AB958" s="344">
        <f t="shared" si="176"/>
        <v>1</v>
      </c>
      <c r="AC958" s="344">
        <f t="shared" si="177"/>
        <v>1</v>
      </c>
      <c r="AD958" s="344">
        <f t="shared" si="178"/>
        <v>1</v>
      </c>
      <c r="AE958" s="344">
        <f t="shared" si="179"/>
        <v>1</v>
      </c>
      <c r="AF958" s="344">
        <f t="shared" si="179"/>
        <v>1</v>
      </c>
      <c r="AG958" s="344">
        <f t="shared" si="180"/>
        <v>1</v>
      </c>
    </row>
    <row r="959" spans="1:33" ht="315">
      <c r="A959" s="169" t="s">
        <v>19</v>
      </c>
      <c r="B959" s="467" t="s">
        <v>13</v>
      </c>
      <c r="C959" s="782" t="s">
        <v>3963</v>
      </c>
      <c r="D959" s="782" t="s">
        <v>3964</v>
      </c>
      <c r="E959" s="783"/>
      <c r="F959" s="783" t="s">
        <v>4082</v>
      </c>
      <c r="G959" s="52" t="s">
        <v>4086</v>
      </c>
      <c r="H959" s="52" t="s">
        <v>4087</v>
      </c>
      <c r="I959" s="483" t="s">
        <v>1097</v>
      </c>
      <c r="J959" s="164">
        <v>1</v>
      </c>
      <c r="K959" s="191">
        <v>44958</v>
      </c>
      <c r="L959" s="191">
        <v>44985</v>
      </c>
      <c r="M959" s="165">
        <f t="shared" si="173"/>
        <v>3.8571428571428572</v>
      </c>
      <c r="N959" s="192">
        <v>1</v>
      </c>
      <c r="O959" s="483" t="s">
        <v>4088</v>
      </c>
      <c r="P959" s="53">
        <f t="shared" si="181"/>
        <v>1</v>
      </c>
      <c r="Q959" s="166" t="str">
        <f>IF(ISNUMBER(P959),IF(P959=100%,"CUMPLIDA",IF(AND(ISNUMBER(L959),ISNUMBER(CGR!$P$4)), IF(L959&lt;CGR!$P$4,"INCUMPLIDA","PROCESO"), "VERIFICAR FECHA")),"SIN VALOR AVANCE")</f>
        <v>CUMPLIDA</v>
      </c>
      <c r="R959" s="285" t="s">
        <v>4087</v>
      </c>
      <c r="S959" s="286" t="s">
        <v>1097</v>
      </c>
      <c r="T959" s="367">
        <v>1</v>
      </c>
      <c r="U959" s="382">
        <v>44958</v>
      </c>
      <c r="V959" s="382">
        <v>44985</v>
      </c>
      <c r="W959" s="165">
        <f t="shared" si="172"/>
        <v>3.8571428571428572</v>
      </c>
      <c r="X959" s="391">
        <v>1</v>
      </c>
      <c r="Y959" s="286" t="s">
        <v>4088</v>
      </c>
      <c r="Z959" s="344">
        <f t="shared" si="174"/>
        <v>1</v>
      </c>
      <c r="AA959" s="344">
        <f t="shared" si="175"/>
        <v>1</v>
      </c>
      <c r="AB959" s="344">
        <f t="shared" si="176"/>
        <v>1</v>
      </c>
      <c r="AC959" s="344">
        <f t="shared" si="177"/>
        <v>1</v>
      </c>
      <c r="AD959" s="344">
        <f t="shared" si="178"/>
        <v>1</v>
      </c>
      <c r="AE959" s="344">
        <f t="shared" si="179"/>
        <v>1</v>
      </c>
      <c r="AF959" s="344">
        <f t="shared" si="179"/>
        <v>1</v>
      </c>
      <c r="AG959" s="344">
        <f t="shared" si="180"/>
        <v>1</v>
      </c>
    </row>
    <row r="960" spans="1:33" ht="375">
      <c r="A960" s="169" t="s">
        <v>19</v>
      </c>
      <c r="B960" s="467" t="s">
        <v>13</v>
      </c>
      <c r="C960" s="782" t="s">
        <v>3963</v>
      </c>
      <c r="D960" s="782" t="s">
        <v>3964</v>
      </c>
      <c r="E960" s="783"/>
      <c r="F960" s="783" t="s">
        <v>4082</v>
      </c>
      <c r="G960" s="52" t="s">
        <v>4089</v>
      </c>
      <c r="H960" s="52" t="s">
        <v>4090</v>
      </c>
      <c r="I960" s="483" t="s">
        <v>4091</v>
      </c>
      <c r="J960" s="164">
        <v>1</v>
      </c>
      <c r="K960" s="191">
        <v>44986</v>
      </c>
      <c r="L960" s="191">
        <v>45015</v>
      </c>
      <c r="M960" s="165">
        <f t="shared" si="173"/>
        <v>4.1428571428571432</v>
      </c>
      <c r="N960" s="192">
        <v>1</v>
      </c>
      <c r="O960" s="483" t="s">
        <v>4021</v>
      </c>
      <c r="P960" s="53">
        <f t="shared" si="181"/>
        <v>1</v>
      </c>
      <c r="Q960" s="166" t="str">
        <f>IF(ISNUMBER(P960),IF(P960=100%,"CUMPLIDA",IF(AND(ISNUMBER(L960),ISNUMBER(CGR!$P$4)), IF(L960&lt;CGR!$P$4,"INCUMPLIDA","PROCESO"), "VERIFICAR FECHA")),"SIN VALOR AVANCE")</f>
        <v>CUMPLIDA</v>
      </c>
      <c r="R960" s="285" t="s">
        <v>4090</v>
      </c>
      <c r="S960" s="286" t="s">
        <v>4091</v>
      </c>
      <c r="T960" s="367">
        <v>1</v>
      </c>
      <c r="U960" s="382">
        <v>44986</v>
      </c>
      <c r="V960" s="382">
        <v>45015</v>
      </c>
      <c r="W960" s="165">
        <f t="shared" si="172"/>
        <v>4.1428571428571432</v>
      </c>
      <c r="X960" s="391">
        <v>1</v>
      </c>
      <c r="Y960" s="286" t="s">
        <v>4021</v>
      </c>
      <c r="Z960" s="344">
        <f t="shared" si="174"/>
        <v>1</v>
      </c>
      <c r="AA960" s="344">
        <f t="shared" si="175"/>
        <v>1</v>
      </c>
      <c r="AB960" s="344">
        <f t="shared" si="176"/>
        <v>1</v>
      </c>
      <c r="AC960" s="344">
        <f t="shared" si="177"/>
        <v>1</v>
      </c>
      <c r="AD960" s="344">
        <f t="shared" si="178"/>
        <v>1</v>
      </c>
      <c r="AE960" s="344">
        <f t="shared" si="179"/>
        <v>1</v>
      </c>
      <c r="AF960" s="344">
        <f t="shared" si="179"/>
        <v>1</v>
      </c>
      <c r="AG960" s="344">
        <f t="shared" si="180"/>
        <v>1</v>
      </c>
    </row>
    <row r="961" spans="1:33" ht="165.75" customHeight="1">
      <c r="A961" s="169" t="s">
        <v>19</v>
      </c>
      <c r="B961" s="467" t="s">
        <v>13</v>
      </c>
      <c r="C961" s="782" t="s">
        <v>3963</v>
      </c>
      <c r="D961" s="782" t="s">
        <v>3964</v>
      </c>
      <c r="E961" s="783" t="s">
        <v>4092</v>
      </c>
      <c r="F961" s="783" t="s">
        <v>4093</v>
      </c>
      <c r="G961" s="52" t="s">
        <v>4014</v>
      </c>
      <c r="H961" s="52" t="s">
        <v>3972</v>
      </c>
      <c r="I961" s="483" t="s">
        <v>3973</v>
      </c>
      <c r="J961" s="164">
        <v>3</v>
      </c>
      <c r="K961" s="191">
        <v>44958</v>
      </c>
      <c r="L961" s="191">
        <v>45323</v>
      </c>
      <c r="M961" s="165">
        <f t="shared" si="173"/>
        <v>52.142857142857146</v>
      </c>
      <c r="N961" s="192">
        <v>3</v>
      </c>
      <c r="O961" s="483" t="s">
        <v>4094</v>
      </c>
      <c r="P961" s="53">
        <f t="shared" si="181"/>
        <v>1</v>
      </c>
      <c r="Q961" s="166" t="str">
        <f>IF(ISNUMBER(P961),IF(P961=100%,"CUMPLIDA",IF(AND(ISNUMBER(L961),ISNUMBER(CGR!$P$4)), IF(L961&lt;CGR!$P$4,"INCUMPLIDA","PROCESO"), "VERIFICAR FECHA")),"SIN VALOR AVANCE")</f>
        <v>CUMPLIDA</v>
      </c>
      <c r="R961" s="285" t="s">
        <v>3972</v>
      </c>
      <c r="S961" s="286" t="s">
        <v>3973</v>
      </c>
      <c r="T961" s="367">
        <v>3</v>
      </c>
      <c r="U961" s="382">
        <v>44958</v>
      </c>
      <c r="V961" s="382">
        <v>45323</v>
      </c>
      <c r="W961" s="165">
        <f t="shared" si="172"/>
        <v>52.142857142857146</v>
      </c>
      <c r="X961" s="391">
        <v>3</v>
      </c>
      <c r="Y961" s="286" t="s">
        <v>4094</v>
      </c>
      <c r="Z961" s="344">
        <f t="shared" si="174"/>
        <v>1</v>
      </c>
      <c r="AA961" s="344">
        <f t="shared" si="175"/>
        <v>1</v>
      </c>
      <c r="AB961" s="344">
        <f t="shared" si="176"/>
        <v>1</v>
      </c>
      <c r="AC961" s="344">
        <f t="shared" si="177"/>
        <v>1</v>
      </c>
      <c r="AD961" s="344">
        <f t="shared" si="178"/>
        <v>1</v>
      </c>
      <c r="AE961" s="344">
        <f t="shared" si="179"/>
        <v>1</v>
      </c>
      <c r="AF961" s="344">
        <f t="shared" si="179"/>
        <v>1</v>
      </c>
      <c r="AG961" s="344">
        <f t="shared" si="180"/>
        <v>1</v>
      </c>
    </row>
    <row r="962" spans="1:33" ht="90" customHeight="1">
      <c r="A962" s="169" t="s">
        <v>19</v>
      </c>
      <c r="B962" s="467" t="s">
        <v>13</v>
      </c>
      <c r="C962" s="782" t="s">
        <v>3963</v>
      </c>
      <c r="D962" s="782" t="s">
        <v>3964</v>
      </c>
      <c r="E962" s="783"/>
      <c r="F962" s="783" t="s">
        <v>4093</v>
      </c>
      <c r="G962" s="783" t="s">
        <v>3975</v>
      </c>
      <c r="H962" s="484" t="s">
        <v>2433</v>
      </c>
      <c r="I962" s="483" t="s">
        <v>969</v>
      </c>
      <c r="J962" s="164">
        <v>1</v>
      </c>
      <c r="K962" s="191">
        <v>45231</v>
      </c>
      <c r="L962" s="191">
        <v>45504</v>
      </c>
      <c r="M962" s="165">
        <f t="shared" si="173"/>
        <v>39</v>
      </c>
      <c r="N962" s="192">
        <v>1</v>
      </c>
      <c r="O962" s="542" t="s">
        <v>3711</v>
      </c>
      <c r="P962" s="53">
        <f t="shared" si="181"/>
        <v>1</v>
      </c>
      <c r="Q962" s="166" t="str">
        <f>IF(ISNUMBER(P962),IF(P962=100%,"CUMPLIDA",IF(AND(ISNUMBER(L962),ISNUMBER(CGR!$P$4)), IF(L962&lt;CGR!$P$4,"INCUMPLIDA","PROCESO"), "VERIFICAR FECHA")),"SIN VALOR AVANCE")</f>
        <v>CUMPLIDA</v>
      </c>
      <c r="R962" s="366" t="s">
        <v>2433</v>
      </c>
      <c r="S962" s="286" t="s">
        <v>969</v>
      </c>
      <c r="T962" s="367">
        <v>1</v>
      </c>
      <c r="U962" s="382">
        <v>45231</v>
      </c>
      <c r="V962" s="382">
        <v>45504</v>
      </c>
      <c r="W962" s="165">
        <f t="shared" si="172"/>
        <v>39</v>
      </c>
      <c r="X962" s="391">
        <v>1</v>
      </c>
      <c r="Y962" s="307" t="s">
        <v>3711</v>
      </c>
      <c r="Z962" s="344">
        <f t="shared" si="174"/>
        <v>1</v>
      </c>
      <c r="AA962" s="344">
        <f t="shared" si="175"/>
        <v>1</v>
      </c>
      <c r="AB962" s="344">
        <f t="shared" si="176"/>
        <v>1</v>
      </c>
      <c r="AC962" s="344">
        <f t="shared" si="177"/>
        <v>1</v>
      </c>
      <c r="AD962" s="344">
        <f t="shared" si="178"/>
        <v>1</v>
      </c>
      <c r="AE962" s="344">
        <f t="shared" si="179"/>
        <v>1</v>
      </c>
      <c r="AF962" s="344">
        <f t="shared" si="179"/>
        <v>1</v>
      </c>
      <c r="AG962" s="344">
        <f t="shared" si="180"/>
        <v>1</v>
      </c>
    </row>
    <row r="963" spans="1:33" ht="195.75">
      <c r="A963" s="169" t="s">
        <v>19</v>
      </c>
      <c r="B963" s="467" t="s">
        <v>13</v>
      </c>
      <c r="C963" s="782"/>
      <c r="D963" s="782"/>
      <c r="E963" s="783"/>
      <c r="F963" s="783" t="s">
        <v>4093</v>
      </c>
      <c r="G963" s="783"/>
      <c r="H963" s="484" t="s">
        <v>2435</v>
      </c>
      <c r="I963" s="483" t="s">
        <v>2436</v>
      </c>
      <c r="J963" s="164">
        <v>1</v>
      </c>
      <c r="K963" s="191">
        <v>45231</v>
      </c>
      <c r="L963" s="191">
        <v>45504</v>
      </c>
      <c r="M963" s="165">
        <f t="shared" si="173"/>
        <v>39</v>
      </c>
      <c r="N963" s="192">
        <v>1</v>
      </c>
      <c r="O963" s="542" t="s">
        <v>4095</v>
      </c>
      <c r="P963" s="53">
        <f t="shared" si="181"/>
        <v>1</v>
      </c>
      <c r="Q963" s="166" t="str">
        <f>IF(ISNUMBER(P963),IF(P963=100%,"CUMPLIDA",IF(AND(ISNUMBER(L963),ISNUMBER(CGR!$P$4)), IF(L963&lt;CGR!$P$4,"INCUMPLIDA","PROCESO"), "VERIFICAR FECHA")),"SIN VALOR AVANCE")</f>
        <v>CUMPLIDA</v>
      </c>
      <c r="R963" s="366" t="s">
        <v>2435</v>
      </c>
      <c r="S963" s="286" t="s">
        <v>2436</v>
      </c>
      <c r="T963" s="367">
        <v>1</v>
      </c>
      <c r="U963" s="382">
        <v>45231</v>
      </c>
      <c r="V963" s="382">
        <v>45504</v>
      </c>
      <c r="W963" s="165">
        <f t="shared" si="172"/>
        <v>39</v>
      </c>
      <c r="X963" s="391">
        <v>1</v>
      </c>
      <c r="Y963" s="307" t="s">
        <v>4095</v>
      </c>
      <c r="Z963" s="344">
        <f t="shared" si="174"/>
        <v>1</v>
      </c>
      <c r="AA963" s="344">
        <f t="shared" si="175"/>
        <v>1</v>
      </c>
      <c r="AB963" s="344">
        <f t="shared" si="176"/>
        <v>1</v>
      </c>
      <c r="AC963" s="344">
        <f t="shared" si="177"/>
        <v>1</v>
      </c>
      <c r="AD963" s="344">
        <f t="shared" si="178"/>
        <v>1</v>
      </c>
      <c r="AE963" s="344">
        <f t="shared" si="179"/>
        <v>1</v>
      </c>
      <c r="AF963" s="344">
        <f t="shared" si="179"/>
        <v>1</v>
      </c>
      <c r="AG963" s="344">
        <f t="shared" si="180"/>
        <v>1</v>
      </c>
    </row>
    <row r="964" spans="1:33" ht="135.75" customHeight="1">
      <c r="A964" s="169" t="s">
        <v>19</v>
      </c>
      <c r="B964" s="467" t="s">
        <v>13</v>
      </c>
      <c r="C964" s="782"/>
      <c r="D964" s="782"/>
      <c r="E964" s="783"/>
      <c r="F964" s="783" t="s">
        <v>4093</v>
      </c>
      <c r="G964" s="52" t="s">
        <v>2438</v>
      </c>
      <c r="H964" s="52" t="s">
        <v>1614</v>
      </c>
      <c r="I964" s="483" t="s">
        <v>238</v>
      </c>
      <c r="J964" s="168">
        <v>1</v>
      </c>
      <c r="K964" s="193">
        <v>45323</v>
      </c>
      <c r="L964" s="193">
        <v>45747</v>
      </c>
      <c r="M964" s="165">
        <f t="shared" si="173"/>
        <v>60.571428571428569</v>
      </c>
      <c r="N964" s="192">
        <v>0</v>
      </c>
      <c r="O964" s="542" t="s">
        <v>3977</v>
      </c>
      <c r="P964" s="53">
        <f t="shared" si="181"/>
        <v>0</v>
      </c>
      <c r="Q964" s="166" t="str">
        <f>IF(ISNUMBER(P964),IF(P964=100%,"CUMPLIDA",IF(AND(ISNUMBER(L964),ISNUMBER(CGR!$P$4)), IF(L964&lt;CGR!$P$4,"INCUMPLIDA","PROCESO"), "VERIFICAR FECHA")),"SIN VALOR AVANCE")</f>
        <v>PROCESO</v>
      </c>
      <c r="R964" s="285" t="s">
        <v>1614</v>
      </c>
      <c r="S964" s="286" t="s">
        <v>238</v>
      </c>
      <c r="T964" s="305">
        <v>1</v>
      </c>
      <c r="U964" s="383">
        <v>45323</v>
      </c>
      <c r="V964" s="383">
        <v>45747</v>
      </c>
      <c r="W964" s="165">
        <f t="shared" si="172"/>
        <v>60.571428571428569</v>
      </c>
      <c r="X964" s="391">
        <v>0</v>
      </c>
      <c r="Y964" s="307" t="s">
        <v>3977</v>
      </c>
      <c r="Z964" s="344">
        <f t="shared" si="174"/>
        <v>1</v>
      </c>
      <c r="AA964" s="344">
        <f t="shared" si="175"/>
        <v>1</v>
      </c>
      <c r="AB964" s="344">
        <f t="shared" si="176"/>
        <v>1</v>
      </c>
      <c r="AC964" s="344">
        <f t="shared" si="177"/>
        <v>1</v>
      </c>
      <c r="AD964" s="344">
        <f t="shared" si="178"/>
        <v>1</v>
      </c>
      <c r="AE964" s="344">
        <f t="shared" si="179"/>
        <v>1</v>
      </c>
      <c r="AF964" s="344">
        <f t="shared" si="179"/>
        <v>1</v>
      </c>
      <c r="AG964" s="344">
        <f t="shared" si="180"/>
        <v>1</v>
      </c>
    </row>
    <row r="965" spans="1:33" ht="90" customHeight="1">
      <c r="A965" s="169" t="s">
        <v>19</v>
      </c>
      <c r="B965" s="467" t="s">
        <v>13</v>
      </c>
      <c r="C965" s="782"/>
      <c r="D965" s="782"/>
      <c r="E965" s="783"/>
      <c r="F965" s="783" t="s">
        <v>4093</v>
      </c>
      <c r="G965" s="52" t="s">
        <v>241</v>
      </c>
      <c r="H965" s="52" t="s">
        <v>241</v>
      </c>
      <c r="I965" s="483" t="s">
        <v>242</v>
      </c>
      <c r="J965" s="168">
        <v>1</v>
      </c>
      <c r="K965" s="193">
        <v>45323</v>
      </c>
      <c r="L965" s="193">
        <v>45747</v>
      </c>
      <c r="M965" s="165">
        <f t="shared" si="173"/>
        <v>60.571428571428569</v>
      </c>
      <c r="N965" s="192">
        <v>0</v>
      </c>
      <c r="O965" s="542" t="s">
        <v>3806</v>
      </c>
      <c r="P965" s="53">
        <f t="shared" si="181"/>
        <v>0</v>
      </c>
      <c r="Q965" s="166" t="str">
        <f>IF(ISNUMBER(P965),IF(P965=100%,"CUMPLIDA",IF(AND(ISNUMBER(L965),ISNUMBER(CGR!$P$4)), IF(L965&lt;CGR!$P$4,"INCUMPLIDA","PROCESO"), "VERIFICAR FECHA")),"SIN VALOR AVANCE")</f>
        <v>PROCESO</v>
      </c>
      <c r="R965" s="285" t="s">
        <v>241</v>
      </c>
      <c r="S965" s="286" t="s">
        <v>242</v>
      </c>
      <c r="T965" s="305">
        <v>1</v>
      </c>
      <c r="U965" s="383">
        <v>45323</v>
      </c>
      <c r="V965" s="383">
        <v>45747</v>
      </c>
      <c r="W965" s="165">
        <f t="shared" si="172"/>
        <v>60.571428571428569</v>
      </c>
      <c r="X965" s="391">
        <v>0</v>
      </c>
      <c r="Y965" s="307" t="s">
        <v>3806</v>
      </c>
      <c r="Z965" s="344">
        <f t="shared" si="174"/>
        <v>1</v>
      </c>
      <c r="AA965" s="344">
        <f t="shared" si="175"/>
        <v>1</v>
      </c>
      <c r="AB965" s="344">
        <f t="shared" si="176"/>
        <v>1</v>
      </c>
      <c r="AC965" s="344">
        <f t="shared" si="177"/>
        <v>1</v>
      </c>
      <c r="AD965" s="344">
        <f t="shared" si="178"/>
        <v>1</v>
      </c>
      <c r="AE965" s="344">
        <f t="shared" si="179"/>
        <v>1</v>
      </c>
      <c r="AF965" s="344">
        <f t="shared" si="179"/>
        <v>1</v>
      </c>
      <c r="AG965" s="344">
        <f t="shared" si="180"/>
        <v>1</v>
      </c>
    </row>
    <row r="966" spans="1:33" ht="150">
      <c r="A966" s="169" t="s">
        <v>19</v>
      </c>
      <c r="B966" s="467" t="s">
        <v>13</v>
      </c>
      <c r="C966" s="782" t="s">
        <v>3963</v>
      </c>
      <c r="D966" s="782" t="s">
        <v>3964</v>
      </c>
      <c r="E966" s="783"/>
      <c r="F966" s="783" t="s">
        <v>4093</v>
      </c>
      <c r="G966" s="52" t="s">
        <v>1361</v>
      </c>
      <c r="H966" s="52" t="s">
        <v>245</v>
      </c>
      <c r="I966" s="483" t="s">
        <v>246</v>
      </c>
      <c r="J966" s="168">
        <v>1</v>
      </c>
      <c r="K966" s="193">
        <v>45231</v>
      </c>
      <c r="L966" s="193">
        <v>45747</v>
      </c>
      <c r="M966" s="165">
        <f t="shared" si="173"/>
        <v>73.714285714285708</v>
      </c>
      <c r="N966" s="192">
        <v>0</v>
      </c>
      <c r="O966" s="542" t="s">
        <v>3806</v>
      </c>
      <c r="P966" s="53">
        <f t="shared" si="181"/>
        <v>0</v>
      </c>
      <c r="Q966" s="166" t="str">
        <f>IF(ISNUMBER(P966),IF(P966=100%,"CUMPLIDA",IF(AND(ISNUMBER(L966),ISNUMBER(CGR!$P$4)), IF(L966&lt;CGR!$P$4,"INCUMPLIDA","PROCESO"), "VERIFICAR FECHA")),"SIN VALOR AVANCE")</f>
        <v>PROCESO</v>
      </c>
      <c r="R966" s="285" t="s">
        <v>245</v>
      </c>
      <c r="S966" s="286" t="s">
        <v>246</v>
      </c>
      <c r="T966" s="305">
        <v>1</v>
      </c>
      <c r="U966" s="383">
        <v>45231</v>
      </c>
      <c r="V966" s="383">
        <v>45747</v>
      </c>
      <c r="W966" s="165">
        <f t="shared" si="172"/>
        <v>73.714285714285708</v>
      </c>
      <c r="X966" s="391">
        <v>0</v>
      </c>
      <c r="Y966" s="307" t="s">
        <v>3806</v>
      </c>
      <c r="Z966" s="344">
        <f t="shared" si="174"/>
        <v>1</v>
      </c>
      <c r="AA966" s="344">
        <f t="shared" si="175"/>
        <v>1</v>
      </c>
      <c r="AB966" s="344">
        <f t="shared" si="176"/>
        <v>1</v>
      </c>
      <c r="AC966" s="344">
        <f t="shared" si="177"/>
        <v>1</v>
      </c>
      <c r="AD966" s="344">
        <f t="shared" si="178"/>
        <v>1</v>
      </c>
      <c r="AE966" s="344">
        <f t="shared" si="179"/>
        <v>1</v>
      </c>
      <c r="AF966" s="344">
        <f t="shared" si="179"/>
        <v>1</v>
      </c>
      <c r="AG966" s="344">
        <f t="shared" si="180"/>
        <v>1</v>
      </c>
    </row>
    <row r="967" spans="1:33" ht="135.75" customHeight="1">
      <c r="A967" s="169" t="s">
        <v>19</v>
      </c>
      <c r="B967" s="467" t="s">
        <v>13</v>
      </c>
      <c r="C967" s="782" t="s">
        <v>3963</v>
      </c>
      <c r="D967" s="782" t="s">
        <v>3964</v>
      </c>
      <c r="E967" s="783"/>
      <c r="F967" s="783" t="s">
        <v>4093</v>
      </c>
      <c r="G967" s="52" t="s">
        <v>248</v>
      </c>
      <c r="H967" s="52" t="s">
        <v>248</v>
      </c>
      <c r="I967" s="483" t="s">
        <v>3253</v>
      </c>
      <c r="J967" s="168">
        <v>1</v>
      </c>
      <c r="K967" s="193">
        <v>45323</v>
      </c>
      <c r="L967" s="193">
        <v>45747</v>
      </c>
      <c r="M967" s="165">
        <f t="shared" si="173"/>
        <v>60.571428571428569</v>
      </c>
      <c r="N967" s="192">
        <v>0</v>
      </c>
      <c r="O967" s="542" t="s">
        <v>3977</v>
      </c>
      <c r="P967" s="53">
        <f t="shared" si="181"/>
        <v>0</v>
      </c>
      <c r="Q967" s="166" t="str">
        <f>IF(ISNUMBER(P967),IF(P967=100%,"CUMPLIDA",IF(AND(ISNUMBER(L967),ISNUMBER(CGR!$P$4)), IF(L967&lt;CGR!$P$4,"INCUMPLIDA","PROCESO"), "VERIFICAR FECHA")),"SIN VALOR AVANCE")</f>
        <v>PROCESO</v>
      </c>
      <c r="R967" s="285" t="s">
        <v>248</v>
      </c>
      <c r="S967" s="286" t="s">
        <v>3253</v>
      </c>
      <c r="T967" s="305">
        <v>1</v>
      </c>
      <c r="U967" s="383">
        <v>45323</v>
      </c>
      <c r="V967" s="383">
        <v>45747</v>
      </c>
      <c r="W967" s="165">
        <f t="shared" si="172"/>
        <v>60.571428571428569</v>
      </c>
      <c r="X967" s="391">
        <v>0</v>
      </c>
      <c r="Y967" s="307" t="s">
        <v>3977</v>
      </c>
      <c r="Z967" s="344">
        <f t="shared" si="174"/>
        <v>1</v>
      </c>
      <c r="AA967" s="344">
        <f t="shared" si="175"/>
        <v>1</v>
      </c>
      <c r="AB967" s="344">
        <f t="shared" si="176"/>
        <v>1</v>
      </c>
      <c r="AC967" s="344">
        <f t="shared" si="177"/>
        <v>1</v>
      </c>
      <c r="AD967" s="344">
        <f t="shared" si="178"/>
        <v>1</v>
      </c>
      <c r="AE967" s="344">
        <f t="shared" si="179"/>
        <v>1</v>
      </c>
      <c r="AF967" s="344">
        <f t="shared" si="179"/>
        <v>1</v>
      </c>
      <c r="AG967" s="344">
        <f t="shared" si="180"/>
        <v>1</v>
      </c>
    </row>
    <row r="968" spans="1:33" ht="135" customHeight="1">
      <c r="A968" s="169" t="s">
        <v>19</v>
      </c>
      <c r="B968" s="467" t="s">
        <v>13</v>
      </c>
      <c r="C968" s="782"/>
      <c r="D968" s="782"/>
      <c r="E968" s="783"/>
      <c r="F968" s="783" t="s">
        <v>4093</v>
      </c>
      <c r="G968" s="52" t="s">
        <v>3715</v>
      </c>
      <c r="H968" s="52" t="s">
        <v>3715</v>
      </c>
      <c r="I968" s="483" t="s">
        <v>252</v>
      </c>
      <c r="J968" s="168">
        <v>1</v>
      </c>
      <c r="K968" s="193">
        <v>45231</v>
      </c>
      <c r="L968" s="193">
        <v>45747</v>
      </c>
      <c r="M968" s="165">
        <f t="shared" si="173"/>
        <v>73.714285714285708</v>
      </c>
      <c r="N968" s="192">
        <v>0</v>
      </c>
      <c r="O968" s="542" t="s">
        <v>3806</v>
      </c>
      <c r="P968" s="53">
        <f t="shared" si="181"/>
        <v>0</v>
      </c>
      <c r="Q968" s="166" t="str">
        <f>IF(ISNUMBER(P968),IF(P968=100%,"CUMPLIDA",IF(AND(ISNUMBER(L968),ISNUMBER(CGR!$P$4)), IF(L968&lt;CGR!$P$4,"INCUMPLIDA","PROCESO"), "VERIFICAR FECHA")),"SIN VALOR AVANCE")</f>
        <v>PROCESO</v>
      </c>
      <c r="R968" s="285" t="s">
        <v>3715</v>
      </c>
      <c r="S968" s="286" t="s">
        <v>252</v>
      </c>
      <c r="T968" s="305">
        <v>1</v>
      </c>
      <c r="U968" s="383">
        <v>45231</v>
      </c>
      <c r="V968" s="383">
        <v>45747</v>
      </c>
      <c r="W968" s="165">
        <f t="shared" si="172"/>
        <v>73.714285714285708</v>
      </c>
      <c r="X968" s="391">
        <v>0</v>
      </c>
      <c r="Y968" s="307" t="s">
        <v>3806</v>
      </c>
      <c r="Z968" s="344">
        <f t="shared" si="174"/>
        <v>1</v>
      </c>
      <c r="AA968" s="344">
        <f t="shared" si="175"/>
        <v>1</v>
      </c>
      <c r="AB968" s="344">
        <f t="shared" si="176"/>
        <v>1</v>
      </c>
      <c r="AC968" s="344">
        <f t="shared" si="177"/>
        <v>1</v>
      </c>
      <c r="AD968" s="344">
        <f t="shared" si="178"/>
        <v>1</v>
      </c>
      <c r="AE968" s="344">
        <f t="shared" si="179"/>
        <v>1</v>
      </c>
      <c r="AF968" s="344">
        <f t="shared" si="179"/>
        <v>1</v>
      </c>
      <c r="AG968" s="344">
        <f t="shared" si="180"/>
        <v>1</v>
      </c>
    </row>
    <row r="969" spans="1:33" ht="195.75">
      <c r="A969" s="169" t="s">
        <v>19</v>
      </c>
      <c r="B969" s="467" t="s">
        <v>13</v>
      </c>
      <c r="C969" s="782"/>
      <c r="D969" s="782"/>
      <c r="E969" s="783"/>
      <c r="F969" s="783" t="s">
        <v>4093</v>
      </c>
      <c r="G969" s="52" t="s">
        <v>3716</v>
      </c>
      <c r="H969" s="52" t="s">
        <v>3716</v>
      </c>
      <c r="I969" s="483" t="s">
        <v>2560</v>
      </c>
      <c r="J969" s="168">
        <v>1</v>
      </c>
      <c r="K969" s="193">
        <v>45231</v>
      </c>
      <c r="L969" s="193">
        <v>45808</v>
      </c>
      <c r="M969" s="165">
        <f t="shared" si="173"/>
        <v>82.428571428571431</v>
      </c>
      <c r="N969" s="192">
        <v>0</v>
      </c>
      <c r="O969" s="542" t="s">
        <v>4095</v>
      </c>
      <c r="P969" s="53">
        <f t="shared" si="181"/>
        <v>0</v>
      </c>
      <c r="Q969" s="166" t="str">
        <f>IF(ISNUMBER(P969),IF(P969=100%,"CUMPLIDA",IF(AND(ISNUMBER(L969),ISNUMBER(CGR!$P$4)), IF(L969&lt;CGR!$P$4,"INCUMPLIDA","PROCESO"), "VERIFICAR FECHA")),"SIN VALOR AVANCE")</f>
        <v>PROCESO</v>
      </c>
      <c r="R969" s="285" t="s">
        <v>3716</v>
      </c>
      <c r="S969" s="286" t="s">
        <v>2560</v>
      </c>
      <c r="T969" s="305">
        <v>1</v>
      </c>
      <c r="U969" s="383">
        <v>45231</v>
      </c>
      <c r="V969" s="383">
        <v>45808</v>
      </c>
      <c r="W969" s="165">
        <f t="shared" si="172"/>
        <v>82.428571428571431</v>
      </c>
      <c r="X969" s="391">
        <v>0</v>
      </c>
      <c r="Y969" s="307" t="s">
        <v>4095</v>
      </c>
      <c r="Z969" s="344">
        <f t="shared" si="174"/>
        <v>1</v>
      </c>
      <c r="AA969" s="344">
        <f t="shared" si="175"/>
        <v>1</v>
      </c>
      <c r="AB969" s="344">
        <f t="shared" si="176"/>
        <v>1</v>
      </c>
      <c r="AC969" s="344">
        <f t="shared" si="177"/>
        <v>1</v>
      </c>
      <c r="AD969" s="344">
        <f t="shared" si="178"/>
        <v>1</v>
      </c>
      <c r="AE969" s="344">
        <f t="shared" si="179"/>
        <v>1</v>
      </c>
      <c r="AF969" s="344">
        <f t="shared" si="179"/>
        <v>1</v>
      </c>
      <c r="AG969" s="344">
        <f t="shared" si="180"/>
        <v>1</v>
      </c>
    </row>
    <row r="970" spans="1:33" ht="75.75" customHeight="1">
      <c r="A970" s="169" t="s">
        <v>19</v>
      </c>
      <c r="B970" s="467" t="s">
        <v>13</v>
      </c>
      <c r="C970" s="782"/>
      <c r="D970" s="782"/>
      <c r="E970" s="783"/>
      <c r="F970" s="783" t="s">
        <v>4093</v>
      </c>
      <c r="G970" s="52" t="s">
        <v>1363</v>
      </c>
      <c r="H970" s="52" t="s">
        <v>258</v>
      </c>
      <c r="I970" s="483" t="s">
        <v>259</v>
      </c>
      <c r="J970" s="168">
        <v>12</v>
      </c>
      <c r="K970" s="193">
        <v>46024</v>
      </c>
      <c r="L970" s="193">
        <v>47118</v>
      </c>
      <c r="M970" s="165">
        <f t="shared" si="173"/>
        <v>156.28571428571428</v>
      </c>
      <c r="N970" s="192">
        <v>0</v>
      </c>
      <c r="O970" s="542" t="s">
        <v>3806</v>
      </c>
      <c r="P970" s="53">
        <f t="shared" si="181"/>
        <v>0</v>
      </c>
      <c r="Q970" s="166" t="str">
        <f>IF(ISNUMBER(P970),IF(P970=100%,"CUMPLIDA",IF(AND(ISNUMBER(L970),ISNUMBER(CGR!$P$4)), IF(L970&lt;CGR!$P$4,"INCUMPLIDA","PROCESO"), "VERIFICAR FECHA")),"SIN VALOR AVANCE")</f>
        <v>PROCESO</v>
      </c>
      <c r="R970" s="285" t="s">
        <v>258</v>
      </c>
      <c r="S970" s="286" t="s">
        <v>259</v>
      </c>
      <c r="T970" s="305">
        <v>12</v>
      </c>
      <c r="U970" s="383">
        <v>46024</v>
      </c>
      <c r="V970" s="383">
        <v>47118</v>
      </c>
      <c r="W970" s="165">
        <f t="shared" si="172"/>
        <v>156.28571428571428</v>
      </c>
      <c r="X970" s="391">
        <v>0</v>
      </c>
      <c r="Y970" s="307" t="s">
        <v>3806</v>
      </c>
      <c r="Z970" s="344">
        <f t="shared" si="174"/>
        <v>1</v>
      </c>
      <c r="AA970" s="344">
        <f t="shared" si="175"/>
        <v>1</v>
      </c>
      <c r="AB970" s="344">
        <f t="shared" si="176"/>
        <v>1</v>
      </c>
      <c r="AC970" s="344">
        <f t="shared" si="177"/>
        <v>1</v>
      </c>
      <c r="AD970" s="344">
        <f t="shared" si="178"/>
        <v>1</v>
      </c>
      <c r="AE970" s="344">
        <f t="shared" si="179"/>
        <v>1</v>
      </c>
      <c r="AF970" s="344">
        <f t="shared" si="179"/>
        <v>1</v>
      </c>
      <c r="AG970" s="344">
        <f t="shared" si="180"/>
        <v>1</v>
      </c>
    </row>
    <row r="971" spans="1:33" ht="180">
      <c r="A971" s="169" t="s">
        <v>19</v>
      </c>
      <c r="B971" s="467" t="s">
        <v>13</v>
      </c>
      <c r="C971" s="782"/>
      <c r="D971" s="782"/>
      <c r="E971" s="783"/>
      <c r="F971" s="783" t="s">
        <v>4093</v>
      </c>
      <c r="G971" s="52" t="s">
        <v>1364</v>
      </c>
      <c r="H971" s="52" t="s">
        <v>261</v>
      </c>
      <c r="I971" s="483" t="s">
        <v>262</v>
      </c>
      <c r="J971" s="168">
        <v>1</v>
      </c>
      <c r="K971" s="193">
        <v>46024</v>
      </c>
      <c r="L971" s="193">
        <v>47118</v>
      </c>
      <c r="M971" s="165">
        <f t="shared" si="173"/>
        <v>156.28571428571428</v>
      </c>
      <c r="N971" s="192">
        <v>0</v>
      </c>
      <c r="O971" s="542" t="s">
        <v>3977</v>
      </c>
      <c r="P971" s="53">
        <f t="shared" si="181"/>
        <v>0</v>
      </c>
      <c r="Q971" s="166" t="str">
        <f>IF(ISNUMBER(P971),IF(P971=100%,"CUMPLIDA",IF(AND(ISNUMBER(L971),ISNUMBER(CGR!$P$4)), IF(L971&lt;CGR!$P$4,"INCUMPLIDA","PROCESO"), "VERIFICAR FECHA")),"SIN VALOR AVANCE")</f>
        <v>PROCESO</v>
      </c>
      <c r="R971" s="285" t="s">
        <v>261</v>
      </c>
      <c r="S971" s="286" t="s">
        <v>262</v>
      </c>
      <c r="T971" s="305">
        <v>1</v>
      </c>
      <c r="U971" s="383">
        <v>46024</v>
      </c>
      <c r="V971" s="383">
        <v>47118</v>
      </c>
      <c r="W971" s="165">
        <f t="shared" ref="W971:W1034" si="182">(V971-U971)/7</f>
        <v>156.28571428571428</v>
      </c>
      <c r="X971" s="391">
        <v>0</v>
      </c>
      <c r="Y971" s="307" t="s">
        <v>3977</v>
      </c>
      <c r="Z971" s="344">
        <f t="shared" si="174"/>
        <v>1</v>
      </c>
      <c r="AA971" s="344">
        <f t="shared" si="175"/>
        <v>1</v>
      </c>
      <c r="AB971" s="344">
        <f t="shared" si="176"/>
        <v>1</v>
      </c>
      <c r="AC971" s="344">
        <f t="shared" si="177"/>
        <v>1</v>
      </c>
      <c r="AD971" s="344">
        <f t="shared" si="178"/>
        <v>1</v>
      </c>
      <c r="AE971" s="344">
        <f t="shared" si="179"/>
        <v>1</v>
      </c>
      <c r="AF971" s="344">
        <f t="shared" si="179"/>
        <v>1</v>
      </c>
      <c r="AG971" s="344">
        <f t="shared" si="180"/>
        <v>1</v>
      </c>
    </row>
    <row r="972" spans="1:33" ht="409.5">
      <c r="A972" s="169" t="s">
        <v>19</v>
      </c>
      <c r="B972" s="467" t="s">
        <v>13</v>
      </c>
      <c r="C972" s="782"/>
      <c r="D972" s="782"/>
      <c r="E972" s="783"/>
      <c r="F972" s="783" t="s">
        <v>4093</v>
      </c>
      <c r="G972" s="52" t="s">
        <v>1365</v>
      </c>
      <c r="H972" s="52" t="s">
        <v>264</v>
      </c>
      <c r="I972" s="483" t="s">
        <v>265</v>
      </c>
      <c r="J972" s="168">
        <v>2</v>
      </c>
      <c r="K972" s="193">
        <v>46024</v>
      </c>
      <c r="L972" s="193">
        <v>47118</v>
      </c>
      <c r="M972" s="165">
        <f t="shared" si="173"/>
        <v>156.28571428571428</v>
      </c>
      <c r="N972" s="192">
        <v>0</v>
      </c>
      <c r="O972" s="542" t="s">
        <v>4095</v>
      </c>
      <c r="P972" s="53">
        <f t="shared" si="181"/>
        <v>0</v>
      </c>
      <c r="Q972" s="166" t="str">
        <f>IF(ISNUMBER(P972),IF(P972=100%,"CUMPLIDA",IF(AND(ISNUMBER(L972),ISNUMBER(CGR!$P$4)), IF(L972&lt;CGR!$P$4,"INCUMPLIDA","PROCESO"), "VERIFICAR FECHA")),"SIN VALOR AVANCE")</f>
        <v>PROCESO</v>
      </c>
      <c r="R972" s="285" t="s">
        <v>264</v>
      </c>
      <c r="S972" s="286" t="s">
        <v>265</v>
      </c>
      <c r="T972" s="305">
        <v>2</v>
      </c>
      <c r="U972" s="383">
        <v>46024</v>
      </c>
      <c r="V972" s="383">
        <v>47118</v>
      </c>
      <c r="W972" s="165">
        <f t="shared" si="182"/>
        <v>156.28571428571428</v>
      </c>
      <c r="X972" s="391">
        <v>0</v>
      </c>
      <c r="Y972" s="307" t="s">
        <v>4095</v>
      </c>
      <c r="Z972" s="344">
        <f t="shared" si="174"/>
        <v>1</v>
      </c>
      <c r="AA972" s="344">
        <f t="shared" si="175"/>
        <v>1</v>
      </c>
      <c r="AB972" s="344">
        <f t="shared" si="176"/>
        <v>1</v>
      </c>
      <c r="AC972" s="344">
        <f t="shared" si="177"/>
        <v>1</v>
      </c>
      <c r="AD972" s="344">
        <f t="shared" si="178"/>
        <v>1</v>
      </c>
      <c r="AE972" s="344">
        <f t="shared" si="179"/>
        <v>1</v>
      </c>
      <c r="AF972" s="344">
        <f t="shared" si="179"/>
        <v>1</v>
      </c>
      <c r="AG972" s="344">
        <f t="shared" si="180"/>
        <v>1</v>
      </c>
    </row>
    <row r="973" spans="1:33" ht="150">
      <c r="A973" s="169" t="s">
        <v>19</v>
      </c>
      <c r="B973" s="467" t="s">
        <v>13</v>
      </c>
      <c r="C973" s="782" t="s">
        <v>3963</v>
      </c>
      <c r="D973" s="782" t="s">
        <v>3964</v>
      </c>
      <c r="E973" s="783"/>
      <c r="F973" s="783" t="s">
        <v>4093</v>
      </c>
      <c r="G973" s="52" t="s">
        <v>3978</v>
      </c>
      <c r="H973" s="52" t="s">
        <v>3979</v>
      </c>
      <c r="I973" s="483" t="s">
        <v>3980</v>
      </c>
      <c r="J973" s="164">
        <v>1</v>
      </c>
      <c r="K973" s="191">
        <v>44927</v>
      </c>
      <c r="L973" s="191">
        <v>45016</v>
      </c>
      <c r="M973" s="165">
        <f t="shared" si="173"/>
        <v>12.714285714285714</v>
      </c>
      <c r="N973" s="192">
        <v>1</v>
      </c>
      <c r="O973" s="483" t="s">
        <v>4096</v>
      </c>
      <c r="P973" s="53">
        <f t="shared" si="181"/>
        <v>1</v>
      </c>
      <c r="Q973" s="166" t="str">
        <f>IF(ISNUMBER(P973),IF(P973=100%,"CUMPLIDA",IF(AND(ISNUMBER(L973),ISNUMBER(CGR!$P$4)), IF(L973&lt;CGR!$P$4,"INCUMPLIDA","PROCESO"), "VERIFICAR FECHA")),"SIN VALOR AVANCE")</f>
        <v>CUMPLIDA</v>
      </c>
      <c r="R973" s="285" t="s">
        <v>3979</v>
      </c>
      <c r="S973" s="286" t="s">
        <v>3980</v>
      </c>
      <c r="T973" s="367">
        <v>1</v>
      </c>
      <c r="U973" s="382">
        <v>44927</v>
      </c>
      <c r="V973" s="382">
        <v>45016</v>
      </c>
      <c r="W973" s="165">
        <f t="shared" si="182"/>
        <v>12.714285714285714</v>
      </c>
      <c r="X973" s="391">
        <v>1</v>
      </c>
      <c r="Y973" s="286" t="s">
        <v>4096</v>
      </c>
      <c r="Z973" s="344">
        <f t="shared" si="174"/>
        <v>1</v>
      </c>
      <c r="AA973" s="344">
        <f t="shared" si="175"/>
        <v>1</v>
      </c>
      <c r="AB973" s="344">
        <f t="shared" si="176"/>
        <v>1</v>
      </c>
      <c r="AC973" s="344">
        <f t="shared" si="177"/>
        <v>1</v>
      </c>
      <c r="AD973" s="344">
        <f t="shared" si="178"/>
        <v>1</v>
      </c>
      <c r="AE973" s="344">
        <f t="shared" si="179"/>
        <v>1</v>
      </c>
      <c r="AF973" s="344">
        <f t="shared" si="179"/>
        <v>1</v>
      </c>
      <c r="AG973" s="344">
        <f t="shared" si="180"/>
        <v>1</v>
      </c>
    </row>
    <row r="974" spans="1:33" ht="360">
      <c r="A974" s="169" t="s">
        <v>19</v>
      </c>
      <c r="B974" s="467" t="s">
        <v>13</v>
      </c>
      <c r="C974" s="782" t="s">
        <v>3963</v>
      </c>
      <c r="D974" s="782" t="s">
        <v>3964</v>
      </c>
      <c r="E974" s="783"/>
      <c r="F974" s="783" t="s">
        <v>4093</v>
      </c>
      <c r="G974" s="52" t="s">
        <v>3978</v>
      </c>
      <c r="H974" s="52" t="s">
        <v>4017</v>
      </c>
      <c r="I974" s="483" t="s">
        <v>1097</v>
      </c>
      <c r="J974" s="164">
        <v>1</v>
      </c>
      <c r="K974" s="191">
        <v>45017</v>
      </c>
      <c r="L974" s="191">
        <v>45138</v>
      </c>
      <c r="M974" s="165">
        <f t="shared" si="173"/>
        <v>17.285714285714285</v>
      </c>
      <c r="N974" s="192">
        <v>1</v>
      </c>
      <c r="O974" s="483" t="s">
        <v>4085</v>
      </c>
      <c r="P974" s="53">
        <f t="shared" si="181"/>
        <v>1</v>
      </c>
      <c r="Q974" s="166" t="str">
        <f>IF(ISNUMBER(P974),IF(P974=100%,"CUMPLIDA",IF(AND(ISNUMBER(L974),ISNUMBER(CGR!$P$4)), IF(L974&lt;CGR!$P$4,"INCUMPLIDA","PROCESO"), "VERIFICAR FECHA")),"SIN VALOR AVANCE")</f>
        <v>CUMPLIDA</v>
      </c>
      <c r="R974" s="285" t="s">
        <v>4017</v>
      </c>
      <c r="S974" s="286" t="s">
        <v>1097</v>
      </c>
      <c r="T974" s="367">
        <v>1</v>
      </c>
      <c r="U974" s="382">
        <v>45017</v>
      </c>
      <c r="V974" s="382">
        <v>45138</v>
      </c>
      <c r="W974" s="165">
        <f t="shared" si="182"/>
        <v>17.285714285714285</v>
      </c>
      <c r="X974" s="391">
        <v>1</v>
      </c>
      <c r="Y974" s="286" t="s">
        <v>4085</v>
      </c>
      <c r="Z974" s="344">
        <f t="shared" si="174"/>
        <v>1</v>
      </c>
      <c r="AA974" s="344">
        <f t="shared" si="175"/>
        <v>1</v>
      </c>
      <c r="AB974" s="344">
        <f t="shared" si="176"/>
        <v>1</v>
      </c>
      <c r="AC974" s="344">
        <f t="shared" si="177"/>
        <v>1</v>
      </c>
      <c r="AD974" s="344">
        <f t="shared" si="178"/>
        <v>1</v>
      </c>
      <c r="AE974" s="344">
        <f t="shared" si="179"/>
        <v>1</v>
      </c>
      <c r="AF974" s="344">
        <f t="shared" si="179"/>
        <v>1</v>
      </c>
      <c r="AG974" s="344">
        <f t="shared" si="180"/>
        <v>1</v>
      </c>
    </row>
    <row r="975" spans="1:33" ht="240">
      <c r="A975" s="169" t="s">
        <v>19</v>
      </c>
      <c r="B975" s="467" t="s">
        <v>13</v>
      </c>
      <c r="C975" s="782" t="s">
        <v>3963</v>
      </c>
      <c r="D975" s="782" t="s">
        <v>3964</v>
      </c>
      <c r="E975" s="783"/>
      <c r="F975" s="783" t="s">
        <v>4093</v>
      </c>
      <c r="G975" s="52" t="s">
        <v>4097</v>
      </c>
      <c r="H975" s="52" t="s">
        <v>4098</v>
      </c>
      <c r="I975" s="483" t="s">
        <v>1097</v>
      </c>
      <c r="J975" s="164">
        <v>1</v>
      </c>
      <c r="K975" s="191">
        <v>44958</v>
      </c>
      <c r="L975" s="191">
        <v>45016</v>
      </c>
      <c r="M975" s="165">
        <f t="shared" si="173"/>
        <v>8.2857142857142865</v>
      </c>
      <c r="N975" s="192">
        <v>1</v>
      </c>
      <c r="O975" s="483" t="s">
        <v>3981</v>
      </c>
      <c r="P975" s="53">
        <f t="shared" si="181"/>
        <v>1</v>
      </c>
      <c r="Q975" s="166" t="str">
        <f>IF(ISNUMBER(P975),IF(P975=100%,"CUMPLIDA",IF(AND(ISNUMBER(L975),ISNUMBER(CGR!$P$4)), IF(L975&lt;CGR!$P$4,"INCUMPLIDA","PROCESO"), "VERIFICAR FECHA")),"SIN VALOR AVANCE")</f>
        <v>CUMPLIDA</v>
      </c>
      <c r="R975" s="285" t="s">
        <v>4098</v>
      </c>
      <c r="S975" s="286" t="s">
        <v>1097</v>
      </c>
      <c r="T975" s="367">
        <v>1</v>
      </c>
      <c r="U975" s="382">
        <v>44958</v>
      </c>
      <c r="V975" s="382">
        <v>45016</v>
      </c>
      <c r="W975" s="165">
        <f t="shared" si="182"/>
        <v>8.2857142857142865</v>
      </c>
      <c r="X975" s="391">
        <v>1</v>
      </c>
      <c r="Y975" s="286" t="s">
        <v>3981</v>
      </c>
      <c r="Z975" s="344">
        <f t="shared" si="174"/>
        <v>1</v>
      </c>
      <c r="AA975" s="344">
        <f t="shared" si="175"/>
        <v>1</v>
      </c>
      <c r="AB975" s="344">
        <f t="shared" si="176"/>
        <v>1</v>
      </c>
      <c r="AC975" s="344">
        <f t="shared" si="177"/>
        <v>1</v>
      </c>
      <c r="AD975" s="344">
        <f t="shared" si="178"/>
        <v>1</v>
      </c>
      <c r="AE975" s="344">
        <f t="shared" si="179"/>
        <v>1</v>
      </c>
      <c r="AF975" s="344">
        <f t="shared" si="179"/>
        <v>1</v>
      </c>
      <c r="AG975" s="344">
        <f t="shared" si="180"/>
        <v>1</v>
      </c>
    </row>
    <row r="976" spans="1:33" ht="300">
      <c r="A976" s="169" t="s">
        <v>19</v>
      </c>
      <c r="B976" s="467" t="s">
        <v>13</v>
      </c>
      <c r="C976" s="782" t="s">
        <v>3963</v>
      </c>
      <c r="D976" s="782" t="s">
        <v>3964</v>
      </c>
      <c r="E976" s="783"/>
      <c r="F976" s="783" t="s">
        <v>4093</v>
      </c>
      <c r="G976" s="52" t="s">
        <v>4099</v>
      </c>
      <c r="H976" s="52" t="s">
        <v>4100</v>
      </c>
      <c r="I976" s="483" t="s">
        <v>1097</v>
      </c>
      <c r="J976" s="164">
        <v>1</v>
      </c>
      <c r="K976" s="191">
        <v>44958</v>
      </c>
      <c r="L976" s="191">
        <v>44985</v>
      </c>
      <c r="M976" s="165">
        <f t="shared" si="173"/>
        <v>3.8571428571428572</v>
      </c>
      <c r="N976" s="192">
        <v>1</v>
      </c>
      <c r="O976" s="483" t="s">
        <v>4084</v>
      </c>
      <c r="P976" s="53">
        <f t="shared" si="181"/>
        <v>1</v>
      </c>
      <c r="Q976" s="166" t="str">
        <f>IF(ISNUMBER(P976),IF(P976=100%,"CUMPLIDA",IF(AND(ISNUMBER(L976),ISNUMBER(CGR!$P$4)), IF(L976&lt;CGR!$P$4,"INCUMPLIDA","PROCESO"), "VERIFICAR FECHA")),"SIN VALOR AVANCE")</f>
        <v>CUMPLIDA</v>
      </c>
      <c r="R976" s="285" t="s">
        <v>4100</v>
      </c>
      <c r="S976" s="286" t="s">
        <v>1097</v>
      </c>
      <c r="T976" s="367">
        <v>1</v>
      </c>
      <c r="U976" s="382">
        <v>44958</v>
      </c>
      <c r="V976" s="382">
        <v>44985</v>
      </c>
      <c r="W976" s="165">
        <f t="shared" si="182"/>
        <v>3.8571428571428572</v>
      </c>
      <c r="X976" s="391">
        <v>1</v>
      </c>
      <c r="Y976" s="286" t="s">
        <v>4084</v>
      </c>
      <c r="Z976" s="344">
        <f t="shared" si="174"/>
        <v>1</v>
      </c>
      <c r="AA976" s="344">
        <f t="shared" si="175"/>
        <v>1</v>
      </c>
      <c r="AB976" s="344">
        <f t="shared" si="176"/>
        <v>1</v>
      </c>
      <c r="AC976" s="344">
        <f t="shared" si="177"/>
        <v>1</v>
      </c>
      <c r="AD976" s="344">
        <f t="shared" si="178"/>
        <v>1</v>
      </c>
      <c r="AE976" s="344">
        <f t="shared" si="179"/>
        <v>1</v>
      </c>
      <c r="AF976" s="344">
        <f t="shared" si="179"/>
        <v>1</v>
      </c>
      <c r="AG976" s="344">
        <f t="shared" si="180"/>
        <v>1</v>
      </c>
    </row>
    <row r="977" spans="1:33" ht="225">
      <c r="A977" s="169" t="s">
        <v>19</v>
      </c>
      <c r="B977" s="467" t="s">
        <v>13</v>
      </c>
      <c r="C977" s="782" t="s">
        <v>3963</v>
      </c>
      <c r="D977" s="782" t="s">
        <v>3964</v>
      </c>
      <c r="E977" s="783"/>
      <c r="F977" s="783" t="s">
        <v>4093</v>
      </c>
      <c r="G977" s="52" t="s">
        <v>4101</v>
      </c>
      <c r="H977" s="52" t="s">
        <v>4102</v>
      </c>
      <c r="I977" s="483" t="s">
        <v>1097</v>
      </c>
      <c r="J977" s="164">
        <v>12</v>
      </c>
      <c r="K977" s="191">
        <v>44958</v>
      </c>
      <c r="L977" s="191">
        <v>45323</v>
      </c>
      <c r="M977" s="165">
        <f t="shared" si="173"/>
        <v>52.142857142857146</v>
      </c>
      <c r="N977" s="192">
        <v>12</v>
      </c>
      <c r="O977" s="483" t="s">
        <v>4021</v>
      </c>
      <c r="P977" s="53">
        <f t="shared" si="181"/>
        <v>1</v>
      </c>
      <c r="Q977" s="166" t="str">
        <f>IF(ISNUMBER(P977),IF(P977=100%,"CUMPLIDA",IF(AND(ISNUMBER(L977),ISNUMBER(CGR!$P$4)), IF(L977&lt;CGR!$P$4,"INCUMPLIDA","PROCESO"), "VERIFICAR FECHA")),"SIN VALOR AVANCE")</f>
        <v>CUMPLIDA</v>
      </c>
      <c r="R977" s="285" t="s">
        <v>4102</v>
      </c>
      <c r="S977" s="286" t="s">
        <v>1097</v>
      </c>
      <c r="T977" s="367">
        <v>12</v>
      </c>
      <c r="U977" s="382">
        <v>44958</v>
      </c>
      <c r="V977" s="382">
        <v>45323</v>
      </c>
      <c r="W977" s="165">
        <f t="shared" si="182"/>
        <v>52.142857142857146</v>
      </c>
      <c r="X977" s="391">
        <v>12</v>
      </c>
      <c r="Y977" s="286" t="s">
        <v>4021</v>
      </c>
      <c r="Z977" s="344">
        <f t="shared" si="174"/>
        <v>1</v>
      </c>
      <c r="AA977" s="344">
        <f t="shared" si="175"/>
        <v>1</v>
      </c>
      <c r="AB977" s="344">
        <f t="shared" si="176"/>
        <v>1</v>
      </c>
      <c r="AC977" s="344">
        <f t="shared" si="177"/>
        <v>1</v>
      </c>
      <c r="AD977" s="344">
        <f t="shared" si="178"/>
        <v>1</v>
      </c>
      <c r="AE977" s="344">
        <f t="shared" si="179"/>
        <v>1</v>
      </c>
      <c r="AF977" s="344">
        <f t="shared" si="179"/>
        <v>1</v>
      </c>
      <c r="AG977" s="344">
        <f t="shared" si="180"/>
        <v>1</v>
      </c>
    </row>
    <row r="978" spans="1:33" ht="180">
      <c r="A978" s="169" t="s">
        <v>19</v>
      </c>
      <c r="B978" s="467" t="s">
        <v>13</v>
      </c>
      <c r="C978" s="782" t="s">
        <v>3963</v>
      </c>
      <c r="D978" s="782" t="s">
        <v>3964</v>
      </c>
      <c r="E978" s="783"/>
      <c r="F978" s="783" t="s">
        <v>4093</v>
      </c>
      <c r="G978" s="52" t="s">
        <v>4103</v>
      </c>
      <c r="H978" s="52" t="s">
        <v>4104</v>
      </c>
      <c r="I978" s="483" t="s">
        <v>1097</v>
      </c>
      <c r="J978" s="164">
        <v>4</v>
      </c>
      <c r="K978" s="191">
        <v>44958</v>
      </c>
      <c r="L978" s="191">
        <v>45323</v>
      </c>
      <c r="M978" s="165">
        <f t="shared" si="173"/>
        <v>52.142857142857146</v>
      </c>
      <c r="N978" s="192">
        <v>4</v>
      </c>
      <c r="O978" s="483" t="s">
        <v>4021</v>
      </c>
      <c r="P978" s="53">
        <f t="shared" si="181"/>
        <v>1</v>
      </c>
      <c r="Q978" s="166" t="str">
        <f>IF(ISNUMBER(P978),IF(P978=100%,"CUMPLIDA",IF(AND(ISNUMBER(L978),ISNUMBER(CGR!$P$4)), IF(L978&lt;CGR!$P$4,"INCUMPLIDA","PROCESO"), "VERIFICAR FECHA")),"SIN VALOR AVANCE")</f>
        <v>CUMPLIDA</v>
      </c>
      <c r="R978" s="285" t="s">
        <v>4104</v>
      </c>
      <c r="S978" s="286" t="s">
        <v>1097</v>
      </c>
      <c r="T978" s="367">
        <v>4</v>
      </c>
      <c r="U978" s="382">
        <v>44958</v>
      </c>
      <c r="V978" s="382">
        <v>45323</v>
      </c>
      <c r="W978" s="165">
        <f t="shared" si="182"/>
        <v>52.142857142857146</v>
      </c>
      <c r="X978" s="391">
        <v>4</v>
      </c>
      <c r="Y978" s="286" t="s">
        <v>4021</v>
      </c>
      <c r="Z978" s="344">
        <f t="shared" si="174"/>
        <v>1</v>
      </c>
      <c r="AA978" s="344">
        <f t="shared" si="175"/>
        <v>1</v>
      </c>
      <c r="AB978" s="344">
        <f t="shared" si="176"/>
        <v>1</v>
      </c>
      <c r="AC978" s="344">
        <f t="shared" si="177"/>
        <v>1</v>
      </c>
      <c r="AD978" s="344">
        <f t="shared" si="178"/>
        <v>1</v>
      </c>
      <c r="AE978" s="344">
        <f t="shared" si="179"/>
        <v>1</v>
      </c>
      <c r="AF978" s="344">
        <f t="shared" si="179"/>
        <v>1</v>
      </c>
      <c r="AG978" s="344">
        <f t="shared" si="180"/>
        <v>1</v>
      </c>
    </row>
    <row r="979" spans="1:33" ht="165.75" customHeight="1">
      <c r="A979" s="169" t="s">
        <v>19</v>
      </c>
      <c r="B979" s="467" t="s">
        <v>13</v>
      </c>
      <c r="C979" s="782" t="s">
        <v>3963</v>
      </c>
      <c r="D979" s="782" t="s">
        <v>3964</v>
      </c>
      <c r="E979" s="783" t="s">
        <v>4105</v>
      </c>
      <c r="F979" s="783" t="s">
        <v>4106</v>
      </c>
      <c r="G979" s="52" t="s">
        <v>4014</v>
      </c>
      <c r="H979" s="52" t="s">
        <v>3972</v>
      </c>
      <c r="I979" s="483" t="s">
        <v>3973</v>
      </c>
      <c r="J979" s="164">
        <v>3</v>
      </c>
      <c r="K979" s="191">
        <v>44958</v>
      </c>
      <c r="L979" s="191">
        <v>45323</v>
      </c>
      <c r="M979" s="165">
        <f t="shared" si="173"/>
        <v>52.142857142857146</v>
      </c>
      <c r="N979" s="192">
        <v>3</v>
      </c>
      <c r="O979" s="483" t="s">
        <v>4107</v>
      </c>
      <c r="P979" s="53">
        <f t="shared" si="181"/>
        <v>1</v>
      </c>
      <c r="Q979" s="166" t="str">
        <f>IF(ISNUMBER(P979),IF(P979=100%,"CUMPLIDA",IF(AND(ISNUMBER(L979),ISNUMBER(CGR!$P$4)), IF(L979&lt;CGR!$P$4,"INCUMPLIDA","PROCESO"), "VERIFICAR FECHA")),"SIN VALOR AVANCE")</f>
        <v>CUMPLIDA</v>
      </c>
      <c r="R979" s="285" t="s">
        <v>3972</v>
      </c>
      <c r="S979" s="286" t="s">
        <v>3973</v>
      </c>
      <c r="T979" s="367">
        <v>3</v>
      </c>
      <c r="U979" s="382">
        <v>44958</v>
      </c>
      <c r="V979" s="382">
        <v>45323</v>
      </c>
      <c r="W979" s="165">
        <f t="shared" si="182"/>
        <v>52.142857142857146</v>
      </c>
      <c r="X979" s="391">
        <v>3</v>
      </c>
      <c r="Y979" s="286" t="s">
        <v>4107</v>
      </c>
      <c r="Z979" s="344">
        <f t="shared" si="174"/>
        <v>1</v>
      </c>
      <c r="AA979" s="344">
        <f t="shared" si="175"/>
        <v>1</v>
      </c>
      <c r="AB979" s="344">
        <f t="shared" si="176"/>
        <v>1</v>
      </c>
      <c r="AC979" s="344">
        <f t="shared" si="177"/>
        <v>1</v>
      </c>
      <c r="AD979" s="344">
        <f t="shared" si="178"/>
        <v>1</v>
      </c>
      <c r="AE979" s="344">
        <f t="shared" si="179"/>
        <v>1</v>
      </c>
      <c r="AF979" s="344">
        <f t="shared" si="179"/>
        <v>1</v>
      </c>
      <c r="AG979" s="344">
        <f t="shared" si="180"/>
        <v>1</v>
      </c>
    </row>
    <row r="980" spans="1:33" ht="90">
      <c r="A980" s="169" t="s">
        <v>19</v>
      </c>
      <c r="B980" s="467" t="s">
        <v>13</v>
      </c>
      <c r="C980" s="782"/>
      <c r="D980" s="782"/>
      <c r="E980" s="783"/>
      <c r="F980" s="783" t="s">
        <v>4106</v>
      </c>
      <c r="G980" s="52" t="s">
        <v>3975</v>
      </c>
      <c r="H980" s="484" t="s">
        <v>2433</v>
      </c>
      <c r="I980" s="483" t="s">
        <v>969</v>
      </c>
      <c r="J980" s="164">
        <v>1</v>
      </c>
      <c r="K980" s="191">
        <v>45231</v>
      </c>
      <c r="L980" s="191">
        <v>45504</v>
      </c>
      <c r="M980" s="165">
        <f t="shared" ref="M980:M1043" si="183">(L980-K980)/7</f>
        <v>39</v>
      </c>
      <c r="N980" s="192">
        <v>1</v>
      </c>
      <c r="O980" s="542" t="s">
        <v>3711</v>
      </c>
      <c r="P980" s="53">
        <f t="shared" si="181"/>
        <v>1</v>
      </c>
      <c r="Q980" s="166" t="str">
        <f>IF(ISNUMBER(P980),IF(P980=100%,"CUMPLIDA",IF(AND(ISNUMBER(L980),ISNUMBER(CGR!$P$4)), IF(L980&lt;CGR!$P$4,"INCUMPLIDA","PROCESO"), "VERIFICAR FECHA")),"SIN VALOR AVANCE")</f>
        <v>CUMPLIDA</v>
      </c>
      <c r="R980" s="366" t="s">
        <v>2433</v>
      </c>
      <c r="S980" s="286" t="s">
        <v>969</v>
      </c>
      <c r="T980" s="367">
        <v>1</v>
      </c>
      <c r="U980" s="382">
        <v>45231</v>
      </c>
      <c r="V980" s="382">
        <v>45504</v>
      </c>
      <c r="W980" s="165">
        <f t="shared" si="182"/>
        <v>39</v>
      </c>
      <c r="X980" s="391">
        <v>1</v>
      </c>
      <c r="Y980" s="307" t="s">
        <v>3711</v>
      </c>
      <c r="Z980" s="344">
        <f t="shared" si="174"/>
        <v>1</v>
      </c>
      <c r="AA980" s="344">
        <f t="shared" si="175"/>
        <v>1</v>
      </c>
      <c r="AB980" s="344">
        <f t="shared" si="176"/>
        <v>1</v>
      </c>
      <c r="AC980" s="344">
        <f t="shared" si="177"/>
        <v>1</v>
      </c>
      <c r="AD980" s="344">
        <f t="shared" si="178"/>
        <v>1</v>
      </c>
      <c r="AE980" s="344">
        <f t="shared" si="179"/>
        <v>1</v>
      </c>
      <c r="AF980" s="344">
        <f t="shared" si="179"/>
        <v>1</v>
      </c>
      <c r="AG980" s="344">
        <f t="shared" si="180"/>
        <v>1</v>
      </c>
    </row>
    <row r="981" spans="1:33" ht="195.75">
      <c r="A981" s="169" t="s">
        <v>19</v>
      </c>
      <c r="B981" s="467" t="s">
        <v>13</v>
      </c>
      <c r="C981" s="782"/>
      <c r="D981" s="782"/>
      <c r="E981" s="783"/>
      <c r="F981" s="783" t="s">
        <v>4106</v>
      </c>
      <c r="G981" s="52" t="s">
        <v>3975</v>
      </c>
      <c r="H981" s="484" t="s">
        <v>2435</v>
      </c>
      <c r="I981" s="483" t="s">
        <v>2436</v>
      </c>
      <c r="J981" s="164">
        <v>1</v>
      </c>
      <c r="K981" s="191">
        <v>45231</v>
      </c>
      <c r="L981" s="191">
        <v>45504</v>
      </c>
      <c r="M981" s="165">
        <f t="shared" si="183"/>
        <v>39</v>
      </c>
      <c r="N981" s="192">
        <v>1</v>
      </c>
      <c r="O981" s="542" t="s">
        <v>4095</v>
      </c>
      <c r="P981" s="53">
        <f t="shared" si="181"/>
        <v>1</v>
      </c>
      <c r="Q981" s="166" t="str">
        <f>IF(ISNUMBER(P981),IF(P981=100%,"CUMPLIDA",IF(AND(ISNUMBER(L981),ISNUMBER(CGR!$P$4)), IF(L981&lt;CGR!$P$4,"INCUMPLIDA","PROCESO"), "VERIFICAR FECHA")),"SIN VALOR AVANCE")</f>
        <v>CUMPLIDA</v>
      </c>
      <c r="R981" s="366" t="s">
        <v>2435</v>
      </c>
      <c r="S981" s="286" t="s">
        <v>2436</v>
      </c>
      <c r="T981" s="367">
        <v>1</v>
      </c>
      <c r="U981" s="382">
        <v>45231</v>
      </c>
      <c r="V981" s="382">
        <v>45504</v>
      </c>
      <c r="W981" s="165">
        <f t="shared" si="182"/>
        <v>39</v>
      </c>
      <c r="X981" s="391">
        <v>1</v>
      </c>
      <c r="Y981" s="307" t="s">
        <v>4095</v>
      </c>
      <c r="Z981" s="344">
        <f t="shared" ref="Z981:Z1044" si="184">IF(H981=R981,1,0)</f>
        <v>1</v>
      </c>
      <c r="AA981" s="344">
        <f t="shared" ref="AA981:AA1044" si="185">IF(I981=S981,1,0)</f>
        <v>1</v>
      </c>
      <c r="AB981" s="344">
        <f t="shared" ref="AB981:AB1044" si="186">IF(J981=T981,1,0)</f>
        <v>1</v>
      </c>
      <c r="AC981" s="344">
        <f t="shared" ref="AC981:AC1044" si="187">IF(K981=U981,1,0)</f>
        <v>1</v>
      </c>
      <c r="AD981" s="344">
        <f t="shared" ref="AD981:AD1044" si="188">IF(L981=V981,1,0)</f>
        <v>1</v>
      </c>
      <c r="AE981" s="344">
        <f t="shared" ref="AE981:AF1044" si="189">IF(M981=W981,1,0)</f>
        <v>1</v>
      </c>
      <c r="AF981" s="344">
        <f t="shared" si="189"/>
        <v>1</v>
      </c>
      <c r="AG981" s="344">
        <f t="shared" ref="AG981:AG1044" si="190">IF(O981=Y981,1,0)</f>
        <v>1</v>
      </c>
    </row>
    <row r="982" spans="1:33" ht="135.75">
      <c r="A982" s="169" t="s">
        <v>19</v>
      </c>
      <c r="B982" s="467" t="s">
        <v>13</v>
      </c>
      <c r="C982" s="782"/>
      <c r="D982" s="782"/>
      <c r="E982" s="783"/>
      <c r="F982" s="783" t="s">
        <v>4106</v>
      </c>
      <c r="G982" s="52" t="s">
        <v>2438</v>
      </c>
      <c r="H982" s="52" t="s">
        <v>1614</v>
      </c>
      <c r="I982" s="483" t="s">
        <v>238</v>
      </c>
      <c r="J982" s="168">
        <v>1</v>
      </c>
      <c r="K982" s="193">
        <v>45323</v>
      </c>
      <c r="L982" s="193">
        <v>45747</v>
      </c>
      <c r="M982" s="165">
        <f t="shared" si="183"/>
        <v>60.571428571428569</v>
      </c>
      <c r="N982" s="192">
        <v>0</v>
      </c>
      <c r="O982" s="542" t="s">
        <v>3977</v>
      </c>
      <c r="P982" s="53">
        <f t="shared" si="181"/>
        <v>0</v>
      </c>
      <c r="Q982" s="166" t="str">
        <f>IF(ISNUMBER(P982),IF(P982=100%,"CUMPLIDA",IF(AND(ISNUMBER(L982),ISNUMBER(CGR!$P$4)), IF(L982&lt;CGR!$P$4,"INCUMPLIDA","PROCESO"), "VERIFICAR FECHA")),"SIN VALOR AVANCE")</f>
        <v>PROCESO</v>
      </c>
      <c r="R982" s="285" t="s">
        <v>1614</v>
      </c>
      <c r="S982" s="286" t="s">
        <v>238</v>
      </c>
      <c r="T982" s="305">
        <v>1</v>
      </c>
      <c r="U982" s="383">
        <v>45323</v>
      </c>
      <c r="V982" s="383">
        <v>45747</v>
      </c>
      <c r="W982" s="165">
        <f t="shared" si="182"/>
        <v>60.571428571428569</v>
      </c>
      <c r="X982" s="391">
        <v>0</v>
      </c>
      <c r="Y982" s="307" t="s">
        <v>3977</v>
      </c>
      <c r="Z982" s="344">
        <f t="shared" si="184"/>
        <v>1</v>
      </c>
      <c r="AA982" s="344">
        <f t="shared" si="185"/>
        <v>1</v>
      </c>
      <c r="AB982" s="344">
        <f t="shared" si="186"/>
        <v>1</v>
      </c>
      <c r="AC982" s="344">
        <f t="shared" si="187"/>
        <v>1</v>
      </c>
      <c r="AD982" s="344">
        <f t="shared" si="188"/>
        <v>1</v>
      </c>
      <c r="AE982" s="344">
        <f t="shared" si="189"/>
        <v>1</v>
      </c>
      <c r="AF982" s="344">
        <f t="shared" si="189"/>
        <v>1</v>
      </c>
      <c r="AG982" s="344">
        <f t="shared" si="190"/>
        <v>1</v>
      </c>
    </row>
    <row r="983" spans="1:33" ht="90">
      <c r="A983" s="169" t="s">
        <v>19</v>
      </c>
      <c r="B983" s="467" t="s">
        <v>13</v>
      </c>
      <c r="C983" s="782"/>
      <c r="D983" s="782"/>
      <c r="E983" s="783"/>
      <c r="F983" s="783" t="s">
        <v>4106</v>
      </c>
      <c r="G983" s="52" t="s">
        <v>241</v>
      </c>
      <c r="H983" s="52" t="s">
        <v>241</v>
      </c>
      <c r="I983" s="483" t="s">
        <v>242</v>
      </c>
      <c r="J983" s="168">
        <v>1</v>
      </c>
      <c r="K983" s="193">
        <v>45323</v>
      </c>
      <c r="L983" s="193">
        <v>45747</v>
      </c>
      <c r="M983" s="165">
        <f t="shared" si="183"/>
        <v>60.571428571428569</v>
      </c>
      <c r="N983" s="192">
        <v>0</v>
      </c>
      <c r="O983" s="542" t="s">
        <v>3806</v>
      </c>
      <c r="P983" s="53">
        <f t="shared" si="181"/>
        <v>0</v>
      </c>
      <c r="Q983" s="166" t="str">
        <f>IF(ISNUMBER(P983),IF(P983=100%,"CUMPLIDA",IF(AND(ISNUMBER(L983),ISNUMBER(CGR!$P$4)), IF(L983&lt;CGR!$P$4,"INCUMPLIDA","PROCESO"), "VERIFICAR FECHA")),"SIN VALOR AVANCE")</f>
        <v>PROCESO</v>
      </c>
      <c r="R983" s="285" t="s">
        <v>241</v>
      </c>
      <c r="S983" s="286" t="s">
        <v>242</v>
      </c>
      <c r="T983" s="305">
        <v>1</v>
      </c>
      <c r="U983" s="383">
        <v>45323</v>
      </c>
      <c r="V983" s="383">
        <v>45747</v>
      </c>
      <c r="W983" s="165">
        <f t="shared" si="182"/>
        <v>60.571428571428569</v>
      </c>
      <c r="X983" s="391">
        <v>0</v>
      </c>
      <c r="Y983" s="307" t="s">
        <v>3806</v>
      </c>
      <c r="Z983" s="344">
        <f t="shared" si="184"/>
        <v>1</v>
      </c>
      <c r="AA983" s="344">
        <f t="shared" si="185"/>
        <v>1</v>
      </c>
      <c r="AB983" s="344">
        <f t="shared" si="186"/>
        <v>1</v>
      </c>
      <c r="AC983" s="344">
        <f t="shared" si="187"/>
        <v>1</v>
      </c>
      <c r="AD983" s="344">
        <f t="shared" si="188"/>
        <v>1</v>
      </c>
      <c r="AE983" s="344">
        <f t="shared" si="189"/>
        <v>1</v>
      </c>
      <c r="AF983" s="344">
        <f t="shared" si="189"/>
        <v>1</v>
      </c>
      <c r="AG983" s="344">
        <f t="shared" si="190"/>
        <v>1</v>
      </c>
    </row>
    <row r="984" spans="1:33" ht="150">
      <c r="A984" s="169" t="s">
        <v>19</v>
      </c>
      <c r="B984" s="467" t="s">
        <v>13</v>
      </c>
      <c r="C984" s="782"/>
      <c r="D984" s="782"/>
      <c r="E984" s="783"/>
      <c r="F984" s="783" t="s">
        <v>4106</v>
      </c>
      <c r="G984" s="52" t="s">
        <v>1361</v>
      </c>
      <c r="H984" s="52" t="s">
        <v>245</v>
      </c>
      <c r="I984" s="483" t="s">
        <v>246</v>
      </c>
      <c r="J984" s="168">
        <v>1</v>
      </c>
      <c r="K984" s="193">
        <v>45231</v>
      </c>
      <c r="L984" s="193">
        <v>45747</v>
      </c>
      <c r="M984" s="165">
        <f t="shared" si="183"/>
        <v>73.714285714285708</v>
      </c>
      <c r="N984" s="192">
        <v>0</v>
      </c>
      <c r="O984" s="542" t="s">
        <v>3806</v>
      </c>
      <c r="P984" s="53">
        <f t="shared" si="181"/>
        <v>0</v>
      </c>
      <c r="Q984" s="166" t="str">
        <f>IF(ISNUMBER(P984),IF(P984=100%,"CUMPLIDA",IF(AND(ISNUMBER(L984),ISNUMBER(CGR!$P$4)), IF(L984&lt;CGR!$P$4,"INCUMPLIDA","PROCESO"), "VERIFICAR FECHA")),"SIN VALOR AVANCE")</f>
        <v>PROCESO</v>
      </c>
      <c r="R984" s="285" t="s">
        <v>245</v>
      </c>
      <c r="S984" s="286" t="s">
        <v>246</v>
      </c>
      <c r="T984" s="305">
        <v>1</v>
      </c>
      <c r="U984" s="383">
        <v>45231</v>
      </c>
      <c r="V984" s="383">
        <v>45747</v>
      </c>
      <c r="W984" s="165">
        <f t="shared" si="182"/>
        <v>73.714285714285708</v>
      </c>
      <c r="X984" s="391">
        <v>0</v>
      </c>
      <c r="Y984" s="307" t="s">
        <v>3806</v>
      </c>
      <c r="Z984" s="344">
        <f t="shared" si="184"/>
        <v>1</v>
      </c>
      <c r="AA984" s="344">
        <f t="shared" si="185"/>
        <v>1</v>
      </c>
      <c r="AB984" s="344">
        <f t="shared" si="186"/>
        <v>1</v>
      </c>
      <c r="AC984" s="344">
        <f t="shared" si="187"/>
        <v>1</v>
      </c>
      <c r="AD984" s="344">
        <f t="shared" si="188"/>
        <v>1</v>
      </c>
      <c r="AE984" s="344">
        <f t="shared" si="189"/>
        <v>1</v>
      </c>
      <c r="AF984" s="344">
        <f t="shared" si="189"/>
        <v>1</v>
      </c>
      <c r="AG984" s="344">
        <f t="shared" si="190"/>
        <v>1</v>
      </c>
    </row>
    <row r="985" spans="1:33" ht="135.75">
      <c r="A985" s="169" t="s">
        <v>19</v>
      </c>
      <c r="B985" s="467" t="s">
        <v>13</v>
      </c>
      <c r="C985" s="782"/>
      <c r="D985" s="782"/>
      <c r="E985" s="783"/>
      <c r="F985" s="783" t="s">
        <v>4106</v>
      </c>
      <c r="G985" s="52" t="s">
        <v>248</v>
      </c>
      <c r="H985" s="52" t="s">
        <v>248</v>
      </c>
      <c r="I985" s="483" t="s">
        <v>3253</v>
      </c>
      <c r="J985" s="168">
        <v>1</v>
      </c>
      <c r="K985" s="193">
        <v>45323</v>
      </c>
      <c r="L985" s="193">
        <v>45747</v>
      </c>
      <c r="M985" s="165">
        <f t="shared" si="183"/>
        <v>60.571428571428569</v>
      </c>
      <c r="N985" s="192">
        <v>0</v>
      </c>
      <c r="O985" s="542" t="s">
        <v>3977</v>
      </c>
      <c r="P985" s="53">
        <f t="shared" si="181"/>
        <v>0</v>
      </c>
      <c r="Q985" s="166" t="str">
        <f>IF(ISNUMBER(P985),IF(P985=100%,"CUMPLIDA",IF(AND(ISNUMBER(L985),ISNUMBER(CGR!$P$4)), IF(L985&lt;CGR!$P$4,"INCUMPLIDA","PROCESO"), "VERIFICAR FECHA")),"SIN VALOR AVANCE")</f>
        <v>PROCESO</v>
      </c>
      <c r="R985" s="285" t="s">
        <v>248</v>
      </c>
      <c r="S985" s="286" t="s">
        <v>3253</v>
      </c>
      <c r="T985" s="305">
        <v>1</v>
      </c>
      <c r="U985" s="383">
        <v>45323</v>
      </c>
      <c r="V985" s="383">
        <v>45747</v>
      </c>
      <c r="W985" s="165">
        <f t="shared" si="182"/>
        <v>60.571428571428569</v>
      </c>
      <c r="X985" s="391">
        <v>0</v>
      </c>
      <c r="Y985" s="307" t="s">
        <v>3977</v>
      </c>
      <c r="Z985" s="344">
        <f t="shared" si="184"/>
        <v>1</v>
      </c>
      <c r="AA985" s="344">
        <f t="shared" si="185"/>
        <v>1</v>
      </c>
      <c r="AB985" s="344">
        <f t="shared" si="186"/>
        <v>1</v>
      </c>
      <c r="AC985" s="344">
        <f t="shared" si="187"/>
        <v>1</v>
      </c>
      <c r="AD985" s="344">
        <f t="shared" si="188"/>
        <v>1</v>
      </c>
      <c r="AE985" s="344">
        <f t="shared" si="189"/>
        <v>1</v>
      </c>
      <c r="AF985" s="344">
        <f t="shared" si="189"/>
        <v>1</v>
      </c>
      <c r="AG985" s="344">
        <f t="shared" si="190"/>
        <v>1</v>
      </c>
    </row>
    <row r="986" spans="1:33" ht="135">
      <c r="A986" s="169" t="s">
        <v>19</v>
      </c>
      <c r="B986" s="467" t="s">
        <v>13</v>
      </c>
      <c r="C986" s="782"/>
      <c r="D986" s="782"/>
      <c r="E986" s="783"/>
      <c r="F986" s="783" t="s">
        <v>4106</v>
      </c>
      <c r="G986" s="52" t="s">
        <v>3715</v>
      </c>
      <c r="H986" s="52" t="s">
        <v>3715</v>
      </c>
      <c r="I986" s="483" t="s">
        <v>252</v>
      </c>
      <c r="J986" s="168">
        <v>1</v>
      </c>
      <c r="K986" s="193">
        <v>45231</v>
      </c>
      <c r="L986" s="193">
        <v>45747</v>
      </c>
      <c r="M986" s="165">
        <f t="shared" si="183"/>
        <v>73.714285714285708</v>
      </c>
      <c r="N986" s="192">
        <v>0</v>
      </c>
      <c r="O986" s="542" t="s">
        <v>3806</v>
      </c>
      <c r="P986" s="53">
        <f t="shared" si="181"/>
        <v>0</v>
      </c>
      <c r="Q986" s="166" t="str">
        <f>IF(ISNUMBER(P986),IF(P986=100%,"CUMPLIDA",IF(AND(ISNUMBER(L986),ISNUMBER(CGR!$P$4)), IF(L986&lt;CGR!$P$4,"INCUMPLIDA","PROCESO"), "VERIFICAR FECHA")),"SIN VALOR AVANCE")</f>
        <v>PROCESO</v>
      </c>
      <c r="R986" s="285" t="s">
        <v>3715</v>
      </c>
      <c r="S986" s="286" t="s">
        <v>252</v>
      </c>
      <c r="T986" s="305">
        <v>1</v>
      </c>
      <c r="U986" s="383">
        <v>45231</v>
      </c>
      <c r="V986" s="383">
        <v>45747</v>
      </c>
      <c r="W986" s="165">
        <f t="shared" si="182"/>
        <v>73.714285714285708</v>
      </c>
      <c r="X986" s="391">
        <v>0</v>
      </c>
      <c r="Y986" s="307" t="s">
        <v>3806</v>
      </c>
      <c r="Z986" s="344">
        <f t="shared" si="184"/>
        <v>1</v>
      </c>
      <c r="AA986" s="344">
        <f t="shared" si="185"/>
        <v>1</v>
      </c>
      <c r="AB986" s="344">
        <f t="shared" si="186"/>
        <v>1</v>
      </c>
      <c r="AC986" s="344">
        <f t="shared" si="187"/>
        <v>1</v>
      </c>
      <c r="AD986" s="344">
        <f t="shared" si="188"/>
        <v>1</v>
      </c>
      <c r="AE986" s="344">
        <f t="shared" si="189"/>
        <v>1</v>
      </c>
      <c r="AF986" s="344">
        <f t="shared" si="189"/>
        <v>1</v>
      </c>
      <c r="AG986" s="344">
        <f t="shared" si="190"/>
        <v>1</v>
      </c>
    </row>
    <row r="987" spans="1:33" ht="195.75">
      <c r="A987" s="169" t="s">
        <v>19</v>
      </c>
      <c r="B987" s="467" t="s">
        <v>13</v>
      </c>
      <c r="C987" s="782"/>
      <c r="D987" s="782"/>
      <c r="E987" s="783"/>
      <c r="F987" s="783" t="s">
        <v>4106</v>
      </c>
      <c r="G987" s="52" t="s">
        <v>3716</v>
      </c>
      <c r="H987" s="52" t="s">
        <v>3716</v>
      </c>
      <c r="I987" s="483" t="s">
        <v>2560</v>
      </c>
      <c r="J987" s="168">
        <v>1</v>
      </c>
      <c r="K987" s="193">
        <v>45231</v>
      </c>
      <c r="L987" s="193">
        <v>45808</v>
      </c>
      <c r="M987" s="165">
        <f t="shared" si="183"/>
        <v>82.428571428571431</v>
      </c>
      <c r="N987" s="192">
        <v>0</v>
      </c>
      <c r="O987" s="542" t="s">
        <v>4095</v>
      </c>
      <c r="P987" s="53">
        <f t="shared" si="181"/>
        <v>0</v>
      </c>
      <c r="Q987" s="166" t="str">
        <f>IF(ISNUMBER(P987),IF(P987=100%,"CUMPLIDA",IF(AND(ISNUMBER(L987),ISNUMBER(CGR!$P$4)), IF(L987&lt;CGR!$P$4,"INCUMPLIDA","PROCESO"), "VERIFICAR FECHA")),"SIN VALOR AVANCE")</f>
        <v>PROCESO</v>
      </c>
      <c r="R987" s="285" t="s">
        <v>3716</v>
      </c>
      <c r="S987" s="286" t="s">
        <v>2560</v>
      </c>
      <c r="T987" s="305">
        <v>1</v>
      </c>
      <c r="U987" s="383">
        <v>45231</v>
      </c>
      <c r="V987" s="383">
        <v>45808</v>
      </c>
      <c r="W987" s="165">
        <f t="shared" si="182"/>
        <v>82.428571428571431</v>
      </c>
      <c r="X987" s="391">
        <v>0</v>
      </c>
      <c r="Y987" s="307" t="s">
        <v>4095</v>
      </c>
      <c r="Z987" s="344">
        <f t="shared" si="184"/>
        <v>1</v>
      </c>
      <c r="AA987" s="344">
        <f t="shared" si="185"/>
        <v>1</v>
      </c>
      <c r="AB987" s="344">
        <f t="shared" si="186"/>
        <v>1</v>
      </c>
      <c r="AC987" s="344">
        <f t="shared" si="187"/>
        <v>1</v>
      </c>
      <c r="AD987" s="344">
        <f t="shared" si="188"/>
        <v>1</v>
      </c>
      <c r="AE987" s="344">
        <f t="shared" si="189"/>
        <v>1</v>
      </c>
      <c r="AF987" s="344">
        <f t="shared" si="189"/>
        <v>1</v>
      </c>
      <c r="AG987" s="344">
        <f t="shared" si="190"/>
        <v>1</v>
      </c>
    </row>
    <row r="988" spans="1:33" ht="75.75" customHeight="1">
      <c r="A988" s="169" t="s">
        <v>19</v>
      </c>
      <c r="B988" s="467" t="s">
        <v>13</v>
      </c>
      <c r="C988" s="782" t="s">
        <v>3963</v>
      </c>
      <c r="D988" s="782" t="s">
        <v>3964</v>
      </c>
      <c r="E988" s="783"/>
      <c r="F988" s="783" t="s">
        <v>4106</v>
      </c>
      <c r="G988" s="52" t="s">
        <v>1363</v>
      </c>
      <c r="H988" s="52" t="s">
        <v>258</v>
      </c>
      <c r="I988" s="483" t="s">
        <v>259</v>
      </c>
      <c r="J988" s="168">
        <v>12</v>
      </c>
      <c r="K988" s="193">
        <v>46024</v>
      </c>
      <c r="L988" s="193">
        <v>47118</v>
      </c>
      <c r="M988" s="165">
        <f t="shared" si="183"/>
        <v>156.28571428571428</v>
      </c>
      <c r="N988" s="192">
        <v>0</v>
      </c>
      <c r="O988" s="542" t="s">
        <v>3806</v>
      </c>
      <c r="P988" s="53">
        <f t="shared" si="181"/>
        <v>0</v>
      </c>
      <c r="Q988" s="166" t="str">
        <f>IF(ISNUMBER(P988),IF(P988=100%,"CUMPLIDA",IF(AND(ISNUMBER(L988),ISNUMBER(CGR!$P$4)), IF(L988&lt;CGR!$P$4,"INCUMPLIDA","PROCESO"), "VERIFICAR FECHA")),"SIN VALOR AVANCE")</f>
        <v>PROCESO</v>
      </c>
      <c r="R988" s="285" t="s">
        <v>258</v>
      </c>
      <c r="S988" s="286" t="s">
        <v>259</v>
      </c>
      <c r="T988" s="305">
        <v>12</v>
      </c>
      <c r="U988" s="383">
        <v>46024</v>
      </c>
      <c r="V988" s="383">
        <v>47118</v>
      </c>
      <c r="W988" s="165">
        <f t="shared" si="182"/>
        <v>156.28571428571428</v>
      </c>
      <c r="X988" s="391">
        <v>0</v>
      </c>
      <c r="Y988" s="307" t="s">
        <v>3806</v>
      </c>
      <c r="Z988" s="344">
        <f t="shared" si="184"/>
        <v>1</v>
      </c>
      <c r="AA988" s="344">
        <f t="shared" si="185"/>
        <v>1</v>
      </c>
      <c r="AB988" s="344">
        <f t="shared" si="186"/>
        <v>1</v>
      </c>
      <c r="AC988" s="344">
        <f t="shared" si="187"/>
        <v>1</v>
      </c>
      <c r="AD988" s="344">
        <f t="shared" si="188"/>
        <v>1</v>
      </c>
      <c r="AE988" s="344">
        <f t="shared" si="189"/>
        <v>1</v>
      </c>
      <c r="AF988" s="344">
        <f t="shared" si="189"/>
        <v>1</v>
      </c>
      <c r="AG988" s="344">
        <f t="shared" si="190"/>
        <v>1</v>
      </c>
    </row>
    <row r="989" spans="1:33" ht="180">
      <c r="A989" s="169" t="s">
        <v>19</v>
      </c>
      <c r="B989" s="467" t="s">
        <v>13</v>
      </c>
      <c r="C989" s="782" t="s">
        <v>3963</v>
      </c>
      <c r="D989" s="782" t="s">
        <v>3964</v>
      </c>
      <c r="E989" s="783"/>
      <c r="F989" s="783" t="s">
        <v>4106</v>
      </c>
      <c r="G989" s="52" t="s">
        <v>1364</v>
      </c>
      <c r="H989" s="52" t="s">
        <v>261</v>
      </c>
      <c r="I989" s="483" t="s">
        <v>262</v>
      </c>
      <c r="J989" s="168">
        <v>1</v>
      </c>
      <c r="K989" s="193">
        <v>46024</v>
      </c>
      <c r="L989" s="193">
        <v>47118</v>
      </c>
      <c r="M989" s="165">
        <f t="shared" si="183"/>
        <v>156.28571428571428</v>
      </c>
      <c r="N989" s="192">
        <v>0</v>
      </c>
      <c r="O989" s="542" t="s">
        <v>4000</v>
      </c>
      <c r="P989" s="53">
        <f t="shared" si="181"/>
        <v>0</v>
      </c>
      <c r="Q989" s="166" t="str">
        <f>IF(ISNUMBER(P989),IF(P989=100%,"CUMPLIDA",IF(AND(ISNUMBER(L989),ISNUMBER(CGR!$P$4)), IF(L989&lt;CGR!$P$4,"INCUMPLIDA","PROCESO"), "VERIFICAR FECHA")),"SIN VALOR AVANCE")</f>
        <v>PROCESO</v>
      </c>
      <c r="R989" s="285" t="s">
        <v>261</v>
      </c>
      <c r="S989" s="286" t="s">
        <v>262</v>
      </c>
      <c r="T989" s="305">
        <v>1</v>
      </c>
      <c r="U989" s="383">
        <v>46024</v>
      </c>
      <c r="V989" s="383">
        <v>47118</v>
      </c>
      <c r="W989" s="165">
        <f t="shared" si="182"/>
        <v>156.28571428571428</v>
      </c>
      <c r="X989" s="391">
        <v>0</v>
      </c>
      <c r="Y989" s="307" t="s">
        <v>4000</v>
      </c>
      <c r="Z989" s="344">
        <f t="shared" si="184"/>
        <v>1</v>
      </c>
      <c r="AA989" s="344">
        <f t="shared" si="185"/>
        <v>1</v>
      </c>
      <c r="AB989" s="344">
        <f t="shared" si="186"/>
        <v>1</v>
      </c>
      <c r="AC989" s="344">
        <f t="shared" si="187"/>
        <v>1</v>
      </c>
      <c r="AD989" s="344">
        <f t="shared" si="188"/>
        <v>1</v>
      </c>
      <c r="AE989" s="344">
        <f t="shared" si="189"/>
        <v>1</v>
      </c>
      <c r="AF989" s="344">
        <f t="shared" si="189"/>
        <v>1</v>
      </c>
      <c r="AG989" s="344">
        <f t="shared" si="190"/>
        <v>1</v>
      </c>
    </row>
    <row r="990" spans="1:33" ht="409.5">
      <c r="A990" s="169" t="s">
        <v>19</v>
      </c>
      <c r="B990" s="467" t="s">
        <v>13</v>
      </c>
      <c r="C990" s="782" t="s">
        <v>3963</v>
      </c>
      <c r="D990" s="782" t="s">
        <v>3964</v>
      </c>
      <c r="E990" s="783"/>
      <c r="F990" s="783" t="s">
        <v>4106</v>
      </c>
      <c r="G990" s="52" t="s">
        <v>1365</v>
      </c>
      <c r="H990" s="52" t="s">
        <v>264</v>
      </c>
      <c r="I990" s="483" t="s">
        <v>265</v>
      </c>
      <c r="J990" s="168">
        <v>2</v>
      </c>
      <c r="K990" s="193">
        <v>46024</v>
      </c>
      <c r="L990" s="193">
        <v>47118</v>
      </c>
      <c r="M990" s="165">
        <f t="shared" si="183"/>
        <v>156.28571428571428</v>
      </c>
      <c r="N990" s="192">
        <v>0</v>
      </c>
      <c r="O990" s="542" t="s">
        <v>4095</v>
      </c>
      <c r="P990" s="53">
        <f t="shared" si="181"/>
        <v>0</v>
      </c>
      <c r="Q990" s="166" t="str">
        <f>IF(ISNUMBER(P990),IF(P990=100%,"CUMPLIDA",IF(AND(ISNUMBER(L990),ISNUMBER(CGR!$P$4)), IF(L990&lt;CGR!$P$4,"INCUMPLIDA","PROCESO"), "VERIFICAR FECHA")),"SIN VALOR AVANCE")</f>
        <v>PROCESO</v>
      </c>
      <c r="R990" s="285" t="s">
        <v>264</v>
      </c>
      <c r="S990" s="286" t="s">
        <v>265</v>
      </c>
      <c r="T990" s="305">
        <v>2</v>
      </c>
      <c r="U990" s="383">
        <v>46024</v>
      </c>
      <c r="V990" s="383">
        <v>47118</v>
      </c>
      <c r="W990" s="165">
        <f t="shared" si="182"/>
        <v>156.28571428571428</v>
      </c>
      <c r="X990" s="391">
        <v>0</v>
      </c>
      <c r="Y990" s="307" t="s">
        <v>4095</v>
      </c>
      <c r="Z990" s="344">
        <f t="shared" si="184"/>
        <v>1</v>
      </c>
      <c r="AA990" s="344">
        <f t="shared" si="185"/>
        <v>1</v>
      </c>
      <c r="AB990" s="344">
        <f t="shared" si="186"/>
        <v>1</v>
      </c>
      <c r="AC990" s="344">
        <f t="shared" si="187"/>
        <v>1</v>
      </c>
      <c r="AD990" s="344">
        <f t="shared" si="188"/>
        <v>1</v>
      </c>
      <c r="AE990" s="344">
        <f t="shared" si="189"/>
        <v>1</v>
      </c>
      <c r="AF990" s="344">
        <f t="shared" si="189"/>
        <v>1</v>
      </c>
      <c r="AG990" s="344">
        <f t="shared" si="190"/>
        <v>1</v>
      </c>
    </row>
    <row r="991" spans="1:33" ht="180.75" customHeight="1">
      <c r="A991" s="169" t="s">
        <v>19</v>
      </c>
      <c r="B991" s="467" t="s">
        <v>13</v>
      </c>
      <c r="C991" s="782" t="s">
        <v>3963</v>
      </c>
      <c r="D991" s="782" t="s">
        <v>3964</v>
      </c>
      <c r="E991" s="783" t="s">
        <v>4108</v>
      </c>
      <c r="F991" s="783" t="s">
        <v>4109</v>
      </c>
      <c r="G991" s="52" t="s">
        <v>4014</v>
      </c>
      <c r="H991" s="52" t="s">
        <v>3972</v>
      </c>
      <c r="I991" s="483" t="s">
        <v>3973</v>
      </c>
      <c r="J991" s="164">
        <v>3</v>
      </c>
      <c r="K991" s="191">
        <v>44958</v>
      </c>
      <c r="L991" s="191">
        <v>45323</v>
      </c>
      <c r="M991" s="165">
        <f t="shared" si="183"/>
        <v>52.142857142857146</v>
      </c>
      <c r="N991" s="192">
        <v>3</v>
      </c>
      <c r="O991" s="483" t="s">
        <v>4110</v>
      </c>
      <c r="P991" s="53">
        <f t="shared" si="181"/>
        <v>1</v>
      </c>
      <c r="Q991" s="166" t="str">
        <f>IF(ISNUMBER(P991),IF(P991=100%,"CUMPLIDA",IF(AND(ISNUMBER(L991),ISNUMBER(CGR!$P$4)), IF(L991&lt;CGR!$P$4,"INCUMPLIDA","PROCESO"), "VERIFICAR FECHA")),"SIN VALOR AVANCE")</f>
        <v>CUMPLIDA</v>
      </c>
      <c r="R991" s="285" t="s">
        <v>3972</v>
      </c>
      <c r="S991" s="286" t="s">
        <v>3973</v>
      </c>
      <c r="T991" s="367">
        <v>3</v>
      </c>
      <c r="U991" s="382">
        <v>44958</v>
      </c>
      <c r="V991" s="382">
        <v>45323</v>
      </c>
      <c r="W991" s="165">
        <f t="shared" si="182"/>
        <v>52.142857142857146</v>
      </c>
      <c r="X991" s="391">
        <v>3</v>
      </c>
      <c r="Y991" s="286" t="s">
        <v>4110</v>
      </c>
      <c r="Z991" s="344">
        <f t="shared" si="184"/>
        <v>1</v>
      </c>
      <c r="AA991" s="344">
        <f t="shared" si="185"/>
        <v>1</v>
      </c>
      <c r="AB991" s="344">
        <f t="shared" si="186"/>
        <v>1</v>
      </c>
      <c r="AC991" s="344">
        <f t="shared" si="187"/>
        <v>1</v>
      </c>
      <c r="AD991" s="344">
        <f t="shared" si="188"/>
        <v>1</v>
      </c>
      <c r="AE991" s="344">
        <f t="shared" si="189"/>
        <v>1</v>
      </c>
      <c r="AF991" s="344">
        <f t="shared" si="189"/>
        <v>1</v>
      </c>
      <c r="AG991" s="344">
        <f t="shared" si="190"/>
        <v>1</v>
      </c>
    </row>
    <row r="992" spans="1:33" ht="90">
      <c r="A992" s="169" t="s">
        <v>19</v>
      </c>
      <c r="B992" s="467" t="s">
        <v>13</v>
      </c>
      <c r="C992" s="782"/>
      <c r="D992" s="782"/>
      <c r="E992" s="783"/>
      <c r="F992" s="783" t="s">
        <v>4109</v>
      </c>
      <c r="G992" s="52" t="s">
        <v>3975</v>
      </c>
      <c r="H992" s="484" t="s">
        <v>2433</v>
      </c>
      <c r="I992" s="483" t="s">
        <v>969</v>
      </c>
      <c r="J992" s="164">
        <v>1</v>
      </c>
      <c r="K992" s="191">
        <v>45231</v>
      </c>
      <c r="L992" s="191">
        <v>45504</v>
      </c>
      <c r="M992" s="165">
        <f t="shared" si="183"/>
        <v>39</v>
      </c>
      <c r="N992" s="192">
        <v>1</v>
      </c>
      <c r="O992" s="483" t="s">
        <v>4111</v>
      </c>
      <c r="P992" s="53">
        <f t="shared" ref="P992:P1055" si="191">N992/J992</f>
        <v>1</v>
      </c>
      <c r="Q992" s="166" t="str">
        <f>IF(ISNUMBER(P992),IF(P992=100%,"CUMPLIDA",IF(AND(ISNUMBER(L992),ISNUMBER(CGR!$P$4)), IF(L992&lt;CGR!$P$4,"INCUMPLIDA","PROCESO"), "VERIFICAR FECHA")),"SIN VALOR AVANCE")</f>
        <v>CUMPLIDA</v>
      </c>
      <c r="R992" s="366" t="s">
        <v>2433</v>
      </c>
      <c r="S992" s="286" t="s">
        <v>969</v>
      </c>
      <c r="T992" s="367">
        <v>1</v>
      </c>
      <c r="U992" s="382">
        <v>45231</v>
      </c>
      <c r="V992" s="382">
        <v>45504</v>
      </c>
      <c r="W992" s="165">
        <f t="shared" si="182"/>
        <v>39</v>
      </c>
      <c r="X992" s="391">
        <v>1</v>
      </c>
      <c r="Y992" s="286" t="s">
        <v>4111</v>
      </c>
      <c r="Z992" s="344">
        <f t="shared" si="184"/>
        <v>1</v>
      </c>
      <c r="AA992" s="344">
        <f t="shared" si="185"/>
        <v>1</v>
      </c>
      <c r="AB992" s="344">
        <f t="shared" si="186"/>
        <v>1</v>
      </c>
      <c r="AC992" s="344">
        <f t="shared" si="187"/>
        <v>1</v>
      </c>
      <c r="AD992" s="344">
        <f t="shared" si="188"/>
        <v>1</v>
      </c>
      <c r="AE992" s="344">
        <f t="shared" si="189"/>
        <v>1</v>
      </c>
      <c r="AF992" s="344">
        <f t="shared" si="189"/>
        <v>1</v>
      </c>
      <c r="AG992" s="344">
        <f t="shared" si="190"/>
        <v>1</v>
      </c>
    </row>
    <row r="993" spans="1:33" ht="195.75">
      <c r="A993" s="169" t="s">
        <v>19</v>
      </c>
      <c r="B993" s="467" t="s">
        <v>13</v>
      </c>
      <c r="C993" s="782"/>
      <c r="D993" s="782"/>
      <c r="E993" s="783"/>
      <c r="F993" s="783" t="s">
        <v>4109</v>
      </c>
      <c r="G993" s="52" t="s">
        <v>3975</v>
      </c>
      <c r="H993" s="484" t="s">
        <v>2435</v>
      </c>
      <c r="I993" s="483" t="s">
        <v>2436</v>
      </c>
      <c r="J993" s="164">
        <v>1</v>
      </c>
      <c r="K993" s="191">
        <v>45231</v>
      </c>
      <c r="L993" s="191">
        <v>45504</v>
      </c>
      <c r="M993" s="165">
        <f t="shared" si="183"/>
        <v>39</v>
      </c>
      <c r="N993" s="192">
        <v>1</v>
      </c>
      <c r="O993" s="542" t="s">
        <v>4095</v>
      </c>
      <c r="P993" s="53">
        <f t="shared" si="191"/>
        <v>1</v>
      </c>
      <c r="Q993" s="166" t="str">
        <f>IF(ISNUMBER(P993),IF(P993=100%,"CUMPLIDA",IF(AND(ISNUMBER(L993),ISNUMBER(CGR!$P$4)), IF(L993&lt;CGR!$P$4,"INCUMPLIDA","PROCESO"), "VERIFICAR FECHA")),"SIN VALOR AVANCE")</f>
        <v>CUMPLIDA</v>
      </c>
      <c r="R993" s="366" t="s">
        <v>2435</v>
      </c>
      <c r="S993" s="286" t="s">
        <v>2436</v>
      </c>
      <c r="T993" s="367">
        <v>1</v>
      </c>
      <c r="U993" s="382">
        <v>45231</v>
      </c>
      <c r="V993" s="382">
        <v>45504</v>
      </c>
      <c r="W993" s="165">
        <f t="shared" si="182"/>
        <v>39</v>
      </c>
      <c r="X993" s="391">
        <v>1</v>
      </c>
      <c r="Y993" s="307" t="s">
        <v>4095</v>
      </c>
      <c r="Z993" s="344">
        <f t="shared" si="184"/>
        <v>1</v>
      </c>
      <c r="AA993" s="344">
        <f t="shared" si="185"/>
        <v>1</v>
      </c>
      <c r="AB993" s="344">
        <f t="shared" si="186"/>
        <v>1</v>
      </c>
      <c r="AC993" s="344">
        <f t="shared" si="187"/>
        <v>1</v>
      </c>
      <c r="AD993" s="344">
        <f t="shared" si="188"/>
        <v>1</v>
      </c>
      <c r="AE993" s="344">
        <f t="shared" si="189"/>
        <v>1</v>
      </c>
      <c r="AF993" s="344">
        <f t="shared" si="189"/>
        <v>1</v>
      </c>
      <c r="AG993" s="344">
        <f t="shared" si="190"/>
        <v>1</v>
      </c>
    </row>
    <row r="994" spans="1:33" ht="135.75">
      <c r="A994" s="169" t="s">
        <v>19</v>
      </c>
      <c r="B994" s="467" t="s">
        <v>13</v>
      </c>
      <c r="C994" s="782"/>
      <c r="D994" s="782"/>
      <c r="E994" s="783"/>
      <c r="F994" s="783" t="s">
        <v>4109</v>
      </c>
      <c r="G994" s="52" t="s">
        <v>2438</v>
      </c>
      <c r="H994" s="52" t="s">
        <v>1614</v>
      </c>
      <c r="I994" s="483" t="s">
        <v>238</v>
      </c>
      <c r="J994" s="168">
        <v>1</v>
      </c>
      <c r="K994" s="193">
        <v>45323</v>
      </c>
      <c r="L994" s="193">
        <v>45747</v>
      </c>
      <c r="M994" s="165">
        <f t="shared" si="183"/>
        <v>60.571428571428569</v>
      </c>
      <c r="N994" s="192">
        <v>0</v>
      </c>
      <c r="O994" s="542" t="s">
        <v>3977</v>
      </c>
      <c r="P994" s="53">
        <f t="shared" si="191"/>
        <v>0</v>
      </c>
      <c r="Q994" s="166" t="str">
        <f>IF(ISNUMBER(P994),IF(P994=100%,"CUMPLIDA",IF(AND(ISNUMBER(L994),ISNUMBER(CGR!$P$4)), IF(L994&lt;CGR!$P$4,"INCUMPLIDA","PROCESO"), "VERIFICAR FECHA")),"SIN VALOR AVANCE")</f>
        <v>PROCESO</v>
      </c>
      <c r="R994" s="285" t="s">
        <v>1614</v>
      </c>
      <c r="S994" s="286" t="s">
        <v>238</v>
      </c>
      <c r="T994" s="305">
        <v>1</v>
      </c>
      <c r="U994" s="383">
        <v>45323</v>
      </c>
      <c r="V994" s="383">
        <v>45747</v>
      </c>
      <c r="W994" s="165">
        <f t="shared" si="182"/>
        <v>60.571428571428569</v>
      </c>
      <c r="X994" s="391">
        <v>0</v>
      </c>
      <c r="Y994" s="307" t="s">
        <v>3977</v>
      </c>
      <c r="Z994" s="344">
        <f t="shared" si="184"/>
        <v>1</v>
      </c>
      <c r="AA994" s="344">
        <f t="shared" si="185"/>
        <v>1</v>
      </c>
      <c r="AB994" s="344">
        <f t="shared" si="186"/>
        <v>1</v>
      </c>
      <c r="AC994" s="344">
        <f t="shared" si="187"/>
        <v>1</v>
      </c>
      <c r="AD994" s="344">
        <f t="shared" si="188"/>
        <v>1</v>
      </c>
      <c r="AE994" s="344">
        <f t="shared" si="189"/>
        <v>1</v>
      </c>
      <c r="AF994" s="344">
        <f t="shared" si="189"/>
        <v>1</v>
      </c>
      <c r="AG994" s="344">
        <f t="shared" si="190"/>
        <v>1</v>
      </c>
    </row>
    <row r="995" spans="1:33" ht="90">
      <c r="A995" s="169" t="s">
        <v>19</v>
      </c>
      <c r="B995" s="467" t="s">
        <v>13</v>
      </c>
      <c r="C995" s="782"/>
      <c r="D995" s="782"/>
      <c r="E995" s="783"/>
      <c r="F995" s="783" t="s">
        <v>4109</v>
      </c>
      <c r="G995" s="52" t="s">
        <v>241</v>
      </c>
      <c r="H995" s="52" t="s">
        <v>241</v>
      </c>
      <c r="I995" s="483" t="s">
        <v>242</v>
      </c>
      <c r="J995" s="168">
        <v>1</v>
      </c>
      <c r="K995" s="193">
        <v>45323</v>
      </c>
      <c r="L995" s="193">
        <v>45747</v>
      </c>
      <c r="M995" s="165">
        <f t="shared" si="183"/>
        <v>60.571428571428569</v>
      </c>
      <c r="N995" s="192">
        <v>0</v>
      </c>
      <c r="O995" s="542" t="s">
        <v>4052</v>
      </c>
      <c r="P995" s="53">
        <f t="shared" si="191"/>
        <v>0</v>
      </c>
      <c r="Q995" s="166" t="str">
        <f>IF(ISNUMBER(P995),IF(P995=100%,"CUMPLIDA",IF(AND(ISNUMBER(L995),ISNUMBER(CGR!$P$4)), IF(L995&lt;CGR!$P$4,"INCUMPLIDA","PROCESO"), "VERIFICAR FECHA")),"SIN VALOR AVANCE")</f>
        <v>PROCESO</v>
      </c>
      <c r="R995" s="285" t="s">
        <v>241</v>
      </c>
      <c r="S995" s="286" t="s">
        <v>242</v>
      </c>
      <c r="T995" s="305">
        <v>1</v>
      </c>
      <c r="U995" s="383">
        <v>45323</v>
      </c>
      <c r="V995" s="383">
        <v>45747</v>
      </c>
      <c r="W995" s="165">
        <f t="shared" si="182"/>
        <v>60.571428571428569</v>
      </c>
      <c r="X995" s="391">
        <v>0</v>
      </c>
      <c r="Y995" s="307" t="s">
        <v>4052</v>
      </c>
      <c r="Z995" s="344">
        <f t="shared" si="184"/>
        <v>1</v>
      </c>
      <c r="AA995" s="344">
        <f t="shared" si="185"/>
        <v>1</v>
      </c>
      <c r="AB995" s="344">
        <f t="shared" si="186"/>
        <v>1</v>
      </c>
      <c r="AC995" s="344">
        <f t="shared" si="187"/>
        <v>1</v>
      </c>
      <c r="AD995" s="344">
        <f t="shared" si="188"/>
        <v>1</v>
      </c>
      <c r="AE995" s="344">
        <f t="shared" si="189"/>
        <v>1</v>
      </c>
      <c r="AF995" s="344">
        <f t="shared" si="189"/>
        <v>1</v>
      </c>
      <c r="AG995" s="344">
        <f t="shared" si="190"/>
        <v>1</v>
      </c>
    </row>
    <row r="996" spans="1:33" ht="150">
      <c r="A996" s="169" t="s">
        <v>19</v>
      </c>
      <c r="B996" s="467" t="s">
        <v>13</v>
      </c>
      <c r="C996" s="782"/>
      <c r="D996" s="782"/>
      <c r="E996" s="783"/>
      <c r="F996" s="783" t="s">
        <v>4109</v>
      </c>
      <c r="G996" s="52" t="s">
        <v>1361</v>
      </c>
      <c r="H996" s="52" t="s">
        <v>245</v>
      </c>
      <c r="I996" s="483" t="s">
        <v>246</v>
      </c>
      <c r="J996" s="168">
        <v>1</v>
      </c>
      <c r="K996" s="193">
        <v>45231</v>
      </c>
      <c r="L996" s="193">
        <v>45747</v>
      </c>
      <c r="M996" s="165">
        <f t="shared" si="183"/>
        <v>73.714285714285708</v>
      </c>
      <c r="N996" s="192">
        <v>0</v>
      </c>
      <c r="O996" s="542" t="s">
        <v>4052</v>
      </c>
      <c r="P996" s="53">
        <f t="shared" si="191"/>
        <v>0</v>
      </c>
      <c r="Q996" s="166" t="str">
        <f>IF(ISNUMBER(P996),IF(P996=100%,"CUMPLIDA",IF(AND(ISNUMBER(L996),ISNUMBER(CGR!$P$4)), IF(L996&lt;CGR!$P$4,"INCUMPLIDA","PROCESO"), "VERIFICAR FECHA")),"SIN VALOR AVANCE")</f>
        <v>PROCESO</v>
      </c>
      <c r="R996" s="285" t="s">
        <v>245</v>
      </c>
      <c r="S996" s="286" t="s">
        <v>246</v>
      </c>
      <c r="T996" s="305">
        <v>1</v>
      </c>
      <c r="U996" s="383">
        <v>45231</v>
      </c>
      <c r="V996" s="383">
        <v>45747</v>
      </c>
      <c r="W996" s="165">
        <f t="shared" si="182"/>
        <v>73.714285714285708</v>
      </c>
      <c r="X996" s="391">
        <v>0</v>
      </c>
      <c r="Y996" s="307" t="s">
        <v>4052</v>
      </c>
      <c r="Z996" s="344">
        <f t="shared" si="184"/>
        <v>1</v>
      </c>
      <c r="AA996" s="344">
        <f t="shared" si="185"/>
        <v>1</v>
      </c>
      <c r="AB996" s="344">
        <f t="shared" si="186"/>
        <v>1</v>
      </c>
      <c r="AC996" s="344">
        <f t="shared" si="187"/>
        <v>1</v>
      </c>
      <c r="AD996" s="344">
        <f t="shared" si="188"/>
        <v>1</v>
      </c>
      <c r="AE996" s="344">
        <f t="shared" si="189"/>
        <v>1</v>
      </c>
      <c r="AF996" s="344">
        <f t="shared" si="189"/>
        <v>1</v>
      </c>
      <c r="AG996" s="344">
        <f t="shared" si="190"/>
        <v>1</v>
      </c>
    </row>
    <row r="997" spans="1:33" ht="135.75">
      <c r="A997" s="169" t="s">
        <v>19</v>
      </c>
      <c r="B997" s="467" t="s">
        <v>13</v>
      </c>
      <c r="C997" s="782"/>
      <c r="D997" s="782"/>
      <c r="E997" s="783"/>
      <c r="F997" s="783" t="s">
        <v>4109</v>
      </c>
      <c r="G997" s="52" t="s">
        <v>248</v>
      </c>
      <c r="H997" s="52" t="s">
        <v>248</v>
      </c>
      <c r="I997" s="483" t="s">
        <v>3253</v>
      </c>
      <c r="J997" s="168">
        <v>1</v>
      </c>
      <c r="K997" s="193">
        <v>45323</v>
      </c>
      <c r="L997" s="193">
        <v>45747</v>
      </c>
      <c r="M997" s="165">
        <f t="shared" si="183"/>
        <v>60.571428571428569</v>
      </c>
      <c r="N997" s="192">
        <v>0</v>
      </c>
      <c r="O997" s="542" t="s">
        <v>3977</v>
      </c>
      <c r="P997" s="53">
        <f t="shared" si="191"/>
        <v>0</v>
      </c>
      <c r="Q997" s="166" t="str">
        <f>IF(ISNUMBER(P997),IF(P997=100%,"CUMPLIDA",IF(AND(ISNUMBER(L997),ISNUMBER(CGR!$P$4)), IF(L997&lt;CGR!$P$4,"INCUMPLIDA","PROCESO"), "VERIFICAR FECHA")),"SIN VALOR AVANCE")</f>
        <v>PROCESO</v>
      </c>
      <c r="R997" s="285" t="s">
        <v>248</v>
      </c>
      <c r="S997" s="286" t="s">
        <v>3253</v>
      </c>
      <c r="T997" s="305">
        <v>1</v>
      </c>
      <c r="U997" s="383">
        <v>45323</v>
      </c>
      <c r="V997" s="383">
        <v>45747</v>
      </c>
      <c r="W997" s="165">
        <f t="shared" si="182"/>
        <v>60.571428571428569</v>
      </c>
      <c r="X997" s="391">
        <v>0</v>
      </c>
      <c r="Y997" s="307" t="s">
        <v>3977</v>
      </c>
      <c r="Z997" s="344">
        <f t="shared" si="184"/>
        <v>1</v>
      </c>
      <c r="AA997" s="344">
        <f t="shared" si="185"/>
        <v>1</v>
      </c>
      <c r="AB997" s="344">
        <f t="shared" si="186"/>
        <v>1</v>
      </c>
      <c r="AC997" s="344">
        <f t="shared" si="187"/>
        <v>1</v>
      </c>
      <c r="AD997" s="344">
        <f t="shared" si="188"/>
        <v>1</v>
      </c>
      <c r="AE997" s="344">
        <f t="shared" si="189"/>
        <v>1</v>
      </c>
      <c r="AF997" s="344">
        <f t="shared" si="189"/>
        <v>1</v>
      </c>
      <c r="AG997" s="344">
        <f t="shared" si="190"/>
        <v>1</v>
      </c>
    </row>
    <row r="998" spans="1:33" ht="135">
      <c r="A998" s="169" t="s">
        <v>19</v>
      </c>
      <c r="B998" s="467" t="s">
        <v>13</v>
      </c>
      <c r="C998" s="782"/>
      <c r="D998" s="782"/>
      <c r="E998" s="783"/>
      <c r="F998" s="783" t="s">
        <v>4109</v>
      </c>
      <c r="G998" s="52" t="s">
        <v>3715</v>
      </c>
      <c r="H998" s="52" t="s">
        <v>3715</v>
      </c>
      <c r="I998" s="483" t="s">
        <v>252</v>
      </c>
      <c r="J998" s="168">
        <v>1</v>
      </c>
      <c r="K998" s="193">
        <v>45231</v>
      </c>
      <c r="L998" s="193">
        <v>45747</v>
      </c>
      <c r="M998" s="165">
        <f t="shared" si="183"/>
        <v>73.714285714285708</v>
      </c>
      <c r="N998" s="192">
        <v>0</v>
      </c>
      <c r="O998" s="542" t="s">
        <v>4052</v>
      </c>
      <c r="P998" s="53">
        <f t="shared" si="191"/>
        <v>0</v>
      </c>
      <c r="Q998" s="166" t="str">
        <f>IF(ISNUMBER(P998),IF(P998=100%,"CUMPLIDA",IF(AND(ISNUMBER(L998),ISNUMBER(CGR!$P$4)), IF(L998&lt;CGR!$P$4,"INCUMPLIDA","PROCESO"), "VERIFICAR FECHA")),"SIN VALOR AVANCE")</f>
        <v>PROCESO</v>
      </c>
      <c r="R998" s="285" t="s">
        <v>3715</v>
      </c>
      <c r="S998" s="286" t="s">
        <v>252</v>
      </c>
      <c r="T998" s="305">
        <v>1</v>
      </c>
      <c r="U998" s="383">
        <v>45231</v>
      </c>
      <c r="V998" s="383">
        <v>45747</v>
      </c>
      <c r="W998" s="165">
        <f t="shared" si="182"/>
        <v>73.714285714285708</v>
      </c>
      <c r="X998" s="391">
        <v>0</v>
      </c>
      <c r="Y998" s="307" t="s">
        <v>4052</v>
      </c>
      <c r="Z998" s="344">
        <f t="shared" si="184"/>
        <v>1</v>
      </c>
      <c r="AA998" s="344">
        <f t="shared" si="185"/>
        <v>1</v>
      </c>
      <c r="AB998" s="344">
        <f t="shared" si="186"/>
        <v>1</v>
      </c>
      <c r="AC998" s="344">
        <f t="shared" si="187"/>
        <v>1</v>
      </c>
      <c r="AD998" s="344">
        <f t="shared" si="188"/>
        <v>1</v>
      </c>
      <c r="AE998" s="344">
        <f t="shared" si="189"/>
        <v>1</v>
      </c>
      <c r="AF998" s="344">
        <f t="shared" si="189"/>
        <v>1</v>
      </c>
      <c r="AG998" s="344">
        <f t="shared" si="190"/>
        <v>1</v>
      </c>
    </row>
    <row r="999" spans="1:33" ht="195.75">
      <c r="A999" s="169" t="s">
        <v>19</v>
      </c>
      <c r="B999" s="467" t="s">
        <v>13</v>
      </c>
      <c r="C999" s="782"/>
      <c r="D999" s="782"/>
      <c r="E999" s="783"/>
      <c r="F999" s="783" t="s">
        <v>4109</v>
      </c>
      <c r="G999" s="52" t="s">
        <v>3716</v>
      </c>
      <c r="H999" s="52" t="s">
        <v>3716</v>
      </c>
      <c r="I999" s="483" t="s">
        <v>2560</v>
      </c>
      <c r="J999" s="168">
        <v>1</v>
      </c>
      <c r="K999" s="193">
        <v>45231</v>
      </c>
      <c r="L999" s="193">
        <v>45808</v>
      </c>
      <c r="M999" s="165">
        <f t="shared" si="183"/>
        <v>82.428571428571431</v>
      </c>
      <c r="N999" s="192">
        <v>0</v>
      </c>
      <c r="O999" s="542" t="s">
        <v>4095</v>
      </c>
      <c r="P999" s="53">
        <f t="shared" si="191"/>
        <v>0</v>
      </c>
      <c r="Q999" s="166" t="str">
        <f>IF(ISNUMBER(P999),IF(P999=100%,"CUMPLIDA",IF(AND(ISNUMBER(L999),ISNUMBER(CGR!$P$4)), IF(L999&lt;CGR!$P$4,"INCUMPLIDA","PROCESO"), "VERIFICAR FECHA")),"SIN VALOR AVANCE")</f>
        <v>PROCESO</v>
      </c>
      <c r="R999" s="285" t="s">
        <v>3716</v>
      </c>
      <c r="S999" s="286" t="s">
        <v>2560</v>
      </c>
      <c r="T999" s="305">
        <v>1</v>
      </c>
      <c r="U999" s="383">
        <v>45231</v>
      </c>
      <c r="V999" s="383">
        <v>45808</v>
      </c>
      <c r="W999" s="165">
        <f t="shared" si="182"/>
        <v>82.428571428571431</v>
      </c>
      <c r="X999" s="391">
        <v>0</v>
      </c>
      <c r="Y999" s="307" t="s">
        <v>4095</v>
      </c>
      <c r="Z999" s="344">
        <f t="shared" si="184"/>
        <v>1</v>
      </c>
      <c r="AA999" s="344">
        <f t="shared" si="185"/>
        <v>1</v>
      </c>
      <c r="AB999" s="344">
        <f t="shared" si="186"/>
        <v>1</v>
      </c>
      <c r="AC999" s="344">
        <f t="shared" si="187"/>
        <v>1</v>
      </c>
      <c r="AD999" s="344">
        <f t="shared" si="188"/>
        <v>1</v>
      </c>
      <c r="AE999" s="344">
        <f t="shared" si="189"/>
        <v>1</v>
      </c>
      <c r="AF999" s="344">
        <f t="shared" si="189"/>
        <v>1</v>
      </c>
      <c r="AG999" s="344">
        <f t="shared" si="190"/>
        <v>1</v>
      </c>
    </row>
    <row r="1000" spans="1:33" ht="75.75" customHeight="1">
      <c r="A1000" s="169" t="s">
        <v>19</v>
      </c>
      <c r="B1000" s="467" t="s">
        <v>13</v>
      </c>
      <c r="C1000" s="782" t="s">
        <v>3963</v>
      </c>
      <c r="D1000" s="782" t="s">
        <v>3964</v>
      </c>
      <c r="E1000" s="783"/>
      <c r="F1000" s="783" t="s">
        <v>4109</v>
      </c>
      <c r="G1000" s="52" t="s">
        <v>1363</v>
      </c>
      <c r="H1000" s="52" t="s">
        <v>258</v>
      </c>
      <c r="I1000" s="483" t="s">
        <v>259</v>
      </c>
      <c r="J1000" s="168">
        <v>12</v>
      </c>
      <c r="K1000" s="193">
        <v>46024</v>
      </c>
      <c r="L1000" s="193">
        <v>47118</v>
      </c>
      <c r="M1000" s="165">
        <f t="shared" si="183"/>
        <v>156.28571428571428</v>
      </c>
      <c r="N1000" s="192">
        <v>0</v>
      </c>
      <c r="O1000" s="542" t="s">
        <v>4052</v>
      </c>
      <c r="P1000" s="53">
        <f t="shared" si="191"/>
        <v>0</v>
      </c>
      <c r="Q1000" s="166" t="str">
        <f>IF(ISNUMBER(P1000),IF(P1000=100%,"CUMPLIDA",IF(AND(ISNUMBER(L1000),ISNUMBER(CGR!$P$4)), IF(L1000&lt;CGR!$P$4,"INCUMPLIDA","PROCESO"), "VERIFICAR FECHA")),"SIN VALOR AVANCE")</f>
        <v>PROCESO</v>
      </c>
      <c r="R1000" s="285" t="s">
        <v>258</v>
      </c>
      <c r="S1000" s="286" t="s">
        <v>259</v>
      </c>
      <c r="T1000" s="305">
        <v>12</v>
      </c>
      <c r="U1000" s="383">
        <v>46024</v>
      </c>
      <c r="V1000" s="383">
        <v>47118</v>
      </c>
      <c r="W1000" s="165">
        <f t="shared" si="182"/>
        <v>156.28571428571428</v>
      </c>
      <c r="X1000" s="391">
        <v>0</v>
      </c>
      <c r="Y1000" s="307" t="s">
        <v>4052</v>
      </c>
      <c r="Z1000" s="344">
        <f t="shared" si="184"/>
        <v>1</v>
      </c>
      <c r="AA1000" s="344">
        <f t="shared" si="185"/>
        <v>1</v>
      </c>
      <c r="AB1000" s="344">
        <f t="shared" si="186"/>
        <v>1</v>
      </c>
      <c r="AC1000" s="344">
        <f t="shared" si="187"/>
        <v>1</v>
      </c>
      <c r="AD1000" s="344">
        <f t="shared" si="188"/>
        <v>1</v>
      </c>
      <c r="AE1000" s="344">
        <f t="shared" si="189"/>
        <v>1</v>
      </c>
      <c r="AF1000" s="344">
        <f t="shared" si="189"/>
        <v>1</v>
      </c>
      <c r="AG1000" s="344">
        <f t="shared" si="190"/>
        <v>1</v>
      </c>
    </row>
    <row r="1001" spans="1:33" ht="180">
      <c r="A1001" s="169" t="s">
        <v>19</v>
      </c>
      <c r="B1001" s="467" t="s">
        <v>13</v>
      </c>
      <c r="C1001" s="782" t="s">
        <v>3963</v>
      </c>
      <c r="D1001" s="782" t="s">
        <v>3964</v>
      </c>
      <c r="E1001" s="783"/>
      <c r="F1001" s="783" t="s">
        <v>4109</v>
      </c>
      <c r="G1001" s="52" t="s">
        <v>1364</v>
      </c>
      <c r="H1001" s="52" t="s">
        <v>261</v>
      </c>
      <c r="I1001" s="483" t="s">
        <v>262</v>
      </c>
      <c r="J1001" s="168">
        <v>1</v>
      </c>
      <c r="K1001" s="193">
        <v>46024</v>
      </c>
      <c r="L1001" s="193">
        <v>47118</v>
      </c>
      <c r="M1001" s="165">
        <f t="shared" si="183"/>
        <v>156.28571428571428</v>
      </c>
      <c r="N1001" s="192">
        <v>0</v>
      </c>
      <c r="O1001" s="542" t="s">
        <v>3977</v>
      </c>
      <c r="P1001" s="53">
        <f t="shared" si="191"/>
        <v>0</v>
      </c>
      <c r="Q1001" s="166" t="str">
        <f>IF(ISNUMBER(P1001),IF(P1001=100%,"CUMPLIDA",IF(AND(ISNUMBER(L1001),ISNUMBER(CGR!$P$4)), IF(L1001&lt;CGR!$P$4,"INCUMPLIDA","PROCESO"), "VERIFICAR FECHA")),"SIN VALOR AVANCE")</f>
        <v>PROCESO</v>
      </c>
      <c r="R1001" s="285" t="s">
        <v>261</v>
      </c>
      <c r="S1001" s="286" t="s">
        <v>262</v>
      </c>
      <c r="T1001" s="305">
        <v>1</v>
      </c>
      <c r="U1001" s="383">
        <v>46024</v>
      </c>
      <c r="V1001" s="383">
        <v>47118</v>
      </c>
      <c r="W1001" s="165">
        <f t="shared" si="182"/>
        <v>156.28571428571428</v>
      </c>
      <c r="X1001" s="391">
        <v>0</v>
      </c>
      <c r="Y1001" s="307" t="s">
        <v>3977</v>
      </c>
      <c r="Z1001" s="344">
        <f t="shared" si="184"/>
        <v>1</v>
      </c>
      <c r="AA1001" s="344">
        <f t="shared" si="185"/>
        <v>1</v>
      </c>
      <c r="AB1001" s="344">
        <f t="shared" si="186"/>
        <v>1</v>
      </c>
      <c r="AC1001" s="344">
        <f t="shared" si="187"/>
        <v>1</v>
      </c>
      <c r="AD1001" s="344">
        <f t="shared" si="188"/>
        <v>1</v>
      </c>
      <c r="AE1001" s="344">
        <f t="shared" si="189"/>
        <v>1</v>
      </c>
      <c r="AF1001" s="344">
        <f t="shared" si="189"/>
        <v>1</v>
      </c>
      <c r="AG1001" s="344">
        <f t="shared" si="190"/>
        <v>1</v>
      </c>
    </row>
    <row r="1002" spans="1:33" ht="409.5">
      <c r="A1002" s="169" t="s">
        <v>19</v>
      </c>
      <c r="B1002" s="467" t="s">
        <v>13</v>
      </c>
      <c r="C1002" s="782" t="s">
        <v>3963</v>
      </c>
      <c r="D1002" s="782" t="s">
        <v>3964</v>
      </c>
      <c r="E1002" s="783"/>
      <c r="F1002" s="783" t="s">
        <v>4109</v>
      </c>
      <c r="G1002" s="52" t="s">
        <v>1365</v>
      </c>
      <c r="H1002" s="52" t="s">
        <v>264</v>
      </c>
      <c r="I1002" s="483" t="s">
        <v>265</v>
      </c>
      <c r="J1002" s="168">
        <v>2</v>
      </c>
      <c r="K1002" s="193">
        <v>46024</v>
      </c>
      <c r="L1002" s="193">
        <v>47118</v>
      </c>
      <c r="M1002" s="165">
        <f t="shared" si="183"/>
        <v>156.28571428571428</v>
      </c>
      <c r="N1002" s="192">
        <v>0</v>
      </c>
      <c r="O1002" s="542" t="s">
        <v>4095</v>
      </c>
      <c r="P1002" s="53">
        <f t="shared" si="191"/>
        <v>0</v>
      </c>
      <c r="Q1002" s="166" t="str">
        <f>IF(ISNUMBER(P1002),IF(P1002=100%,"CUMPLIDA",IF(AND(ISNUMBER(L1002),ISNUMBER(CGR!$P$4)), IF(L1002&lt;CGR!$P$4,"INCUMPLIDA","PROCESO"), "VERIFICAR FECHA")),"SIN VALOR AVANCE")</f>
        <v>PROCESO</v>
      </c>
      <c r="R1002" s="285" t="s">
        <v>264</v>
      </c>
      <c r="S1002" s="286" t="s">
        <v>265</v>
      </c>
      <c r="T1002" s="305">
        <v>2</v>
      </c>
      <c r="U1002" s="383">
        <v>46024</v>
      </c>
      <c r="V1002" s="383">
        <v>47118</v>
      </c>
      <c r="W1002" s="165">
        <f t="shared" si="182"/>
        <v>156.28571428571428</v>
      </c>
      <c r="X1002" s="391">
        <v>0</v>
      </c>
      <c r="Y1002" s="307" t="s">
        <v>4095</v>
      </c>
      <c r="Z1002" s="344">
        <f t="shared" si="184"/>
        <v>1</v>
      </c>
      <c r="AA1002" s="344">
        <f t="shared" si="185"/>
        <v>1</v>
      </c>
      <c r="AB1002" s="344">
        <f t="shared" si="186"/>
        <v>1</v>
      </c>
      <c r="AC1002" s="344">
        <f t="shared" si="187"/>
        <v>1</v>
      </c>
      <c r="AD1002" s="344">
        <f t="shared" si="188"/>
        <v>1</v>
      </c>
      <c r="AE1002" s="344">
        <f t="shared" si="189"/>
        <v>1</v>
      </c>
      <c r="AF1002" s="344">
        <f t="shared" si="189"/>
        <v>1</v>
      </c>
      <c r="AG1002" s="344">
        <f t="shared" si="190"/>
        <v>1</v>
      </c>
    </row>
    <row r="1003" spans="1:33" ht="150">
      <c r="A1003" s="169" t="s">
        <v>19</v>
      </c>
      <c r="B1003" s="467" t="s">
        <v>13</v>
      </c>
      <c r="C1003" s="782" t="s">
        <v>3963</v>
      </c>
      <c r="D1003" s="782" t="s">
        <v>3964</v>
      </c>
      <c r="E1003" s="783"/>
      <c r="F1003" s="783" t="s">
        <v>4109</v>
      </c>
      <c r="G1003" s="52" t="s">
        <v>4046</v>
      </c>
      <c r="H1003" s="52" t="s">
        <v>3979</v>
      </c>
      <c r="I1003" s="483" t="s">
        <v>3980</v>
      </c>
      <c r="J1003" s="164">
        <v>1</v>
      </c>
      <c r="K1003" s="191">
        <v>44927</v>
      </c>
      <c r="L1003" s="191">
        <v>45016</v>
      </c>
      <c r="M1003" s="165">
        <f t="shared" si="183"/>
        <v>12.714285714285714</v>
      </c>
      <c r="N1003" s="192">
        <v>1</v>
      </c>
      <c r="O1003" s="483" t="s">
        <v>4030</v>
      </c>
      <c r="P1003" s="53">
        <f t="shared" si="191"/>
        <v>1</v>
      </c>
      <c r="Q1003" s="166" t="str">
        <f>IF(ISNUMBER(P1003),IF(P1003=100%,"CUMPLIDA",IF(AND(ISNUMBER(L1003),ISNUMBER(CGR!$P$4)), IF(L1003&lt;CGR!$P$4,"INCUMPLIDA","PROCESO"), "VERIFICAR FECHA")),"SIN VALOR AVANCE")</f>
        <v>CUMPLIDA</v>
      </c>
      <c r="R1003" s="285" t="s">
        <v>3979</v>
      </c>
      <c r="S1003" s="286" t="s">
        <v>3980</v>
      </c>
      <c r="T1003" s="367">
        <v>1</v>
      </c>
      <c r="U1003" s="382">
        <v>44927</v>
      </c>
      <c r="V1003" s="382">
        <v>45016</v>
      </c>
      <c r="W1003" s="165">
        <f t="shared" si="182"/>
        <v>12.714285714285714</v>
      </c>
      <c r="X1003" s="391">
        <v>1</v>
      </c>
      <c r="Y1003" s="286" t="s">
        <v>4030</v>
      </c>
      <c r="Z1003" s="344">
        <f t="shared" si="184"/>
        <v>1</v>
      </c>
      <c r="AA1003" s="344">
        <f t="shared" si="185"/>
        <v>1</v>
      </c>
      <c r="AB1003" s="344">
        <f t="shared" si="186"/>
        <v>1</v>
      </c>
      <c r="AC1003" s="344">
        <f t="shared" si="187"/>
        <v>1</v>
      </c>
      <c r="AD1003" s="344">
        <f t="shared" si="188"/>
        <v>1</v>
      </c>
      <c r="AE1003" s="344">
        <f t="shared" si="189"/>
        <v>1</v>
      </c>
      <c r="AF1003" s="344">
        <f t="shared" si="189"/>
        <v>1</v>
      </c>
      <c r="AG1003" s="344">
        <f t="shared" si="190"/>
        <v>1</v>
      </c>
    </row>
    <row r="1004" spans="1:33" ht="255">
      <c r="A1004" s="169" t="s">
        <v>19</v>
      </c>
      <c r="B1004" s="467" t="s">
        <v>13</v>
      </c>
      <c r="C1004" s="782" t="s">
        <v>3963</v>
      </c>
      <c r="D1004" s="782" t="s">
        <v>3964</v>
      </c>
      <c r="E1004" s="783"/>
      <c r="F1004" s="783" t="s">
        <v>4109</v>
      </c>
      <c r="G1004" s="52" t="s">
        <v>4046</v>
      </c>
      <c r="H1004" s="52" t="s">
        <v>4047</v>
      </c>
      <c r="I1004" s="483" t="s">
        <v>1097</v>
      </c>
      <c r="J1004" s="164">
        <v>1</v>
      </c>
      <c r="K1004" s="191">
        <v>45017</v>
      </c>
      <c r="L1004" s="191">
        <v>45138</v>
      </c>
      <c r="M1004" s="165">
        <f t="shared" si="183"/>
        <v>17.285714285714285</v>
      </c>
      <c r="N1004" s="192">
        <v>1</v>
      </c>
      <c r="O1004" s="483" t="s">
        <v>4112</v>
      </c>
      <c r="P1004" s="53">
        <f t="shared" si="191"/>
        <v>1</v>
      </c>
      <c r="Q1004" s="166" t="str">
        <f>IF(ISNUMBER(P1004),IF(P1004=100%,"CUMPLIDA",IF(AND(ISNUMBER(L1004),ISNUMBER(CGR!$P$4)), IF(L1004&lt;CGR!$P$4,"INCUMPLIDA","PROCESO"), "VERIFICAR FECHA")),"SIN VALOR AVANCE")</f>
        <v>CUMPLIDA</v>
      </c>
      <c r="R1004" s="285" t="s">
        <v>4047</v>
      </c>
      <c r="S1004" s="286" t="s">
        <v>1097</v>
      </c>
      <c r="T1004" s="367">
        <v>1</v>
      </c>
      <c r="U1004" s="382">
        <v>45017</v>
      </c>
      <c r="V1004" s="382">
        <v>45138</v>
      </c>
      <c r="W1004" s="165">
        <f t="shared" si="182"/>
        <v>17.285714285714285</v>
      </c>
      <c r="X1004" s="391">
        <v>1</v>
      </c>
      <c r="Y1004" s="286" t="s">
        <v>4112</v>
      </c>
      <c r="Z1004" s="344">
        <f t="shared" si="184"/>
        <v>1</v>
      </c>
      <c r="AA1004" s="344">
        <f t="shared" si="185"/>
        <v>1</v>
      </c>
      <c r="AB1004" s="344">
        <f t="shared" si="186"/>
        <v>1</v>
      </c>
      <c r="AC1004" s="344">
        <f t="shared" si="187"/>
        <v>1</v>
      </c>
      <c r="AD1004" s="344">
        <f t="shared" si="188"/>
        <v>1</v>
      </c>
      <c r="AE1004" s="344">
        <f t="shared" si="189"/>
        <v>1</v>
      </c>
      <c r="AF1004" s="344">
        <f t="shared" si="189"/>
        <v>1</v>
      </c>
      <c r="AG1004" s="344">
        <f t="shared" si="190"/>
        <v>1</v>
      </c>
    </row>
    <row r="1005" spans="1:33" ht="315">
      <c r="A1005" s="169" t="s">
        <v>19</v>
      </c>
      <c r="B1005" s="467" t="s">
        <v>13</v>
      </c>
      <c r="C1005" s="782" t="s">
        <v>3963</v>
      </c>
      <c r="D1005" s="782" t="s">
        <v>3964</v>
      </c>
      <c r="E1005" s="783"/>
      <c r="F1005" s="783" t="s">
        <v>4109</v>
      </c>
      <c r="G1005" s="52" t="s">
        <v>3994</v>
      </c>
      <c r="H1005" s="52" t="s">
        <v>3995</v>
      </c>
      <c r="I1005" s="483" t="s">
        <v>671</v>
      </c>
      <c r="J1005" s="164">
        <v>12</v>
      </c>
      <c r="K1005" s="191">
        <v>44958</v>
      </c>
      <c r="L1005" s="191">
        <v>45323</v>
      </c>
      <c r="M1005" s="165">
        <f t="shared" si="183"/>
        <v>52.142857142857146</v>
      </c>
      <c r="N1005" s="192">
        <v>12</v>
      </c>
      <c r="O1005" s="483" t="s">
        <v>4074</v>
      </c>
      <c r="P1005" s="53">
        <f t="shared" si="191"/>
        <v>1</v>
      </c>
      <c r="Q1005" s="166" t="str">
        <f>IF(ISNUMBER(P1005),IF(P1005=100%,"CUMPLIDA",IF(AND(ISNUMBER(L1005),ISNUMBER(CGR!$P$4)), IF(L1005&lt;CGR!$P$4,"INCUMPLIDA","PROCESO"), "VERIFICAR FECHA")),"SIN VALOR AVANCE")</f>
        <v>CUMPLIDA</v>
      </c>
      <c r="R1005" s="285" t="s">
        <v>3995</v>
      </c>
      <c r="S1005" s="286" t="s">
        <v>671</v>
      </c>
      <c r="T1005" s="367">
        <v>12</v>
      </c>
      <c r="U1005" s="382">
        <v>44958</v>
      </c>
      <c r="V1005" s="382">
        <v>45323</v>
      </c>
      <c r="W1005" s="165">
        <f t="shared" si="182"/>
        <v>52.142857142857146</v>
      </c>
      <c r="X1005" s="391">
        <v>12</v>
      </c>
      <c r="Y1005" s="286" t="s">
        <v>4074</v>
      </c>
      <c r="Z1005" s="344">
        <f t="shared" si="184"/>
        <v>1</v>
      </c>
      <c r="AA1005" s="344">
        <f t="shared" si="185"/>
        <v>1</v>
      </c>
      <c r="AB1005" s="344">
        <f t="shared" si="186"/>
        <v>1</v>
      </c>
      <c r="AC1005" s="344">
        <f t="shared" si="187"/>
        <v>1</v>
      </c>
      <c r="AD1005" s="344">
        <f t="shared" si="188"/>
        <v>1</v>
      </c>
      <c r="AE1005" s="344">
        <f t="shared" si="189"/>
        <v>1</v>
      </c>
      <c r="AF1005" s="344">
        <f t="shared" si="189"/>
        <v>1</v>
      </c>
      <c r="AG1005" s="344">
        <f t="shared" si="190"/>
        <v>1</v>
      </c>
    </row>
    <row r="1006" spans="1:33" ht="180.75" customHeight="1">
      <c r="A1006" s="169" t="s">
        <v>19</v>
      </c>
      <c r="B1006" s="467" t="s">
        <v>13</v>
      </c>
      <c r="C1006" s="782" t="s">
        <v>3963</v>
      </c>
      <c r="D1006" s="782" t="s">
        <v>3964</v>
      </c>
      <c r="E1006" s="783" t="s">
        <v>4113</v>
      </c>
      <c r="F1006" s="783" t="s">
        <v>4114</v>
      </c>
      <c r="G1006" s="52" t="s">
        <v>4014</v>
      </c>
      <c r="H1006" s="52" t="s">
        <v>3972</v>
      </c>
      <c r="I1006" s="483" t="s">
        <v>3973</v>
      </c>
      <c r="J1006" s="164">
        <v>3</v>
      </c>
      <c r="K1006" s="191">
        <v>44958</v>
      </c>
      <c r="L1006" s="191">
        <v>45323</v>
      </c>
      <c r="M1006" s="165">
        <f t="shared" si="183"/>
        <v>52.142857142857146</v>
      </c>
      <c r="N1006" s="192">
        <v>3</v>
      </c>
      <c r="O1006" s="483" t="s">
        <v>3993</v>
      </c>
      <c r="P1006" s="53">
        <f t="shared" si="191"/>
        <v>1</v>
      </c>
      <c r="Q1006" s="166" t="str">
        <f>IF(ISNUMBER(P1006),IF(P1006=100%,"CUMPLIDA",IF(AND(ISNUMBER(L1006),ISNUMBER(CGR!$P$4)), IF(L1006&lt;CGR!$P$4,"INCUMPLIDA","PROCESO"), "VERIFICAR FECHA")),"SIN VALOR AVANCE")</f>
        <v>CUMPLIDA</v>
      </c>
      <c r="R1006" s="285" t="s">
        <v>3972</v>
      </c>
      <c r="S1006" s="286" t="s">
        <v>3973</v>
      </c>
      <c r="T1006" s="367">
        <v>3</v>
      </c>
      <c r="U1006" s="382">
        <v>44958</v>
      </c>
      <c r="V1006" s="382">
        <v>45323</v>
      </c>
      <c r="W1006" s="165">
        <f t="shared" si="182"/>
        <v>52.142857142857146</v>
      </c>
      <c r="X1006" s="391">
        <v>3</v>
      </c>
      <c r="Y1006" s="286" t="s">
        <v>3993</v>
      </c>
      <c r="Z1006" s="344">
        <f t="shared" si="184"/>
        <v>1</v>
      </c>
      <c r="AA1006" s="344">
        <f t="shared" si="185"/>
        <v>1</v>
      </c>
      <c r="AB1006" s="344">
        <f t="shared" si="186"/>
        <v>1</v>
      </c>
      <c r="AC1006" s="344">
        <f t="shared" si="187"/>
        <v>1</v>
      </c>
      <c r="AD1006" s="344">
        <f t="shared" si="188"/>
        <v>1</v>
      </c>
      <c r="AE1006" s="344">
        <f t="shared" si="189"/>
        <v>1</v>
      </c>
      <c r="AF1006" s="344">
        <f t="shared" si="189"/>
        <v>1</v>
      </c>
      <c r="AG1006" s="344">
        <f t="shared" si="190"/>
        <v>1</v>
      </c>
    </row>
    <row r="1007" spans="1:33" ht="90" customHeight="1">
      <c r="A1007" s="169" t="s">
        <v>19</v>
      </c>
      <c r="B1007" s="467" t="s">
        <v>13</v>
      </c>
      <c r="C1007" s="782"/>
      <c r="D1007" s="782"/>
      <c r="E1007" s="783"/>
      <c r="F1007" s="783" t="s">
        <v>4114</v>
      </c>
      <c r="G1007" s="52" t="s">
        <v>3975</v>
      </c>
      <c r="H1007" s="484" t="s">
        <v>2433</v>
      </c>
      <c r="I1007" s="483" t="s">
        <v>969</v>
      </c>
      <c r="J1007" s="164">
        <v>1</v>
      </c>
      <c r="K1007" s="191">
        <v>45231</v>
      </c>
      <c r="L1007" s="191">
        <v>45504</v>
      </c>
      <c r="M1007" s="165">
        <f t="shared" si="183"/>
        <v>39</v>
      </c>
      <c r="N1007" s="192">
        <v>1</v>
      </c>
      <c r="O1007" s="542" t="s">
        <v>3711</v>
      </c>
      <c r="P1007" s="53">
        <f t="shared" si="191"/>
        <v>1</v>
      </c>
      <c r="Q1007" s="166" t="str">
        <f>IF(ISNUMBER(P1007),IF(P1007=100%,"CUMPLIDA",IF(AND(ISNUMBER(L1007),ISNUMBER(CGR!$P$4)), IF(L1007&lt;CGR!$P$4,"INCUMPLIDA","PROCESO"), "VERIFICAR FECHA")),"SIN VALOR AVANCE")</f>
        <v>CUMPLIDA</v>
      </c>
      <c r="R1007" s="366" t="s">
        <v>2433</v>
      </c>
      <c r="S1007" s="286" t="s">
        <v>969</v>
      </c>
      <c r="T1007" s="367">
        <v>1</v>
      </c>
      <c r="U1007" s="382">
        <v>45231</v>
      </c>
      <c r="V1007" s="382">
        <v>45504</v>
      </c>
      <c r="W1007" s="165">
        <f t="shared" si="182"/>
        <v>39</v>
      </c>
      <c r="X1007" s="391">
        <v>1</v>
      </c>
      <c r="Y1007" s="307" t="s">
        <v>3711</v>
      </c>
      <c r="Z1007" s="344">
        <f t="shared" si="184"/>
        <v>1</v>
      </c>
      <c r="AA1007" s="344">
        <f t="shared" si="185"/>
        <v>1</v>
      </c>
      <c r="AB1007" s="344">
        <f t="shared" si="186"/>
        <v>1</v>
      </c>
      <c r="AC1007" s="344">
        <f t="shared" si="187"/>
        <v>1</v>
      </c>
      <c r="AD1007" s="344">
        <f t="shared" si="188"/>
        <v>1</v>
      </c>
      <c r="AE1007" s="344">
        <f t="shared" si="189"/>
        <v>1</v>
      </c>
      <c r="AF1007" s="344">
        <f t="shared" si="189"/>
        <v>1</v>
      </c>
      <c r="AG1007" s="344">
        <f t="shared" si="190"/>
        <v>1</v>
      </c>
    </row>
    <row r="1008" spans="1:33" ht="210.75">
      <c r="A1008" s="169" t="s">
        <v>19</v>
      </c>
      <c r="B1008" s="467" t="s">
        <v>13</v>
      </c>
      <c r="C1008" s="782"/>
      <c r="D1008" s="782"/>
      <c r="E1008" s="783"/>
      <c r="F1008" s="783" t="s">
        <v>4114</v>
      </c>
      <c r="G1008" s="52" t="s">
        <v>3975</v>
      </c>
      <c r="H1008" s="484" t="s">
        <v>2435</v>
      </c>
      <c r="I1008" s="483" t="s">
        <v>2436</v>
      </c>
      <c r="J1008" s="164">
        <v>1</v>
      </c>
      <c r="K1008" s="191">
        <v>45231</v>
      </c>
      <c r="L1008" s="191">
        <v>45504</v>
      </c>
      <c r="M1008" s="165">
        <f t="shared" si="183"/>
        <v>39</v>
      </c>
      <c r="N1008" s="192">
        <v>1</v>
      </c>
      <c r="O1008" s="542" t="s">
        <v>3976</v>
      </c>
      <c r="P1008" s="53">
        <f t="shared" si="191"/>
        <v>1</v>
      </c>
      <c r="Q1008" s="166" t="str">
        <f>IF(ISNUMBER(P1008),IF(P1008=100%,"CUMPLIDA",IF(AND(ISNUMBER(L1008),ISNUMBER(CGR!$P$4)), IF(L1008&lt;CGR!$P$4,"INCUMPLIDA","PROCESO"), "VERIFICAR FECHA")),"SIN VALOR AVANCE")</f>
        <v>CUMPLIDA</v>
      </c>
      <c r="R1008" s="366" t="s">
        <v>2435</v>
      </c>
      <c r="S1008" s="286" t="s">
        <v>2436</v>
      </c>
      <c r="T1008" s="367">
        <v>1</v>
      </c>
      <c r="U1008" s="382">
        <v>45231</v>
      </c>
      <c r="V1008" s="382">
        <v>45504</v>
      </c>
      <c r="W1008" s="165">
        <f t="shared" si="182"/>
        <v>39</v>
      </c>
      <c r="X1008" s="391">
        <v>1</v>
      </c>
      <c r="Y1008" s="307" t="s">
        <v>3976</v>
      </c>
      <c r="Z1008" s="344">
        <f t="shared" si="184"/>
        <v>1</v>
      </c>
      <c r="AA1008" s="344">
        <f t="shared" si="185"/>
        <v>1</v>
      </c>
      <c r="AB1008" s="344">
        <f t="shared" si="186"/>
        <v>1</v>
      </c>
      <c r="AC1008" s="344">
        <f t="shared" si="187"/>
        <v>1</v>
      </c>
      <c r="AD1008" s="344">
        <f t="shared" si="188"/>
        <v>1</v>
      </c>
      <c r="AE1008" s="344">
        <f t="shared" si="189"/>
        <v>1</v>
      </c>
      <c r="AF1008" s="344">
        <f t="shared" si="189"/>
        <v>1</v>
      </c>
      <c r="AG1008" s="344">
        <f t="shared" si="190"/>
        <v>1</v>
      </c>
    </row>
    <row r="1009" spans="1:33" ht="135.75">
      <c r="A1009" s="169" t="s">
        <v>19</v>
      </c>
      <c r="B1009" s="467" t="s">
        <v>13</v>
      </c>
      <c r="C1009" s="782"/>
      <c r="D1009" s="782"/>
      <c r="E1009" s="783"/>
      <c r="F1009" s="783" t="s">
        <v>4114</v>
      </c>
      <c r="G1009" s="52" t="s">
        <v>2438</v>
      </c>
      <c r="H1009" s="52" t="s">
        <v>1614</v>
      </c>
      <c r="I1009" s="483" t="s">
        <v>238</v>
      </c>
      <c r="J1009" s="168">
        <v>1</v>
      </c>
      <c r="K1009" s="193">
        <v>45323</v>
      </c>
      <c r="L1009" s="193">
        <v>45747</v>
      </c>
      <c r="M1009" s="165">
        <f t="shared" si="183"/>
        <v>60.571428571428569</v>
      </c>
      <c r="N1009" s="192">
        <v>0</v>
      </c>
      <c r="O1009" s="542" t="s">
        <v>3977</v>
      </c>
      <c r="P1009" s="53">
        <f t="shared" si="191"/>
        <v>0</v>
      </c>
      <c r="Q1009" s="166" t="str">
        <f>IF(ISNUMBER(P1009),IF(P1009=100%,"CUMPLIDA",IF(AND(ISNUMBER(L1009),ISNUMBER(CGR!$P$4)), IF(L1009&lt;CGR!$P$4,"INCUMPLIDA","PROCESO"), "VERIFICAR FECHA")),"SIN VALOR AVANCE")</f>
        <v>PROCESO</v>
      </c>
      <c r="R1009" s="285" t="s">
        <v>1614</v>
      </c>
      <c r="S1009" s="286" t="s">
        <v>238</v>
      </c>
      <c r="T1009" s="305">
        <v>1</v>
      </c>
      <c r="U1009" s="383">
        <v>45323</v>
      </c>
      <c r="V1009" s="383">
        <v>45747</v>
      </c>
      <c r="W1009" s="165">
        <f t="shared" si="182"/>
        <v>60.571428571428569</v>
      </c>
      <c r="X1009" s="391">
        <v>0</v>
      </c>
      <c r="Y1009" s="307" t="s">
        <v>3977</v>
      </c>
      <c r="Z1009" s="344">
        <f t="shared" si="184"/>
        <v>1</v>
      </c>
      <c r="AA1009" s="344">
        <f t="shared" si="185"/>
        <v>1</v>
      </c>
      <c r="AB1009" s="344">
        <f t="shared" si="186"/>
        <v>1</v>
      </c>
      <c r="AC1009" s="344">
        <f t="shared" si="187"/>
        <v>1</v>
      </c>
      <c r="AD1009" s="344">
        <f t="shared" si="188"/>
        <v>1</v>
      </c>
      <c r="AE1009" s="344">
        <f t="shared" si="189"/>
        <v>1</v>
      </c>
      <c r="AF1009" s="344">
        <f t="shared" si="189"/>
        <v>1</v>
      </c>
      <c r="AG1009" s="344">
        <f t="shared" si="190"/>
        <v>1</v>
      </c>
    </row>
    <row r="1010" spans="1:33" ht="90" customHeight="1">
      <c r="A1010" s="169" t="s">
        <v>19</v>
      </c>
      <c r="B1010" s="467" t="s">
        <v>13</v>
      </c>
      <c r="C1010" s="782" t="s">
        <v>3963</v>
      </c>
      <c r="D1010" s="782" t="s">
        <v>3964</v>
      </c>
      <c r="E1010" s="783"/>
      <c r="F1010" s="783" t="s">
        <v>4114</v>
      </c>
      <c r="G1010" s="52" t="s">
        <v>241</v>
      </c>
      <c r="H1010" s="52" t="s">
        <v>241</v>
      </c>
      <c r="I1010" s="483" t="s">
        <v>242</v>
      </c>
      <c r="J1010" s="168">
        <v>1</v>
      </c>
      <c r="K1010" s="193">
        <v>45323</v>
      </c>
      <c r="L1010" s="193">
        <v>45747</v>
      </c>
      <c r="M1010" s="165">
        <f t="shared" si="183"/>
        <v>60.571428571428569</v>
      </c>
      <c r="N1010" s="192">
        <v>0</v>
      </c>
      <c r="O1010" s="542" t="s">
        <v>3806</v>
      </c>
      <c r="P1010" s="53">
        <f t="shared" si="191"/>
        <v>0</v>
      </c>
      <c r="Q1010" s="166" t="str">
        <f>IF(ISNUMBER(P1010),IF(P1010=100%,"CUMPLIDA",IF(AND(ISNUMBER(L1010),ISNUMBER(CGR!$P$4)), IF(L1010&lt;CGR!$P$4,"INCUMPLIDA","PROCESO"), "VERIFICAR FECHA")),"SIN VALOR AVANCE")</f>
        <v>PROCESO</v>
      </c>
      <c r="R1010" s="285" t="s">
        <v>241</v>
      </c>
      <c r="S1010" s="286" t="s">
        <v>242</v>
      </c>
      <c r="T1010" s="305">
        <v>1</v>
      </c>
      <c r="U1010" s="383">
        <v>45323</v>
      </c>
      <c r="V1010" s="383">
        <v>45747</v>
      </c>
      <c r="W1010" s="165">
        <f t="shared" si="182"/>
        <v>60.571428571428569</v>
      </c>
      <c r="X1010" s="391">
        <v>0</v>
      </c>
      <c r="Y1010" s="307" t="s">
        <v>3806</v>
      </c>
      <c r="Z1010" s="344">
        <f t="shared" si="184"/>
        <v>1</v>
      </c>
      <c r="AA1010" s="344">
        <f t="shared" si="185"/>
        <v>1</v>
      </c>
      <c r="AB1010" s="344">
        <f t="shared" si="186"/>
        <v>1</v>
      </c>
      <c r="AC1010" s="344">
        <f t="shared" si="187"/>
        <v>1</v>
      </c>
      <c r="AD1010" s="344">
        <f t="shared" si="188"/>
        <v>1</v>
      </c>
      <c r="AE1010" s="344">
        <f t="shared" si="189"/>
        <v>1</v>
      </c>
      <c r="AF1010" s="344">
        <f t="shared" si="189"/>
        <v>1</v>
      </c>
      <c r="AG1010" s="344">
        <f t="shared" si="190"/>
        <v>1</v>
      </c>
    </row>
    <row r="1011" spans="1:33" ht="150">
      <c r="A1011" s="169" t="s">
        <v>19</v>
      </c>
      <c r="B1011" s="467" t="s">
        <v>13</v>
      </c>
      <c r="C1011" s="782"/>
      <c r="D1011" s="782"/>
      <c r="E1011" s="783"/>
      <c r="F1011" s="783" t="s">
        <v>4114</v>
      </c>
      <c r="G1011" s="52" t="s">
        <v>1361</v>
      </c>
      <c r="H1011" s="52" t="s">
        <v>245</v>
      </c>
      <c r="I1011" s="483" t="s">
        <v>246</v>
      </c>
      <c r="J1011" s="168">
        <v>1</v>
      </c>
      <c r="K1011" s="193">
        <v>45231</v>
      </c>
      <c r="L1011" s="193">
        <v>45747</v>
      </c>
      <c r="M1011" s="165">
        <f t="shared" si="183"/>
        <v>73.714285714285708</v>
      </c>
      <c r="N1011" s="192">
        <v>0</v>
      </c>
      <c r="O1011" s="542" t="s">
        <v>3806</v>
      </c>
      <c r="P1011" s="53">
        <f t="shared" si="191"/>
        <v>0</v>
      </c>
      <c r="Q1011" s="166" t="str">
        <f>IF(ISNUMBER(P1011),IF(P1011=100%,"CUMPLIDA",IF(AND(ISNUMBER(L1011),ISNUMBER(CGR!$P$4)), IF(L1011&lt;CGR!$P$4,"INCUMPLIDA","PROCESO"), "VERIFICAR FECHA")),"SIN VALOR AVANCE")</f>
        <v>PROCESO</v>
      </c>
      <c r="R1011" s="285" t="s">
        <v>245</v>
      </c>
      <c r="S1011" s="286" t="s">
        <v>246</v>
      </c>
      <c r="T1011" s="305">
        <v>1</v>
      </c>
      <c r="U1011" s="383">
        <v>45231</v>
      </c>
      <c r="V1011" s="383">
        <v>45747</v>
      </c>
      <c r="W1011" s="165">
        <f t="shared" si="182"/>
        <v>73.714285714285708</v>
      </c>
      <c r="X1011" s="391">
        <v>0</v>
      </c>
      <c r="Y1011" s="307" t="s">
        <v>3806</v>
      </c>
      <c r="Z1011" s="344">
        <f t="shared" si="184"/>
        <v>1</v>
      </c>
      <c r="AA1011" s="344">
        <f t="shared" si="185"/>
        <v>1</v>
      </c>
      <c r="AB1011" s="344">
        <f t="shared" si="186"/>
        <v>1</v>
      </c>
      <c r="AC1011" s="344">
        <f t="shared" si="187"/>
        <v>1</v>
      </c>
      <c r="AD1011" s="344">
        <f t="shared" si="188"/>
        <v>1</v>
      </c>
      <c r="AE1011" s="344">
        <f t="shared" si="189"/>
        <v>1</v>
      </c>
      <c r="AF1011" s="344">
        <f t="shared" si="189"/>
        <v>1</v>
      </c>
      <c r="AG1011" s="344">
        <f t="shared" si="190"/>
        <v>1</v>
      </c>
    </row>
    <row r="1012" spans="1:33" ht="135.75">
      <c r="A1012" s="169" t="s">
        <v>19</v>
      </c>
      <c r="B1012" s="467" t="s">
        <v>13</v>
      </c>
      <c r="C1012" s="782"/>
      <c r="D1012" s="782"/>
      <c r="E1012" s="783"/>
      <c r="F1012" s="783" t="s">
        <v>4114</v>
      </c>
      <c r="G1012" s="52" t="s">
        <v>248</v>
      </c>
      <c r="H1012" s="52" t="s">
        <v>248</v>
      </c>
      <c r="I1012" s="483" t="s">
        <v>3253</v>
      </c>
      <c r="J1012" s="168">
        <v>1</v>
      </c>
      <c r="K1012" s="193">
        <v>45323</v>
      </c>
      <c r="L1012" s="193">
        <v>45747</v>
      </c>
      <c r="M1012" s="165">
        <f t="shared" si="183"/>
        <v>60.571428571428569</v>
      </c>
      <c r="N1012" s="192">
        <v>0</v>
      </c>
      <c r="O1012" s="542" t="s">
        <v>3977</v>
      </c>
      <c r="P1012" s="53">
        <f t="shared" si="191"/>
        <v>0</v>
      </c>
      <c r="Q1012" s="166" t="str">
        <f>IF(ISNUMBER(P1012),IF(P1012=100%,"CUMPLIDA",IF(AND(ISNUMBER(L1012),ISNUMBER(CGR!$P$4)), IF(L1012&lt;CGR!$P$4,"INCUMPLIDA","PROCESO"), "VERIFICAR FECHA")),"SIN VALOR AVANCE")</f>
        <v>PROCESO</v>
      </c>
      <c r="R1012" s="285" t="s">
        <v>248</v>
      </c>
      <c r="S1012" s="286" t="s">
        <v>3253</v>
      </c>
      <c r="T1012" s="305">
        <v>1</v>
      </c>
      <c r="U1012" s="383">
        <v>45323</v>
      </c>
      <c r="V1012" s="383">
        <v>45747</v>
      </c>
      <c r="W1012" s="165">
        <f t="shared" si="182"/>
        <v>60.571428571428569</v>
      </c>
      <c r="X1012" s="391">
        <v>0</v>
      </c>
      <c r="Y1012" s="307" t="s">
        <v>3977</v>
      </c>
      <c r="Z1012" s="344">
        <f t="shared" si="184"/>
        <v>1</v>
      </c>
      <c r="AA1012" s="344">
        <f t="shared" si="185"/>
        <v>1</v>
      </c>
      <c r="AB1012" s="344">
        <f t="shared" si="186"/>
        <v>1</v>
      </c>
      <c r="AC1012" s="344">
        <f t="shared" si="187"/>
        <v>1</v>
      </c>
      <c r="AD1012" s="344">
        <f t="shared" si="188"/>
        <v>1</v>
      </c>
      <c r="AE1012" s="344">
        <f t="shared" si="189"/>
        <v>1</v>
      </c>
      <c r="AF1012" s="344">
        <f t="shared" si="189"/>
        <v>1</v>
      </c>
      <c r="AG1012" s="344">
        <f t="shared" si="190"/>
        <v>1</v>
      </c>
    </row>
    <row r="1013" spans="1:33" ht="135">
      <c r="A1013" s="169" t="s">
        <v>19</v>
      </c>
      <c r="B1013" s="467" t="s">
        <v>13</v>
      </c>
      <c r="C1013" s="782"/>
      <c r="D1013" s="782"/>
      <c r="E1013" s="783"/>
      <c r="F1013" s="783" t="s">
        <v>4114</v>
      </c>
      <c r="G1013" s="52" t="s">
        <v>3715</v>
      </c>
      <c r="H1013" s="52" t="s">
        <v>3715</v>
      </c>
      <c r="I1013" s="483" t="s">
        <v>252</v>
      </c>
      <c r="J1013" s="168">
        <v>1</v>
      </c>
      <c r="K1013" s="193">
        <v>45231</v>
      </c>
      <c r="L1013" s="193">
        <v>45747</v>
      </c>
      <c r="M1013" s="165">
        <f t="shared" si="183"/>
        <v>73.714285714285708</v>
      </c>
      <c r="N1013" s="192">
        <v>0</v>
      </c>
      <c r="O1013" s="542" t="s">
        <v>3806</v>
      </c>
      <c r="P1013" s="53">
        <f t="shared" si="191"/>
        <v>0</v>
      </c>
      <c r="Q1013" s="166" t="str">
        <f>IF(ISNUMBER(P1013),IF(P1013=100%,"CUMPLIDA",IF(AND(ISNUMBER(L1013),ISNUMBER(CGR!$P$4)), IF(L1013&lt;CGR!$P$4,"INCUMPLIDA","PROCESO"), "VERIFICAR FECHA")),"SIN VALOR AVANCE")</f>
        <v>PROCESO</v>
      </c>
      <c r="R1013" s="285" t="s">
        <v>3715</v>
      </c>
      <c r="S1013" s="286" t="s">
        <v>252</v>
      </c>
      <c r="T1013" s="305">
        <v>1</v>
      </c>
      <c r="U1013" s="383">
        <v>45231</v>
      </c>
      <c r="V1013" s="383">
        <v>45747</v>
      </c>
      <c r="W1013" s="165">
        <f t="shared" si="182"/>
        <v>73.714285714285708</v>
      </c>
      <c r="X1013" s="391">
        <v>0</v>
      </c>
      <c r="Y1013" s="307" t="s">
        <v>3806</v>
      </c>
      <c r="Z1013" s="344">
        <f t="shared" si="184"/>
        <v>1</v>
      </c>
      <c r="AA1013" s="344">
        <f t="shared" si="185"/>
        <v>1</v>
      </c>
      <c r="AB1013" s="344">
        <f t="shared" si="186"/>
        <v>1</v>
      </c>
      <c r="AC1013" s="344">
        <f t="shared" si="187"/>
        <v>1</v>
      </c>
      <c r="AD1013" s="344">
        <f t="shared" si="188"/>
        <v>1</v>
      </c>
      <c r="AE1013" s="344">
        <f t="shared" si="189"/>
        <v>1</v>
      </c>
      <c r="AF1013" s="344">
        <f t="shared" si="189"/>
        <v>1</v>
      </c>
      <c r="AG1013" s="344">
        <f t="shared" si="190"/>
        <v>1</v>
      </c>
    </row>
    <row r="1014" spans="1:33" ht="210.75">
      <c r="A1014" s="169" t="s">
        <v>19</v>
      </c>
      <c r="B1014" s="467" t="s">
        <v>13</v>
      </c>
      <c r="C1014" s="782"/>
      <c r="D1014" s="782"/>
      <c r="E1014" s="783"/>
      <c r="F1014" s="783" t="s">
        <v>4114</v>
      </c>
      <c r="G1014" s="52" t="s">
        <v>3716</v>
      </c>
      <c r="H1014" s="52" t="s">
        <v>3716</v>
      </c>
      <c r="I1014" s="483" t="s">
        <v>2560</v>
      </c>
      <c r="J1014" s="168">
        <v>1</v>
      </c>
      <c r="K1014" s="193">
        <v>45231</v>
      </c>
      <c r="L1014" s="193">
        <v>45808</v>
      </c>
      <c r="M1014" s="165">
        <f t="shared" si="183"/>
        <v>82.428571428571431</v>
      </c>
      <c r="N1014" s="192">
        <v>0</v>
      </c>
      <c r="O1014" s="542" t="s">
        <v>3976</v>
      </c>
      <c r="P1014" s="53">
        <f t="shared" si="191"/>
        <v>0</v>
      </c>
      <c r="Q1014" s="166" t="str">
        <f>IF(ISNUMBER(P1014),IF(P1014=100%,"CUMPLIDA",IF(AND(ISNUMBER(L1014),ISNUMBER(CGR!$P$4)), IF(L1014&lt;CGR!$P$4,"INCUMPLIDA","PROCESO"), "VERIFICAR FECHA")),"SIN VALOR AVANCE")</f>
        <v>PROCESO</v>
      </c>
      <c r="R1014" s="285" t="s">
        <v>3716</v>
      </c>
      <c r="S1014" s="286" t="s">
        <v>2560</v>
      </c>
      <c r="T1014" s="305">
        <v>1</v>
      </c>
      <c r="U1014" s="383">
        <v>45231</v>
      </c>
      <c r="V1014" s="383">
        <v>45808</v>
      </c>
      <c r="W1014" s="165">
        <f t="shared" si="182"/>
        <v>82.428571428571431</v>
      </c>
      <c r="X1014" s="391">
        <v>0</v>
      </c>
      <c r="Y1014" s="307" t="s">
        <v>3976</v>
      </c>
      <c r="Z1014" s="344">
        <f t="shared" si="184"/>
        <v>1</v>
      </c>
      <c r="AA1014" s="344">
        <f t="shared" si="185"/>
        <v>1</v>
      </c>
      <c r="AB1014" s="344">
        <f t="shared" si="186"/>
        <v>1</v>
      </c>
      <c r="AC1014" s="344">
        <f t="shared" si="187"/>
        <v>1</v>
      </c>
      <c r="AD1014" s="344">
        <f t="shared" si="188"/>
        <v>1</v>
      </c>
      <c r="AE1014" s="344">
        <f t="shared" si="189"/>
        <v>1</v>
      </c>
      <c r="AF1014" s="344">
        <f t="shared" si="189"/>
        <v>1</v>
      </c>
      <c r="AG1014" s="344">
        <f t="shared" si="190"/>
        <v>1</v>
      </c>
    </row>
    <row r="1015" spans="1:33" ht="75.75" customHeight="1">
      <c r="A1015" s="169" t="s">
        <v>19</v>
      </c>
      <c r="B1015" s="467" t="s">
        <v>13</v>
      </c>
      <c r="C1015" s="782"/>
      <c r="D1015" s="782"/>
      <c r="E1015" s="783"/>
      <c r="F1015" s="783" t="s">
        <v>4114</v>
      </c>
      <c r="G1015" s="52" t="s">
        <v>1363</v>
      </c>
      <c r="H1015" s="52" t="s">
        <v>258</v>
      </c>
      <c r="I1015" s="483" t="s">
        <v>259</v>
      </c>
      <c r="J1015" s="168">
        <v>12</v>
      </c>
      <c r="K1015" s="193">
        <v>46024</v>
      </c>
      <c r="L1015" s="193">
        <v>47118</v>
      </c>
      <c r="M1015" s="165">
        <f t="shared" si="183"/>
        <v>156.28571428571428</v>
      </c>
      <c r="N1015" s="192">
        <v>0</v>
      </c>
      <c r="O1015" s="542" t="s">
        <v>3806</v>
      </c>
      <c r="P1015" s="53">
        <f t="shared" si="191"/>
        <v>0</v>
      </c>
      <c r="Q1015" s="166" t="str">
        <f>IF(ISNUMBER(P1015),IF(P1015=100%,"CUMPLIDA",IF(AND(ISNUMBER(L1015),ISNUMBER(CGR!$P$4)), IF(L1015&lt;CGR!$P$4,"INCUMPLIDA","PROCESO"), "VERIFICAR FECHA")),"SIN VALOR AVANCE")</f>
        <v>PROCESO</v>
      </c>
      <c r="R1015" s="285" t="s">
        <v>258</v>
      </c>
      <c r="S1015" s="286" t="s">
        <v>259</v>
      </c>
      <c r="T1015" s="305">
        <v>12</v>
      </c>
      <c r="U1015" s="383">
        <v>46024</v>
      </c>
      <c r="V1015" s="383">
        <v>47118</v>
      </c>
      <c r="W1015" s="165">
        <f t="shared" si="182"/>
        <v>156.28571428571428</v>
      </c>
      <c r="X1015" s="391">
        <v>0</v>
      </c>
      <c r="Y1015" s="307" t="s">
        <v>3806</v>
      </c>
      <c r="Z1015" s="344">
        <f t="shared" si="184"/>
        <v>1</v>
      </c>
      <c r="AA1015" s="344">
        <f t="shared" si="185"/>
        <v>1</v>
      </c>
      <c r="AB1015" s="344">
        <f t="shared" si="186"/>
        <v>1</v>
      </c>
      <c r="AC1015" s="344">
        <f t="shared" si="187"/>
        <v>1</v>
      </c>
      <c r="AD1015" s="344">
        <f t="shared" si="188"/>
        <v>1</v>
      </c>
      <c r="AE1015" s="344">
        <f t="shared" si="189"/>
        <v>1</v>
      </c>
      <c r="AF1015" s="344">
        <f t="shared" si="189"/>
        <v>1</v>
      </c>
      <c r="AG1015" s="344">
        <f t="shared" si="190"/>
        <v>1</v>
      </c>
    </row>
    <row r="1016" spans="1:33" ht="180">
      <c r="A1016" s="169" t="s">
        <v>19</v>
      </c>
      <c r="B1016" s="467" t="s">
        <v>13</v>
      </c>
      <c r="C1016" s="782" t="s">
        <v>3963</v>
      </c>
      <c r="D1016" s="782" t="s">
        <v>3964</v>
      </c>
      <c r="E1016" s="783"/>
      <c r="F1016" s="783" t="s">
        <v>4114</v>
      </c>
      <c r="G1016" s="52" t="s">
        <v>1364</v>
      </c>
      <c r="H1016" s="52" t="s">
        <v>261</v>
      </c>
      <c r="I1016" s="483" t="s">
        <v>262</v>
      </c>
      <c r="J1016" s="168">
        <v>1</v>
      </c>
      <c r="K1016" s="193">
        <v>46024</v>
      </c>
      <c r="L1016" s="193">
        <v>47118</v>
      </c>
      <c r="M1016" s="165">
        <f t="shared" si="183"/>
        <v>156.28571428571428</v>
      </c>
      <c r="N1016" s="192">
        <v>0</v>
      </c>
      <c r="O1016" s="542" t="s">
        <v>3977</v>
      </c>
      <c r="P1016" s="53">
        <f t="shared" si="191"/>
        <v>0</v>
      </c>
      <c r="Q1016" s="166" t="str">
        <f>IF(ISNUMBER(P1016),IF(P1016=100%,"CUMPLIDA",IF(AND(ISNUMBER(L1016),ISNUMBER(CGR!$P$4)), IF(L1016&lt;CGR!$P$4,"INCUMPLIDA","PROCESO"), "VERIFICAR FECHA")),"SIN VALOR AVANCE")</f>
        <v>PROCESO</v>
      </c>
      <c r="R1016" s="285" t="s">
        <v>261</v>
      </c>
      <c r="S1016" s="286" t="s">
        <v>262</v>
      </c>
      <c r="T1016" s="305">
        <v>1</v>
      </c>
      <c r="U1016" s="383">
        <v>46024</v>
      </c>
      <c r="V1016" s="383">
        <v>47118</v>
      </c>
      <c r="W1016" s="165">
        <f t="shared" si="182"/>
        <v>156.28571428571428</v>
      </c>
      <c r="X1016" s="391">
        <v>0</v>
      </c>
      <c r="Y1016" s="307" t="s">
        <v>3977</v>
      </c>
      <c r="Z1016" s="344">
        <f t="shared" si="184"/>
        <v>1</v>
      </c>
      <c r="AA1016" s="344">
        <f t="shared" si="185"/>
        <v>1</v>
      </c>
      <c r="AB1016" s="344">
        <f t="shared" si="186"/>
        <v>1</v>
      </c>
      <c r="AC1016" s="344">
        <f t="shared" si="187"/>
        <v>1</v>
      </c>
      <c r="AD1016" s="344">
        <f t="shared" si="188"/>
        <v>1</v>
      </c>
      <c r="AE1016" s="344">
        <f t="shared" si="189"/>
        <v>1</v>
      </c>
      <c r="AF1016" s="344">
        <f t="shared" si="189"/>
        <v>1</v>
      </c>
      <c r="AG1016" s="344">
        <f t="shared" si="190"/>
        <v>1</v>
      </c>
    </row>
    <row r="1017" spans="1:33" ht="409.5">
      <c r="A1017" s="169" t="s">
        <v>19</v>
      </c>
      <c r="B1017" s="467" t="s">
        <v>13</v>
      </c>
      <c r="C1017" s="782" t="s">
        <v>3963</v>
      </c>
      <c r="D1017" s="782" t="s">
        <v>3964</v>
      </c>
      <c r="E1017" s="783"/>
      <c r="F1017" s="783" t="s">
        <v>4114</v>
      </c>
      <c r="G1017" s="52" t="s">
        <v>1365</v>
      </c>
      <c r="H1017" s="52" t="s">
        <v>264</v>
      </c>
      <c r="I1017" s="483" t="s">
        <v>265</v>
      </c>
      <c r="J1017" s="168">
        <v>2</v>
      </c>
      <c r="K1017" s="193">
        <v>46024</v>
      </c>
      <c r="L1017" s="193">
        <v>47118</v>
      </c>
      <c r="M1017" s="165">
        <f t="shared" si="183"/>
        <v>156.28571428571428</v>
      </c>
      <c r="N1017" s="192">
        <v>0</v>
      </c>
      <c r="O1017" s="542" t="s">
        <v>3976</v>
      </c>
      <c r="P1017" s="53">
        <f t="shared" si="191"/>
        <v>0</v>
      </c>
      <c r="Q1017" s="166" t="str">
        <f>IF(ISNUMBER(P1017),IF(P1017=100%,"CUMPLIDA",IF(AND(ISNUMBER(L1017),ISNUMBER(CGR!$P$4)), IF(L1017&lt;CGR!$P$4,"INCUMPLIDA","PROCESO"), "VERIFICAR FECHA")),"SIN VALOR AVANCE")</f>
        <v>PROCESO</v>
      </c>
      <c r="R1017" s="285" t="s">
        <v>264</v>
      </c>
      <c r="S1017" s="286" t="s">
        <v>265</v>
      </c>
      <c r="T1017" s="305">
        <v>2</v>
      </c>
      <c r="U1017" s="383">
        <v>46024</v>
      </c>
      <c r="V1017" s="383">
        <v>47118</v>
      </c>
      <c r="W1017" s="165">
        <f t="shared" si="182"/>
        <v>156.28571428571428</v>
      </c>
      <c r="X1017" s="391">
        <v>0</v>
      </c>
      <c r="Y1017" s="307" t="s">
        <v>3976</v>
      </c>
      <c r="Z1017" s="344">
        <f t="shared" si="184"/>
        <v>1</v>
      </c>
      <c r="AA1017" s="344">
        <f t="shared" si="185"/>
        <v>1</v>
      </c>
      <c r="AB1017" s="344">
        <f t="shared" si="186"/>
        <v>1</v>
      </c>
      <c r="AC1017" s="344">
        <f t="shared" si="187"/>
        <v>1</v>
      </c>
      <c r="AD1017" s="344">
        <f t="shared" si="188"/>
        <v>1</v>
      </c>
      <c r="AE1017" s="344">
        <f t="shared" si="189"/>
        <v>1</v>
      </c>
      <c r="AF1017" s="344">
        <f t="shared" si="189"/>
        <v>1</v>
      </c>
      <c r="AG1017" s="344">
        <f t="shared" si="190"/>
        <v>1</v>
      </c>
    </row>
    <row r="1018" spans="1:33" ht="150">
      <c r="A1018" s="169" t="s">
        <v>19</v>
      </c>
      <c r="B1018" s="467" t="s">
        <v>13</v>
      </c>
      <c r="C1018" s="782" t="s">
        <v>3963</v>
      </c>
      <c r="D1018" s="782" t="s">
        <v>3964</v>
      </c>
      <c r="E1018" s="783"/>
      <c r="F1018" s="783" t="s">
        <v>4114</v>
      </c>
      <c r="G1018" s="52" t="s">
        <v>3978</v>
      </c>
      <c r="H1018" s="52" t="s">
        <v>3979</v>
      </c>
      <c r="I1018" s="483" t="s">
        <v>3980</v>
      </c>
      <c r="J1018" s="164">
        <v>1</v>
      </c>
      <c r="K1018" s="191">
        <v>44927</v>
      </c>
      <c r="L1018" s="191">
        <v>45016</v>
      </c>
      <c r="M1018" s="165">
        <f t="shared" si="183"/>
        <v>12.714285714285714</v>
      </c>
      <c r="N1018" s="192">
        <v>1</v>
      </c>
      <c r="O1018" s="483" t="s">
        <v>4084</v>
      </c>
      <c r="P1018" s="53">
        <f t="shared" si="191"/>
        <v>1</v>
      </c>
      <c r="Q1018" s="166" t="str">
        <f>IF(ISNUMBER(P1018),IF(P1018=100%,"CUMPLIDA",IF(AND(ISNUMBER(L1018),ISNUMBER(CGR!$P$4)), IF(L1018&lt;CGR!$P$4,"INCUMPLIDA","PROCESO"), "VERIFICAR FECHA")),"SIN VALOR AVANCE")</f>
        <v>CUMPLIDA</v>
      </c>
      <c r="R1018" s="285" t="s">
        <v>3979</v>
      </c>
      <c r="S1018" s="286" t="s">
        <v>3980</v>
      </c>
      <c r="T1018" s="367">
        <v>1</v>
      </c>
      <c r="U1018" s="382">
        <v>44927</v>
      </c>
      <c r="V1018" s="382">
        <v>45016</v>
      </c>
      <c r="W1018" s="165">
        <f t="shared" si="182"/>
        <v>12.714285714285714</v>
      </c>
      <c r="X1018" s="391">
        <v>1</v>
      </c>
      <c r="Y1018" s="286" t="s">
        <v>4084</v>
      </c>
      <c r="Z1018" s="344">
        <f t="shared" si="184"/>
        <v>1</v>
      </c>
      <c r="AA1018" s="344">
        <f t="shared" si="185"/>
        <v>1</v>
      </c>
      <c r="AB1018" s="344">
        <f t="shared" si="186"/>
        <v>1</v>
      </c>
      <c r="AC1018" s="344">
        <f t="shared" si="187"/>
        <v>1</v>
      </c>
      <c r="AD1018" s="344">
        <f t="shared" si="188"/>
        <v>1</v>
      </c>
      <c r="AE1018" s="344">
        <f t="shared" si="189"/>
        <v>1</v>
      </c>
      <c r="AF1018" s="344">
        <f t="shared" si="189"/>
        <v>1</v>
      </c>
      <c r="AG1018" s="344">
        <f t="shared" si="190"/>
        <v>1</v>
      </c>
    </row>
    <row r="1019" spans="1:33" ht="360">
      <c r="A1019" s="169" t="s">
        <v>19</v>
      </c>
      <c r="B1019" s="467" t="s">
        <v>13</v>
      </c>
      <c r="C1019" s="782" t="s">
        <v>3963</v>
      </c>
      <c r="D1019" s="782" t="s">
        <v>3964</v>
      </c>
      <c r="E1019" s="783"/>
      <c r="F1019" s="783" t="s">
        <v>4114</v>
      </c>
      <c r="G1019" s="52" t="s">
        <v>3978</v>
      </c>
      <c r="H1019" s="52" t="s">
        <v>4017</v>
      </c>
      <c r="I1019" s="483" t="s">
        <v>1097</v>
      </c>
      <c r="J1019" s="164">
        <v>1</v>
      </c>
      <c r="K1019" s="191">
        <v>45017</v>
      </c>
      <c r="L1019" s="191">
        <v>45138</v>
      </c>
      <c r="M1019" s="165">
        <f t="shared" si="183"/>
        <v>17.285714285714285</v>
      </c>
      <c r="N1019" s="192">
        <v>1</v>
      </c>
      <c r="O1019" s="483" t="s">
        <v>4085</v>
      </c>
      <c r="P1019" s="53">
        <f t="shared" si="191"/>
        <v>1</v>
      </c>
      <c r="Q1019" s="166" t="str">
        <f>IF(ISNUMBER(P1019),IF(P1019=100%,"CUMPLIDA",IF(AND(ISNUMBER(L1019),ISNUMBER(CGR!$P$4)), IF(L1019&lt;CGR!$P$4,"INCUMPLIDA","PROCESO"), "VERIFICAR FECHA")),"SIN VALOR AVANCE")</f>
        <v>CUMPLIDA</v>
      </c>
      <c r="R1019" s="285" t="s">
        <v>4017</v>
      </c>
      <c r="S1019" s="286" t="s">
        <v>1097</v>
      </c>
      <c r="T1019" s="367">
        <v>1</v>
      </c>
      <c r="U1019" s="382">
        <v>45017</v>
      </c>
      <c r="V1019" s="382">
        <v>45138</v>
      </c>
      <c r="W1019" s="165">
        <f t="shared" si="182"/>
        <v>17.285714285714285</v>
      </c>
      <c r="X1019" s="391">
        <v>1</v>
      </c>
      <c r="Y1019" s="286" t="s">
        <v>4085</v>
      </c>
      <c r="Z1019" s="344">
        <f t="shared" si="184"/>
        <v>1</v>
      </c>
      <c r="AA1019" s="344">
        <f t="shared" si="185"/>
        <v>1</v>
      </c>
      <c r="AB1019" s="344">
        <f t="shared" si="186"/>
        <v>1</v>
      </c>
      <c r="AC1019" s="344">
        <f t="shared" si="187"/>
        <v>1</v>
      </c>
      <c r="AD1019" s="344">
        <f t="shared" si="188"/>
        <v>1</v>
      </c>
      <c r="AE1019" s="344">
        <f t="shared" si="189"/>
        <v>1</v>
      </c>
      <c r="AF1019" s="344">
        <f t="shared" si="189"/>
        <v>1</v>
      </c>
      <c r="AG1019" s="344">
        <f t="shared" si="190"/>
        <v>1</v>
      </c>
    </row>
    <row r="1020" spans="1:33" ht="409.5">
      <c r="A1020" s="169" t="s">
        <v>19</v>
      </c>
      <c r="B1020" s="467" t="s">
        <v>13</v>
      </c>
      <c r="C1020" s="782" t="s">
        <v>3963</v>
      </c>
      <c r="D1020" s="782" t="s">
        <v>3964</v>
      </c>
      <c r="E1020" s="783"/>
      <c r="F1020" s="783" t="s">
        <v>4114</v>
      </c>
      <c r="G1020" s="52" t="s">
        <v>3989</v>
      </c>
      <c r="H1020" s="52" t="s">
        <v>3990</v>
      </c>
      <c r="I1020" s="483" t="s">
        <v>1097</v>
      </c>
      <c r="J1020" s="164">
        <v>1</v>
      </c>
      <c r="K1020" s="191">
        <v>44958</v>
      </c>
      <c r="L1020" s="191">
        <v>44985</v>
      </c>
      <c r="M1020" s="165">
        <f t="shared" si="183"/>
        <v>3.8571428571428572</v>
      </c>
      <c r="N1020" s="192">
        <v>1</v>
      </c>
      <c r="O1020" s="483" t="s">
        <v>3981</v>
      </c>
      <c r="P1020" s="53">
        <f t="shared" si="191"/>
        <v>1</v>
      </c>
      <c r="Q1020" s="166" t="str">
        <f>IF(ISNUMBER(P1020),IF(P1020=100%,"CUMPLIDA",IF(AND(ISNUMBER(L1020),ISNUMBER(CGR!$P$4)), IF(L1020&lt;CGR!$P$4,"INCUMPLIDA","PROCESO"), "VERIFICAR FECHA")),"SIN VALOR AVANCE")</f>
        <v>CUMPLIDA</v>
      </c>
      <c r="R1020" s="285" t="s">
        <v>3990</v>
      </c>
      <c r="S1020" s="286" t="s">
        <v>1097</v>
      </c>
      <c r="T1020" s="367">
        <v>1</v>
      </c>
      <c r="U1020" s="382">
        <v>44958</v>
      </c>
      <c r="V1020" s="382">
        <v>44985</v>
      </c>
      <c r="W1020" s="165">
        <f t="shared" si="182"/>
        <v>3.8571428571428572</v>
      </c>
      <c r="X1020" s="391">
        <v>1</v>
      </c>
      <c r="Y1020" s="286" t="s">
        <v>3981</v>
      </c>
      <c r="Z1020" s="344">
        <f t="shared" si="184"/>
        <v>1</v>
      </c>
      <c r="AA1020" s="344">
        <f t="shared" si="185"/>
        <v>1</v>
      </c>
      <c r="AB1020" s="344">
        <f t="shared" si="186"/>
        <v>1</v>
      </c>
      <c r="AC1020" s="344">
        <f t="shared" si="187"/>
        <v>1</v>
      </c>
      <c r="AD1020" s="344">
        <f t="shared" si="188"/>
        <v>1</v>
      </c>
      <c r="AE1020" s="344">
        <f t="shared" si="189"/>
        <v>1</v>
      </c>
      <c r="AF1020" s="344">
        <f t="shared" si="189"/>
        <v>1</v>
      </c>
      <c r="AG1020" s="344">
        <f t="shared" si="190"/>
        <v>1</v>
      </c>
    </row>
    <row r="1021" spans="1:33" ht="345">
      <c r="A1021" s="169" t="s">
        <v>19</v>
      </c>
      <c r="B1021" s="467" t="s">
        <v>13</v>
      </c>
      <c r="C1021" s="782" t="s">
        <v>3963</v>
      </c>
      <c r="D1021" s="782" t="s">
        <v>3964</v>
      </c>
      <c r="E1021" s="783"/>
      <c r="F1021" s="783" t="s">
        <v>4114</v>
      </c>
      <c r="G1021" s="52" t="s">
        <v>4115</v>
      </c>
      <c r="H1021" s="52" t="s">
        <v>4116</v>
      </c>
      <c r="I1021" s="483" t="s">
        <v>1097</v>
      </c>
      <c r="J1021" s="164">
        <v>12</v>
      </c>
      <c r="K1021" s="191">
        <v>44958</v>
      </c>
      <c r="L1021" s="191">
        <v>45323</v>
      </c>
      <c r="M1021" s="165">
        <f t="shared" si="183"/>
        <v>52.142857142857146</v>
      </c>
      <c r="N1021" s="192">
        <v>12</v>
      </c>
      <c r="O1021" s="483" t="s">
        <v>4117</v>
      </c>
      <c r="P1021" s="53">
        <f t="shared" si="191"/>
        <v>1</v>
      </c>
      <c r="Q1021" s="166" t="str">
        <f>IF(ISNUMBER(P1021),IF(P1021=100%,"CUMPLIDA",IF(AND(ISNUMBER(L1021),ISNUMBER(CGR!$P$4)), IF(L1021&lt;CGR!$P$4,"INCUMPLIDA","PROCESO"), "VERIFICAR FECHA")),"SIN VALOR AVANCE")</f>
        <v>CUMPLIDA</v>
      </c>
      <c r="R1021" s="285" t="s">
        <v>4116</v>
      </c>
      <c r="S1021" s="286" t="s">
        <v>1097</v>
      </c>
      <c r="T1021" s="367">
        <v>12</v>
      </c>
      <c r="U1021" s="382">
        <v>44958</v>
      </c>
      <c r="V1021" s="382">
        <v>45323</v>
      </c>
      <c r="W1021" s="165">
        <f t="shared" si="182"/>
        <v>52.142857142857146</v>
      </c>
      <c r="X1021" s="391">
        <v>12</v>
      </c>
      <c r="Y1021" s="286" t="s">
        <v>4117</v>
      </c>
      <c r="Z1021" s="344">
        <f t="shared" si="184"/>
        <v>1</v>
      </c>
      <c r="AA1021" s="344">
        <f t="shared" si="185"/>
        <v>1</v>
      </c>
      <c r="AB1021" s="344">
        <f t="shared" si="186"/>
        <v>1</v>
      </c>
      <c r="AC1021" s="344">
        <f t="shared" si="187"/>
        <v>1</v>
      </c>
      <c r="AD1021" s="344">
        <f t="shared" si="188"/>
        <v>1</v>
      </c>
      <c r="AE1021" s="344">
        <f t="shared" si="189"/>
        <v>1</v>
      </c>
      <c r="AF1021" s="344">
        <f t="shared" si="189"/>
        <v>1</v>
      </c>
      <c r="AG1021" s="344">
        <f t="shared" si="190"/>
        <v>1</v>
      </c>
    </row>
    <row r="1022" spans="1:33" ht="285">
      <c r="A1022" s="169" t="s">
        <v>19</v>
      </c>
      <c r="B1022" s="467" t="s">
        <v>13</v>
      </c>
      <c r="C1022" s="782" t="s">
        <v>3963</v>
      </c>
      <c r="D1022" s="782" t="s">
        <v>3964</v>
      </c>
      <c r="E1022" s="783"/>
      <c r="F1022" s="783" t="s">
        <v>4114</v>
      </c>
      <c r="G1022" s="52" t="s">
        <v>4118</v>
      </c>
      <c r="H1022" s="52" t="s">
        <v>4119</v>
      </c>
      <c r="I1022" s="483" t="s">
        <v>1097</v>
      </c>
      <c r="J1022" s="164">
        <v>4</v>
      </c>
      <c r="K1022" s="191">
        <v>44958</v>
      </c>
      <c r="L1022" s="191">
        <v>45323</v>
      </c>
      <c r="M1022" s="165">
        <f t="shared" si="183"/>
        <v>52.142857142857146</v>
      </c>
      <c r="N1022" s="192">
        <v>4</v>
      </c>
      <c r="O1022" s="483" t="s">
        <v>4120</v>
      </c>
      <c r="P1022" s="53">
        <f t="shared" si="191"/>
        <v>1</v>
      </c>
      <c r="Q1022" s="166" t="str">
        <f>IF(ISNUMBER(P1022),IF(P1022=100%,"CUMPLIDA",IF(AND(ISNUMBER(L1022),ISNUMBER(CGR!$P$4)), IF(L1022&lt;CGR!$P$4,"INCUMPLIDA","PROCESO"), "VERIFICAR FECHA")),"SIN VALOR AVANCE")</f>
        <v>CUMPLIDA</v>
      </c>
      <c r="R1022" s="285" t="s">
        <v>4119</v>
      </c>
      <c r="S1022" s="286" t="s">
        <v>1097</v>
      </c>
      <c r="T1022" s="367">
        <v>4</v>
      </c>
      <c r="U1022" s="382">
        <v>44958</v>
      </c>
      <c r="V1022" s="382">
        <v>45323</v>
      </c>
      <c r="W1022" s="165">
        <f t="shared" si="182"/>
        <v>52.142857142857146</v>
      </c>
      <c r="X1022" s="391">
        <v>4</v>
      </c>
      <c r="Y1022" s="286" t="s">
        <v>4120</v>
      </c>
      <c r="Z1022" s="344">
        <f t="shared" si="184"/>
        <v>1</v>
      </c>
      <c r="AA1022" s="344">
        <f t="shared" si="185"/>
        <v>1</v>
      </c>
      <c r="AB1022" s="344">
        <f t="shared" si="186"/>
        <v>1</v>
      </c>
      <c r="AC1022" s="344">
        <f t="shared" si="187"/>
        <v>1</v>
      </c>
      <c r="AD1022" s="344">
        <f t="shared" si="188"/>
        <v>1</v>
      </c>
      <c r="AE1022" s="344">
        <f t="shared" si="189"/>
        <v>1</v>
      </c>
      <c r="AF1022" s="344">
        <f t="shared" si="189"/>
        <v>1</v>
      </c>
      <c r="AG1022" s="344">
        <f t="shared" si="190"/>
        <v>1</v>
      </c>
    </row>
    <row r="1023" spans="1:33" ht="105" customHeight="1">
      <c r="A1023" s="169" t="s">
        <v>19</v>
      </c>
      <c r="B1023" s="467" t="s">
        <v>13</v>
      </c>
      <c r="C1023" s="782" t="s">
        <v>4121</v>
      </c>
      <c r="D1023" s="790" t="s">
        <v>4122</v>
      </c>
      <c r="E1023" s="783" t="s">
        <v>4123</v>
      </c>
      <c r="F1023" s="783" t="s">
        <v>4124</v>
      </c>
      <c r="G1023" s="783" t="s">
        <v>3975</v>
      </c>
      <c r="H1023" s="484" t="s">
        <v>2433</v>
      </c>
      <c r="I1023" s="483" t="s">
        <v>969</v>
      </c>
      <c r="J1023" s="164">
        <v>1</v>
      </c>
      <c r="K1023" s="191">
        <v>45231</v>
      </c>
      <c r="L1023" s="191">
        <v>45504</v>
      </c>
      <c r="M1023" s="165">
        <f t="shared" si="183"/>
        <v>39</v>
      </c>
      <c r="N1023" s="192">
        <v>1</v>
      </c>
      <c r="O1023" s="542" t="s">
        <v>3711</v>
      </c>
      <c r="P1023" s="53">
        <f t="shared" si="191"/>
        <v>1</v>
      </c>
      <c r="Q1023" s="166" t="str">
        <f>IF(ISNUMBER(P1023),IF(P1023=100%,"CUMPLIDA",IF(AND(ISNUMBER(L1023),ISNUMBER(CGR!$P$4)), IF(L1023&lt;CGR!$P$4,"INCUMPLIDA","PROCESO"), "VERIFICAR FECHA")),"SIN VALOR AVANCE")</f>
        <v>CUMPLIDA</v>
      </c>
      <c r="R1023" s="366" t="s">
        <v>2433</v>
      </c>
      <c r="S1023" s="286" t="s">
        <v>969</v>
      </c>
      <c r="T1023" s="367">
        <v>1</v>
      </c>
      <c r="U1023" s="382">
        <v>45231</v>
      </c>
      <c r="V1023" s="382">
        <v>45504</v>
      </c>
      <c r="W1023" s="165">
        <f t="shared" si="182"/>
        <v>39</v>
      </c>
      <c r="X1023" s="391">
        <v>1</v>
      </c>
      <c r="Y1023" s="307" t="s">
        <v>3711</v>
      </c>
      <c r="Z1023" s="344">
        <f t="shared" si="184"/>
        <v>1</v>
      </c>
      <c r="AA1023" s="344">
        <f t="shared" si="185"/>
        <v>1</v>
      </c>
      <c r="AB1023" s="344">
        <f t="shared" si="186"/>
        <v>1</v>
      </c>
      <c r="AC1023" s="344">
        <f t="shared" si="187"/>
        <v>1</v>
      </c>
      <c r="AD1023" s="344">
        <f t="shared" si="188"/>
        <v>1</v>
      </c>
      <c r="AE1023" s="344">
        <f t="shared" si="189"/>
        <v>1</v>
      </c>
      <c r="AF1023" s="344">
        <f t="shared" si="189"/>
        <v>1</v>
      </c>
      <c r="AG1023" s="344">
        <f t="shared" si="190"/>
        <v>1</v>
      </c>
    </row>
    <row r="1024" spans="1:33" ht="195.75">
      <c r="A1024" s="169" t="s">
        <v>19</v>
      </c>
      <c r="B1024" s="467" t="s">
        <v>13</v>
      </c>
      <c r="C1024" s="782"/>
      <c r="D1024" s="790"/>
      <c r="E1024" s="783"/>
      <c r="F1024" s="783" t="s">
        <v>4124</v>
      </c>
      <c r="G1024" s="783"/>
      <c r="H1024" s="484" t="s">
        <v>2435</v>
      </c>
      <c r="I1024" s="483" t="s">
        <v>2436</v>
      </c>
      <c r="J1024" s="164">
        <v>1</v>
      </c>
      <c r="K1024" s="191">
        <v>45231</v>
      </c>
      <c r="L1024" s="191">
        <v>45504</v>
      </c>
      <c r="M1024" s="165">
        <f t="shared" si="183"/>
        <v>39</v>
      </c>
      <c r="N1024" s="192">
        <v>1</v>
      </c>
      <c r="O1024" s="542" t="s">
        <v>4095</v>
      </c>
      <c r="P1024" s="53">
        <f t="shared" si="191"/>
        <v>1</v>
      </c>
      <c r="Q1024" s="166" t="str">
        <f>IF(ISNUMBER(P1024),IF(P1024=100%,"CUMPLIDA",IF(AND(ISNUMBER(L1024),ISNUMBER(CGR!$P$4)), IF(L1024&lt;CGR!$P$4,"INCUMPLIDA","PROCESO"), "VERIFICAR FECHA")),"SIN VALOR AVANCE")</f>
        <v>CUMPLIDA</v>
      </c>
      <c r="R1024" s="366" t="s">
        <v>2435</v>
      </c>
      <c r="S1024" s="286" t="s">
        <v>2436</v>
      </c>
      <c r="T1024" s="367">
        <v>1</v>
      </c>
      <c r="U1024" s="382">
        <v>45231</v>
      </c>
      <c r="V1024" s="382">
        <v>45504</v>
      </c>
      <c r="W1024" s="165">
        <f t="shared" si="182"/>
        <v>39</v>
      </c>
      <c r="X1024" s="391">
        <v>1</v>
      </c>
      <c r="Y1024" s="307" t="s">
        <v>4095</v>
      </c>
      <c r="Z1024" s="344">
        <f t="shared" si="184"/>
        <v>1</v>
      </c>
      <c r="AA1024" s="344">
        <f t="shared" si="185"/>
        <v>1</v>
      </c>
      <c r="AB1024" s="344">
        <f t="shared" si="186"/>
        <v>1</v>
      </c>
      <c r="AC1024" s="344">
        <f t="shared" si="187"/>
        <v>1</v>
      </c>
      <c r="AD1024" s="344">
        <f t="shared" si="188"/>
        <v>1</v>
      </c>
      <c r="AE1024" s="344">
        <f t="shared" si="189"/>
        <v>1</v>
      </c>
      <c r="AF1024" s="344">
        <f t="shared" si="189"/>
        <v>1</v>
      </c>
      <c r="AG1024" s="344">
        <f t="shared" si="190"/>
        <v>1</v>
      </c>
    </row>
    <row r="1025" spans="1:33" ht="135.75">
      <c r="A1025" s="169" t="s">
        <v>19</v>
      </c>
      <c r="B1025" s="467" t="s">
        <v>13</v>
      </c>
      <c r="C1025" s="782"/>
      <c r="D1025" s="790"/>
      <c r="E1025" s="783"/>
      <c r="F1025" s="783" t="s">
        <v>4124</v>
      </c>
      <c r="G1025" s="52" t="s">
        <v>2438</v>
      </c>
      <c r="H1025" s="52" t="s">
        <v>1614</v>
      </c>
      <c r="I1025" s="483" t="s">
        <v>238</v>
      </c>
      <c r="J1025" s="168">
        <v>1</v>
      </c>
      <c r="K1025" s="193">
        <v>45323</v>
      </c>
      <c r="L1025" s="193">
        <v>45747</v>
      </c>
      <c r="M1025" s="165">
        <f t="shared" si="183"/>
        <v>60.571428571428569</v>
      </c>
      <c r="N1025" s="192">
        <v>0</v>
      </c>
      <c r="O1025" s="542" t="s">
        <v>3977</v>
      </c>
      <c r="P1025" s="53">
        <f t="shared" si="191"/>
        <v>0</v>
      </c>
      <c r="Q1025" s="166" t="str">
        <f>IF(ISNUMBER(P1025),IF(P1025=100%,"CUMPLIDA",IF(AND(ISNUMBER(L1025),ISNUMBER(CGR!$P$4)), IF(L1025&lt;CGR!$P$4,"INCUMPLIDA","PROCESO"), "VERIFICAR FECHA")),"SIN VALOR AVANCE")</f>
        <v>PROCESO</v>
      </c>
      <c r="R1025" s="285" t="s">
        <v>1614</v>
      </c>
      <c r="S1025" s="286" t="s">
        <v>238</v>
      </c>
      <c r="T1025" s="305">
        <v>1</v>
      </c>
      <c r="U1025" s="383">
        <v>45323</v>
      </c>
      <c r="V1025" s="383">
        <v>45747</v>
      </c>
      <c r="W1025" s="165">
        <f t="shared" si="182"/>
        <v>60.571428571428569</v>
      </c>
      <c r="X1025" s="391">
        <v>0</v>
      </c>
      <c r="Y1025" s="307" t="s">
        <v>3977</v>
      </c>
      <c r="Z1025" s="344">
        <f t="shared" si="184"/>
        <v>1</v>
      </c>
      <c r="AA1025" s="344">
        <f t="shared" si="185"/>
        <v>1</v>
      </c>
      <c r="AB1025" s="344">
        <f t="shared" si="186"/>
        <v>1</v>
      </c>
      <c r="AC1025" s="344">
        <f t="shared" si="187"/>
        <v>1</v>
      </c>
      <c r="AD1025" s="344">
        <f t="shared" si="188"/>
        <v>1</v>
      </c>
      <c r="AE1025" s="344">
        <f t="shared" si="189"/>
        <v>1</v>
      </c>
      <c r="AF1025" s="344">
        <f t="shared" si="189"/>
        <v>1</v>
      </c>
      <c r="AG1025" s="344">
        <f t="shared" si="190"/>
        <v>1</v>
      </c>
    </row>
    <row r="1026" spans="1:33" ht="90" customHeight="1">
      <c r="A1026" s="169" t="s">
        <v>19</v>
      </c>
      <c r="B1026" s="467" t="s">
        <v>13</v>
      </c>
      <c r="C1026" s="782"/>
      <c r="D1026" s="790"/>
      <c r="E1026" s="783"/>
      <c r="F1026" s="783" t="s">
        <v>4124</v>
      </c>
      <c r="G1026" s="52" t="s">
        <v>241</v>
      </c>
      <c r="H1026" s="52" t="s">
        <v>241</v>
      </c>
      <c r="I1026" s="483" t="s">
        <v>242</v>
      </c>
      <c r="J1026" s="168">
        <v>1</v>
      </c>
      <c r="K1026" s="193">
        <v>45323</v>
      </c>
      <c r="L1026" s="193">
        <v>45747</v>
      </c>
      <c r="M1026" s="165">
        <f t="shared" si="183"/>
        <v>60.571428571428569</v>
      </c>
      <c r="N1026" s="192">
        <v>0</v>
      </c>
      <c r="O1026" s="542" t="s">
        <v>3806</v>
      </c>
      <c r="P1026" s="53">
        <f t="shared" si="191"/>
        <v>0</v>
      </c>
      <c r="Q1026" s="166" t="str">
        <f>IF(ISNUMBER(P1026),IF(P1026=100%,"CUMPLIDA",IF(AND(ISNUMBER(L1026),ISNUMBER(CGR!$P$4)), IF(L1026&lt;CGR!$P$4,"INCUMPLIDA","PROCESO"), "VERIFICAR FECHA")),"SIN VALOR AVANCE")</f>
        <v>PROCESO</v>
      </c>
      <c r="R1026" s="285" t="s">
        <v>241</v>
      </c>
      <c r="S1026" s="286" t="s">
        <v>242</v>
      </c>
      <c r="T1026" s="305">
        <v>1</v>
      </c>
      <c r="U1026" s="383">
        <v>45323</v>
      </c>
      <c r="V1026" s="383">
        <v>45747</v>
      </c>
      <c r="W1026" s="165">
        <f t="shared" si="182"/>
        <v>60.571428571428569</v>
      </c>
      <c r="X1026" s="391">
        <v>0</v>
      </c>
      <c r="Y1026" s="307" t="s">
        <v>3806</v>
      </c>
      <c r="Z1026" s="344">
        <f t="shared" si="184"/>
        <v>1</v>
      </c>
      <c r="AA1026" s="344">
        <f t="shared" si="185"/>
        <v>1</v>
      </c>
      <c r="AB1026" s="344">
        <f t="shared" si="186"/>
        <v>1</v>
      </c>
      <c r="AC1026" s="344">
        <f t="shared" si="187"/>
        <v>1</v>
      </c>
      <c r="AD1026" s="344">
        <f t="shared" si="188"/>
        <v>1</v>
      </c>
      <c r="AE1026" s="344">
        <f t="shared" si="189"/>
        <v>1</v>
      </c>
      <c r="AF1026" s="344">
        <f t="shared" si="189"/>
        <v>1</v>
      </c>
      <c r="AG1026" s="344">
        <f t="shared" si="190"/>
        <v>1</v>
      </c>
    </row>
    <row r="1027" spans="1:33" ht="150">
      <c r="A1027" s="169" t="s">
        <v>19</v>
      </c>
      <c r="B1027" s="467" t="s">
        <v>13</v>
      </c>
      <c r="C1027" s="782"/>
      <c r="D1027" s="790"/>
      <c r="E1027" s="783"/>
      <c r="F1027" s="783" t="s">
        <v>4124</v>
      </c>
      <c r="G1027" s="52" t="s">
        <v>1361</v>
      </c>
      <c r="H1027" s="52" t="s">
        <v>245</v>
      </c>
      <c r="I1027" s="483" t="s">
        <v>246</v>
      </c>
      <c r="J1027" s="168">
        <v>1</v>
      </c>
      <c r="K1027" s="193">
        <v>45231</v>
      </c>
      <c r="L1027" s="193">
        <v>45747</v>
      </c>
      <c r="M1027" s="165">
        <f t="shared" si="183"/>
        <v>73.714285714285708</v>
      </c>
      <c r="N1027" s="192">
        <v>0</v>
      </c>
      <c r="O1027" s="542" t="s">
        <v>3806</v>
      </c>
      <c r="P1027" s="53">
        <f t="shared" si="191"/>
        <v>0</v>
      </c>
      <c r="Q1027" s="166" t="str">
        <f>IF(ISNUMBER(P1027),IF(P1027=100%,"CUMPLIDA",IF(AND(ISNUMBER(L1027),ISNUMBER(CGR!$P$4)), IF(L1027&lt;CGR!$P$4,"INCUMPLIDA","PROCESO"), "VERIFICAR FECHA")),"SIN VALOR AVANCE")</f>
        <v>PROCESO</v>
      </c>
      <c r="R1027" s="285" t="s">
        <v>245</v>
      </c>
      <c r="S1027" s="286" t="s">
        <v>246</v>
      </c>
      <c r="T1027" s="305">
        <v>1</v>
      </c>
      <c r="U1027" s="383">
        <v>45231</v>
      </c>
      <c r="V1027" s="383">
        <v>45747</v>
      </c>
      <c r="W1027" s="165">
        <f t="shared" si="182"/>
        <v>73.714285714285708</v>
      </c>
      <c r="X1027" s="391">
        <v>0</v>
      </c>
      <c r="Y1027" s="307" t="s">
        <v>3806</v>
      </c>
      <c r="Z1027" s="344">
        <f t="shared" si="184"/>
        <v>1</v>
      </c>
      <c r="AA1027" s="344">
        <f t="shared" si="185"/>
        <v>1</v>
      </c>
      <c r="AB1027" s="344">
        <f t="shared" si="186"/>
        <v>1</v>
      </c>
      <c r="AC1027" s="344">
        <f t="shared" si="187"/>
        <v>1</v>
      </c>
      <c r="AD1027" s="344">
        <f t="shared" si="188"/>
        <v>1</v>
      </c>
      <c r="AE1027" s="344">
        <f t="shared" si="189"/>
        <v>1</v>
      </c>
      <c r="AF1027" s="344">
        <f t="shared" si="189"/>
        <v>1</v>
      </c>
      <c r="AG1027" s="344">
        <f t="shared" si="190"/>
        <v>1</v>
      </c>
    </row>
    <row r="1028" spans="1:33" ht="135.75">
      <c r="A1028" s="169" t="s">
        <v>19</v>
      </c>
      <c r="B1028" s="467" t="s">
        <v>13</v>
      </c>
      <c r="C1028" s="782"/>
      <c r="D1028" s="790"/>
      <c r="E1028" s="783"/>
      <c r="F1028" s="783" t="s">
        <v>4124</v>
      </c>
      <c r="G1028" s="52" t="s">
        <v>248</v>
      </c>
      <c r="H1028" s="52" t="s">
        <v>248</v>
      </c>
      <c r="I1028" s="483" t="s">
        <v>3253</v>
      </c>
      <c r="J1028" s="168">
        <v>1</v>
      </c>
      <c r="K1028" s="193">
        <v>45323</v>
      </c>
      <c r="L1028" s="193">
        <v>45747</v>
      </c>
      <c r="M1028" s="165">
        <f t="shared" si="183"/>
        <v>60.571428571428569</v>
      </c>
      <c r="N1028" s="192">
        <v>0</v>
      </c>
      <c r="O1028" s="542" t="s">
        <v>3977</v>
      </c>
      <c r="P1028" s="53">
        <f t="shared" si="191"/>
        <v>0</v>
      </c>
      <c r="Q1028" s="166" t="str">
        <f>IF(ISNUMBER(P1028),IF(P1028=100%,"CUMPLIDA",IF(AND(ISNUMBER(L1028),ISNUMBER(CGR!$P$4)), IF(L1028&lt;CGR!$P$4,"INCUMPLIDA","PROCESO"), "VERIFICAR FECHA")),"SIN VALOR AVANCE")</f>
        <v>PROCESO</v>
      </c>
      <c r="R1028" s="285" t="s">
        <v>248</v>
      </c>
      <c r="S1028" s="286" t="s">
        <v>3253</v>
      </c>
      <c r="T1028" s="305">
        <v>1</v>
      </c>
      <c r="U1028" s="383">
        <v>45323</v>
      </c>
      <c r="V1028" s="383">
        <v>45747</v>
      </c>
      <c r="W1028" s="165">
        <f t="shared" si="182"/>
        <v>60.571428571428569</v>
      </c>
      <c r="X1028" s="391">
        <v>0</v>
      </c>
      <c r="Y1028" s="307" t="s">
        <v>3977</v>
      </c>
      <c r="Z1028" s="344">
        <f t="shared" si="184"/>
        <v>1</v>
      </c>
      <c r="AA1028" s="344">
        <f t="shared" si="185"/>
        <v>1</v>
      </c>
      <c r="AB1028" s="344">
        <f t="shared" si="186"/>
        <v>1</v>
      </c>
      <c r="AC1028" s="344">
        <f t="shared" si="187"/>
        <v>1</v>
      </c>
      <c r="AD1028" s="344">
        <f t="shared" si="188"/>
        <v>1</v>
      </c>
      <c r="AE1028" s="344">
        <f t="shared" si="189"/>
        <v>1</v>
      </c>
      <c r="AF1028" s="344">
        <f t="shared" si="189"/>
        <v>1</v>
      </c>
      <c r="AG1028" s="344">
        <f t="shared" si="190"/>
        <v>1</v>
      </c>
    </row>
    <row r="1029" spans="1:33" ht="135">
      <c r="A1029" s="169" t="s">
        <v>19</v>
      </c>
      <c r="B1029" s="467" t="s">
        <v>13</v>
      </c>
      <c r="C1029" s="782"/>
      <c r="D1029" s="790"/>
      <c r="E1029" s="783"/>
      <c r="F1029" s="783" t="s">
        <v>4124</v>
      </c>
      <c r="G1029" s="52" t="s">
        <v>3715</v>
      </c>
      <c r="H1029" s="52" t="s">
        <v>3715</v>
      </c>
      <c r="I1029" s="483" t="s">
        <v>252</v>
      </c>
      <c r="J1029" s="168">
        <v>1</v>
      </c>
      <c r="K1029" s="193">
        <v>45231</v>
      </c>
      <c r="L1029" s="193">
        <v>45747</v>
      </c>
      <c r="M1029" s="165">
        <f t="shared" si="183"/>
        <v>73.714285714285708</v>
      </c>
      <c r="N1029" s="192">
        <v>0</v>
      </c>
      <c r="O1029" s="542" t="s">
        <v>3806</v>
      </c>
      <c r="P1029" s="53">
        <f t="shared" si="191"/>
        <v>0</v>
      </c>
      <c r="Q1029" s="166" t="str">
        <f>IF(ISNUMBER(P1029),IF(P1029=100%,"CUMPLIDA",IF(AND(ISNUMBER(L1029),ISNUMBER(CGR!$P$4)), IF(L1029&lt;CGR!$P$4,"INCUMPLIDA","PROCESO"), "VERIFICAR FECHA")),"SIN VALOR AVANCE")</f>
        <v>PROCESO</v>
      </c>
      <c r="R1029" s="285" t="s">
        <v>3715</v>
      </c>
      <c r="S1029" s="286" t="s">
        <v>252</v>
      </c>
      <c r="T1029" s="305">
        <v>1</v>
      </c>
      <c r="U1029" s="383">
        <v>45231</v>
      </c>
      <c r="V1029" s="383">
        <v>45747</v>
      </c>
      <c r="W1029" s="165">
        <f t="shared" si="182"/>
        <v>73.714285714285708</v>
      </c>
      <c r="X1029" s="391">
        <v>0</v>
      </c>
      <c r="Y1029" s="307" t="s">
        <v>3806</v>
      </c>
      <c r="Z1029" s="344">
        <f t="shared" si="184"/>
        <v>1</v>
      </c>
      <c r="AA1029" s="344">
        <f t="shared" si="185"/>
        <v>1</v>
      </c>
      <c r="AB1029" s="344">
        <f t="shared" si="186"/>
        <v>1</v>
      </c>
      <c r="AC1029" s="344">
        <f t="shared" si="187"/>
        <v>1</v>
      </c>
      <c r="AD1029" s="344">
        <f t="shared" si="188"/>
        <v>1</v>
      </c>
      <c r="AE1029" s="344">
        <f t="shared" si="189"/>
        <v>1</v>
      </c>
      <c r="AF1029" s="344">
        <f t="shared" si="189"/>
        <v>1</v>
      </c>
      <c r="AG1029" s="344">
        <f t="shared" si="190"/>
        <v>1</v>
      </c>
    </row>
    <row r="1030" spans="1:33" ht="195.75">
      <c r="A1030" s="169" t="s">
        <v>19</v>
      </c>
      <c r="B1030" s="467" t="s">
        <v>13</v>
      </c>
      <c r="C1030" s="782"/>
      <c r="D1030" s="790"/>
      <c r="E1030" s="783"/>
      <c r="F1030" s="783" t="s">
        <v>4124</v>
      </c>
      <c r="G1030" s="52" t="s">
        <v>3716</v>
      </c>
      <c r="H1030" s="52" t="s">
        <v>3716</v>
      </c>
      <c r="I1030" s="483" t="s">
        <v>2560</v>
      </c>
      <c r="J1030" s="168">
        <v>1</v>
      </c>
      <c r="K1030" s="193">
        <v>45231</v>
      </c>
      <c r="L1030" s="193">
        <v>45808</v>
      </c>
      <c r="M1030" s="165">
        <f t="shared" si="183"/>
        <v>82.428571428571431</v>
      </c>
      <c r="N1030" s="192">
        <v>0</v>
      </c>
      <c r="O1030" s="542" t="s">
        <v>4095</v>
      </c>
      <c r="P1030" s="53">
        <f t="shared" si="191"/>
        <v>0</v>
      </c>
      <c r="Q1030" s="166" t="str">
        <f>IF(ISNUMBER(P1030),IF(P1030=100%,"CUMPLIDA",IF(AND(ISNUMBER(L1030),ISNUMBER(CGR!$P$4)), IF(L1030&lt;CGR!$P$4,"INCUMPLIDA","PROCESO"), "VERIFICAR FECHA")),"SIN VALOR AVANCE")</f>
        <v>PROCESO</v>
      </c>
      <c r="R1030" s="285" t="s">
        <v>3716</v>
      </c>
      <c r="S1030" s="286" t="s">
        <v>2560</v>
      </c>
      <c r="T1030" s="305">
        <v>1</v>
      </c>
      <c r="U1030" s="383">
        <v>45231</v>
      </c>
      <c r="V1030" s="383">
        <v>45808</v>
      </c>
      <c r="W1030" s="165">
        <f t="shared" si="182"/>
        <v>82.428571428571431</v>
      </c>
      <c r="X1030" s="391">
        <v>0</v>
      </c>
      <c r="Y1030" s="307" t="s">
        <v>4095</v>
      </c>
      <c r="Z1030" s="344">
        <f t="shared" si="184"/>
        <v>1</v>
      </c>
      <c r="AA1030" s="344">
        <f t="shared" si="185"/>
        <v>1</v>
      </c>
      <c r="AB1030" s="344">
        <f t="shared" si="186"/>
        <v>1</v>
      </c>
      <c r="AC1030" s="344">
        <f t="shared" si="187"/>
        <v>1</v>
      </c>
      <c r="AD1030" s="344">
        <f t="shared" si="188"/>
        <v>1</v>
      </c>
      <c r="AE1030" s="344">
        <f t="shared" si="189"/>
        <v>1</v>
      </c>
      <c r="AF1030" s="344">
        <f t="shared" si="189"/>
        <v>1</v>
      </c>
      <c r="AG1030" s="344">
        <f t="shared" si="190"/>
        <v>1</v>
      </c>
    </row>
    <row r="1031" spans="1:33" ht="75.75" customHeight="1">
      <c r="A1031" s="169" t="s">
        <v>19</v>
      </c>
      <c r="B1031" s="467" t="s">
        <v>13</v>
      </c>
      <c r="C1031" s="782"/>
      <c r="D1031" s="790"/>
      <c r="E1031" s="783"/>
      <c r="F1031" s="783" t="s">
        <v>4124</v>
      </c>
      <c r="G1031" s="52" t="s">
        <v>1363</v>
      </c>
      <c r="H1031" s="52" t="s">
        <v>258</v>
      </c>
      <c r="I1031" s="483" t="s">
        <v>259</v>
      </c>
      <c r="J1031" s="168">
        <v>7</v>
      </c>
      <c r="K1031" s="193">
        <v>46024</v>
      </c>
      <c r="L1031" s="193">
        <v>46660</v>
      </c>
      <c r="M1031" s="165">
        <f t="shared" si="183"/>
        <v>90.857142857142861</v>
      </c>
      <c r="N1031" s="192">
        <v>0</v>
      </c>
      <c r="O1031" s="542" t="s">
        <v>3806</v>
      </c>
      <c r="P1031" s="53">
        <f t="shared" si="191"/>
        <v>0</v>
      </c>
      <c r="Q1031" s="166" t="str">
        <f>IF(ISNUMBER(P1031),IF(P1031=100%,"CUMPLIDA",IF(AND(ISNUMBER(L1031),ISNUMBER(CGR!$P$4)), IF(L1031&lt;CGR!$P$4,"INCUMPLIDA","PROCESO"), "VERIFICAR FECHA")),"SIN VALOR AVANCE")</f>
        <v>PROCESO</v>
      </c>
      <c r="R1031" s="285" t="s">
        <v>258</v>
      </c>
      <c r="S1031" s="286" t="s">
        <v>259</v>
      </c>
      <c r="T1031" s="305">
        <v>7</v>
      </c>
      <c r="U1031" s="383">
        <v>46024</v>
      </c>
      <c r="V1031" s="383">
        <v>46660</v>
      </c>
      <c r="W1031" s="165">
        <f t="shared" si="182"/>
        <v>90.857142857142861</v>
      </c>
      <c r="X1031" s="391">
        <v>0</v>
      </c>
      <c r="Y1031" s="307" t="s">
        <v>3806</v>
      </c>
      <c r="Z1031" s="344">
        <f t="shared" si="184"/>
        <v>1</v>
      </c>
      <c r="AA1031" s="344">
        <f t="shared" si="185"/>
        <v>1</v>
      </c>
      <c r="AB1031" s="344">
        <f t="shared" si="186"/>
        <v>1</v>
      </c>
      <c r="AC1031" s="344">
        <f t="shared" si="187"/>
        <v>1</v>
      </c>
      <c r="AD1031" s="344">
        <f t="shared" si="188"/>
        <v>1</v>
      </c>
      <c r="AE1031" s="344">
        <f t="shared" si="189"/>
        <v>1</v>
      </c>
      <c r="AF1031" s="344">
        <f t="shared" si="189"/>
        <v>1</v>
      </c>
      <c r="AG1031" s="344">
        <f t="shared" si="190"/>
        <v>1</v>
      </c>
    </row>
    <row r="1032" spans="1:33" ht="180">
      <c r="A1032" s="169" t="s">
        <v>19</v>
      </c>
      <c r="B1032" s="467" t="s">
        <v>13</v>
      </c>
      <c r="C1032" s="782"/>
      <c r="D1032" s="790"/>
      <c r="E1032" s="783"/>
      <c r="F1032" s="783" t="s">
        <v>4124</v>
      </c>
      <c r="G1032" s="52" t="s">
        <v>1364</v>
      </c>
      <c r="H1032" s="52" t="s">
        <v>261</v>
      </c>
      <c r="I1032" s="483" t="s">
        <v>262</v>
      </c>
      <c r="J1032" s="168">
        <v>1</v>
      </c>
      <c r="K1032" s="193">
        <v>46024</v>
      </c>
      <c r="L1032" s="193">
        <v>46660</v>
      </c>
      <c r="M1032" s="165">
        <f t="shared" si="183"/>
        <v>90.857142857142861</v>
      </c>
      <c r="N1032" s="192">
        <v>0</v>
      </c>
      <c r="O1032" s="542" t="s">
        <v>4016</v>
      </c>
      <c r="P1032" s="53">
        <f t="shared" si="191"/>
        <v>0</v>
      </c>
      <c r="Q1032" s="166" t="str">
        <f>IF(ISNUMBER(P1032),IF(P1032=100%,"CUMPLIDA",IF(AND(ISNUMBER(L1032),ISNUMBER(CGR!$P$4)), IF(L1032&lt;CGR!$P$4,"INCUMPLIDA","PROCESO"), "VERIFICAR FECHA")),"SIN VALOR AVANCE")</f>
        <v>PROCESO</v>
      </c>
      <c r="R1032" s="285" t="s">
        <v>261</v>
      </c>
      <c r="S1032" s="286" t="s">
        <v>262</v>
      </c>
      <c r="T1032" s="305">
        <v>1</v>
      </c>
      <c r="U1032" s="383">
        <v>46024</v>
      </c>
      <c r="V1032" s="383">
        <v>46660</v>
      </c>
      <c r="W1032" s="165">
        <f t="shared" si="182"/>
        <v>90.857142857142861</v>
      </c>
      <c r="X1032" s="391">
        <v>0</v>
      </c>
      <c r="Y1032" s="307" t="s">
        <v>4016</v>
      </c>
      <c r="Z1032" s="344">
        <f t="shared" si="184"/>
        <v>1</v>
      </c>
      <c r="AA1032" s="344">
        <f t="shared" si="185"/>
        <v>1</v>
      </c>
      <c r="AB1032" s="344">
        <f t="shared" si="186"/>
        <v>1</v>
      </c>
      <c r="AC1032" s="344">
        <f t="shared" si="187"/>
        <v>1</v>
      </c>
      <c r="AD1032" s="344">
        <f t="shared" si="188"/>
        <v>1</v>
      </c>
      <c r="AE1032" s="344">
        <f t="shared" si="189"/>
        <v>1</v>
      </c>
      <c r="AF1032" s="344">
        <f t="shared" si="189"/>
        <v>1</v>
      </c>
      <c r="AG1032" s="344">
        <f t="shared" si="190"/>
        <v>1</v>
      </c>
    </row>
    <row r="1033" spans="1:33" ht="409.5">
      <c r="A1033" s="169" t="s">
        <v>19</v>
      </c>
      <c r="B1033" s="467" t="s">
        <v>13</v>
      </c>
      <c r="C1033" s="782"/>
      <c r="D1033" s="790"/>
      <c r="E1033" s="783"/>
      <c r="F1033" s="783" t="s">
        <v>4124</v>
      </c>
      <c r="G1033" s="52" t="s">
        <v>1365</v>
      </c>
      <c r="H1033" s="52" t="s">
        <v>264</v>
      </c>
      <c r="I1033" s="483" t="s">
        <v>265</v>
      </c>
      <c r="J1033" s="168">
        <v>2</v>
      </c>
      <c r="K1033" s="193">
        <v>46024</v>
      </c>
      <c r="L1033" s="193">
        <v>46660</v>
      </c>
      <c r="M1033" s="165">
        <f t="shared" si="183"/>
        <v>90.857142857142861</v>
      </c>
      <c r="N1033" s="192">
        <v>0</v>
      </c>
      <c r="O1033" s="542" t="s">
        <v>4095</v>
      </c>
      <c r="P1033" s="53">
        <f t="shared" si="191"/>
        <v>0</v>
      </c>
      <c r="Q1033" s="166" t="str">
        <f>IF(ISNUMBER(P1033),IF(P1033=100%,"CUMPLIDA",IF(AND(ISNUMBER(L1033),ISNUMBER(CGR!$P$4)), IF(L1033&lt;CGR!$P$4,"INCUMPLIDA","PROCESO"), "VERIFICAR FECHA")),"SIN VALOR AVANCE")</f>
        <v>PROCESO</v>
      </c>
      <c r="R1033" s="285" t="s">
        <v>264</v>
      </c>
      <c r="S1033" s="286" t="s">
        <v>265</v>
      </c>
      <c r="T1033" s="305">
        <v>2</v>
      </c>
      <c r="U1033" s="383">
        <v>46024</v>
      </c>
      <c r="V1033" s="383">
        <v>46660</v>
      </c>
      <c r="W1033" s="165">
        <f t="shared" si="182"/>
        <v>90.857142857142861</v>
      </c>
      <c r="X1033" s="391">
        <v>0</v>
      </c>
      <c r="Y1033" s="307" t="s">
        <v>4095</v>
      </c>
      <c r="Z1033" s="344">
        <f t="shared" si="184"/>
        <v>1</v>
      </c>
      <c r="AA1033" s="344">
        <f t="shared" si="185"/>
        <v>1</v>
      </c>
      <c r="AB1033" s="344">
        <f t="shared" si="186"/>
        <v>1</v>
      </c>
      <c r="AC1033" s="344">
        <f t="shared" si="187"/>
        <v>1</v>
      </c>
      <c r="AD1033" s="344">
        <f t="shared" si="188"/>
        <v>1</v>
      </c>
      <c r="AE1033" s="344">
        <f t="shared" si="189"/>
        <v>1</v>
      </c>
      <c r="AF1033" s="344">
        <f t="shared" si="189"/>
        <v>1</v>
      </c>
      <c r="AG1033" s="344">
        <f t="shared" si="190"/>
        <v>1</v>
      </c>
    </row>
    <row r="1034" spans="1:33" ht="409.5">
      <c r="A1034" s="169" t="s">
        <v>19</v>
      </c>
      <c r="B1034" s="467" t="s">
        <v>13</v>
      </c>
      <c r="C1034" s="782"/>
      <c r="D1034" s="790"/>
      <c r="E1034" s="783"/>
      <c r="F1034" s="783" t="s">
        <v>4124</v>
      </c>
      <c r="G1034" s="52" t="s">
        <v>1037</v>
      </c>
      <c r="H1034" s="52" t="s">
        <v>4125</v>
      </c>
      <c r="I1034" s="483" t="s">
        <v>1038</v>
      </c>
      <c r="J1034" s="164">
        <v>10</v>
      </c>
      <c r="K1034" s="191">
        <v>44927</v>
      </c>
      <c r="L1034" s="191">
        <v>45291</v>
      </c>
      <c r="M1034" s="165">
        <f t="shared" si="183"/>
        <v>52</v>
      </c>
      <c r="N1034" s="192">
        <v>10</v>
      </c>
      <c r="O1034" s="483" t="s">
        <v>4126</v>
      </c>
      <c r="P1034" s="53">
        <f t="shared" si="191"/>
        <v>1</v>
      </c>
      <c r="Q1034" s="166" t="str">
        <f>IF(ISNUMBER(P1034),IF(P1034=100%,"CUMPLIDA",IF(AND(ISNUMBER(L1034),ISNUMBER(CGR!$P$4)), IF(L1034&lt;CGR!$P$4,"INCUMPLIDA","PROCESO"), "VERIFICAR FECHA")),"SIN VALOR AVANCE")</f>
        <v>CUMPLIDA</v>
      </c>
      <c r="R1034" s="285" t="s">
        <v>4125</v>
      </c>
      <c r="S1034" s="286" t="s">
        <v>1038</v>
      </c>
      <c r="T1034" s="367">
        <v>10</v>
      </c>
      <c r="U1034" s="382">
        <v>44927</v>
      </c>
      <c r="V1034" s="382">
        <v>45291</v>
      </c>
      <c r="W1034" s="165">
        <f t="shared" si="182"/>
        <v>52</v>
      </c>
      <c r="X1034" s="391">
        <v>10</v>
      </c>
      <c r="Y1034" s="286" t="s">
        <v>4126</v>
      </c>
      <c r="Z1034" s="344">
        <f t="shared" si="184"/>
        <v>1</v>
      </c>
      <c r="AA1034" s="344">
        <f t="shared" si="185"/>
        <v>1</v>
      </c>
      <c r="AB1034" s="344">
        <f t="shared" si="186"/>
        <v>1</v>
      </c>
      <c r="AC1034" s="344">
        <f t="shared" si="187"/>
        <v>1</v>
      </c>
      <c r="AD1034" s="344">
        <f t="shared" si="188"/>
        <v>1</v>
      </c>
      <c r="AE1034" s="344">
        <f t="shared" si="189"/>
        <v>1</v>
      </c>
      <c r="AF1034" s="344">
        <f t="shared" si="189"/>
        <v>1</v>
      </c>
      <c r="AG1034" s="344">
        <f t="shared" si="190"/>
        <v>1</v>
      </c>
    </row>
    <row r="1035" spans="1:33" ht="409.5">
      <c r="A1035" s="169" t="s">
        <v>19</v>
      </c>
      <c r="B1035" s="467" t="s">
        <v>13</v>
      </c>
      <c r="C1035" s="782" t="s">
        <v>3363</v>
      </c>
      <c r="D1035" s="782" t="s">
        <v>4127</v>
      </c>
      <c r="E1035" s="783" t="s">
        <v>4128</v>
      </c>
      <c r="F1035" s="783" t="s">
        <v>4129</v>
      </c>
      <c r="G1035" s="783" t="s">
        <v>4130</v>
      </c>
      <c r="H1035" s="52" t="s">
        <v>2503</v>
      </c>
      <c r="I1035" s="483" t="s">
        <v>2504</v>
      </c>
      <c r="J1035" s="168">
        <v>1</v>
      </c>
      <c r="K1035" s="191">
        <v>45306</v>
      </c>
      <c r="L1035" s="191">
        <v>45503</v>
      </c>
      <c r="M1035" s="165">
        <f t="shared" si="183"/>
        <v>28.142857142857142</v>
      </c>
      <c r="N1035" s="192">
        <v>1</v>
      </c>
      <c r="O1035" s="483" t="s">
        <v>4131</v>
      </c>
      <c r="P1035" s="53">
        <f t="shared" si="191"/>
        <v>1</v>
      </c>
      <c r="Q1035" s="166" t="str">
        <f>IF(ISNUMBER(P1035),IF(P1035=100%,"CUMPLIDA",IF(AND(ISNUMBER(L1035),ISNUMBER(CGR!$P$4)), IF(L1035&lt;CGR!$P$4,"INCUMPLIDA","PROCESO"), "VERIFICAR FECHA")),"SIN VALOR AVANCE")</f>
        <v>CUMPLIDA</v>
      </c>
      <c r="R1035" s="285" t="s">
        <v>2503</v>
      </c>
      <c r="S1035" s="286" t="s">
        <v>2504</v>
      </c>
      <c r="T1035" s="305">
        <v>1</v>
      </c>
      <c r="U1035" s="382">
        <v>45306</v>
      </c>
      <c r="V1035" s="382">
        <v>45503</v>
      </c>
      <c r="W1035" s="165">
        <f t="shared" ref="W1035:W1098" si="192">(V1035-U1035)/7</f>
        <v>28.142857142857142</v>
      </c>
      <c r="X1035" s="391">
        <v>1</v>
      </c>
      <c r="Y1035" s="286" t="s">
        <v>4131</v>
      </c>
      <c r="Z1035" s="344">
        <f t="shared" si="184"/>
        <v>1</v>
      </c>
      <c r="AA1035" s="344">
        <f t="shared" si="185"/>
        <v>1</v>
      </c>
      <c r="AB1035" s="344">
        <f t="shared" si="186"/>
        <v>1</v>
      </c>
      <c r="AC1035" s="344">
        <f t="shared" si="187"/>
        <v>1</v>
      </c>
      <c r="AD1035" s="344">
        <f t="shared" si="188"/>
        <v>1</v>
      </c>
      <c r="AE1035" s="344">
        <f t="shared" si="189"/>
        <v>1</v>
      </c>
      <c r="AF1035" s="344">
        <f t="shared" si="189"/>
        <v>1</v>
      </c>
      <c r="AG1035" s="344">
        <f t="shared" si="190"/>
        <v>1</v>
      </c>
    </row>
    <row r="1036" spans="1:33" ht="409.5">
      <c r="A1036" s="169" t="s">
        <v>19</v>
      </c>
      <c r="B1036" s="467" t="s">
        <v>13</v>
      </c>
      <c r="C1036" s="782"/>
      <c r="D1036" s="782"/>
      <c r="E1036" s="783"/>
      <c r="F1036" s="783"/>
      <c r="G1036" s="783"/>
      <c r="H1036" s="52" t="s">
        <v>4132</v>
      </c>
      <c r="I1036" s="483" t="s">
        <v>2507</v>
      </c>
      <c r="J1036" s="168">
        <v>1</v>
      </c>
      <c r="K1036" s="191">
        <v>45505</v>
      </c>
      <c r="L1036" s="191">
        <v>45595</v>
      </c>
      <c r="M1036" s="165">
        <f t="shared" si="183"/>
        <v>12.857142857142858</v>
      </c>
      <c r="N1036" s="192">
        <v>1</v>
      </c>
      <c r="O1036" s="483" t="s">
        <v>4131</v>
      </c>
      <c r="P1036" s="53">
        <f t="shared" si="191"/>
        <v>1</v>
      </c>
      <c r="Q1036" s="166" t="str">
        <f>IF(ISNUMBER(P1036),IF(P1036=100%,"CUMPLIDA",IF(AND(ISNUMBER(L1036),ISNUMBER(CGR!$P$4)), IF(L1036&lt;CGR!$P$4,"INCUMPLIDA","PROCESO"), "VERIFICAR FECHA")),"SIN VALOR AVANCE")</f>
        <v>CUMPLIDA</v>
      </c>
      <c r="R1036" s="285" t="s">
        <v>4132</v>
      </c>
      <c r="S1036" s="286" t="s">
        <v>2507</v>
      </c>
      <c r="T1036" s="305">
        <v>1</v>
      </c>
      <c r="U1036" s="382">
        <v>45505</v>
      </c>
      <c r="V1036" s="382">
        <v>45595</v>
      </c>
      <c r="W1036" s="165">
        <f t="shared" si="192"/>
        <v>12.857142857142858</v>
      </c>
      <c r="X1036" s="391">
        <v>1</v>
      </c>
      <c r="Y1036" s="286" t="s">
        <v>4131</v>
      </c>
      <c r="Z1036" s="344">
        <f t="shared" si="184"/>
        <v>1</v>
      </c>
      <c r="AA1036" s="344">
        <f t="shared" si="185"/>
        <v>1</v>
      </c>
      <c r="AB1036" s="344">
        <f t="shared" si="186"/>
        <v>1</v>
      </c>
      <c r="AC1036" s="344">
        <f t="shared" si="187"/>
        <v>1</v>
      </c>
      <c r="AD1036" s="344">
        <f t="shared" si="188"/>
        <v>1</v>
      </c>
      <c r="AE1036" s="344">
        <f t="shared" si="189"/>
        <v>1</v>
      </c>
      <c r="AF1036" s="344">
        <f t="shared" si="189"/>
        <v>1</v>
      </c>
      <c r="AG1036" s="344">
        <f t="shared" si="190"/>
        <v>1</v>
      </c>
    </row>
    <row r="1037" spans="1:33" ht="345">
      <c r="A1037" s="169" t="s">
        <v>19</v>
      </c>
      <c r="B1037" s="467" t="s">
        <v>13</v>
      </c>
      <c r="C1037" s="782"/>
      <c r="D1037" s="782"/>
      <c r="E1037" s="783"/>
      <c r="F1037" s="783"/>
      <c r="G1037" s="783"/>
      <c r="H1037" s="52" t="s">
        <v>2509</v>
      </c>
      <c r="I1037" s="483" t="s">
        <v>2510</v>
      </c>
      <c r="J1037" s="168">
        <v>1</v>
      </c>
      <c r="K1037" s="191">
        <v>45597</v>
      </c>
      <c r="L1037" s="191">
        <v>45868</v>
      </c>
      <c r="M1037" s="165">
        <f t="shared" si="183"/>
        <v>38.714285714285715</v>
      </c>
      <c r="N1037" s="192">
        <v>0</v>
      </c>
      <c r="O1037" s="483" t="s">
        <v>4131</v>
      </c>
      <c r="P1037" s="53">
        <f t="shared" si="191"/>
        <v>0</v>
      </c>
      <c r="Q1037" s="166" t="str">
        <f>IF(ISNUMBER(P1037),IF(P1037=100%,"CUMPLIDA",IF(AND(ISNUMBER(L1037),ISNUMBER(CGR!$P$4)), IF(L1037&lt;CGR!$P$4,"INCUMPLIDA","PROCESO"), "VERIFICAR FECHA")),"SIN VALOR AVANCE")</f>
        <v>PROCESO</v>
      </c>
      <c r="R1037" s="285" t="s">
        <v>2509</v>
      </c>
      <c r="S1037" s="286" t="s">
        <v>2510</v>
      </c>
      <c r="T1037" s="305">
        <v>1</v>
      </c>
      <c r="U1037" s="382">
        <v>45597</v>
      </c>
      <c r="V1037" s="382">
        <v>45868</v>
      </c>
      <c r="W1037" s="165">
        <f t="shared" si="192"/>
        <v>38.714285714285715</v>
      </c>
      <c r="X1037" s="391">
        <v>0</v>
      </c>
      <c r="Y1037" s="286" t="s">
        <v>4131</v>
      </c>
      <c r="Z1037" s="344">
        <f t="shared" si="184"/>
        <v>1</v>
      </c>
      <c r="AA1037" s="344">
        <f t="shared" si="185"/>
        <v>1</v>
      </c>
      <c r="AB1037" s="344">
        <f t="shared" si="186"/>
        <v>1</v>
      </c>
      <c r="AC1037" s="344">
        <f t="shared" si="187"/>
        <v>1</v>
      </c>
      <c r="AD1037" s="344">
        <f t="shared" si="188"/>
        <v>1</v>
      </c>
      <c r="AE1037" s="344">
        <f t="shared" si="189"/>
        <v>1</v>
      </c>
      <c r="AF1037" s="344">
        <f t="shared" si="189"/>
        <v>1</v>
      </c>
      <c r="AG1037" s="344">
        <f t="shared" si="190"/>
        <v>1</v>
      </c>
    </row>
    <row r="1038" spans="1:33" ht="240">
      <c r="A1038" s="169" t="s">
        <v>19</v>
      </c>
      <c r="B1038" s="467" t="s">
        <v>13</v>
      </c>
      <c r="C1038" s="782"/>
      <c r="D1038" s="782"/>
      <c r="E1038" s="783"/>
      <c r="F1038" s="783"/>
      <c r="G1038" s="783"/>
      <c r="H1038" s="52" t="s">
        <v>2512</v>
      </c>
      <c r="I1038" s="483" t="s">
        <v>2513</v>
      </c>
      <c r="J1038" s="168">
        <v>1</v>
      </c>
      <c r="K1038" s="191">
        <v>45870</v>
      </c>
      <c r="L1038" s="191">
        <v>46112</v>
      </c>
      <c r="M1038" s="165">
        <f t="shared" si="183"/>
        <v>34.571428571428569</v>
      </c>
      <c r="N1038" s="192">
        <v>0</v>
      </c>
      <c r="O1038" s="483" t="s">
        <v>4131</v>
      </c>
      <c r="P1038" s="53">
        <f t="shared" si="191"/>
        <v>0</v>
      </c>
      <c r="Q1038" s="166" t="str">
        <f>IF(ISNUMBER(P1038),IF(P1038=100%,"CUMPLIDA",IF(AND(ISNUMBER(L1038),ISNUMBER(CGR!$P$4)), IF(L1038&lt;CGR!$P$4,"INCUMPLIDA","PROCESO"), "VERIFICAR FECHA")),"SIN VALOR AVANCE")</f>
        <v>PROCESO</v>
      </c>
      <c r="R1038" s="285" t="s">
        <v>2512</v>
      </c>
      <c r="S1038" s="286" t="s">
        <v>2513</v>
      </c>
      <c r="T1038" s="305">
        <v>1</v>
      </c>
      <c r="U1038" s="382">
        <v>45870</v>
      </c>
      <c r="V1038" s="382">
        <v>46112</v>
      </c>
      <c r="W1038" s="165">
        <f t="shared" si="192"/>
        <v>34.571428571428569</v>
      </c>
      <c r="X1038" s="391">
        <v>0</v>
      </c>
      <c r="Y1038" s="286" t="s">
        <v>4131</v>
      </c>
      <c r="Z1038" s="344">
        <f t="shared" si="184"/>
        <v>1</v>
      </c>
      <c r="AA1038" s="344">
        <f t="shared" si="185"/>
        <v>1</v>
      </c>
      <c r="AB1038" s="344">
        <f t="shared" si="186"/>
        <v>1</v>
      </c>
      <c r="AC1038" s="344">
        <f t="shared" si="187"/>
        <v>1</v>
      </c>
      <c r="AD1038" s="344">
        <f t="shared" si="188"/>
        <v>1</v>
      </c>
      <c r="AE1038" s="344">
        <f t="shared" si="189"/>
        <v>1</v>
      </c>
      <c r="AF1038" s="344">
        <f t="shared" si="189"/>
        <v>1</v>
      </c>
      <c r="AG1038" s="344">
        <f t="shared" si="190"/>
        <v>1</v>
      </c>
    </row>
    <row r="1039" spans="1:33" ht="90">
      <c r="A1039" s="169" t="s">
        <v>19</v>
      </c>
      <c r="B1039" s="467" t="s">
        <v>13</v>
      </c>
      <c r="C1039" s="782"/>
      <c r="D1039" s="782"/>
      <c r="E1039" s="783"/>
      <c r="F1039" s="783"/>
      <c r="G1039" s="783"/>
      <c r="H1039" s="484" t="s">
        <v>2433</v>
      </c>
      <c r="I1039" s="483" t="s">
        <v>969</v>
      </c>
      <c r="J1039" s="164">
        <v>1</v>
      </c>
      <c r="K1039" s="191">
        <v>45231</v>
      </c>
      <c r="L1039" s="191">
        <v>45504</v>
      </c>
      <c r="M1039" s="165">
        <f t="shared" si="183"/>
        <v>39</v>
      </c>
      <c r="N1039" s="192">
        <v>1</v>
      </c>
      <c r="O1039" s="542" t="s">
        <v>3711</v>
      </c>
      <c r="P1039" s="53">
        <f t="shared" si="191"/>
        <v>1</v>
      </c>
      <c r="Q1039" s="166" t="str">
        <f>IF(ISNUMBER(P1039),IF(P1039=100%,"CUMPLIDA",IF(AND(ISNUMBER(L1039),ISNUMBER(CGR!$P$4)), IF(L1039&lt;CGR!$P$4,"INCUMPLIDA","PROCESO"), "VERIFICAR FECHA")),"SIN VALOR AVANCE")</f>
        <v>CUMPLIDA</v>
      </c>
      <c r="R1039" s="366" t="s">
        <v>2433</v>
      </c>
      <c r="S1039" s="286" t="s">
        <v>969</v>
      </c>
      <c r="T1039" s="367">
        <v>1</v>
      </c>
      <c r="U1039" s="382">
        <v>45231</v>
      </c>
      <c r="V1039" s="382">
        <v>45504</v>
      </c>
      <c r="W1039" s="165">
        <f t="shared" si="192"/>
        <v>39</v>
      </c>
      <c r="X1039" s="391">
        <v>1</v>
      </c>
      <c r="Y1039" s="307" t="s">
        <v>3711</v>
      </c>
      <c r="Z1039" s="344">
        <f t="shared" si="184"/>
        <v>1</v>
      </c>
      <c r="AA1039" s="344">
        <f t="shared" si="185"/>
        <v>1</v>
      </c>
      <c r="AB1039" s="344">
        <f t="shared" si="186"/>
        <v>1</v>
      </c>
      <c r="AC1039" s="344">
        <f t="shared" si="187"/>
        <v>1</v>
      </c>
      <c r="AD1039" s="344">
        <f t="shared" si="188"/>
        <v>1</v>
      </c>
      <c r="AE1039" s="344">
        <f t="shared" si="189"/>
        <v>1</v>
      </c>
      <c r="AF1039" s="344">
        <f t="shared" si="189"/>
        <v>1</v>
      </c>
      <c r="AG1039" s="344">
        <f t="shared" si="190"/>
        <v>1</v>
      </c>
    </row>
    <row r="1040" spans="1:33" ht="195.75">
      <c r="A1040" s="169" t="s">
        <v>19</v>
      </c>
      <c r="B1040" s="467" t="s">
        <v>13</v>
      </c>
      <c r="C1040" s="782"/>
      <c r="D1040" s="782"/>
      <c r="E1040" s="783"/>
      <c r="F1040" s="783"/>
      <c r="G1040" s="783"/>
      <c r="H1040" s="484" t="s">
        <v>2435</v>
      </c>
      <c r="I1040" s="483" t="s">
        <v>2436</v>
      </c>
      <c r="J1040" s="164">
        <v>1</v>
      </c>
      <c r="K1040" s="191">
        <v>45231</v>
      </c>
      <c r="L1040" s="191">
        <v>45504</v>
      </c>
      <c r="M1040" s="165">
        <f t="shared" si="183"/>
        <v>39</v>
      </c>
      <c r="N1040" s="192">
        <v>1</v>
      </c>
      <c r="O1040" s="542" t="s">
        <v>4095</v>
      </c>
      <c r="P1040" s="53">
        <f t="shared" si="191"/>
        <v>1</v>
      </c>
      <c r="Q1040" s="166" t="str">
        <f>IF(ISNUMBER(P1040),IF(P1040=100%,"CUMPLIDA",IF(AND(ISNUMBER(L1040),ISNUMBER(CGR!$P$4)), IF(L1040&lt;CGR!$P$4,"INCUMPLIDA","PROCESO"), "VERIFICAR FECHA")),"SIN VALOR AVANCE")</f>
        <v>CUMPLIDA</v>
      </c>
      <c r="R1040" s="366" t="s">
        <v>2435</v>
      </c>
      <c r="S1040" s="286" t="s">
        <v>2436</v>
      </c>
      <c r="T1040" s="367">
        <v>1</v>
      </c>
      <c r="U1040" s="382">
        <v>45231</v>
      </c>
      <c r="V1040" s="382">
        <v>45504</v>
      </c>
      <c r="W1040" s="165">
        <f t="shared" si="192"/>
        <v>39</v>
      </c>
      <c r="X1040" s="391">
        <v>1</v>
      </c>
      <c r="Y1040" s="307" t="s">
        <v>4095</v>
      </c>
      <c r="Z1040" s="344">
        <f t="shared" si="184"/>
        <v>1</v>
      </c>
      <c r="AA1040" s="344">
        <f t="shared" si="185"/>
        <v>1</v>
      </c>
      <c r="AB1040" s="344">
        <f t="shared" si="186"/>
        <v>1</v>
      </c>
      <c r="AC1040" s="344">
        <f t="shared" si="187"/>
        <v>1</v>
      </c>
      <c r="AD1040" s="344">
        <f t="shared" si="188"/>
        <v>1</v>
      </c>
      <c r="AE1040" s="344">
        <f t="shared" si="189"/>
        <v>1</v>
      </c>
      <c r="AF1040" s="344">
        <f t="shared" si="189"/>
        <v>1</v>
      </c>
      <c r="AG1040" s="344">
        <f t="shared" si="190"/>
        <v>1</v>
      </c>
    </row>
    <row r="1041" spans="1:33" ht="135.75">
      <c r="A1041" s="169" t="s">
        <v>19</v>
      </c>
      <c r="B1041" s="467" t="s">
        <v>13</v>
      </c>
      <c r="C1041" s="782"/>
      <c r="D1041" s="782"/>
      <c r="E1041" s="783"/>
      <c r="F1041" s="783"/>
      <c r="G1041" s="52" t="s">
        <v>2438</v>
      </c>
      <c r="H1041" s="52" t="s">
        <v>1614</v>
      </c>
      <c r="I1041" s="483" t="s">
        <v>238</v>
      </c>
      <c r="J1041" s="168">
        <v>1</v>
      </c>
      <c r="K1041" s="193">
        <v>45323</v>
      </c>
      <c r="L1041" s="193">
        <v>45747</v>
      </c>
      <c r="M1041" s="165">
        <f t="shared" si="183"/>
        <v>60.571428571428569</v>
      </c>
      <c r="N1041" s="192">
        <v>0</v>
      </c>
      <c r="O1041" s="542" t="s">
        <v>3977</v>
      </c>
      <c r="P1041" s="53">
        <f t="shared" si="191"/>
        <v>0</v>
      </c>
      <c r="Q1041" s="166" t="str">
        <f>IF(ISNUMBER(P1041),IF(P1041=100%,"CUMPLIDA",IF(AND(ISNUMBER(L1041),ISNUMBER(CGR!$P$4)), IF(L1041&lt;CGR!$P$4,"INCUMPLIDA","PROCESO"), "VERIFICAR FECHA")),"SIN VALOR AVANCE")</f>
        <v>PROCESO</v>
      </c>
      <c r="R1041" s="285" t="s">
        <v>1614</v>
      </c>
      <c r="S1041" s="286" t="s">
        <v>238</v>
      </c>
      <c r="T1041" s="305">
        <v>1</v>
      </c>
      <c r="U1041" s="383">
        <v>45323</v>
      </c>
      <c r="V1041" s="383">
        <v>45747</v>
      </c>
      <c r="W1041" s="165">
        <f t="shared" si="192"/>
        <v>60.571428571428569</v>
      </c>
      <c r="X1041" s="391">
        <v>0</v>
      </c>
      <c r="Y1041" s="307" t="s">
        <v>3977</v>
      </c>
      <c r="Z1041" s="344">
        <f t="shared" si="184"/>
        <v>1</v>
      </c>
      <c r="AA1041" s="344">
        <f t="shared" si="185"/>
        <v>1</v>
      </c>
      <c r="AB1041" s="344">
        <f t="shared" si="186"/>
        <v>1</v>
      </c>
      <c r="AC1041" s="344">
        <f t="shared" si="187"/>
        <v>1</v>
      </c>
      <c r="AD1041" s="344">
        <f t="shared" si="188"/>
        <v>1</v>
      </c>
      <c r="AE1041" s="344">
        <f t="shared" si="189"/>
        <v>1</v>
      </c>
      <c r="AF1041" s="344">
        <f t="shared" si="189"/>
        <v>1</v>
      </c>
      <c r="AG1041" s="344">
        <f t="shared" si="190"/>
        <v>1</v>
      </c>
    </row>
    <row r="1042" spans="1:33" ht="90">
      <c r="A1042" s="169" t="s">
        <v>19</v>
      </c>
      <c r="B1042" s="467" t="s">
        <v>13</v>
      </c>
      <c r="C1042" s="782"/>
      <c r="D1042" s="782"/>
      <c r="E1042" s="783"/>
      <c r="F1042" s="783"/>
      <c r="G1042" s="52" t="s">
        <v>241</v>
      </c>
      <c r="H1042" s="52" t="s">
        <v>241</v>
      </c>
      <c r="I1042" s="483" t="s">
        <v>242</v>
      </c>
      <c r="J1042" s="168">
        <v>1</v>
      </c>
      <c r="K1042" s="193">
        <v>45323</v>
      </c>
      <c r="L1042" s="193">
        <v>45747</v>
      </c>
      <c r="M1042" s="165">
        <f t="shared" si="183"/>
        <v>60.571428571428569</v>
      </c>
      <c r="N1042" s="192">
        <v>0</v>
      </c>
      <c r="O1042" s="542" t="s">
        <v>3806</v>
      </c>
      <c r="P1042" s="53">
        <f t="shared" si="191"/>
        <v>0</v>
      </c>
      <c r="Q1042" s="166" t="str">
        <f>IF(ISNUMBER(P1042),IF(P1042=100%,"CUMPLIDA",IF(AND(ISNUMBER(L1042),ISNUMBER(CGR!$P$4)), IF(L1042&lt;CGR!$P$4,"INCUMPLIDA","PROCESO"), "VERIFICAR FECHA")),"SIN VALOR AVANCE")</f>
        <v>PROCESO</v>
      </c>
      <c r="R1042" s="285" t="s">
        <v>241</v>
      </c>
      <c r="S1042" s="286" t="s">
        <v>242</v>
      </c>
      <c r="T1042" s="305">
        <v>1</v>
      </c>
      <c r="U1042" s="383">
        <v>45323</v>
      </c>
      <c r="V1042" s="383">
        <v>45747</v>
      </c>
      <c r="W1042" s="165">
        <f t="shared" si="192"/>
        <v>60.571428571428569</v>
      </c>
      <c r="X1042" s="391">
        <v>0</v>
      </c>
      <c r="Y1042" s="307" t="s">
        <v>3806</v>
      </c>
      <c r="Z1042" s="344">
        <f t="shared" si="184"/>
        <v>1</v>
      </c>
      <c r="AA1042" s="344">
        <f t="shared" si="185"/>
        <v>1</v>
      </c>
      <c r="AB1042" s="344">
        <f t="shared" si="186"/>
        <v>1</v>
      </c>
      <c r="AC1042" s="344">
        <f t="shared" si="187"/>
        <v>1</v>
      </c>
      <c r="AD1042" s="344">
        <f t="shared" si="188"/>
        <v>1</v>
      </c>
      <c r="AE1042" s="344">
        <f t="shared" si="189"/>
        <v>1</v>
      </c>
      <c r="AF1042" s="344">
        <f t="shared" si="189"/>
        <v>1</v>
      </c>
      <c r="AG1042" s="344">
        <f t="shared" si="190"/>
        <v>1</v>
      </c>
    </row>
    <row r="1043" spans="1:33" ht="75.75" customHeight="1">
      <c r="A1043" s="169" t="s">
        <v>19</v>
      </c>
      <c r="B1043" s="467" t="s">
        <v>13</v>
      </c>
      <c r="C1043" s="782"/>
      <c r="D1043" s="782"/>
      <c r="E1043" s="783"/>
      <c r="F1043" s="783" t="s">
        <v>4129</v>
      </c>
      <c r="G1043" s="52" t="s">
        <v>1361</v>
      </c>
      <c r="H1043" s="52" t="s">
        <v>245</v>
      </c>
      <c r="I1043" s="483" t="s">
        <v>246</v>
      </c>
      <c r="J1043" s="168">
        <v>1</v>
      </c>
      <c r="K1043" s="193">
        <v>45231</v>
      </c>
      <c r="L1043" s="193">
        <v>45747</v>
      </c>
      <c r="M1043" s="165">
        <f t="shared" si="183"/>
        <v>73.714285714285708</v>
      </c>
      <c r="N1043" s="192">
        <v>0</v>
      </c>
      <c r="O1043" s="542" t="s">
        <v>3806</v>
      </c>
      <c r="P1043" s="53">
        <f t="shared" si="191"/>
        <v>0</v>
      </c>
      <c r="Q1043" s="166" t="str">
        <f>IF(ISNUMBER(P1043),IF(P1043=100%,"CUMPLIDA",IF(AND(ISNUMBER(L1043),ISNUMBER(CGR!$P$4)), IF(L1043&lt;CGR!$P$4,"INCUMPLIDA","PROCESO"), "VERIFICAR FECHA")),"SIN VALOR AVANCE")</f>
        <v>PROCESO</v>
      </c>
      <c r="R1043" s="285" t="s">
        <v>245</v>
      </c>
      <c r="S1043" s="286" t="s">
        <v>246</v>
      </c>
      <c r="T1043" s="305">
        <v>1</v>
      </c>
      <c r="U1043" s="383">
        <v>45231</v>
      </c>
      <c r="V1043" s="383">
        <v>45747</v>
      </c>
      <c r="W1043" s="165">
        <f t="shared" si="192"/>
        <v>73.714285714285708</v>
      </c>
      <c r="X1043" s="391">
        <v>0</v>
      </c>
      <c r="Y1043" s="307" t="s">
        <v>3806</v>
      </c>
      <c r="Z1043" s="344">
        <f t="shared" si="184"/>
        <v>1</v>
      </c>
      <c r="AA1043" s="344">
        <f t="shared" si="185"/>
        <v>1</v>
      </c>
      <c r="AB1043" s="344">
        <f t="shared" si="186"/>
        <v>1</v>
      </c>
      <c r="AC1043" s="344">
        <f t="shared" si="187"/>
        <v>1</v>
      </c>
      <c r="AD1043" s="344">
        <f t="shared" si="188"/>
        <v>1</v>
      </c>
      <c r="AE1043" s="344">
        <f t="shared" si="189"/>
        <v>1</v>
      </c>
      <c r="AF1043" s="344">
        <f t="shared" si="189"/>
        <v>1</v>
      </c>
      <c r="AG1043" s="344">
        <f t="shared" si="190"/>
        <v>1</v>
      </c>
    </row>
    <row r="1044" spans="1:33" ht="135.75" customHeight="1">
      <c r="A1044" s="169" t="s">
        <v>19</v>
      </c>
      <c r="B1044" s="467" t="s">
        <v>13</v>
      </c>
      <c r="C1044" s="782"/>
      <c r="D1044" s="782"/>
      <c r="E1044" s="783"/>
      <c r="F1044" s="783" t="s">
        <v>4129</v>
      </c>
      <c r="G1044" s="52" t="s">
        <v>248</v>
      </c>
      <c r="H1044" s="52" t="s">
        <v>248</v>
      </c>
      <c r="I1044" s="483" t="s">
        <v>3253</v>
      </c>
      <c r="J1044" s="168">
        <v>1</v>
      </c>
      <c r="K1044" s="193">
        <v>45323</v>
      </c>
      <c r="L1044" s="193">
        <v>45747</v>
      </c>
      <c r="M1044" s="165">
        <f t="shared" ref="M1044:M1107" si="193">(L1044-K1044)/7</f>
        <v>60.571428571428569</v>
      </c>
      <c r="N1044" s="192">
        <v>0</v>
      </c>
      <c r="O1044" s="542" t="s">
        <v>3977</v>
      </c>
      <c r="P1044" s="53">
        <f t="shared" si="191"/>
        <v>0</v>
      </c>
      <c r="Q1044" s="166" t="str">
        <f>IF(ISNUMBER(P1044),IF(P1044=100%,"CUMPLIDA",IF(AND(ISNUMBER(L1044),ISNUMBER(CGR!$P$4)), IF(L1044&lt;CGR!$P$4,"INCUMPLIDA","PROCESO"), "VERIFICAR FECHA")),"SIN VALOR AVANCE")</f>
        <v>PROCESO</v>
      </c>
      <c r="R1044" s="285" t="s">
        <v>248</v>
      </c>
      <c r="S1044" s="286" t="s">
        <v>3253</v>
      </c>
      <c r="T1044" s="305">
        <v>1</v>
      </c>
      <c r="U1044" s="383">
        <v>45323</v>
      </c>
      <c r="V1044" s="383">
        <v>45747</v>
      </c>
      <c r="W1044" s="165">
        <f t="shared" si="192"/>
        <v>60.571428571428569</v>
      </c>
      <c r="X1044" s="391">
        <v>0</v>
      </c>
      <c r="Y1044" s="307" t="s">
        <v>3977</v>
      </c>
      <c r="Z1044" s="344">
        <f t="shared" si="184"/>
        <v>1</v>
      </c>
      <c r="AA1044" s="344">
        <f t="shared" si="185"/>
        <v>1</v>
      </c>
      <c r="AB1044" s="344">
        <f t="shared" si="186"/>
        <v>1</v>
      </c>
      <c r="AC1044" s="344">
        <f t="shared" si="187"/>
        <v>1</v>
      </c>
      <c r="AD1044" s="344">
        <f t="shared" si="188"/>
        <v>1</v>
      </c>
      <c r="AE1044" s="344">
        <f t="shared" si="189"/>
        <v>1</v>
      </c>
      <c r="AF1044" s="344">
        <f t="shared" si="189"/>
        <v>1</v>
      </c>
      <c r="AG1044" s="344">
        <f t="shared" si="190"/>
        <v>1</v>
      </c>
    </row>
    <row r="1045" spans="1:33" ht="75.75" customHeight="1">
      <c r="A1045" s="169" t="s">
        <v>19</v>
      </c>
      <c r="B1045" s="467" t="s">
        <v>13</v>
      </c>
      <c r="C1045" s="782"/>
      <c r="D1045" s="782"/>
      <c r="E1045" s="783"/>
      <c r="F1045" s="783" t="s">
        <v>4129</v>
      </c>
      <c r="G1045" s="52" t="s">
        <v>3715</v>
      </c>
      <c r="H1045" s="52" t="s">
        <v>3715</v>
      </c>
      <c r="I1045" s="483" t="s">
        <v>252</v>
      </c>
      <c r="J1045" s="168">
        <v>1</v>
      </c>
      <c r="K1045" s="193">
        <v>45231</v>
      </c>
      <c r="L1045" s="193">
        <v>45747</v>
      </c>
      <c r="M1045" s="165">
        <f t="shared" si="193"/>
        <v>73.714285714285708</v>
      </c>
      <c r="N1045" s="192">
        <v>0</v>
      </c>
      <c r="O1045" s="542" t="s">
        <v>3806</v>
      </c>
      <c r="P1045" s="53">
        <f t="shared" si="191"/>
        <v>0</v>
      </c>
      <c r="Q1045" s="166" t="str">
        <f>IF(ISNUMBER(P1045),IF(P1045=100%,"CUMPLIDA",IF(AND(ISNUMBER(L1045),ISNUMBER(CGR!$P$4)), IF(L1045&lt;CGR!$P$4,"INCUMPLIDA","PROCESO"), "VERIFICAR FECHA")),"SIN VALOR AVANCE")</f>
        <v>PROCESO</v>
      </c>
      <c r="R1045" s="285" t="s">
        <v>3715</v>
      </c>
      <c r="S1045" s="286" t="s">
        <v>252</v>
      </c>
      <c r="T1045" s="305">
        <v>1</v>
      </c>
      <c r="U1045" s="383">
        <v>45231</v>
      </c>
      <c r="V1045" s="383">
        <v>45747</v>
      </c>
      <c r="W1045" s="165">
        <f t="shared" si="192"/>
        <v>73.714285714285708</v>
      </c>
      <c r="X1045" s="391">
        <v>0</v>
      </c>
      <c r="Y1045" s="307" t="s">
        <v>3806</v>
      </c>
      <c r="Z1045" s="344">
        <f t="shared" ref="Z1045:Z1108" si="194">IF(H1045=R1045,1,0)</f>
        <v>1</v>
      </c>
      <c r="AA1045" s="344">
        <f t="shared" ref="AA1045:AA1108" si="195">IF(I1045=S1045,1,0)</f>
        <v>1</v>
      </c>
      <c r="AB1045" s="344">
        <f t="shared" ref="AB1045:AB1108" si="196">IF(J1045=T1045,1,0)</f>
        <v>1</v>
      </c>
      <c r="AC1045" s="344">
        <f t="shared" ref="AC1045:AC1108" si="197">IF(K1045=U1045,1,0)</f>
        <v>1</v>
      </c>
      <c r="AD1045" s="344">
        <f t="shared" ref="AD1045:AD1108" si="198">IF(L1045=V1045,1,0)</f>
        <v>1</v>
      </c>
      <c r="AE1045" s="344">
        <f t="shared" ref="AE1045:AF1108" si="199">IF(M1045=W1045,1,0)</f>
        <v>1</v>
      </c>
      <c r="AF1045" s="344">
        <f t="shared" si="199"/>
        <v>1</v>
      </c>
      <c r="AG1045" s="344">
        <f t="shared" ref="AG1045:AG1108" si="200">IF(O1045=Y1045,1,0)</f>
        <v>1</v>
      </c>
    </row>
    <row r="1046" spans="1:33" ht="195.75">
      <c r="A1046" s="169" t="s">
        <v>19</v>
      </c>
      <c r="B1046" s="467" t="s">
        <v>13</v>
      </c>
      <c r="C1046" s="782"/>
      <c r="D1046" s="782"/>
      <c r="E1046" s="783"/>
      <c r="F1046" s="783" t="s">
        <v>4129</v>
      </c>
      <c r="G1046" s="52" t="s">
        <v>3716</v>
      </c>
      <c r="H1046" s="52" t="s">
        <v>3716</v>
      </c>
      <c r="I1046" s="483" t="s">
        <v>2560</v>
      </c>
      <c r="J1046" s="168">
        <v>1</v>
      </c>
      <c r="K1046" s="193">
        <v>45231</v>
      </c>
      <c r="L1046" s="193">
        <v>45808</v>
      </c>
      <c r="M1046" s="165">
        <f t="shared" si="193"/>
        <v>82.428571428571431</v>
      </c>
      <c r="N1046" s="192">
        <v>0</v>
      </c>
      <c r="O1046" s="542" t="s">
        <v>4095</v>
      </c>
      <c r="P1046" s="53">
        <f t="shared" si="191"/>
        <v>0</v>
      </c>
      <c r="Q1046" s="166" t="str">
        <f>IF(ISNUMBER(P1046),IF(P1046=100%,"CUMPLIDA",IF(AND(ISNUMBER(L1046),ISNUMBER(CGR!$P$4)), IF(L1046&lt;CGR!$P$4,"INCUMPLIDA","PROCESO"), "VERIFICAR FECHA")),"SIN VALOR AVANCE")</f>
        <v>PROCESO</v>
      </c>
      <c r="R1046" s="285" t="s">
        <v>3716</v>
      </c>
      <c r="S1046" s="286" t="s">
        <v>2560</v>
      </c>
      <c r="T1046" s="305">
        <v>1</v>
      </c>
      <c r="U1046" s="383">
        <v>45231</v>
      </c>
      <c r="V1046" s="383">
        <v>45808</v>
      </c>
      <c r="W1046" s="165">
        <f t="shared" si="192"/>
        <v>82.428571428571431</v>
      </c>
      <c r="X1046" s="391">
        <v>0</v>
      </c>
      <c r="Y1046" s="307" t="s">
        <v>4095</v>
      </c>
      <c r="Z1046" s="344">
        <f t="shared" si="194"/>
        <v>1</v>
      </c>
      <c r="AA1046" s="344">
        <f t="shared" si="195"/>
        <v>1</v>
      </c>
      <c r="AB1046" s="344">
        <f t="shared" si="196"/>
        <v>1</v>
      </c>
      <c r="AC1046" s="344">
        <f t="shared" si="197"/>
        <v>1</v>
      </c>
      <c r="AD1046" s="344">
        <f t="shared" si="198"/>
        <v>1</v>
      </c>
      <c r="AE1046" s="344">
        <f t="shared" si="199"/>
        <v>1</v>
      </c>
      <c r="AF1046" s="344">
        <f t="shared" si="199"/>
        <v>1</v>
      </c>
      <c r="AG1046" s="344">
        <f t="shared" si="200"/>
        <v>1</v>
      </c>
    </row>
    <row r="1047" spans="1:33" ht="75.75" customHeight="1">
      <c r="A1047" s="169" t="s">
        <v>19</v>
      </c>
      <c r="B1047" s="467" t="s">
        <v>13</v>
      </c>
      <c r="C1047" s="782"/>
      <c r="D1047" s="782"/>
      <c r="E1047" s="783"/>
      <c r="F1047" s="783" t="s">
        <v>4129</v>
      </c>
      <c r="G1047" s="52" t="s">
        <v>1363</v>
      </c>
      <c r="H1047" s="52" t="s">
        <v>258</v>
      </c>
      <c r="I1047" s="483" t="s">
        <v>259</v>
      </c>
      <c r="J1047" s="168">
        <v>8</v>
      </c>
      <c r="K1047" s="193">
        <v>45809</v>
      </c>
      <c r="L1047" s="193">
        <v>46568</v>
      </c>
      <c r="M1047" s="165">
        <f t="shared" si="193"/>
        <v>108.42857142857143</v>
      </c>
      <c r="N1047" s="192">
        <v>0</v>
      </c>
      <c r="O1047" s="542" t="s">
        <v>3806</v>
      </c>
      <c r="P1047" s="53">
        <f t="shared" si="191"/>
        <v>0</v>
      </c>
      <c r="Q1047" s="166" t="str">
        <f>IF(ISNUMBER(P1047),IF(P1047=100%,"CUMPLIDA",IF(AND(ISNUMBER(L1047),ISNUMBER(CGR!$P$4)), IF(L1047&lt;CGR!$P$4,"INCUMPLIDA","PROCESO"), "VERIFICAR FECHA")),"SIN VALOR AVANCE")</f>
        <v>PROCESO</v>
      </c>
      <c r="R1047" s="285" t="s">
        <v>258</v>
      </c>
      <c r="S1047" s="286" t="s">
        <v>259</v>
      </c>
      <c r="T1047" s="305">
        <v>8</v>
      </c>
      <c r="U1047" s="383">
        <v>45809</v>
      </c>
      <c r="V1047" s="383">
        <v>46568</v>
      </c>
      <c r="W1047" s="165">
        <f t="shared" si="192"/>
        <v>108.42857142857143</v>
      </c>
      <c r="X1047" s="391">
        <v>0</v>
      </c>
      <c r="Y1047" s="307" t="s">
        <v>3806</v>
      </c>
      <c r="Z1047" s="344">
        <f t="shared" si="194"/>
        <v>1</v>
      </c>
      <c r="AA1047" s="344">
        <f t="shared" si="195"/>
        <v>1</v>
      </c>
      <c r="AB1047" s="344">
        <f t="shared" si="196"/>
        <v>1</v>
      </c>
      <c r="AC1047" s="344">
        <f t="shared" si="197"/>
        <v>1</v>
      </c>
      <c r="AD1047" s="344">
        <f t="shared" si="198"/>
        <v>1</v>
      </c>
      <c r="AE1047" s="344">
        <f t="shared" si="199"/>
        <v>1</v>
      </c>
      <c r="AF1047" s="344">
        <f t="shared" si="199"/>
        <v>1</v>
      </c>
      <c r="AG1047" s="344">
        <f t="shared" si="200"/>
        <v>1</v>
      </c>
    </row>
    <row r="1048" spans="1:33" ht="135.75" customHeight="1">
      <c r="A1048" s="169" t="s">
        <v>19</v>
      </c>
      <c r="B1048" s="467" t="s">
        <v>13</v>
      </c>
      <c r="C1048" s="782"/>
      <c r="D1048" s="782"/>
      <c r="E1048" s="783"/>
      <c r="F1048" s="783" t="s">
        <v>4129</v>
      </c>
      <c r="G1048" s="52" t="s">
        <v>1364</v>
      </c>
      <c r="H1048" s="52" t="s">
        <v>261</v>
      </c>
      <c r="I1048" s="483" t="s">
        <v>262</v>
      </c>
      <c r="J1048" s="168">
        <v>1</v>
      </c>
      <c r="K1048" s="193">
        <v>45809</v>
      </c>
      <c r="L1048" s="193">
        <v>46568</v>
      </c>
      <c r="M1048" s="165">
        <f t="shared" si="193"/>
        <v>108.42857142857143</v>
      </c>
      <c r="N1048" s="192">
        <v>0</v>
      </c>
      <c r="O1048" s="542" t="s">
        <v>3977</v>
      </c>
      <c r="P1048" s="53">
        <f t="shared" si="191"/>
        <v>0</v>
      </c>
      <c r="Q1048" s="166" t="str">
        <f>IF(ISNUMBER(P1048),IF(P1048=100%,"CUMPLIDA",IF(AND(ISNUMBER(L1048),ISNUMBER(CGR!$P$4)), IF(L1048&lt;CGR!$P$4,"INCUMPLIDA","PROCESO"), "VERIFICAR FECHA")),"SIN VALOR AVANCE")</f>
        <v>PROCESO</v>
      </c>
      <c r="R1048" s="285" t="s">
        <v>261</v>
      </c>
      <c r="S1048" s="286" t="s">
        <v>262</v>
      </c>
      <c r="T1048" s="305">
        <v>1</v>
      </c>
      <c r="U1048" s="383">
        <v>45809</v>
      </c>
      <c r="V1048" s="383">
        <v>46568</v>
      </c>
      <c r="W1048" s="165">
        <f t="shared" si="192"/>
        <v>108.42857142857143</v>
      </c>
      <c r="X1048" s="391">
        <v>0</v>
      </c>
      <c r="Y1048" s="307" t="s">
        <v>3977</v>
      </c>
      <c r="Z1048" s="344">
        <f t="shared" si="194"/>
        <v>1</v>
      </c>
      <c r="AA1048" s="344">
        <f t="shared" si="195"/>
        <v>1</v>
      </c>
      <c r="AB1048" s="344">
        <f t="shared" si="196"/>
        <v>1</v>
      </c>
      <c r="AC1048" s="344">
        <f t="shared" si="197"/>
        <v>1</v>
      </c>
      <c r="AD1048" s="344">
        <f t="shared" si="198"/>
        <v>1</v>
      </c>
      <c r="AE1048" s="344">
        <f t="shared" si="199"/>
        <v>1</v>
      </c>
      <c r="AF1048" s="344">
        <f t="shared" si="199"/>
        <v>1</v>
      </c>
      <c r="AG1048" s="344">
        <f t="shared" si="200"/>
        <v>1</v>
      </c>
    </row>
    <row r="1049" spans="1:33" ht="409.5">
      <c r="A1049" s="169" t="s">
        <v>19</v>
      </c>
      <c r="B1049" s="467" t="s">
        <v>13</v>
      </c>
      <c r="C1049" s="782"/>
      <c r="D1049" s="782"/>
      <c r="E1049" s="783"/>
      <c r="F1049" s="783" t="s">
        <v>4129</v>
      </c>
      <c r="G1049" s="52" t="s">
        <v>1365</v>
      </c>
      <c r="H1049" s="52" t="s">
        <v>264</v>
      </c>
      <c r="I1049" s="483" t="s">
        <v>265</v>
      </c>
      <c r="J1049" s="168">
        <v>2</v>
      </c>
      <c r="K1049" s="193">
        <v>45809</v>
      </c>
      <c r="L1049" s="193">
        <v>46568</v>
      </c>
      <c r="M1049" s="165">
        <f t="shared" si="193"/>
        <v>108.42857142857143</v>
      </c>
      <c r="N1049" s="192">
        <v>0</v>
      </c>
      <c r="O1049" s="542" t="s">
        <v>4095</v>
      </c>
      <c r="P1049" s="53">
        <f t="shared" si="191"/>
        <v>0</v>
      </c>
      <c r="Q1049" s="166" t="str">
        <f>IF(ISNUMBER(P1049),IF(P1049=100%,"CUMPLIDA",IF(AND(ISNUMBER(L1049),ISNUMBER(CGR!$P$4)), IF(L1049&lt;CGR!$P$4,"INCUMPLIDA","PROCESO"), "VERIFICAR FECHA")),"SIN VALOR AVANCE")</f>
        <v>PROCESO</v>
      </c>
      <c r="R1049" s="285" t="s">
        <v>264</v>
      </c>
      <c r="S1049" s="286" t="s">
        <v>265</v>
      </c>
      <c r="T1049" s="305">
        <v>2</v>
      </c>
      <c r="U1049" s="383">
        <v>45809</v>
      </c>
      <c r="V1049" s="383">
        <v>46568</v>
      </c>
      <c r="W1049" s="165">
        <f t="shared" si="192"/>
        <v>108.42857142857143</v>
      </c>
      <c r="X1049" s="391">
        <v>0</v>
      </c>
      <c r="Y1049" s="307" t="s">
        <v>4095</v>
      </c>
      <c r="Z1049" s="344">
        <f t="shared" si="194"/>
        <v>1</v>
      </c>
      <c r="AA1049" s="344">
        <f t="shared" si="195"/>
        <v>1</v>
      </c>
      <c r="AB1049" s="344">
        <f t="shared" si="196"/>
        <v>1</v>
      </c>
      <c r="AC1049" s="344">
        <f t="shared" si="197"/>
        <v>1</v>
      </c>
      <c r="AD1049" s="344">
        <f t="shared" si="198"/>
        <v>1</v>
      </c>
      <c r="AE1049" s="344">
        <f t="shared" si="199"/>
        <v>1</v>
      </c>
      <c r="AF1049" s="344">
        <f t="shared" si="199"/>
        <v>1</v>
      </c>
      <c r="AG1049" s="344">
        <f t="shared" si="200"/>
        <v>1</v>
      </c>
    </row>
    <row r="1050" spans="1:33" ht="409.5">
      <c r="A1050" s="169" t="s">
        <v>19</v>
      </c>
      <c r="B1050" s="467" t="s">
        <v>13</v>
      </c>
      <c r="C1050" s="167" t="s">
        <v>3363</v>
      </c>
      <c r="D1050" s="167" t="s">
        <v>4133</v>
      </c>
      <c r="E1050" s="52" t="s">
        <v>4134</v>
      </c>
      <c r="F1050" s="52" t="s">
        <v>4135</v>
      </c>
      <c r="G1050" s="52" t="s">
        <v>4136</v>
      </c>
      <c r="H1050" s="52" t="s">
        <v>4137</v>
      </c>
      <c r="I1050" s="483" t="s">
        <v>4138</v>
      </c>
      <c r="J1050" s="164">
        <v>3</v>
      </c>
      <c r="K1050" s="191">
        <v>45474</v>
      </c>
      <c r="L1050" s="191">
        <v>46022</v>
      </c>
      <c r="M1050" s="165">
        <f t="shared" si="193"/>
        <v>78.285714285714292</v>
      </c>
      <c r="N1050" s="192">
        <v>0</v>
      </c>
      <c r="O1050" s="483" t="s">
        <v>4139</v>
      </c>
      <c r="P1050" s="53">
        <f t="shared" si="191"/>
        <v>0</v>
      </c>
      <c r="Q1050" s="166" t="str">
        <f>IF(ISNUMBER(P1050),IF(P1050=100%,"CUMPLIDA",IF(AND(ISNUMBER(L1050),ISNUMBER(CGR!$P$4)), IF(L1050&lt;CGR!$P$4,"INCUMPLIDA","PROCESO"), "VERIFICAR FECHA")),"SIN VALOR AVANCE")</f>
        <v>PROCESO</v>
      </c>
      <c r="R1050" s="285" t="s">
        <v>4137</v>
      </c>
      <c r="S1050" s="286" t="s">
        <v>4138</v>
      </c>
      <c r="T1050" s="367">
        <v>3</v>
      </c>
      <c r="U1050" s="382">
        <v>45474</v>
      </c>
      <c r="V1050" s="382">
        <v>46022</v>
      </c>
      <c r="W1050" s="165">
        <f t="shared" si="192"/>
        <v>78.285714285714292</v>
      </c>
      <c r="X1050" s="391">
        <v>0</v>
      </c>
      <c r="Y1050" s="286" t="s">
        <v>4139</v>
      </c>
      <c r="Z1050" s="344">
        <f t="shared" si="194"/>
        <v>1</v>
      </c>
      <c r="AA1050" s="344">
        <f t="shared" si="195"/>
        <v>1</v>
      </c>
      <c r="AB1050" s="344">
        <f t="shared" si="196"/>
        <v>1</v>
      </c>
      <c r="AC1050" s="344">
        <f t="shared" si="197"/>
        <v>1</v>
      </c>
      <c r="AD1050" s="344">
        <f t="shared" si="198"/>
        <v>1</v>
      </c>
      <c r="AE1050" s="344">
        <f t="shared" si="199"/>
        <v>1</v>
      </c>
      <c r="AF1050" s="344">
        <f t="shared" si="199"/>
        <v>1</v>
      </c>
      <c r="AG1050" s="344">
        <f t="shared" si="200"/>
        <v>1</v>
      </c>
    </row>
    <row r="1051" spans="1:33" ht="409.5">
      <c r="A1051" s="169" t="s">
        <v>19</v>
      </c>
      <c r="B1051" s="467" t="s">
        <v>13</v>
      </c>
      <c r="C1051" s="782" t="s">
        <v>3363</v>
      </c>
      <c r="D1051" s="782" t="s">
        <v>4133</v>
      </c>
      <c r="E1051" s="783" t="s">
        <v>4140</v>
      </c>
      <c r="F1051" s="783" t="s">
        <v>4141</v>
      </c>
      <c r="G1051" s="52" t="s">
        <v>4142</v>
      </c>
      <c r="H1051" s="52" t="s">
        <v>4143</v>
      </c>
      <c r="I1051" s="483" t="s">
        <v>4144</v>
      </c>
      <c r="J1051" s="168">
        <v>3</v>
      </c>
      <c r="K1051" s="191">
        <v>45139</v>
      </c>
      <c r="L1051" s="191">
        <v>45504</v>
      </c>
      <c r="M1051" s="165">
        <f t="shared" si="193"/>
        <v>52.142857142857146</v>
      </c>
      <c r="N1051" s="192">
        <v>3</v>
      </c>
      <c r="O1051" s="483" t="s">
        <v>4145</v>
      </c>
      <c r="P1051" s="53">
        <f t="shared" si="191"/>
        <v>1</v>
      </c>
      <c r="Q1051" s="166" t="str">
        <f>IF(ISNUMBER(P1051),IF(P1051=100%,"CUMPLIDA",IF(AND(ISNUMBER(L1051),ISNUMBER(CGR!$P$4)), IF(L1051&lt;CGR!$P$4,"INCUMPLIDA","PROCESO"), "VERIFICAR FECHA")),"SIN VALOR AVANCE")</f>
        <v>CUMPLIDA</v>
      </c>
      <c r="R1051" s="285" t="s">
        <v>4143</v>
      </c>
      <c r="S1051" s="286" t="s">
        <v>4144</v>
      </c>
      <c r="T1051" s="305">
        <v>3</v>
      </c>
      <c r="U1051" s="382">
        <v>45139</v>
      </c>
      <c r="V1051" s="382">
        <v>45504</v>
      </c>
      <c r="W1051" s="165">
        <f t="shared" si="192"/>
        <v>52.142857142857146</v>
      </c>
      <c r="X1051" s="391">
        <v>3</v>
      </c>
      <c r="Y1051" s="286" t="s">
        <v>4145</v>
      </c>
      <c r="Z1051" s="344">
        <f t="shared" si="194"/>
        <v>1</v>
      </c>
      <c r="AA1051" s="344">
        <f t="shared" si="195"/>
        <v>1</v>
      </c>
      <c r="AB1051" s="344">
        <f t="shared" si="196"/>
        <v>1</v>
      </c>
      <c r="AC1051" s="344">
        <f t="shared" si="197"/>
        <v>1</v>
      </c>
      <c r="AD1051" s="344">
        <f t="shared" si="198"/>
        <v>1</v>
      </c>
      <c r="AE1051" s="344">
        <f t="shared" si="199"/>
        <v>1</v>
      </c>
      <c r="AF1051" s="344">
        <f t="shared" si="199"/>
        <v>1</v>
      </c>
      <c r="AG1051" s="344">
        <f t="shared" si="200"/>
        <v>1</v>
      </c>
    </row>
    <row r="1052" spans="1:33" ht="90">
      <c r="A1052" s="169" t="s">
        <v>19</v>
      </c>
      <c r="B1052" s="467" t="s">
        <v>13</v>
      </c>
      <c r="C1052" s="782"/>
      <c r="D1052" s="782"/>
      <c r="E1052" s="783"/>
      <c r="F1052" s="783"/>
      <c r="G1052" s="52" t="s">
        <v>3975</v>
      </c>
      <c r="H1052" s="484" t="s">
        <v>2433</v>
      </c>
      <c r="I1052" s="483" t="s">
        <v>969</v>
      </c>
      <c r="J1052" s="164">
        <v>1</v>
      </c>
      <c r="K1052" s="191">
        <v>45231</v>
      </c>
      <c r="L1052" s="191">
        <v>45504</v>
      </c>
      <c r="M1052" s="165">
        <f t="shared" si="193"/>
        <v>39</v>
      </c>
      <c r="N1052" s="192">
        <v>1</v>
      </c>
      <c r="O1052" s="542" t="s">
        <v>3711</v>
      </c>
      <c r="P1052" s="53">
        <f t="shared" si="191"/>
        <v>1</v>
      </c>
      <c r="Q1052" s="166" t="str">
        <f>IF(ISNUMBER(P1052),IF(P1052=100%,"CUMPLIDA",IF(AND(ISNUMBER(L1052),ISNUMBER(CGR!$P$4)), IF(L1052&lt;CGR!$P$4,"INCUMPLIDA","PROCESO"), "VERIFICAR FECHA")),"SIN VALOR AVANCE")</f>
        <v>CUMPLIDA</v>
      </c>
      <c r="R1052" s="366" t="s">
        <v>2433</v>
      </c>
      <c r="S1052" s="286" t="s">
        <v>969</v>
      </c>
      <c r="T1052" s="367">
        <v>1</v>
      </c>
      <c r="U1052" s="382">
        <v>45231</v>
      </c>
      <c r="V1052" s="382">
        <v>45504</v>
      </c>
      <c r="W1052" s="165">
        <f t="shared" si="192"/>
        <v>39</v>
      </c>
      <c r="X1052" s="391">
        <v>1</v>
      </c>
      <c r="Y1052" s="307" t="s">
        <v>3711</v>
      </c>
      <c r="Z1052" s="344">
        <f t="shared" si="194"/>
        <v>1</v>
      </c>
      <c r="AA1052" s="344">
        <f t="shared" si="195"/>
        <v>1</v>
      </c>
      <c r="AB1052" s="344">
        <f t="shared" si="196"/>
        <v>1</v>
      </c>
      <c r="AC1052" s="344">
        <f t="shared" si="197"/>
        <v>1</v>
      </c>
      <c r="AD1052" s="344">
        <f t="shared" si="198"/>
        <v>1</v>
      </c>
      <c r="AE1052" s="344">
        <f t="shared" si="199"/>
        <v>1</v>
      </c>
      <c r="AF1052" s="344">
        <f t="shared" si="199"/>
        <v>1</v>
      </c>
      <c r="AG1052" s="344">
        <f t="shared" si="200"/>
        <v>1</v>
      </c>
    </row>
    <row r="1053" spans="1:33" ht="195.75">
      <c r="A1053" s="169" t="s">
        <v>19</v>
      </c>
      <c r="B1053" s="467" t="s">
        <v>13</v>
      </c>
      <c r="C1053" s="782"/>
      <c r="D1053" s="782"/>
      <c r="E1053" s="783"/>
      <c r="F1053" s="783"/>
      <c r="G1053" s="52" t="s">
        <v>3975</v>
      </c>
      <c r="H1053" s="484" t="s">
        <v>2435</v>
      </c>
      <c r="I1053" s="483" t="s">
        <v>2436</v>
      </c>
      <c r="J1053" s="164">
        <v>1</v>
      </c>
      <c r="K1053" s="191">
        <v>45231</v>
      </c>
      <c r="L1053" s="191">
        <v>45504</v>
      </c>
      <c r="M1053" s="165">
        <f t="shared" si="193"/>
        <v>39</v>
      </c>
      <c r="N1053" s="192">
        <v>1</v>
      </c>
      <c r="O1053" s="542" t="s">
        <v>4095</v>
      </c>
      <c r="P1053" s="53">
        <f t="shared" si="191"/>
        <v>1</v>
      </c>
      <c r="Q1053" s="166" t="str">
        <f>IF(ISNUMBER(P1053),IF(P1053=100%,"CUMPLIDA",IF(AND(ISNUMBER(L1053),ISNUMBER(CGR!$P$4)), IF(L1053&lt;CGR!$P$4,"INCUMPLIDA","PROCESO"), "VERIFICAR FECHA")),"SIN VALOR AVANCE")</f>
        <v>CUMPLIDA</v>
      </c>
      <c r="R1053" s="366" t="s">
        <v>2435</v>
      </c>
      <c r="S1053" s="286" t="s">
        <v>2436</v>
      </c>
      <c r="T1053" s="367">
        <v>1</v>
      </c>
      <c r="U1053" s="382">
        <v>45231</v>
      </c>
      <c r="V1053" s="382">
        <v>45504</v>
      </c>
      <c r="W1053" s="165">
        <f t="shared" si="192"/>
        <v>39</v>
      </c>
      <c r="X1053" s="391">
        <v>1</v>
      </c>
      <c r="Y1053" s="307" t="s">
        <v>4095</v>
      </c>
      <c r="Z1053" s="344">
        <f t="shared" si="194"/>
        <v>1</v>
      </c>
      <c r="AA1053" s="344">
        <f t="shared" si="195"/>
        <v>1</v>
      </c>
      <c r="AB1053" s="344">
        <f t="shared" si="196"/>
        <v>1</v>
      </c>
      <c r="AC1053" s="344">
        <f t="shared" si="197"/>
        <v>1</v>
      </c>
      <c r="AD1053" s="344">
        <f t="shared" si="198"/>
        <v>1</v>
      </c>
      <c r="AE1053" s="344">
        <f t="shared" si="199"/>
        <v>1</v>
      </c>
      <c r="AF1053" s="344">
        <f t="shared" si="199"/>
        <v>1</v>
      </c>
      <c r="AG1053" s="344">
        <f t="shared" si="200"/>
        <v>1</v>
      </c>
    </row>
    <row r="1054" spans="1:33" ht="150.75">
      <c r="A1054" s="169" t="s">
        <v>19</v>
      </c>
      <c r="B1054" s="467" t="s">
        <v>13</v>
      </c>
      <c r="C1054" s="782"/>
      <c r="D1054" s="782"/>
      <c r="E1054" s="783"/>
      <c r="F1054" s="783"/>
      <c r="G1054" s="52" t="s">
        <v>2438</v>
      </c>
      <c r="H1054" s="52" t="s">
        <v>1614</v>
      </c>
      <c r="I1054" s="483" t="s">
        <v>238</v>
      </c>
      <c r="J1054" s="168">
        <v>1</v>
      </c>
      <c r="K1054" s="193">
        <v>45323</v>
      </c>
      <c r="L1054" s="193">
        <v>45747</v>
      </c>
      <c r="M1054" s="165">
        <f t="shared" si="193"/>
        <v>60.571428571428569</v>
      </c>
      <c r="N1054" s="192">
        <v>0</v>
      </c>
      <c r="O1054" s="542" t="s">
        <v>4016</v>
      </c>
      <c r="P1054" s="53">
        <f t="shared" si="191"/>
        <v>0</v>
      </c>
      <c r="Q1054" s="166" t="str">
        <f>IF(ISNUMBER(P1054),IF(P1054=100%,"CUMPLIDA",IF(AND(ISNUMBER(L1054),ISNUMBER(CGR!$P$4)), IF(L1054&lt;CGR!$P$4,"INCUMPLIDA","PROCESO"), "VERIFICAR FECHA")),"SIN VALOR AVANCE")</f>
        <v>PROCESO</v>
      </c>
      <c r="R1054" s="285" t="s">
        <v>1614</v>
      </c>
      <c r="S1054" s="286" t="s">
        <v>238</v>
      </c>
      <c r="T1054" s="305">
        <v>1</v>
      </c>
      <c r="U1054" s="383">
        <v>45323</v>
      </c>
      <c r="V1054" s="383">
        <v>45747</v>
      </c>
      <c r="W1054" s="165">
        <f t="shared" si="192"/>
        <v>60.571428571428569</v>
      </c>
      <c r="X1054" s="391">
        <v>0</v>
      </c>
      <c r="Y1054" s="307" t="s">
        <v>4016</v>
      </c>
      <c r="Z1054" s="344">
        <f t="shared" si="194"/>
        <v>1</v>
      </c>
      <c r="AA1054" s="344">
        <f t="shared" si="195"/>
        <v>1</v>
      </c>
      <c r="AB1054" s="344">
        <f t="shared" si="196"/>
        <v>1</v>
      </c>
      <c r="AC1054" s="344">
        <f t="shared" si="197"/>
        <v>1</v>
      </c>
      <c r="AD1054" s="344">
        <f t="shared" si="198"/>
        <v>1</v>
      </c>
      <c r="AE1054" s="344">
        <f t="shared" si="199"/>
        <v>1</v>
      </c>
      <c r="AF1054" s="344">
        <f t="shared" si="199"/>
        <v>1</v>
      </c>
      <c r="AG1054" s="344">
        <f t="shared" si="200"/>
        <v>1</v>
      </c>
    </row>
    <row r="1055" spans="1:33" ht="90">
      <c r="A1055" s="169" t="s">
        <v>19</v>
      </c>
      <c r="B1055" s="467" t="s">
        <v>13</v>
      </c>
      <c r="C1055" s="782"/>
      <c r="D1055" s="782"/>
      <c r="E1055" s="783"/>
      <c r="F1055" s="783"/>
      <c r="G1055" s="52" t="s">
        <v>241</v>
      </c>
      <c r="H1055" s="52" t="s">
        <v>241</v>
      </c>
      <c r="I1055" s="483" t="s">
        <v>242</v>
      </c>
      <c r="J1055" s="168">
        <v>1</v>
      </c>
      <c r="K1055" s="193">
        <v>45323</v>
      </c>
      <c r="L1055" s="193">
        <v>45747</v>
      </c>
      <c r="M1055" s="165">
        <f t="shared" si="193"/>
        <v>60.571428571428569</v>
      </c>
      <c r="N1055" s="192">
        <v>0</v>
      </c>
      <c r="O1055" s="542" t="s">
        <v>3806</v>
      </c>
      <c r="P1055" s="53">
        <f t="shared" si="191"/>
        <v>0</v>
      </c>
      <c r="Q1055" s="166" t="str">
        <f>IF(ISNUMBER(P1055),IF(P1055=100%,"CUMPLIDA",IF(AND(ISNUMBER(L1055),ISNUMBER(CGR!$P$4)), IF(L1055&lt;CGR!$P$4,"INCUMPLIDA","PROCESO"), "VERIFICAR FECHA")),"SIN VALOR AVANCE")</f>
        <v>PROCESO</v>
      </c>
      <c r="R1055" s="285" t="s">
        <v>241</v>
      </c>
      <c r="S1055" s="286" t="s">
        <v>242</v>
      </c>
      <c r="T1055" s="305">
        <v>1</v>
      </c>
      <c r="U1055" s="383">
        <v>45323</v>
      </c>
      <c r="V1055" s="383">
        <v>45747</v>
      </c>
      <c r="W1055" s="165">
        <f t="shared" si="192"/>
        <v>60.571428571428569</v>
      </c>
      <c r="X1055" s="391">
        <v>0</v>
      </c>
      <c r="Y1055" s="307" t="s">
        <v>3806</v>
      </c>
      <c r="Z1055" s="344">
        <f t="shared" si="194"/>
        <v>1</v>
      </c>
      <c r="AA1055" s="344">
        <f t="shared" si="195"/>
        <v>1</v>
      </c>
      <c r="AB1055" s="344">
        <f t="shared" si="196"/>
        <v>1</v>
      </c>
      <c r="AC1055" s="344">
        <f t="shared" si="197"/>
        <v>1</v>
      </c>
      <c r="AD1055" s="344">
        <f t="shared" si="198"/>
        <v>1</v>
      </c>
      <c r="AE1055" s="344">
        <f t="shared" si="199"/>
        <v>1</v>
      </c>
      <c r="AF1055" s="344">
        <f t="shared" si="199"/>
        <v>1</v>
      </c>
      <c r="AG1055" s="344">
        <f t="shared" si="200"/>
        <v>1</v>
      </c>
    </row>
    <row r="1056" spans="1:33" ht="150">
      <c r="A1056" s="169" t="s">
        <v>19</v>
      </c>
      <c r="B1056" s="467" t="s">
        <v>13</v>
      </c>
      <c r="C1056" s="782"/>
      <c r="D1056" s="782"/>
      <c r="E1056" s="783"/>
      <c r="F1056" s="783"/>
      <c r="G1056" s="52" t="s">
        <v>1361</v>
      </c>
      <c r="H1056" s="52" t="s">
        <v>245</v>
      </c>
      <c r="I1056" s="483" t="s">
        <v>246</v>
      </c>
      <c r="J1056" s="168">
        <v>1</v>
      </c>
      <c r="K1056" s="193">
        <v>45231</v>
      </c>
      <c r="L1056" s="193">
        <v>45747</v>
      </c>
      <c r="M1056" s="165">
        <f t="shared" si="193"/>
        <v>73.714285714285708</v>
      </c>
      <c r="N1056" s="192">
        <v>0</v>
      </c>
      <c r="O1056" s="542" t="s">
        <v>3806</v>
      </c>
      <c r="P1056" s="53">
        <f t="shared" ref="P1056:P1115" si="201">N1056/J1056</f>
        <v>0</v>
      </c>
      <c r="Q1056" s="166" t="str">
        <f>IF(ISNUMBER(P1056),IF(P1056=100%,"CUMPLIDA",IF(AND(ISNUMBER(L1056),ISNUMBER(CGR!$P$4)), IF(L1056&lt;CGR!$P$4,"INCUMPLIDA","PROCESO"), "VERIFICAR FECHA")),"SIN VALOR AVANCE")</f>
        <v>PROCESO</v>
      </c>
      <c r="R1056" s="285" t="s">
        <v>245</v>
      </c>
      <c r="S1056" s="286" t="s">
        <v>246</v>
      </c>
      <c r="T1056" s="305">
        <v>1</v>
      </c>
      <c r="U1056" s="383">
        <v>45231</v>
      </c>
      <c r="V1056" s="383">
        <v>45747</v>
      </c>
      <c r="W1056" s="165">
        <f t="shared" si="192"/>
        <v>73.714285714285708</v>
      </c>
      <c r="X1056" s="391">
        <v>0</v>
      </c>
      <c r="Y1056" s="307" t="s">
        <v>3806</v>
      </c>
      <c r="Z1056" s="344">
        <f t="shared" si="194"/>
        <v>1</v>
      </c>
      <c r="AA1056" s="344">
        <f t="shared" si="195"/>
        <v>1</v>
      </c>
      <c r="AB1056" s="344">
        <f t="shared" si="196"/>
        <v>1</v>
      </c>
      <c r="AC1056" s="344">
        <f t="shared" si="197"/>
        <v>1</v>
      </c>
      <c r="AD1056" s="344">
        <f t="shared" si="198"/>
        <v>1</v>
      </c>
      <c r="AE1056" s="344">
        <f t="shared" si="199"/>
        <v>1</v>
      </c>
      <c r="AF1056" s="344">
        <f t="shared" si="199"/>
        <v>1</v>
      </c>
      <c r="AG1056" s="344">
        <f t="shared" si="200"/>
        <v>1</v>
      </c>
    </row>
    <row r="1057" spans="1:33" ht="150.75">
      <c r="A1057" s="169" t="s">
        <v>19</v>
      </c>
      <c r="B1057" s="467" t="s">
        <v>13</v>
      </c>
      <c r="C1057" s="782"/>
      <c r="D1057" s="782"/>
      <c r="E1057" s="783"/>
      <c r="F1057" s="783"/>
      <c r="G1057" s="52" t="s">
        <v>248</v>
      </c>
      <c r="H1057" s="52" t="s">
        <v>248</v>
      </c>
      <c r="I1057" s="483" t="s">
        <v>3253</v>
      </c>
      <c r="J1057" s="168">
        <v>1</v>
      </c>
      <c r="K1057" s="193">
        <v>45323</v>
      </c>
      <c r="L1057" s="193">
        <v>45747</v>
      </c>
      <c r="M1057" s="165">
        <f t="shared" si="193"/>
        <v>60.571428571428569</v>
      </c>
      <c r="N1057" s="192">
        <v>0</v>
      </c>
      <c r="O1057" s="542" t="s">
        <v>4016</v>
      </c>
      <c r="P1057" s="53">
        <f t="shared" si="201"/>
        <v>0</v>
      </c>
      <c r="Q1057" s="166" t="str">
        <f>IF(ISNUMBER(P1057),IF(P1057=100%,"CUMPLIDA",IF(AND(ISNUMBER(L1057),ISNUMBER(CGR!$P$4)), IF(L1057&lt;CGR!$P$4,"INCUMPLIDA","PROCESO"), "VERIFICAR FECHA")),"SIN VALOR AVANCE")</f>
        <v>PROCESO</v>
      </c>
      <c r="R1057" s="285" t="s">
        <v>248</v>
      </c>
      <c r="S1057" s="286" t="s">
        <v>3253</v>
      </c>
      <c r="T1057" s="305">
        <v>1</v>
      </c>
      <c r="U1057" s="383">
        <v>45323</v>
      </c>
      <c r="V1057" s="383">
        <v>45747</v>
      </c>
      <c r="W1057" s="165">
        <f t="shared" si="192"/>
        <v>60.571428571428569</v>
      </c>
      <c r="X1057" s="391">
        <v>0</v>
      </c>
      <c r="Y1057" s="307" t="s">
        <v>4016</v>
      </c>
      <c r="Z1057" s="344">
        <f t="shared" si="194"/>
        <v>1</v>
      </c>
      <c r="AA1057" s="344">
        <f t="shared" si="195"/>
        <v>1</v>
      </c>
      <c r="AB1057" s="344">
        <f t="shared" si="196"/>
        <v>1</v>
      </c>
      <c r="AC1057" s="344">
        <f t="shared" si="197"/>
        <v>1</v>
      </c>
      <c r="AD1057" s="344">
        <f t="shared" si="198"/>
        <v>1</v>
      </c>
      <c r="AE1057" s="344">
        <f t="shared" si="199"/>
        <v>1</v>
      </c>
      <c r="AF1057" s="344">
        <f t="shared" si="199"/>
        <v>1</v>
      </c>
      <c r="AG1057" s="344">
        <f t="shared" si="200"/>
        <v>1</v>
      </c>
    </row>
    <row r="1058" spans="1:33" ht="135">
      <c r="A1058" s="169" t="s">
        <v>19</v>
      </c>
      <c r="B1058" s="467" t="s">
        <v>13</v>
      </c>
      <c r="C1058" s="782"/>
      <c r="D1058" s="782"/>
      <c r="E1058" s="783"/>
      <c r="F1058" s="783"/>
      <c r="G1058" s="52" t="s">
        <v>3715</v>
      </c>
      <c r="H1058" s="52" t="s">
        <v>3715</v>
      </c>
      <c r="I1058" s="483" t="s">
        <v>252</v>
      </c>
      <c r="J1058" s="168">
        <v>1</v>
      </c>
      <c r="K1058" s="193">
        <v>45231</v>
      </c>
      <c r="L1058" s="193">
        <v>45747</v>
      </c>
      <c r="M1058" s="165">
        <f t="shared" si="193"/>
        <v>73.714285714285708</v>
      </c>
      <c r="N1058" s="192">
        <v>0</v>
      </c>
      <c r="O1058" s="542" t="s">
        <v>3806</v>
      </c>
      <c r="P1058" s="53">
        <f t="shared" si="201"/>
        <v>0</v>
      </c>
      <c r="Q1058" s="166" t="str">
        <f>IF(ISNUMBER(P1058),IF(P1058=100%,"CUMPLIDA",IF(AND(ISNUMBER(L1058),ISNUMBER(CGR!$P$4)), IF(L1058&lt;CGR!$P$4,"INCUMPLIDA","PROCESO"), "VERIFICAR FECHA")),"SIN VALOR AVANCE")</f>
        <v>PROCESO</v>
      </c>
      <c r="R1058" s="285" t="s">
        <v>3715</v>
      </c>
      <c r="S1058" s="286" t="s">
        <v>252</v>
      </c>
      <c r="T1058" s="305">
        <v>1</v>
      </c>
      <c r="U1058" s="383">
        <v>45231</v>
      </c>
      <c r="V1058" s="383">
        <v>45747</v>
      </c>
      <c r="W1058" s="165">
        <f t="shared" si="192"/>
        <v>73.714285714285708</v>
      </c>
      <c r="X1058" s="391">
        <v>0</v>
      </c>
      <c r="Y1058" s="307" t="s">
        <v>3806</v>
      </c>
      <c r="Z1058" s="344">
        <f t="shared" si="194"/>
        <v>1</v>
      </c>
      <c r="AA1058" s="344">
        <f t="shared" si="195"/>
        <v>1</v>
      </c>
      <c r="AB1058" s="344">
        <f t="shared" si="196"/>
        <v>1</v>
      </c>
      <c r="AC1058" s="344">
        <f t="shared" si="197"/>
        <v>1</v>
      </c>
      <c r="AD1058" s="344">
        <f t="shared" si="198"/>
        <v>1</v>
      </c>
      <c r="AE1058" s="344">
        <f t="shared" si="199"/>
        <v>1</v>
      </c>
      <c r="AF1058" s="344">
        <f t="shared" si="199"/>
        <v>1</v>
      </c>
      <c r="AG1058" s="344">
        <f t="shared" si="200"/>
        <v>1</v>
      </c>
    </row>
    <row r="1059" spans="1:33" ht="195.75">
      <c r="A1059" s="169" t="s">
        <v>19</v>
      </c>
      <c r="B1059" s="467" t="s">
        <v>13</v>
      </c>
      <c r="C1059" s="782"/>
      <c r="D1059" s="782"/>
      <c r="E1059" s="783"/>
      <c r="F1059" s="783" t="s">
        <v>4141</v>
      </c>
      <c r="G1059" s="52" t="s">
        <v>3716</v>
      </c>
      <c r="H1059" s="52" t="s">
        <v>3716</v>
      </c>
      <c r="I1059" s="483" t="s">
        <v>2560</v>
      </c>
      <c r="J1059" s="168">
        <v>1</v>
      </c>
      <c r="K1059" s="193">
        <v>45231</v>
      </c>
      <c r="L1059" s="193">
        <v>45808</v>
      </c>
      <c r="M1059" s="165">
        <f t="shared" si="193"/>
        <v>82.428571428571431</v>
      </c>
      <c r="N1059" s="192">
        <v>0</v>
      </c>
      <c r="O1059" s="542" t="s">
        <v>4095</v>
      </c>
      <c r="P1059" s="53">
        <f t="shared" si="201"/>
        <v>0</v>
      </c>
      <c r="Q1059" s="166" t="str">
        <f>IF(ISNUMBER(P1059),IF(P1059=100%,"CUMPLIDA",IF(AND(ISNUMBER(L1059),ISNUMBER(CGR!$P$4)), IF(L1059&lt;CGR!$P$4,"INCUMPLIDA","PROCESO"), "VERIFICAR FECHA")),"SIN VALOR AVANCE")</f>
        <v>PROCESO</v>
      </c>
      <c r="R1059" s="285" t="s">
        <v>3716</v>
      </c>
      <c r="S1059" s="286" t="s">
        <v>2560</v>
      </c>
      <c r="T1059" s="305">
        <v>1</v>
      </c>
      <c r="U1059" s="383">
        <v>45231</v>
      </c>
      <c r="V1059" s="383">
        <v>45808</v>
      </c>
      <c r="W1059" s="165">
        <f t="shared" si="192"/>
        <v>82.428571428571431</v>
      </c>
      <c r="X1059" s="391">
        <v>0</v>
      </c>
      <c r="Y1059" s="307" t="s">
        <v>4095</v>
      </c>
      <c r="Z1059" s="344">
        <f t="shared" si="194"/>
        <v>1</v>
      </c>
      <c r="AA1059" s="344">
        <f t="shared" si="195"/>
        <v>1</v>
      </c>
      <c r="AB1059" s="344">
        <f t="shared" si="196"/>
        <v>1</v>
      </c>
      <c r="AC1059" s="344">
        <f t="shared" si="197"/>
        <v>1</v>
      </c>
      <c r="AD1059" s="344">
        <f t="shared" si="198"/>
        <v>1</v>
      </c>
      <c r="AE1059" s="344">
        <f t="shared" si="199"/>
        <v>1</v>
      </c>
      <c r="AF1059" s="344">
        <f t="shared" si="199"/>
        <v>1</v>
      </c>
      <c r="AG1059" s="344">
        <f t="shared" si="200"/>
        <v>1</v>
      </c>
    </row>
    <row r="1060" spans="1:33" ht="75.75" customHeight="1">
      <c r="A1060" s="169" t="s">
        <v>19</v>
      </c>
      <c r="B1060" s="467" t="s">
        <v>13</v>
      </c>
      <c r="C1060" s="782"/>
      <c r="D1060" s="782"/>
      <c r="E1060" s="783"/>
      <c r="F1060" s="783" t="s">
        <v>4141</v>
      </c>
      <c r="G1060" s="52" t="s">
        <v>1363</v>
      </c>
      <c r="H1060" s="52" t="s">
        <v>258</v>
      </c>
      <c r="I1060" s="483" t="s">
        <v>259</v>
      </c>
      <c r="J1060" s="168">
        <v>7</v>
      </c>
      <c r="K1060" s="193">
        <v>46024</v>
      </c>
      <c r="L1060" s="193">
        <v>46660</v>
      </c>
      <c r="M1060" s="165">
        <f t="shared" si="193"/>
        <v>90.857142857142861</v>
      </c>
      <c r="N1060" s="192">
        <v>0</v>
      </c>
      <c r="O1060" s="542" t="s">
        <v>3806</v>
      </c>
      <c r="P1060" s="53">
        <f t="shared" si="201"/>
        <v>0</v>
      </c>
      <c r="Q1060" s="166" t="str">
        <f>IF(ISNUMBER(P1060),IF(P1060=100%,"CUMPLIDA",IF(AND(ISNUMBER(L1060),ISNUMBER(CGR!$P$4)), IF(L1060&lt;CGR!$P$4,"INCUMPLIDA","PROCESO"), "VERIFICAR FECHA")),"SIN VALOR AVANCE")</f>
        <v>PROCESO</v>
      </c>
      <c r="R1060" s="285" t="s">
        <v>258</v>
      </c>
      <c r="S1060" s="286" t="s">
        <v>259</v>
      </c>
      <c r="T1060" s="305">
        <v>7</v>
      </c>
      <c r="U1060" s="383">
        <v>46024</v>
      </c>
      <c r="V1060" s="383">
        <v>46660</v>
      </c>
      <c r="W1060" s="165">
        <f t="shared" si="192"/>
        <v>90.857142857142861</v>
      </c>
      <c r="X1060" s="391">
        <v>0</v>
      </c>
      <c r="Y1060" s="307" t="s">
        <v>3806</v>
      </c>
      <c r="Z1060" s="344">
        <f t="shared" si="194"/>
        <v>1</v>
      </c>
      <c r="AA1060" s="344">
        <f t="shared" si="195"/>
        <v>1</v>
      </c>
      <c r="AB1060" s="344">
        <f t="shared" si="196"/>
        <v>1</v>
      </c>
      <c r="AC1060" s="344">
        <f t="shared" si="197"/>
        <v>1</v>
      </c>
      <c r="AD1060" s="344">
        <f t="shared" si="198"/>
        <v>1</v>
      </c>
      <c r="AE1060" s="344">
        <f t="shared" si="199"/>
        <v>1</v>
      </c>
      <c r="AF1060" s="344">
        <f t="shared" si="199"/>
        <v>1</v>
      </c>
      <c r="AG1060" s="344">
        <f t="shared" si="200"/>
        <v>1</v>
      </c>
    </row>
    <row r="1061" spans="1:33" ht="180">
      <c r="A1061" s="169" t="s">
        <v>19</v>
      </c>
      <c r="B1061" s="467" t="s">
        <v>13</v>
      </c>
      <c r="C1061" s="782"/>
      <c r="D1061" s="782"/>
      <c r="E1061" s="783"/>
      <c r="F1061" s="783" t="s">
        <v>4141</v>
      </c>
      <c r="G1061" s="52" t="s">
        <v>1364</v>
      </c>
      <c r="H1061" s="52" t="s">
        <v>261</v>
      </c>
      <c r="I1061" s="483" t="s">
        <v>262</v>
      </c>
      <c r="J1061" s="168">
        <v>1</v>
      </c>
      <c r="K1061" s="193">
        <v>46024</v>
      </c>
      <c r="L1061" s="193">
        <v>46660</v>
      </c>
      <c r="M1061" s="165">
        <f t="shared" si="193"/>
        <v>90.857142857142861</v>
      </c>
      <c r="N1061" s="192">
        <v>0</v>
      </c>
      <c r="O1061" s="542" t="s">
        <v>4016</v>
      </c>
      <c r="P1061" s="53">
        <f t="shared" si="201"/>
        <v>0</v>
      </c>
      <c r="Q1061" s="166" t="str">
        <f>IF(ISNUMBER(P1061),IF(P1061=100%,"CUMPLIDA",IF(AND(ISNUMBER(L1061),ISNUMBER(CGR!$P$4)), IF(L1061&lt;CGR!$P$4,"INCUMPLIDA","PROCESO"), "VERIFICAR FECHA")),"SIN VALOR AVANCE")</f>
        <v>PROCESO</v>
      </c>
      <c r="R1061" s="285" t="s">
        <v>261</v>
      </c>
      <c r="S1061" s="286" t="s">
        <v>262</v>
      </c>
      <c r="T1061" s="305">
        <v>1</v>
      </c>
      <c r="U1061" s="383">
        <v>46024</v>
      </c>
      <c r="V1061" s="383">
        <v>46660</v>
      </c>
      <c r="W1061" s="165">
        <f t="shared" si="192"/>
        <v>90.857142857142861</v>
      </c>
      <c r="X1061" s="391">
        <v>0</v>
      </c>
      <c r="Y1061" s="307" t="s">
        <v>4016</v>
      </c>
      <c r="Z1061" s="344">
        <f t="shared" si="194"/>
        <v>1</v>
      </c>
      <c r="AA1061" s="344">
        <f t="shared" si="195"/>
        <v>1</v>
      </c>
      <c r="AB1061" s="344">
        <f t="shared" si="196"/>
        <v>1</v>
      </c>
      <c r="AC1061" s="344">
        <f t="shared" si="197"/>
        <v>1</v>
      </c>
      <c r="AD1061" s="344">
        <f t="shared" si="198"/>
        <v>1</v>
      </c>
      <c r="AE1061" s="344">
        <f t="shared" si="199"/>
        <v>1</v>
      </c>
      <c r="AF1061" s="344">
        <f t="shared" si="199"/>
        <v>1</v>
      </c>
      <c r="AG1061" s="344">
        <f t="shared" si="200"/>
        <v>1</v>
      </c>
    </row>
    <row r="1062" spans="1:33" ht="409.5">
      <c r="A1062" s="169" t="s">
        <v>19</v>
      </c>
      <c r="B1062" s="467" t="s">
        <v>13</v>
      </c>
      <c r="C1062" s="782"/>
      <c r="D1062" s="782"/>
      <c r="E1062" s="783"/>
      <c r="F1062" s="783" t="s">
        <v>4146</v>
      </c>
      <c r="G1062" s="52" t="s">
        <v>1365</v>
      </c>
      <c r="H1062" s="52" t="s">
        <v>264</v>
      </c>
      <c r="I1062" s="483" t="s">
        <v>265</v>
      </c>
      <c r="J1062" s="168">
        <v>2</v>
      </c>
      <c r="K1062" s="193">
        <v>46024</v>
      </c>
      <c r="L1062" s="193">
        <v>46660</v>
      </c>
      <c r="M1062" s="165">
        <f t="shared" si="193"/>
        <v>90.857142857142861</v>
      </c>
      <c r="N1062" s="192">
        <v>0</v>
      </c>
      <c r="O1062" s="542" t="s">
        <v>4095</v>
      </c>
      <c r="P1062" s="53">
        <f t="shared" si="201"/>
        <v>0</v>
      </c>
      <c r="Q1062" s="166" t="str">
        <f>IF(ISNUMBER(P1062),IF(P1062=100%,"CUMPLIDA",IF(AND(ISNUMBER(L1062),ISNUMBER(CGR!$P$4)), IF(L1062&lt;CGR!$P$4,"INCUMPLIDA","PROCESO"), "VERIFICAR FECHA")),"SIN VALOR AVANCE")</f>
        <v>PROCESO</v>
      </c>
      <c r="R1062" s="285" t="s">
        <v>264</v>
      </c>
      <c r="S1062" s="286" t="s">
        <v>265</v>
      </c>
      <c r="T1062" s="305">
        <v>2</v>
      </c>
      <c r="U1062" s="383">
        <v>46024</v>
      </c>
      <c r="V1062" s="383">
        <v>46660</v>
      </c>
      <c r="W1062" s="165">
        <f t="shared" si="192"/>
        <v>90.857142857142861</v>
      </c>
      <c r="X1062" s="391">
        <v>0</v>
      </c>
      <c r="Y1062" s="307" t="s">
        <v>4095</v>
      </c>
      <c r="Z1062" s="344">
        <f t="shared" si="194"/>
        <v>1</v>
      </c>
      <c r="AA1062" s="344">
        <f t="shared" si="195"/>
        <v>1</v>
      </c>
      <c r="AB1062" s="344">
        <f t="shared" si="196"/>
        <v>1</v>
      </c>
      <c r="AC1062" s="344">
        <f t="shared" si="197"/>
        <v>1</v>
      </c>
      <c r="AD1062" s="344">
        <f t="shared" si="198"/>
        <v>1</v>
      </c>
      <c r="AE1062" s="344">
        <f t="shared" si="199"/>
        <v>1</v>
      </c>
      <c r="AF1062" s="344">
        <f t="shared" si="199"/>
        <v>1</v>
      </c>
      <c r="AG1062" s="344">
        <f t="shared" si="200"/>
        <v>1</v>
      </c>
    </row>
    <row r="1063" spans="1:33" ht="90.75" customHeight="1">
      <c r="A1063" s="169" t="s">
        <v>19</v>
      </c>
      <c r="B1063" s="467" t="s">
        <v>13</v>
      </c>
      <c r="C1063" s="785" t="s">
        <v>3264</v>
      </c>
      <c r="D1063" s="785" t="s">
        <v>4147</v>
      </c>
      <c r="E1063" s="783" t="s">
        <v>4148</v>
      </c>
      <c r="F1063" s="783" t="s">
        <v>4149</v>
      </c>
      <c r="G1063" s="173" t="s">
        <v>4150</v>
      </c>
      <c r="H1063" s="173" t="s">
        <v>2433</v>
      </c>
      <c r="I1063" s="483" t="s">
        <v>969</v>
      </c>
      <c r="J1063" s="164">
        <v>1</v>
      </c>
      <c r="K1063" s="191">
        <v>45231</v>
      </c>
      <c r="L1063" s="191">
        <v>45504</v>
      </c>
      <c r="M1063" s="165">
        <f t="shared" si="193"/>
        <v>39</v>
      </c>
      <c r="N1063" s="192">
        <v>1</v>
      </c>
      <c r="O1063" s="483" t="s">
        <v>4151</v>
      </c>
      <c r="P1063" s="53">
        <f t="shared" si="201"/>
        <v>1</v>
      </c>
      <c r="Q1063" s="166" t="str">
        <f>IF(ISNUMBER(P1063),IF(P1063=100%,"CUMPLIDA",IF(AND(ISNUMBER(L1063),ISNUMBER(CGR!$P$4)), IF(L1063&lt;CGR!$P$4,"INCUMPLIDA","PROCESO"), "VERIFICAR FECHA")),"SIN VALOR AVANCE")</f>
        <v>CUMPLIDA</v>
      </c>
      <c r="R1063" s="373" t="s">
        <v>2433</v>
      </c>
      <c r="S1063" s="286" t="s">
        <v>969</v>
      </c>
      <c r="T1063" s="367">
        <v>1</v>
      </c>
      <c r="U1063" s="382">
        <v>45231</v>
      </c>
      <c r="V1063" s="382">
        <v>45504</v>
      </c>
      <c r="W1063" s="165">
        <f t="shared" si="192"/>
        <v>39</v>
      </c>
      <c r="X1063" s="391">
        <v>1</v>
      </c>
      <c r="Y1063" s="286" t="s">
        <v>4151</v>
      </c>
      <c r="Z1063" s="344">
        <f t="shared" si="194"/>
        <v>1</v>
      </c>
      <c r="AA1063" s="344">
        <f t="shared" si="195"/>
        <v>1</v>
      </c>
      <c r="AB1063" s="344">
        <f t="shared" si="196"/>
        <v>1</v>
      </c>
      <c r="AC1063" s="344">
        <f t="shared" si="197"/>
        <v>1</v>
      </c>
      <c r="AD1063" s="344">
        <f t="shared" si="198"/>
        <v>1</v>
      </c>
      <c r="AE1063" s="344">
        <f t="shared" si="199"/>
        <v>1</v>
      </c>
      <c r="AF1063" s="344">
        <f t="shared" si="199"/>
        <v>1</v>
      </c>
      <c r="AG1063" s="344">
        <f t="shared" si="200"/>
        <v>1</v>
      </c>
    </row>
    <row r="1064" spans="1:33" ht="270.75">
      <c r="A1064" s="169" t="s">
        <v>19</v>
      </c>
      <c r="B1064" s="467" t="s">
        <v>13</v>
      </c>
      <c r="C1064" s="785"/>
      <c r="D1064" s="785"/>
      <c r="E1064" s="783"/>
      <c r="F1064" s="783"/>
      <c r="G1064" s="173" t="s">
        <v>4150</v>
      </c>
      <c r="H1064" s="173" t="s">
        <v>2435</v>
      </c>
      <c r="I1064" s="483" t="s">
        <v>2436</v>
      </c>
      <c r="J1064" s="164">
        <v>1</v>
      </c>
      <c r="K1064" s="191">
        <v>45231</v>
      </c>
      <c r="L1064" s="191">
        <v>45504</v>
      </c>
      <c r="M1064" s="165">
        <f t="shared" si="193"/>
        <v>39</v>
      </c>
      <c r="N1064" s="192">
        <v>1</v>
      </c>
      <c r="O1064" s="483" t="s">
        <v>4152</v>
      </c>
      <c r="P1064" s="53">
        <f t="shared" si="201"/>
        <v>1</v>
      </c>
      <c r="Q1064" s="166" t="str">
        <f>IF(ISNUMBER(P1064),IF(P1064=100%,"CUMPLIDA",IF(AND(ISNUMBER(L1064),ISNUMBER(CGR!$P$4)), IF(L1064&lt;CGR!$P$4,"INCUMPLIDA","PROCESO"), "VERIFICAR FECHA")),"SIN VALOR AVANCE")</f>
        <v>CUMPLIDA</v>
      </c>
      <c r="R1064" s="373" t="s">
        <v>2435</v>
      </c>
      <c r="S1064" s="286" t="s">
        <v>2436</v>
      </c>
      <c r="T1064" s="367">
        <v>1</v>
      </c>
      <c r="U1064" s="382">
        <v>45231</v>
      </c>
      <c r="V1064" s="382">
        <v>45504</v>
      </c>
      <c r="W1064" s="165">
        <f t="shared" si="192"/>
        <v>39</v>
      </c>
      <c r="X1064" s="391">
        <v>1</v>
      </c>
      <c r="Y1064" s="286" t="s">
        <v>4152</v>
      </c>
      <c r="Z1064" s="344">
        <f t="shared" si="194"/>
        <v>1</v>
      </c>
      <c r="AA1064" s="344">
        <f t="shared" si="195"/>
        <v>1</v>
      </c>
      <c r="AB1064" s="344">
        <f t="shared" si="196"/>
        <v>1</v>
      </c>
      <c r="AC1064" s="344">
        <f t="shared" si="197"/>
        <v>1</v>
      </c>
      <c r="AD1064" s="344">
        <f t="shared" si="198"/>
        <v>1</v>
      </c>
      <c r="AE1064" s="344">
        <f t="shared" si="199"/>
        <v>1</v>
      </c>
      <c r="AF1064" s="344">
        <f t="shared" si="199"/>
        <v>1</v>
      </c>
      <c r="AG1064" s="344">
        <f t="shared" si="200"/>
        <v>1</v>
      </c>
    </row>
    <row r="1065" spans="1:33" ht="210.75">
      <c r="A1065" s="169" t="s">
        <v>19</v>
      </c>
      <c r="B1065" s="467" t="s">
        <v>13</v>
      </c>
      <c r="C1065" s="785"/>
      <c r="D1065" s="785"/>
      <c r="E1065" s="783"/>
      <c r="F1065" s="783"/>
      <c r="G1065" s="52" t="s">
        <v>2438</v>
      </c>
      <c r="H1065" s="52" t="s">
        <v>1614</v>
      </c>
      <c r="I1065" s="483" t="s">
        <v>238</v>
      </c>
      <c r="J1065" s="168">
        <v>1</v>
      </c>
      <c r="K1065" s="193">
        <v>45323</v>
      </c>
      <c r="L1065" s="193">
        <v>45747</v>
      </c>
      <c r="M1065" s="165">
        <f t="shared" si="193"/>
        <v>60.571428571428569</v>
      </c>
      <c r="N1065" s="192">
        <v>0</v>
      </c>
      <c r="O1065" s="483" t="s">
        <v>4153</v>
      </c>
      <c r="P1065" s="53">
        <f t="shared" si="201"/>
        <v>0</v>
      </c>
      <c r="Q1065" s="166" t="str">
        <f>IF(ISNUMBER(P1065),IF(P1065=100%,"CUMPLIDA",IF(AND(ISNUMBER(L1065),ISNUMBER(CGR!$P$4)), IF(L1065&lt;CGR!$P$4,"INCUMPLIDA","PROCESO"), "VERIFICAR FECHA")),"SIN VALOR AVANCE")</f>
        <v>PROCESO</v>
      </c>
      <c r="R1065" s="285" t="s">
        <v>1614</v>
      </c>
      <c r="S1065" s="286" t="s">
        <v>238</v>
      </c>
      <c r="T1065" s="305">
        <v>1</v>
      </c>
      <c r="U1065" s="383">
        <v>45323</v>
      </c>
      <c r="V1065" s="383">
        <v>45747</v>
      </c>
      <c r="W1065" s="165">
        <f t="shared" si="192"/>
        <v>60.571428571428569</v>
      </c>
      <c r="X1065" s="391">
        <v>0</v>
      </c>
      <c r="Y1065" s="286" t="s">
        <v>4153</v>
      </c>
      <c r="Z1065" s="344">
        <f t="shared" si="194"/>
        <v>1</v>
      </c>
      <c r="AA1065" s="344">
        <f t="shared" si="195"/>
        <v>1</v>
      </c>
      <c r="AB1065" s="344">
        <f t="shared" si="196"/>
        <v>1</v>
      </c>
      <c r="AC1065" s="344">
        <f t="shared" si="197"/>
        <v>1</v>
      </c>
      <c r="AD1065" s="344">
        <f t="shared" si="198"/>
        <v>1</v>
      </c>
      <c r="AE1065" s="344">
        <f t="shared" si="199"/>
        <v>1</v>
      </c>
      <c r="AF1065" s="344">
        <f t="shared" si="199"/>
        <v>1</v>
      </c>
      <c r="AG1065" s="344">
        <f t="shared" si="200"/>
        <v>1</v>
      </c>
    </row>
    <row r="1066" spans="1:33" ht="90.75">
      <c r="A1066" s="169" t="s">
        <v>19</v>
      </c>
      <c r="B1066" s="467" t="s">
        <v>13</v>
      </c>
      <c r="C1066" s="785"/>
      <c r="D1066" s="785"/>
      <c r="E1066" s="783"/>
      <c r="F1066" s="783"/>
      <c r="G1066" s="52" t="s">
        <v>241</v>
      </c>
      <c r="H1066" s="52" t="s">
        <v>241</v>
      </c>
      <c r="I1066" s="483" t="s">
        <v>242</v>
      </c>
      <c r="J1066" s="168">
        <v>1</v>
      </c>
      <c r="K1066" s="193">
        <v>45323</v>
      </c>
      <c r="L1066" s="193">
        <v>45747</v>
      </c>
      <c r="M1066" s="165">
        <f t="shared" si="193"/>
        <v>60.571428571428569</v>
      </c>
      <c r="N1066" s="192">
        <v>0</v>
      </c>
      <c r="O1066" s="483" t="s">
        <v>4154</v>
      </c>
      <c r="P1066" s="53">
        <f t="shared" si="201"/>
        <v>0</v>
      </c>
      <c r="Q1066" s="166" t="str">
        <f>IF(ISNUMBER(P1066),IF(P1066=100%,"CUMPLIDA",IF(AND(ISNUMBER(L1066),ISNUMBER(CGR!$P$4)), IF(L1066&lt;CGR!$P$4,"INCUMPLIDA","PROCESO"), "VERIFICAR FECHA")),"SIN VALOR AVANCE")</f>
        <v>PROCESO</v>
      </c>
      <c r="R1066" s="285" t="s">
        <v>241</v>
      </c>
      <c r="S1066" s="286" t="s">
        <v>242</v>
      </c>
      <c r="T1066" s="305">
        <v>1</v>
      </c>
      <c r="U1066" s="383">
        <v>45323</v>
      </c>
      <c r="V1066" s="383">
        <v>45747</v>
      </c>
      <c r="W1066" s="165">
        <f t="shared" si="192"/>
        <v>60.571428571428569</v>
      </c>
      <c r="X1066" s="391">
        <v>0</v>
      </c>
      <c r="Y1066" s="286" t="s">
        <v>4154</v>
      </c>
      <c r="Z1066" s="344">
        <f t="shared" si="194"/>
        <v>1</v>
      </c>
      <c r="AA1066" s="344">
        <f t="shared" si="195"/>
        <v>1</v>
      </c>
      <c r="AB1066" s="344">
        <f t="shared" si="196"/>
        <v>1</v>
      </c>
      <c r="AC1066" s="344">
        <f t="shared" si="197"/>
        <v>1</v>
      </c>
      <c r="AD1066" s="344">
        <f t="shared" si="198"/>
        <v>1</v>
      </c>
      <c r="AE1066" s="344">
        <f t="shared" si="199"/>
        <v>1</v>
      </c>
      <c r="AF1066" s="344">
        <f t="shared" si="199"/>
        <v>1</v>
      </c>
      <c r="AG1066" s="344">
        <f t="shared" si="200"/>
        <v>1</v>
      </c>
    </row>
    <row r="1067" spans="1:33" ht="150">
      <c r="A1067" s="169" t="s">
        <v>19</v>
      </c>
      <c r="B1067" s="467" t="s">
        <v>13</v>
      </c>
      <c r="C1067" s="785"/>
      <c r="D1067" s="785"/>
      <c r="E1067" s="783"/>
      <c r="F1067" s="783"/>
      <c r="G1067" s="52" t="s">
        <v>1361</v>
      </c>
      <c r="H1067" s="52" t="s">
        <v>245</v>
      </c>
      <c r="I1067" s="483" t="s">
        <v>246</v>
      </c>
      <c r="J1067" s="168">
        <v>1</v>
      </c>
      <c r="K1067" s="193">
        <v>45231</v>
      </c>
      <c r="L1067" s="193">
        <v>45747</v>
      </c>
      <c r="M1067" s="165">
        <f t="shared" si="193"/>
        <v>73.714285714285708</v>
      </c>
      <c r="N1067" s="192">
        <v>0</v>
      </c>
      <c r="O1067" s="483" t="s">
        <v>4154</v>
      </c>
      <c r="P1067" s="53">
        <f t="shared" si="201"/>
        <v>0</v>
      </c>
      <c r="Q1067" s="166" t="str">
        <f>IF(ISNUMBER(P1067),IF(P1067=100%,"CUMPLIDA",IF(AND(ISNUMBER(L1067),ISNUMBER(CGR!$P$4)), IF(L1067&lt;CGR!$P$4,"INCUMPLIDA","PROCESO"), "VERIFICAR FECHA")),"SIN VALOR AVANCE")</f>
        <v>PROCESO</v>
      </c>
      <c r="R1067" s="285" t="s">
        <v>245</v>
      </c>
      <c r="S1067" s="286" t="s">
        <v>246</v>
      </c>
      <c r="T1067" s="305">
        <v>1</v>
      </c>
      <c r="U1067" s="383">
        <v>45231</v>
      </c>
      <c r="V1067" s="383">
        <v>45747</v>
      </c>
      <c r="W1067" s="165">
        <f t="shared" si="192"/>
        <v>73.714285714285708</v>
      </c>
      <c r="X1067" s="391">
        <v>0</v>
      </c>
      <c r="Y1067" s="286" t="s">
        <v>4154</v>
      </c>
      <c r="Z1067" s="344">
        <f t="shared" si="194"/>
        <v>1</v>
      </c>
      <c r="AA1067" s="344">
        <f t="shared" si="195"/>
        <v>1</v>
      </c>
      <c r="AB1067" s="344">
        <f t="shared" si="196"/>
        <v>1</v>
      </c>
      <c r="AC1067" s="344">
        <f t="shared" si="197"/>
        <v>1</v>
      </c>
      <c r="AD1067" s="344">
        <f t="shared" si="198"/>
        <v>1</v>
      </c>
      <c r="AE1067" s="344">
        <f t="shared" si="199"/>
        <v>1</v>
      </c>
      <c r="AF1067" s="344">
        <f t="shared" si="199"/>
        <v>1</v>
      </c>
      <c r="AG1067" s="344">
        <f t="shared" si="200"/>
        <v>1</v>
      </c>
    </row>
    <row r="1068" spans="1:33" ht="210.75">
      <c r="A1068" s="169" t="s">
        <v>19</v>
      </c>
      <c r="B1068" s="467" t="s">
        <v>13</v>
      </c>
      <c r="C1068" s="785"/>
      <c r="D1068" s="785"/>
      <c r="E1068" s="783"/>
      <c r="F1068" s="783"/>
      <c r="G1068" s="52" t="s">
        <v>248</v>
      </c>
      <c r="H1068" s="52" t="s">
        <v>248</v>
      </c>
      <c r="I1068" s="483" t="s">
        <v>3253</v>
      </c>
      <c r="J1068" s="168">
        <v>1</v>
      </c>
      <c r="K1068" s="193">
        <v>45323</v>
      </c>
      <c r="L1068" s="193">
        <v>45747</v>
      </c>
      <c r="M1068" s="165">
        <f t="shared" si="193"/>
        <v>60.571428571428569</v>
      </c>
      <c r="N1068" s="192">
        <v>0</v>
      </c>
      <c r="O1068" s="483" t="s">
        <v>4153</v>
      </c>
      <c r="P1068" s="53">
        <f t="shared" si="201"/>
        <v>0</v>
      </c>
      <c r="Q1068" s="166" t="str">
        <f>IF(ISNUMBER(P1068),IF(P1068=100%,"CUMPLIDA",IF(AND(ISNUMBER(L1068),ISNUMBER(CGR!$P$4)), IF(L1068&lt;CGR!$P$4,"INCUMPLIDA","PROCESO"), "VERIFICAR FECHA")),"SIN VALOR AVANCE")</f>
        <v>PROCESO</v>
      </c>
      <c r="R1068" s="285" t="s">
        <v>248</v>
      </c>
      <c r="S1068" s="286" t="s">
        <v>3253</v>
      </c>
      <c r="T1068" s="305">
        <v>1</v>
      </c>
      <c r="U1068" s="383">
        <v>45323</v>
      </c>
      <c r="V1068" s="383">
        <v>45747</v>
      </c>
      <c r="W1068" s="165">
        <f t="shared" si="192"/>
        <v>60.571428571428569</v>
      </c>
      <c r="X1068" s="391">
        <v>0</v>
      </c>
      <c r="Y1068" s="286" t="s">
        <v>4153</v>
      </c>
      <c r="Z1068" s="344">
        <f t="shared" si="194"/>
        <v>1</v>
      </c>
      <c r="AA1068" s="344">
        <f t="shared" si="195"/>
        <v>1</v>
      </c>
      <c r="AB1068" s="344">
        <f t="shared" si="196"/>
        <v>1</v>
      </c>
      <c r="AC1068" s="344">
        <f t="shared" si="197"/>
        <v>1</v>
      </c>
      <c r="AD1068" s="344">
        <f t="shared" si="198"/>
        <v>1</v>
      </c>
      <c r="AE1068" s="344">
        <f t="shared" si="199"/>
        <v>1</v>
      </c>
      <c r="AF1068" s="344">
        <f t="shared" si="199"/>
        <v>1</v>
      </c>
      <c r="AG1068" s="344">
        <f t="shared" si="200"/>
        <v>1</v>
      </c>
    </row>
    <row r="1069" spans="1:33" ht="135">
      <c r="A1069" s="169" t="s">
        <v>19</v>
      </c>
      <c r="B1069" s="467" t="s">
        <v>13</v>
      </c>
      <c r="C1069" s="782"/>
      <c r="D1069" s="782"/>
      <c r="E1069" s="783"/>
      <c r="F1069" s="783"/>
      <c r="G1069" s="52" t="s">
        <v>3715</v>
      </c>
      <c r="H1069" s="52" t="s">
        <v>3715</v>
      </c>
      <c r="I1069" s="483" t="s">
        <v>252</v>
      </c>
      <c r="J1069" s="168">
        <v>1</v>
      </c>
      <c r="K1069" s="193">
        <v>45231</v>
      </c>
      <c r="L1069" s="193">
        <v>45747</v>
      </c>
      <c r="M1069" s="165">
        <f t="shared" si="193"/>
        <v>73.714285714285708</v>
      </c>
      <c r="N1069" s="192">
        <v>0</v>
      </c>
      <c r="O1069" s="483" t="s">
        <v>4154</v>
      </c>
      <c r="P1069" s="53">
        <f t="shared" si="201"/>
        <v>0</v>
      </c>
      <c r="Q1069" s="166" t="str">
        <f>IF(ISNUMBER(P1069),IF(P1069=100%,"CUMPLIDA",IF(AND(ISNUMBER(L1069),ISNUMBER(CGR!$P$4)), IF(L1069&lt;CGR!$P$4,"INCUMPLIDA","PROCESO"), "VERIFICAR FECHA")),"SIN VALOR AVANCE")</f>
        <v>PROCESO</v>
      </c>
      <c r="R1069" s="285" t="s">
        <v>3715</v>
      </c>
      <c r="S1069" s="286" t="s">
        <v>252</v>
      </c>
      <c r="T1069" s="305">
        <v>1</v>
      </c>
      <c r="U1069" s="383">
        <v>45231</v>
      </c>
      <c r="V1069" s="383">
        <v>45747</v>
      </c>
      <c r="W1069" s="165">
        <f t="shared" si="192"/>
        <v>73.714285714285708</v>
      </c>
      <c r="X1069" s="391">
        <v>0</v>
      </c>
      <c r="Y1069" s="286" t="s">
        <v>4154</v>
      </c>
      <c r="Z1069" s="344">
        <f t="shared" si="194"/>
        <v>1</v>
      </c>
      <c r="AA1069" s="344">
        <f t="shared" si="195"/>
        <v>1</v>
      </c>
      <c r="AB1069" s="344">
        <f t="shared" si="196"/>
        <v>1</v>
      </c>
      <c r="AC1069" s="344">
        <f t="shared" si="197"/>
        <v>1</v>
      </c>
      <c r="AD1069" s="344">
        <f t="shared" si="198"/>
        <v>1</v>
      </c>
      <c r="AE1069" s="344">
        <f t="shared" si="199"/>
        <v>1</v>
      </c>
      <c r="AF1069" s="344">
        <f t="shared" si="199"/>
        <v>1</v>
      </c>
      <c r="AG1069" s="344">
        <f t="shared" si="200"/>
        <v>1</v>
      </c>
    </row>
    <row r="1070" spans="1:33" ht="270.75">
      <c r="A1070" s="169" t="s">
        <v>19</v>
      </c>
      <c r="B1070" s="467" t="s">
        <v>13</v>
      </c>
      <c r="C1070" s="782"/>
      <c r="D1070" s="782"/>
      <c r="E1070" s="783"/>
      <c r="F1070" s="783"/>
      <c r="G1070" s="52" t="s">
        <v>3716</v>
      </c>
      <c r="H1070" s="52" t="s">
        <v>3716</v>
      </c>
      <c r="I1070" s="483" t="s">
        <v>2560</v>
      </c>
      <c r="J1070" s="168">
        <v>1</v>
      </c>
      <c r="K1070" s="193">
        <v>45231</v>
      </c>
      <c r="L1070" s="193">
        <v>45808</v>
      </c>
      <c r="M1070" s="165">
        <f t="shared" si="193"/>
        <v>82.428571428571431</v>
      </c>
      <c r="N1070" s="192">
        <v>0</v>
      </c>
      <c r="O1070" s="483" t="s">
        <v>4152</v>
      </c>
      <c r="P1070" s="53">
        <f t="shared" si="201"/>
        <v>0</v>
      </c>
      <c r="Q1070" s="166" t="str">
        <f>IF(ISNUMBER(P1070),IF(P1070=100%,"CUMPLIDA",IF(AND(ISNUMBER(L1070),ISNUMBER(CGR!$P$4)), IF(L1070&lt;CGR!$P$4,"INCUMPLIDA","PROCESO"), "VERIFICAR FECHA")),"SIN VALOR AVANCE")</f>
        <v>PROCESO</v>
      </c>
      <c r="R1070" s="285" t="s">
        <v>3716</v>
      </c>
      <c r="S1070" s="286" t="s">
        <v>2560</v>
      </c>
      <c r="T1070" s="305">
        <v>1</v>
      </c>
      <c r="U1070" s="383">
        <v>45231</v>
      </c>
      <c r="V1070" s="383">
        <v>45808</v>
      </c>
      <c r="W1070" s="165">
        <f t="shared" si="192"/>
        <v>82.428571428571431</v>
      </c>
      <c r="X1070" s="391">
        <v>0</v>
      </c>
      <c r="Y1070" s="286" t="s">
        <v>4152</v>
      </c>
      <c r="Z1070" s="344">
        <f t="shared" si="194"/>
        <v>1</v>
      </c>
      <c r="AA1070" s="344">
        <f t="shared" si="195"/>
        <v>1</v>
      </c>
      <c r="AB1070" s="344">
        <f t="shared" si="196"/>
        <v>1</v>
      </c>
      <c r="AC1070" s="344">
        <f t="shared" si="197"/>
        <v>1</v>
      </c>
      <c r="AD1070" s="344">
        <f t="shared" si="198"/>
        <v>1</v>
      </c>
      <c r="AE1070" s="344">
        <f t="shared" si="199"/>
        <v>1</v>
      </c>
      <c r="AF1070" s="344">
        <f t="shared" si="199"/>
        <v>1</v>
      </c>
      <c r="AG1070" s="344">
        <f t="shared" si="200"/>
        <v>1</v>
      </c>
    </row>
    <row r="1071" spans="1:33" ht="90.75">
      <c r="A1071" s="169" t="s">
        <v>19</v>
      </c>
      <c r="B1071" s="467" t="s">
        <v>13</v>
      </c>
      <c r="C1071" s="782"/>
      <c r="D1071" s="782"/>
      <c r="E1071" s="783"/>
      <c r="F1071" s="783"/>
      <c r="G1071" s="52" t="s">
        <v>1363</v>
      </c>
      <c r="H1071" s="52" t="s">
        <v>258</v>
      </c>
      <c r="I1071" s="483" t="s">
        <v>259</v>
      </c>
      <c r="J1071" s="168">
        <v>7</v>
      </c>
      <c r="K1071" s="193">
        <v>46024</v>
      </c>
      <c r="L1071" s="193">
        <v>46660</v>
      </c>
      <c r="M1071" s="165">
        <f t="shared" si="193"/>
        <v>90.857142857142861</v>
      </c>
      <c r="N1071" s="192">
        <v>0</v>
      </c>
      <c r="O1071" s="483" t="s">
        <v>4154</v>
      </c>
      <c r="P1071" s="53">
        <f t="shared" si="201"/>
        <v>0</v>
      </c>
      <c r="Q1071" s="166" t="str">
        <f>IF(ISNUMBER(P1071),IF(P1071=100%,"CUMPLIDA",IF(AND(ISNUMBER(L1071),ISNUMBER(CGR!$P$4)), IF(L1071&lt;CGR!$P$4,"INCUMPLIDA","PROCESO"), "VERIFICAR FECHA")),"SIN VALOR AVANCE")</f>
        <v>PROCESO</v>
      </c>
      <c r="R1071" s="285" t="s">
        <v>258</v>
      </c>
      <c r="S1071" s="286" t="s">
        <v>259</v>
      </c>
      <c r="T1071" s="305">
        <v>7</v>
      </c>
      <c r="U1071" s="383">
        <v>46024</v>
      </c>
      <c r="V1071" s="383">
        <v>46660</v>
      </c>
      <c r="W1071" s="165">
        <f t="shared" si="192"/>
        <v>90.857142857142861</v>
      </c>
      <c r="X1071" s="391">
        <v>0</v>
      </c>
      <c r="Y1071" s="286" t="s">
        <v>4154</v>
      </c>
      <c r="Z1071" s="344">
        <f t="shared" si="194"/>
        <v>1</v>
      </c>
      <c r="AA1071" s="344">
        <f t="shared" si="195"/>
        <v>1</v>
      </c>
      <c r="AB1071" s="344">
        <f t="shared" si="196"/>
        <v>1</v>
      </c>
      <c r="AC1071" s="344">
        <f t="shared" si="197"/>
        <v>1</v>
      </c>
      <c r="AD1071" s="344">
        <f t="shared" si="198"/>
        <v>1</v>
      </c>
      <c r="AE1071" s="344">
        <f t="shared" si="199"/>
        <v>1</v>
      </c>
      <c r="AF1071" s="344">
        <f t="shared" si="199"/>
        <v>1</v>
      </c>
      <c r="AG1071" s="344">
        <f t="shared" si="200"/>
        <v>1</v>
      </c>
    </row>
    <row r="1072" spans="1:33" ht="210.75">
      <c r="A1072" s="169" t="s">
        <v>19</v>
      </c>
      <c r="B1072" s="467" t="s">
        <v>13</v>
      </c>
      <c r="C1072" s="782"/>
      <c r="D1072" s="782"/>
      <c r="E1072" s="783"/>
      <c r="F1072" s="783"/>
      <c r="G1072" s="52" t="s">
        <v>1364</v>
      </c>
      <c r="H1072" s="52" t="s">
        <v>261</v>
      </c>
      <c r="I1072" s="483" t="s">
        <v>262</v>
      </c>
      <c r="J1072" s="168">
        <v>1</v>
      </c>
      <c r="K1072" s="193">
        <v>46024</v>
      </c>
      <c r="L1072" s="193">
        <v>46660</v>
      </c>
      <c r="M1072" s="165">
        <f t="shared" si="193"/>
        <v>90.857142857142861</v>
      </c>
      <c r="N1072" s="192">
        <v>0</v>
      </c>
      <c r="O1072" s="483" t="s">
        <v>4153</v>
      </c>
      <c r="P1072" s="53">
        <f t="shared" si="201"/>
        <v>0</v>
      </c>
      <c r="Q1072" s="166" t="str">
        <f>IF(ISNUMBER(P1072),IF(P1072=100%,"CUMPLIDA",IF(AND(ISNUMBER(L1072),ISNUMBER(CGR!$P$4)), IF(L1072&lt;CGR!$P$4,"INCUMPLIDA","PROCESO"), "VERIFICAR FECHA")),"SIN VALOR AVANCE")</f>
        <v>PROCESO</v>
      </c>
      <c r="R1072" s="285" t="s">
        <v>261</v>
      </c>
      <c r="S1072" s="286" t="s">
        <v>262</v>
      </c>
      <c r="T1072" s="305">
        <v>1</v>
      </c>
      <c r="U1072" s="383">
        <v>46024</v>
      </c>
      <c r="V1072" s="383">
        <v>46660</v>
      </c>
      <c r="W1072" s="165">
        <f t="shared" si="192"/>
        <v>90.857142857142861</v>
      </c>
      <c r="X1072" s="391">
        <v>0</v>
      </c>
      <c r="Y1072" s="286" t="s">
        <v>4153</v>
      </c>
      <c r="Z1072" s="344">
        <f t="shared" si="194"/>
        <v>1</v>
      </c>
      <c r="AA1072" s="344">
        <f t="shared" si="195"/>
        <v>1</v>
      </c>
      <c r="AB1072" s="344">
        <f t="shared" si="196"/>
        <v>1</v>
      </c>
      <c r="AC1072" s="344">
        <f t="shared" si="197"/>
        <v>1</v>
      </c>
      <c r="AD1072" s="344">
        <f t="shared" si="198"/>
        <v>1</v>
      </c>
      <c r="AE1072" s="344">
        <f t="shared" si="199"/>
        <v>1</v>
      </c>
      <c r="AF1072" s="344">
        <f t="shared" si="199"/>
        <v>1</v>
      </c>
      <c r="AG1072" s="344">
        <f t="shared" si="200"/>
        <v>1</v>
      </c>
    </row>
    <row r="1073" spans="1:33" ht="409.5">
      <c r="A1073" s="169" t="s">
        <v>19</v>
      </c>
      <c r="B1073" s="467" t="s">
        <v>13</v>
      </c>
      <c r="C1073" s="782"/>
      <c r="D1073" s="782"/>
      <c r="E1073" s="783"/>
      <c r="F1073" s="783"/>
      <c r="G1073" s="52" t="s">
        <v>1365</v>
      </c>
      <c r="H1073" s="52" t="s">
        <v>264</v>
      </c>
      <c r="I1073" s="483" t="s">
        <v>265</v>
      </c>
      <c r="J1073" s="168">
        <v>2</v>
      </c>
      <c r="K1073" s="193">
        <v>46024</v>
      </c>
      <c r="L1073" s="193">
        <v>46660</v>
      </c>
      <c r="M1073" s="165">
        <f t="shared" si="193"/>
        <v>90.857142857142861</v>
      </c>
      <c r="N1073" s="192">
        <v>0</v>
      </c>
      <c r="O1073" s="483" t="s">
        <v>4152</v>
      </c>
      <c r="P1073" s="53">
        <f t="shared" si="201"/>
        <v>0</v>
      </c>
      <c r="Q1073" s="166" t="str">
        <f>IF(ISNUMBER(P1073),IF(P1073=100%,"CUMPLIDA",IF(AND(ISNUMBER(L1073),ISNUMBER(CGR!$P$4)), IF(L1073&lt;CGR!$P$4,"INCUMPLIDA","PROCESO"), "VERIFICAR FECHA")),"SIN VALOR AVANCE")</f>
        <v>PROCESO</v>
      </c>
      <c r="R1073" s="285" t="s">
        <v>264</v>
      </c>
      <c r="S1073" s="286" t="s">
        <v>265</v>
      </c>
      <c r="T1073" s="305">
        <v>2</v>
      </c>
      <c r="U1073" s="383">
        <v>46024</v>
      </c>
      <c r="V1073" s="383">
        <v>46660</v>
      </c>
      <c r="W1073" s="165">
        <f t="shared" si="192"/>
        <v>90.857142857142861</v>
      </c>
      <c r="X1073" s="391">
        <v>0</v>
      </c>
      <c r="Y1073" s="286" t="s">
        <v>4152</v>
      </c>
      <c r="Z1073" s="344">
        <f t="shared" si="194"/>
        <v>1</v>
      </c>
      <c r="AA1073" s="344">
        <f t="shared" si="195"/>
        <v>1</v>
      </c>
      <c r="AB1073" s="344">
        <f t="shared" si="196"/>
        <v>1</v>
      </c>
      <c r="AC1073" s="344">
        <f t="shared" si="197"/>
        <v>1</v>
      </c>
      <c r="AD1073" s="344">
        <f t="shared" si="198"/>
        <v>1</v>
      </c>
      <c r="AE1073" s="344">
        <f t="shared" si="199"/>
        <v>1</v>
      </c>
      <c r="AF1073" s="344">
        <f t="shared" si="199"/>
        <v>1</v>
      </c>
      <c r="AG1073" s="344">
        <f t="shared" si="200"/>
        <v>1</v>
      </c>
    </row>
    <row r="1074" spans="1:33" ht="409.5">
      <c r="A1074" s="169" t="s">
        <v>19</v>
      </c>
      <c r="B1074" s="467" t="s">
        <v>13</v>
      </c>
      <c r="C1074" s="785" t="s">
        <v>3440</v>
      </c>
      <c r="D1074" s="785" t="s">
        <v>4155</v>
      </c>
      <c r="E1074" s="783" t="s">
        <v>4156</v>
      </c>
      <c r="F1074" s="783" t="s">
        <v>4157</v>
      </c>
      <c r="G1074" s="783" t="s">
        <v>4158</v>
      </c>
      <c r="H1074" s="52" t="s">
        <v>2503</v>
      </c>
      <c r="I1074" s="483" t="s">
        <v>2504</v>
      </c>
      <c r="J1074" s="168">
        <v>1</v>
      </c>
      <c r="K1074" s="191">
        <v>45474</v>
      </c>
      <c r="L1074" s="191">
        <v>45716</v>
      </c>
      <c r="M1074" s="165">
        <f t="shared" si="193"/>
        <v>34.571428571428569</v>
      </c>
      <c r="N1074" s="192">
        <v>1</v>
      </c>
      <c r="O1074" s="542" t="s">
        <v>4159</v>
      </c>
      <c r="P1074" s="53">
        <f t="shared" si="201"/>
        <v>1</v>
      </c>
      <c r="Q1074" s="166" t="str">
        <f>IF(ISNUMBER(P1074),IF(P1074=100%,"CUMPLIDA",IF(AND(ISNUMBER(L1074),ISNUMBER(CGR!$P$4)), IF(L1074&lt;CGR!$P$4,"INCUMPLIDA","PROCESO"), "VERIFICAR FECHA")),"SIN VALOR AVANCE")</f>
        <v>CUMPLIDA</v>
      </c>
      <c r="R1074" s="285" t="s">
        <v>2503</v>
      </c>
      <c r="S1074" s="286" t="s">
        <v>2504</v>
      </c>
      <c r="T1074" s="305">
        <v>1</v>
      </c>
      <c r="U1074" s="382">
        <v>45474</v>
      </c>
      <c r="V1074" s="382">
        <v>45716</v>
      </c>
      <c r="W1074" s="165">
        <f t="shared" si="192"/>
        <v>34.571428571428569</v>
      </c>
      <c r="X1074" s="391">
        <v>1</v>
      </c>
      <c r="Y1074" s="307" t="s">
        <v>4159</v>
      </c>
      <c r="Z1074" s="344">
        <f t="shared" si="194"/>
        <v>1</v>
      </c>
      <c r="AA1074" s="344">
        <f t="shared" si="195"/>
        <v>1</v>
      </c>
      <c r="AB1074" s="344">
        <f t="shared" si="196"/>
        <v>1</v>
      </c>
      <c r="AC1074" s="344">
        <f t="shared" si="197"/>
        <v>1</v>
      </c>
      <c r="AD1074" s="344">
        <f t="shared" si="198"/>
        <v>1</v>
      </c>
      <c r="AE1074" s="344">
        <f t="shared" si="199"/>
        <v>1</v>
      </c>
      <c r="AF1074" s="344">
        <f t="shared" si="199"/>
        <v>1</v>
      </c>
      <c r="AG1074" s="344">
        <f t="shared" si="200"/>
        <v>1</v>
      </c>
    </row>
    <row r="1075" spans="1:33" ht="409.5">
      <c r="A1075" s="169" t="s">
        <v>19</v>
      </c>
      <c r="B1075" s="467" t="s">
        <v>13</v>
      </c>
      <c r="C1075" s="785"/>
      <c r="D1075" s="785"/>
      <c r="E1075" s="783"/>
      <c r="F1075" s="783"/>
      <c r="G1075" s="783"/>
      <c r="H1075" s="52" t="s">
        <v>4160</v>
      </c>
      <c r="I1075" s="483" t="s">
        <v>2507</v>
      </c>
      <c r="J1075" s="168">
        <v>1</v>
      </c>
      <c r="K1075" s="191">
        <v>45717</v>
      </c>
      <c r="L1075" s="191">
        <v>45808</v>
      </c>
      <c r="M1075" s="165">
        <f t="shared" si="193"/>
        <v>13</v>
      </c>
      <c r="N1075" s="192">
        <v>1</v>
      </c>
      <c r="O1075" s="542" t="s">
        <v>4159</v>
      </c>
      <c r="P1075" s="53">
        <f t="shared" si="201"/>
        <v>1</v>
      </c>
      <c r="Q1075" s="166" t="str">
        <f>IF(ISNUMBER(P1075),IF(P1075=100%,"CUMPLIDA",IF(AND(ISNUMBER(L1075),ISNUMBER(CGR!$P$4)), IF(L1075&lt;CGR!$P$4,"INCUMPLIDA","PROCESO"), "VERIFICAR FECHA")),"SIN VALOR AVANCE")</f>
        <v>CUMPLIDA</v>
      </c>
      <c r="R1075" s="285" t="s">
        <v>4160</v>
      </c>
      <c r="S1075" s="286" t="s">
        <v>2507</v>
      </c>
      <c r="T1075" s="305">
        <v>1</v>
      </c>
      <c r="U1075" s="382">
        <v>45717</v>
      </c>
      <c r="V1075" s="382">
        <v>45808</v>
      </c>
      <c r="W1075" s="165">
        <f t="shared" si="192"/>
        <v>13</v>
      </c>
      <c r="X1075" s="391">
        <v>1</v>
      </c>
      <c r="Y1075" s="307" t="s">
        <v>4159</v>
      </c>
      <c r="Z1075" s="344">
        <f t="shared" si="194"/>
        <v>1</v>
      </c>
      <c r="AA1075" s="344">
        <f t="shared" si="195"/>
        <v>1</v>
      </c>
      <c r="AB1075" s="344">
        <f t="shared" si="196"/>
        <v>1</v>
      </c>
      <c r="AC1075" s="344">
        <f t="shared" si="197"/>
        <v>1</v>
      </c>
      <c r="AD1075" s="344">
        <f t="shared" si="198"/>
        <v>1</v>
      </c>
      <c r="AE1075" s="344">
        <f t="shared" si="199"/>
        <v>1</v>
      </c>
      <c r="AF1075" s="344">
        <f t="shared" si="199"/>
        <v>1</v>
      </c>
      <c r="AG1075" s="344">
        <f t="shared" si="200"/>
        <v>1</v>
      </c>
    </row>
    <row r="1076" spans="1:33" ht="345">
      <c r="A1076" s="169" t="s">
        <v>19</v>
      </c>
      <c r="B1076" s="467" t="s">
        <v>13</v>
      </c>
      <c r="C1076" s="785"/>
      <c r="D1076" s="785"/>
      <c r="E1076" s="783"/>
      <c r="F1076" s="783"/>
      <c r="G1076" s="783"/>
      <c r="H1076" s="52" t="s">
        <v>4161</v>
      </c>
      <c r="I1076" s="483" t="s">
        <v>2510</v>
      </c>
      <c r="J1076" s="168">
        <v>1</v>
      </c>
      <c r="K1076" s="191">
        <v>45809</v>
      </c>
      <c r="L1076" s="191">
        <v>45991</v>
      </c>
      <c r="M1076" s="165">
        <f t="shared" si="193"/>
        <v>26</v>
      </c>
      <c r="N1076" s="192">
        <v>0</v>
      </c>
      <c r="O1076" s="542" t="s">
        <v>4159</v>
      </c>
      <c r="P1076" s="53">
        <f t="shared" si="201"/>
        <v>0</v>
      </c>
      <c r="Q1076" s="166" t="str">
        <f>IF(ISNUMBER(P1076),IF(P1076=100%,"CUMPLIDA",IF(AND(ISNUMBER(L1076),ISNUMBER(CGR!$P$4)), IF(L1076&lt;CGR!$P$4,"INCUMPLIDA","PROCESO"), "VERIFICAR FECHA")),"SIN VALOR AVANCE")</f>
        <v>PROCESO</v>
      </c>
      <c r="R1076" s="285" t="s">
        <v>4161</v>
      </c>
      <c r="S1076" s="286" t="s">
        <v>2510</v>
      </c>
      <c r="T1076" s="305">
        <v>1</v>
      </c>
      <c r="U1076" s="382">
        <v>45809</v>
      </c>
      <c r="V1076" s="382">
        <v>45991</v>
      </c>
      <c r="W1076" s="165">
        <f t="shared" si="192"/>
        <v>26</v>
      </c>
      <c r="X1076" s="391">
        <v>0</v>
      </c>
      <c r="Y1076" s="307" t="s">
        <v>4159</v>
      </c>
      <c r="Z1076" s="344">
        <f t="shared" si="194"/>
        <v>1</v>
      </c>
      <c r="AA1076" s="344">
        <f t="shared" si="195"/>
        <v>1</v>
      </c>
      <c r="AB1076" s="344">
        <f t="shared" si="196"/>
        <v>1</v>
      </c>
      <c r="AC1076" s="344">
        <f t="shared" si="197"/>
        <v>1</v>
      </c>
      <c r="AD1076" s="344">
        <f t="shared" si="198"/>
        <v>1</v>
      </c>
      <c r="AE1076" s="344">
        <f t="shared" si="199"/>
        <v>1</v>
      </c>
      <c r="AF1076" s="344">
        <f t="shared" si="199"/>
        <v>1</v>
      </c>
      <c r="AG1076" s="344">
        <f t="shared" si="200"/>
        <v>1</v>
      </c>
    </row>
    <row r="1077" spans="1:33" ht="240">
      <c r="A1077" s="169" t="s">
        <v>19</v>
      </c>
      <c r="B1077" s="467" t="s">
        <v>13</v>
      </c>
      <c r="C1077" s="785"/>
      <c r="D1077" s="785"/>
      <c r="E1077" s="783"/>
      <c r="F1077" s="783"/>
      <c r="G1077" s="783"/>
      <c r="H1077" s="52" t="s">
        <v>2512</v>
      </c>
      <c r="I1077" s="483" t="s">
        <v>2513</v>
      </c>
      <c r="J1077" s="488">
        <v>1</v>
      </c>
      <c r="K1077" s="191">
        <v>45992</v>
      </c>
      <c r="L1077" s="191">
        <v>46172</v>
      </c>
      <c r="M1077" s="165">
        <f t="shared" si="193"/>
        <v>25.714285714285715</v>
      </c>
      <c r="N1077" s="489">
        <v>0</v>
      </c>
      <c r="O1077" s="483" t="s">
        <v>4162</v>
      </c>
      <c r="P1077" s="53">
        <f t="shared" si="201"/>
        <v>0</v>
      </c>
      <c r="Q1077" s="166" t="str">
        <f>IF(ISNUMBER(P1077),IF(P1077=100%,"CUMPLIDA",IF(AND(ISNUMBER(L1077),ISNUMBER(CGR!$P$4)), IF(L1077&lt;CGR!$P$4,"INCUMPLIDA","PROCESO"), "VERIFICAR FECHA")),"SIN VALOR AVANCE")</f>
        <v>PROCESO</v>
      </c>
      <c r="R1077" s="285" t="s">
        <v>2512</v>
      </c>
      <c r="S1077" s="286" t="s">
        <v>2513</v>
      </c>
      <c r="T1077" s="378">
        <v>1</v>
      </c>
      <c r="U1077" s="382">
        <v>45992</v>
      </c>
      <c r="V1077" s="382">
        <v>46172</v>
      </c>
      <c r="W1077" s="165">
        <f t="shared" si="192"/>
        <v>25.714285714285715</v>
      </c>
      <c r="X1077" s="401">
        <v>0</v>
      </c>
      <c r="Y1077" s="286" t="s">
        <v>4162</v>
      </c>
      <c r="Z1077" s="344">
        <f t="shared" si="194"/>
        <v>1</v>
      </c>
      <c r="AA1077" s="344">
        <f t="shared" si="195"/>
        <v>1</v>
      </c>
      <c r="AB1077" s="344">
        <f t="shared" si="196"/>
        <v>1</v>
      </c>
      <c r="AC1077" s="344">
        <f t="shared" si="197"/>
        <v>1</v>
      </c>
      <c r="AD1077" s="344">
        <f t="shared" si="198"/>
        <v>1</v>
      </c>
      <c r="AE1077" s="344">
        <f t="shared" si="199"/>
        <v>1</v>
      </c>
      <c r="AF1077" s="344">
        <f t="shared" si="199"/>
        <v>1</v>
      </c>
      <c r="AG1077" s="344">
        <f t="shared" si="200"/>
        <v>1</v>
      </c>
    </row>
    <row r="1078" spans="1:33" ht="75.75" customHeight="1">
      <c r="A1078" s="169" t="s">
        <v>19</v>
      </c>
      <c r="B1078" s="467" t="s">
        <v>13</v>
      </c>
      <c r="C1078" s="785"/>
      <c r="D1078" s="785"/>
      <c r="E1078" s="783"/>
      <c r="F1078" s="783"/>
      <c r="G1078" s="783" t="s">
        <v>2485</v>
      </c>
      <c r="H1078" s="484" t="s">
        <v>2433</v>
      </c>
      <c r="I1078" s="483" t="s">
        <v>969</v>
      </c>
      <c r="J1078" s="164">
        <v>1</v>
      </c>
      <c r="K1078" s="191">
        <v>45231</v>
      </c>
      <c r="L1078" s="191">
        <v>45504</v>
      </c>
      <c r="M1078" s="165">
        <f t="shared" si="193"/>
        <v>39</v>
      </c>
      <c r="N1078" s="192">
        <v>1</v>
      </c>
      <c r="O1078" s="542" t="s">
        <v>3711</v>
      </c>
      <c r="P1078" s="53">
        <f t="shared" si="201"/>
        <v>1</v>
      </c>
      <c r="Q1078" s="166" t="str">
        <f>IF(ISNUMBER(P1078),IF(P1078=100%,"CUMPLIDA",IF(AND(ISNUMBER(L1078),ISNUMBER(CGR!$P$4)), IF(L1078&lt;CGR!$P$4,"INCUMPLIDA","PROCESO"), "VERIFICAR FECHA")),"SIN VALOR AVANCE")</f>
        <v>CUMPLIDA</v>
      </c>
      <c r="R1078" s="366" t="s">
        <v>2433</v>
      </c>
      <c r="S1078" s="286" t="s">
        <v>969</v>
      </c>
      <c r="T1078" s="367">
        <v>1</v>
      </c>
      <c r="U1078" s="382">
        <v>45231</v>
      </c>
      <c r="V1078" s="382">
        <v>45504</v>
      </c>
      <c r="W1078" s="165">
        <f t="shared" si="192"/>
        <v>39</v>
      </c>
      <c r="X1078" s="391">
        <v>1</v>
      </c>
      <c r="Y1078" s="307" t="s">
        <v>3711</v>
      </c>
      <c r="Z1078" s="344">
        <f t="shared" si="194"/>
        <v>1</v>
      </c>
      <c r="AA1078" s="344">
        <f t="shared" si="195"/>
        <v>1</v>
      </c>
      <c r="AB1078" s="344">
        <f t="shared" si="196"/>
        <v>1</v>
      </c>
      <c r="AC1078" s="344">
        <f t="shared" si="197"/>
        <v>1</v>
      </c>
      <c r="AD1078" s="344">
        <f t="shared" si="198"/>
        <v>1</v>
      </c>
      <c r="AE1078" s="344">
        <f t="shared" si="199"/>
        <v>1</v>
      </c>
      <c r="AF1078" s="344">
        <f t="shared" si="199"/>
        <v>1</v>
      </c>
      <c r="AG1078" s="344">
        <f t="shared" si="200"/>
        <v>1</v>
      </c>
    </row>
    <row r="1079" spans="1:33" ht="270.75">
      <c r="A1079" s="169" t="s">
        <v>19</v>
      </c>
      <c r="B1079" s="467" t="s">
        <v>13</v>
      </c>
      <c r="C1079" s="785"/>
      <c r="D1079" s="785"/>
      <c r="E1079" s="783"/>
      <c r="F1079" s="783"/>
      <c r="G1079" s="783"/>
      <c r="H1079" s="484" t="s">
        <v>2435</v>
      </c>
      <c r="I1079" s="483" t="s">
        <v>2436</v>
      </c>
      <c r="J1079" s="164">
        <v>1</v>
      </c>
      <c r="K1079" s="191">
        <v>45231</v>
      </c>
      <c r="L1079" s="191">
        <v>45504</v>
      </c>
      <c r="M1079" s="165">
        <f t="shared" si="193"/>
        <v>39</v>
      </c>
      <c r="N1079" s="192">
        <v>1</v>
      </c>
      <c r="O1079" s="483" t="s">
        <v>4152</v>
      </c>
      <c r="P1079" s="53">
        <f t="shared" si="201"/>
        <v>1</v>
      </c>
      <c r="Q1079" s="166" t="str">
        <f>IF(ISNUMBER(P1079),IF(P1079=100%,"CUMPLIDA",IF(AND(ISNUMBER(L1079),ISNUMBER(CGR!$P$4)), IF(L1079&lt;CGR!$P$4,"INCUMPLIDA","PROCESO"), "VERIFICAR FECHA")),"SIN VALOR AVANCE")</f>
        <v>CUMPLIDA</v>
      </c>
      <c r="R1079" s="366" t="s">
        <v>2435</v>
      </c>
      <c r="S1079" s="286" t="s">
        <v>2436</v>
      </c>
      <c r="T1079" s="367">
        <v>1</v>
      </c>
      <c r="U1079" s="382">
        <v>45231</v>
      </c>
      <c r="V1079" s="382">
        <v>45504</v>
      </c>
      <c r="W1079" s="165">
        <f t="shared" si="192"/>
        <v>39</v>
      </c>
      <c r="X1079" s="391">
        <v>1</v>
      </c>
      <c r="Y1079" s="286" t="s">
        <v>4152</v>
      </c>
      <c r="Z1079" s="344">
        <f t="shared" si="194"/>
        <v>1</v>
      </c>
      <c r="AA1079" s="344">
        <f t="shared" si="195"/>
        <v>1</v>
      </c>
      <c r="AB1079" s="344">
        <f t="shared" si="196"/>
        <v>1</v>
      </c>
      <c r="AC1079" s="344">
        <f t="shared" si="197"/>
        <v>1</v>
      </c>
      <c r="AD1079" s="344">
        <f t="shared" si="198"/>
        <v>1</v>
      </c>
      <c r="AE1079" s="344">
        <f t="shared" si="199"/>
        <v>1</v>
      </c>
      <c r="AF1079" s="344">
        <f t="shared" si="199"/>
        <v>1</v>
      </c>
      <c r="AG1079" s="344">
        <f t="shared" si="200"/>
        <v>1</v>
      </c>
    </row>
    <row r="1080" spans="1:33" ht="195.75">
      <c r="A1080" s="169" t="s">
        <v>19</v>
      </c>
      <c r="B1080" s="467" t="s">
        <v>13</v>
      </c>
      <c r="C1080" s="785"/>
      <c r="D1080" s="785"/>
      <c r="E1080" s="783"/>
      <c r="F1080" s="783"/>
      <c r="G1080" s="52" t="s">
        <v>2438</v>
      </c>
      <c r="H1080" s="52" t="s">
        <v>1614</v>
      </c>
      <c r="I1080" s="483" t="s">
        <v>238</v>
      </c>
      <c r="J1080" s="168">
        <v>1</v>
      </c>
      <c r="K1080" s="193">
        <v>45323</v>
      </c>
      <c r="L1080" s="193">
        <v>45747</v>
      </c>
      <c r="M1080" s="165">
        <f t="shared" si="193"/>
        <v>60.571428571428569</v>
      </c>
      <c r="N1080" s="192">
        <v>0</v>
      </c>
      <c r="O1080" s="483" t="s">
        <v>4163</v>
      </c>
      <c r="P1080" s="53">
        <f t="shared" si="201"/>
        <v>0</v>
      </c>
      <c r="Q1080" s="166" t="str">
        <f>IF(ISNUMBER(P1080),IF(P1080=100%,"CUMPLIDA",IF(AND(ISNUMBER(L1080),ISNUMBER(CGR!$P$4)), IF(L1080&lt;CGR!$P$4,"INCUMPLIDA","PROCESO"), "VERIFICAR FECHA")),"SIN VALOR AVANCE")</f>
        <v>PROCESO</v>
      </c>
      <c r="R1080" s="285" t="s">
        <v>1614</v>
      </c>
      <c r="S1080" s="286" t="s">
        <v>238</v>
      </c>
      <c r="T1080" s="305">
        <v>1</v>
      </c>
      <c r="U1080" s="383">
        <v>45323</v>
      </c>
      <c r="V1080" s="383">
        <v>45747</v>
      </c>
      <c r="W1080" s="165">
        <f t="shared" si="192"/>
        <v>60.571428571428569</v>
      </c>
      <c r="X1080" s="391">
        <v>0</v>
      </c>
      <c r="Y1080" s="286" t="s">
        <v>4163</v>
      </c>
      <c r="Z1080" s="344">
        <f t="shared" si="194"/>
        <v>1</v>
      </c>
      <c r="AA1080" s="344">
        <f t="shared" si="195"/>
        <v>1</v>
      </c>
      <c r="AB1080" s="344">
        <f t="shared" si="196"/>
        <v>1</v>
      </c>
      <c r="AC1080" s="344">
        <f t="shared" si="197"/>
        <v>1</v>
      </c>
      <c r="AD1080" s="344">
        <f t="shared" si="198"/>
        <v>1</v>
      </c>
      <c r="AE1080" s="344">
        <f t="shared" si="199"/>
        <v>1</v>
      </c>
      <c r="AF1080" s="344">
        <f t="shared" si="199"/>
        <v>1</v>
      </c>
      <c r="AG1080" s="344">
        <f t="shared" si="200"/>
        <v>1</v>
      </c>
    </row>
    <row r="1081" spans="1:33" ht="90.75">
      <c r="A1081" s="169" t="s">
        <v>19</v>
      </c>
      <c r="B1081" s="467" t="s">
        <v>13</v>
      </c>
      <c r="C1081" s="785"/>
      <c r="D1081" s="785"/>
      <c r="E1081" s="783"/>
      <c r="F1081" s="783"/>
      <c r="G1081" s="52" t="s">
        <v>241</v>
      </c>
      <c r="H1081" s="52" t="s">
        <v>241</v>
      </c>
      <c r="I1081" s="483" t="s">
        <v>242</v>
      </c>
      <c r="J1081" s="168">
        <v>1</v>
      </c>
      <c r="K1081" s="193">
        <v>45323</v>
      </c>
      <c r="L1081" s="193">
        <v>45747</v>
      </c>
      <c r="M1081" s="165">
        <f t="shared" si="193"/>
        <v>60.571428571428569</v>
      </c>
      <c r="N1081" s="192">
        <v>0</v>
      </c>
      <c r="O1081" s="483" t="s">
        <v>4154</v>
      </c>
      <c r="P1081" s="53">
        <f t="shared" si="201"/>
        <v>0</v>
      </c>
      <c r="Q1081" s="166" t="str">
        <f>IF(ISNUMBER(P1081),IF(P1081=100%,"CUMPLIDA",IF(AND(ISNUMBER(L1081),ISNUMBER(CGR!$P$4)), IF(L1081&lt;CGR!$P$4,"INCUMPLIDA","PROCESO"), "VERIFICAR FECHA")),"SIN VALOR AVANCE")</f>
        <v>PROCESO</v>
      </c>
      <c r="R1081" s="285" t="s">
        <v>241</v>
      </c>
      <c r="S1081" s="286" t="s">
        <v>242</v>
      </c>
      <c r="T1081" s="305">
        <v>1</v>
      </c>
      <c r="U1081" s="383">
        <v>45323</v>
      </c>
      <c r="V1081" s="383">
        <v>45747</v>
      </c>
      <c r="W1081" s="165">
        <f t="shared" si="192"/>
        <v>60.571428571428569</v>
      </c>
      <c r="X1081" s="391">
        <v>0</v>
      </c>
      <c r="Y1081" s="286" t="s">
        <v>4154</v>
      </c>
      <c r="Z1081" s="344">
        <f t="shared" si="194"/>
        <v>1</v>
      </c>
      <c r="AA1081" s="344">
        <f t="shared" si="195"/>
        <v>1</v>
      </c>
      <c r="AB1081" s="344">
        <f t="shared" si="196"/>
        <v>1</v>
      </c>
      <c r="AC1081" s="344">
        <f t="shared" si="197"/>
        <v>1</v>
      </c>
      <c r="AD1081" s="344">
        <f t="shared" si="198"/>
        <v>1</v>
      </c>
      <c r="AE1081" s="344">
        <f t="shared" si="199"/>
        <v>1</v>
      </c>
      <c r="AF1081" s="344">
        <f t="shared" si="199"/>
        <v>1</v>
      </c>
      <c r="AG1081" s="344">
        <f t="shared" si="200"/>
        <v>1</v>
      </c>
    </row>
    <row r="1082" spans="1:33" ht="150">
      <c r="A1082" s="169" t="s">
        <v>19</v>
      </c>
      <c r="B1082" s="467" t="s">
        <v>13</v>
      </c>
      <c r="C1082" s="785"/>
      <c r="D1082" s="785"/>
      <c r="E1082" s="783"/>
      <c r="F1082" s="783"/>
      <c r="G1082" s="52" t="s">
        <v>1361</v>
      </c>
      <c r="H1082" s="52" t="s">
        <v>245</v>
      </c>
      <c r="I1082" s="483" t="s">
        <v>246</v>
      </c>
      <c r="J1082" s="168">
        <v>1</v>
      </c>
      <c r="K1082" s="193">
        <v>45231</v>
      </c>
      <c r="L1082" s="193">
        <v>45747</v>
      </c>
      <c r="M1082" s="165">
        <f t="shared" si="193"/>
        <v>73.714285714285708</v>
      </c>
      <c r="N1082" s="192">
        <v>0</v>
      </c>
      <c r="O1082" s="483" t="s">
        <v>4154</v>
      </c>
      <c r="P1082" s="53">
        <f t="shared" si="201"/>
        <v>0</v>
      </c>
      <c r="Q1082" s="166" t="str">
        <f>IF(ISNUMBER(P1082),IF(P1082=100%,"CUMPLIDA",IF(AND(ISNUMBER(L1082),ISNUMBER(CGR!$P$4)), IF(L1082&lt;CGR!$P$4,"INCUMPLIDA","PROCESO"), "VERIFICAR FECHA")),"SIN VALOR AVANCE")</f>
        <v>PROCESO</v>
      </c>
      <c r="R1082" s="285" t="s">
        <v>245</v>
      </c>
      <c r="S1082" s="286" t="s">
        <v>246</v>
      </c>
      <c r="T1082" s="305">
        <v>1</v>
      </c>
      <c r="U1082" s="383">
        <v>45231</v>
      </c>
      <c r="V1082" s="383">
        <v>45747</v>
      </c>
      <c r="W1082" s="165">
        <f t="shared" si="192"/>
        <v>73.714285714285708</v>
      </c>
      <c r="X1082" s="391">
        <v>0</v>
      </c>
      <c r="Y1082" s="286" t="s">
        <v>4154</v>
      </c>
      <c r="Z1082" s="344">
        <f t="shared" si="194"/>
        <v>1</v>
      </c>
      <c r="AA1082" s="344">
        <f t="shared" si="195"/>
        <v>1</v>
      </c>
      <c r="AB1082" s="344">
        <f t="shared" si="196"/>
        <v>1</v>
      </c>
      <c r="AC1082" s="344">
        <f t="shared" si="197"/>
        <v>1</v>
      </c>
      <c r="AD1082" s="344">
        <f t="shared" si="198"/>
        <v>1</v>
      </c>
      <c r="AE1082" s="344">
        <f t="shared" si="199"/>
        <v>1</v>
      </c>
      <c r="AF1082" s="344">
        <f t="shared" si="199"/>
        <v>1</v>
      </c>
      <c r="AG1082" s="344">
        <f t="shared" si="200"/>
        <v>1</v>
      </c>
    </row>
    <row r="1083" spans="1:33" ht="165.75">
      <c r="A1083" s="169" t="s">
        <v>19</v>
      </c>
      <c r="B1083" s="467" t="s">
        <v>13</v>
      </c>
      <c r="C1083" s="785"/>
      <c r="D1083" s="785"/>
      <c r="E1083" s="783"/>
      <c r="F1083" s="783"/>
      <c r="G1083" s="52" t="s">
        <v>248</v>
      </c>
      <c r="H1083" s="52" t="s">
        <v>248</v>
      </c>
      <c r="I1083" s="483" t="s">
        <v>3253</v>
      </c>
      <c r="J1083" s="168">
        <v>1</v>
      </c>
      <c r="K1083" s="193">
        <v>45323</v>
      </c>
      <c r="L1083" s="193">
        <v>45747</v>
      </c>
      <c r="M1083" s="165">
        <f t="shared" si="193"/>
        <v>60.571428571428569</v>
      </c>
      <c r="N1083" s="192">
        <v>0</v>
      </c>
      <c r="O1083" s="483" t="s">
        <v>4164</v>
      </c>
      <c r="P1083" s="53">
        <f t="shared" si="201"/>
        <v>0</v>
      </c>
      <c r="Q1083" s="166" t="str">
        <f>IF(ISNUMBER(P1083),IF(P1083=100%,"CUMPLIDA",IF(AND(ISNUMBER(L1083),ISNUMBER(CGR!$P$4)), IF(L1083&lt;CGR!$P$4,"INCUMPLIDA","PROCESO"), "VERIFICAR FECHA")),"SIN VALOR AVANCE")</f>
        <v>PROCESO</v>
      </c>
      <c r="R1083" s="285" t="s">
        <v>248</v>
      </c>
      <c r="S1083" s="286" t="s">
        <v>3253</v>
      </c>
      <c r="T1083" s="305">
        <v>1</v>
      </c>
      <c r="U1083" s="383">
        <v>45323</v>
      </c>
      <c r="V1083" s="383">
        <v>45747</v>
      </c>
      <c r="W1083" s="165">
        <f t="shared" si="192"/>
        <v>60.571428571428569</v>
      </c>
      <c r="X1083" s="391">
        <v>0</v>
      </c>
      <c r="Y1083" s="286" t="s">
        <v>4164</v>
      </c>
      <c r="Z1083" s="344">
        <f t="shared" si="194"/>
        <v>1</v>
      </c>
      <c r="AA1083" s="344">
        <f t="shared" si="195"/>
        <v>1</v>
      </c>
      <c r="AB1083" s="344">
        <f t="shared" si="196"/>
        <v>1</v>
      </c>
      <c r="AC1083" s="344">
        <f t="shared" si="197"/>
        <v>1</v>
      </c>
      <c r="AD1083" s="344">
        <f t="shared" si="198"/>
        <v>1</v>
      </c>
      <c r="AE1083" s="344">
        <f t="shared" si="199"/>
        <v>1</v>
      </c>
      <c r="AF1083" s="344">
        <f t="shared" si="199"/>
        <v>1</v>
      </c>
      <c r="AG1083" s="344">
        <f t="shared" si="200"/>
        <v>1</v>
      </c>
    </row>
    <row r="1084" spans="1:33" ht="135">
      <c r="A1084" s="169" t="s">
        <v>19</v>
      </c>
      <c r="B1084" s="467" t="s">
        <v>13</v>
      </c>
      <c r="C1084" s="785"/>
      <c r="D1084" s="785"/>
      <c r="E1084" s="783"/>
      <c r="F1084" s="783"/>
      <c r="G1084" s="52" t="s">
        <v>3715</v>
      </c>
      <c r="H1084" s="52" t="s">
        <v>3715</v>
      </c>
      <c r="I1084" s="483" t="s">
        <v>252</v>
      </c>
      <c r="J1084" s="168">
        <v>1</v>
      </c>
      <c r="K1084" s="193">
        <v>45231</v>
      </c>
      <c r="L1084" s="193">
        <v>45747</v>
      </c>
      <c r="M1084" s="165">
        <f t="shared" si="193"/>
        <v>73.714285714285708</v>
      </c>
      <c r="N1084" s="192">
        <v>0</v>
      </c>
      <c r="O1084" s="542" t="s">
        <v>4165</v>
      </c>
      <c r="P1084" s="53">
        <f t="shared" si="201"/>
        <v>0</v>
      </c>
      <c r="Q1084" s="166" t="str">
        <f>IF(ISNUMBER(P1084),IF(P1084=100%,"CUMPLIDA",IF(AND(ISNUMBER(L1084),ISNUMBER(CGR!$P$4)), IF(L1084&lt;CGR!$P$4,"INCUMPLIDA","PROCESO"), "VERIFICAR FECHA")),"SIN VALOR AVANCE")</f>
        <v>PROCESO</v>
      </c>
      <c r="R1084" s="285" t="s">
        <v>3715</v>
      </c>
      <c r="S1084" s="286" t="s">
        <v>252</v>
      </c>
      <c r="T1084" s="305">
        <v>1</v>
      </c>
      <c r="U1084" s="383">
        <v>45231</v>
      </c>
      <c r="V1084" s="383">
        <v>45747</v>
      </c>
      <c r="W1084" s="165">
        <f t="shared" si="192"/>
        <v>73.714285714285708</v>
      </c>
      <c r="X1084" s="391">
        <v>0</v>
      </c>
      <c r="Y1084" s="307" t="s">
        <v>4165</v>
      </c>
      <c r="Z1084" s="344">
        <f t="shared" si="194"/>
        <v>1</v>
      </c>
      <c r="AA1084" s="344">
        <f t="shared" si="195"/>
        <v>1</v>
      </c>
      <c r="AB1084" s="344">
        <f t="shared" si="196"/>
        <v>1</v>
      </c>
      <c r="AC1084" s="344">
        <f t="shared" si="197"/>
        <v>1</v>
      </c>
      <c r="AD1084" s="344">
        <f t="shared" si="198"/>
        <v>1</v>
      </c>
      <c r="AE1084" s="344">
        <f t="shared" si="199"/>
        <v>1</v>
      </c>
      <c r="AF1084" s="344">
        <f t="shared" si="199"/>
        <v>1</v>
      </c>
      <c r="AG1084" s="344">
        <f t="shared" si="200"/>
        <v>1</v>
      </c>
    </row>
    <row r="1085" spans="1:33" ht="225.75">
      <c r="A1085" s="169" t="s">
        <v>19</v>
      </c>
      <c r="B1085" s="467" t="s">
        <v>13</v>
      </c>
      <c r="C1085" s="785"/>
      <c r="D1085" s="785"/>
      <c r="E1085" s="783"/>
      <c r="F1085" s="783"/>
      <c r="G1085" s="52" t="s">
        <v>3716</v>
      </c>
      <c r="H1085" s="52" t="s">
        <v>3716</v>
      </c>
      <c r="I1085" s="483" t="s">
        <v>2560</v>
      </c>
      <c r="J1085" s="168">
        <v>1</v>
      </c>
      <c r="K1085" s="193">
        <v>45231</v>
      </c>
      <c r="L1085" s="193">
        <v>45808</v>
      </c>
      <c r="M1085" s="165">
        <f t="shared" si="193"/>
        <v>82.428571428571431</v>
      </c>
      <c r="N1085" s="192">
        <v>0</v>
      </c>
      <c r="O1085" s="542" t="s">
        <v>4159</v>
      </c>
      <c r="P1085" s="53">
        <f t="shared" si="201"/>
        <v>0</v>
      </c>
      <c r="Q1085" s="166" t="str">
        <f>IF(ISNUMBER(P1085),IF(P1085=100%,"CUMPLIDA",IF(AND(ISNUMBER(L1085),ISNUMBER(CGR!$P$4)), IF(L1085&lt;CGR!$P$4,"INCUMPLIDA","PROCESO"), "VERIFICAR FECHA")),"SIN VALOR AVANCE")</f>
        <v>PROCESO</v>
      </c>
      <c r="R1085" s="285" t="s">
        <v>3716</v>
      </c>
      <c r="S1085" s="286" t="s">
        <v>2560</v>
      </c>
      <c r="T1085" s="305">
        <v>1</v>
      </c>
      <c r="U1085" s="383">
        <v>45231</v>
      </c>
      <c r="V1085" s="383">
        <v>45808</v>
      </c>
      <c r="W1085" s="165">
        <f t="shared" si="192"/>
        <v>82.428571428571431</v>
      </c>
      <c r="X1085" s="391">
        <v>0</v>
      </c>
      <c r="Y1085" s="307" t="s">
        <v>4159</v>
      </c>
      <c r="Z1085" s="344">
        <f t="shared" si="194"/>
        <v>1</v>
      </c>
      <c r="AA1085" s="344">
        <f t="shared" si="195"/>
        <v>1</v>
      </c>
      <c r="AB1085" s="344">
        <f t="shared" si="196"/>
        <v>1</v>
      </c>
      <c r="AC1085" s="344">
        <f t="shared" si="197"/>
        <v>1</v>
      </c>
      <c r="AD1085" s="344">
        <f t="shared" si="198"/>
        <v>1</v>
      </c>
      <c r="AE1085" s="344">
        <f t="shared" si="199"/>
        <v>1</v>
      </c>
      <c r="AF1085" s="344">
        <f t="shared" si="199"/>
        <v>1</v>
      </c>
      <c r="AG1085" s="344">
        <f t="shared" si="200"/>
        <v>1</v>
      </c>
    </row>
    <row r="1086" spans="1:33" ht="75.75">
      <c r="A1086" s="169" t="s">
        <v>19</v>
      </c>
      <c r="B1086" s="467" t="s">
        <v>13</v>
      </c>
      <c r="C1086" s="785"/>
      <c r="D1086" s="785"/>
      <c r="E1086" s="783"/>
      <c r="F1086" s="783"/>
      <c r="G1086" s="52" t="s">
        <v>1363</v>
      </c>
      <c r="H1086" s="52" t="s">
        <v>258</v>
      </c>
      <c r="I1086" s="483" t="s">
        <v>259</v>
      </c>
      <c r="J1086" s="168">
        <v>8</v>
      </c>
      <c r="K1086" s="193">
        <v>45809</v>
      </c>
      <c r="L1086" s="193">
        <v>46568</v>
      </c>
      <c r="M1086" s="165">
        <f t="shared" si="193"/>
        <v>108.42857142857143</v>
      </c>
      <c r="N1086" s="192">
        <v>0</v>
      </c>
      <c r="O1086" s="542" t="s">
        <v>4165</v>
      </c>
      <c r="P1086" s="53">
        <f t="shared" si="201"/>
        <v>0</v>
      </c>
      <c r="Q1086" s="166" t="str">
        <f>IF(ISNUMBER(P1086),IF(P1086=100%,"CUMPLIDA",IF(AND(ISNUMBER(L1086),ISNUMBER(CGR!$P$4)), IF(L1086&lt;CGR!$P$4,"INCUMPLIDA","PROCESO"), "VERIFICAR FECHA")),"SIN VALOR AVANCE")</f>
        <v>PROCESO</v>
      </c>
      <c r="R1086" s="285" t="s">
        <v>258</v>
      </c>
      <c r="S1086" s="286" t="s">
        <v>259</v>
      </c>
      <c r="T1086" s="305">
        <v>8</v>
      </c>
      <c r="U1086" s="383">
        <v>45809</v>
      </c>
      <c r="V1086" s="383">
        <v>46568</v>
      </c>
      <c r="W1086" s="165">
        <f t="shared" si="192"/>
        <v>108.42857142857143</v>
      </c>
      <c r="X1086" s="391">
        <v>0</v>
      </c>
      <c r="Y1086" s="307" t="s">
        <v>4165</v>
      </c>
      <c r="Z1086" s="344">
        <f t="shared" si="194"/>
        <v>1</v>
      </c>
      <c r="AA1086" s="344">
        <f t="shared" si="195"/>
        <v>1</v>
      </c>
      <c r="AB1086" s="344">
        <f t="shared" si="196"/>
        <v>1</v>
      </c>
      <c r="AC1086" s="344">
        <f t="shared" si="197"/>
        <v>1</v>
      </c>
      <c r="AD1086" s="344">
        <f t="shared" si="198"/>
        <v>1</v>
      </c>
      <c r="AE1086" s="344">
        <f t="shared" si="199"/>
        <v>1</v>
      </c>
      <c r="AF1086" s="344">
        <f t="shared" si="199"/>
        <v>1</v>
      </c>
      <c r="AG1086" s="344">
        <f t="shared" si="200"/>
        <v>1</v>
      </c>
    </row>
    <row r="1087" spans="1:33" ht="180">
      <c r="A1087" s="169" t="s">
        <v>19</v>
      </c>
      <c r="B1087" s="467" t="s">
        <v>13</v>
      </c>
      <c r="C1087" s="785"/>
      <c r="D1087" s="785"/>
      <c r="E1087" s="783"/>
      <c r="F1087" s="783"/>
      <c r="G1087" s="52" t="s">
        <v>1364</v>
      </c>
      <c r="H1087" s="52" t="s">
        <v>261</v>
      </c>
      <c r="I1087" s="483" t="s">
        <v>262</v>
      </c>
      <c r="J1087" s="168">
        <v>1</v>
      </c>
      <c r="K1087" s="193">
        <v>45809</v>
      </c>
      <c r="L1087" s="193">
        <v>46568</v>
      </c>
      <c r="M1087" s="165">
        <f t="shared" si="193"/>
        <v>108.42857142857143</v>
      </c>
      <c r="N1087" s="192">
        <v>0</v>
      </c>
      <c r="O1087" s="542" t="s">
        <v>4166</v>
      </c>
      <c r="P1087" s="53">
        <f t="shared" si="201"/>
        <v>0</v>
      </c>
      <c r="Q1087" s="166" t="str">
        <f>IF(ISNUMBER(P1087),IF(P1087=100%,"CUMPLIDA",IF(AND(ISNUMBER(L1087),ISNUMBER(CGR!$P$4)), IF(L1087&lt;CGR!$P$4,"INCUMPLIDA","PROCESO"), "VERIFICAR FECHA")),"SIN VALOR AVANCE")</f>
        <v>PROCESO</v>
      </c>
      <c r="R1087" s="285" t="s">
        <v>261</v>
      </c>
      <c r="S1087" s="286" t="s">
        <v>262</v>
      </c>
      <c r="T1087" s="305">
        <v>1</v>
      </c>
      <c r="U1087" s="383">
        <v>45809</v>
      </c>
      <c r="V1087" s="383">
        <v>46568</v>
      </c>
      <c r="W1087" s="165">
        <f t="shared" si="192"/>
        <v>108.42857142857143</v>
      </c>
      <c r="X1087" s="391">
        <v>0</v>
      </c>
      <c r="Y1087" s="307" t="s">
        <v>4166</v>
      </c>
      <c r="Z1087" s="344">
        <f t="shared" si="194"/>
        <v>1</v>
      </c>
      <c r="AA1087" s="344">
        <f t="shared" si="195"/>
        <v>1</v>
      </c>
      <c r="AB1087" s="344">
        <f t="shared" si="196"/>
        <v>1</v>
      </c>
      <c r="AC1087" s="344">
        <f t="shared" si="197"/>
        <v>1</v>
      </c>
      <c r="AD1087" s="344">
        <f t="shared" si="198"/>
        <v>1</v>
      </c>
      <c r="AE1087" s="344">
        <f t="shared" si="199"/>
        <v>1</v>
      </c>
      <c r="AF1087" s="344">
        <f t="shared" si="199"/>
        <v>1</v>
      </c>
      <c r="AG1087" s="344">
        <f t="shared" si="200"/>
        <v>1</v>
      </c>
    </row>
    <row r="1088" spans="1:33" ht="409.5">
      <c r="A1088" s="169" t="s">
        <v>19</v>
      </c>
      <c r="B1088" s="467" t="s">
        <v>13</v>
      </c>
      <c r="C1088" s="785"/>
      <c r="D1088" s="785"/>
      <c r="E1088" s="783"/>
      <c r="F1088" s="783"/>
      <c r="G1088" s="52" t="s">
        <v>1365</v>
      </c>
      <c r="H1088" s="52" t="s">
        <v>264</v>
      </c>
      <c r="I1088" s="483" t="s">
        <v>265</v>
      </c>
      <c r="J1088" s="168">
        <v>2</v>
      </c>
      <c r="K1088" s="193">
        <v>45809</v>
      </c>
      <c r="L1088" s="193">
        <v>46568</v>
      </c>
      <c r="M1088" s="165">
        <f t="shared" si="193"/>
        <v>108.42857142857143</v>
      </c>
      <c r="N1088" s="192">
        <v>0</v>
      </c>
      <c r="O1088" s="542" t="s">
        <v>4159</v>
      </c>
      <c r="P1088" s="53">
        <f t="shared" si="201"/>
        <v>0</v>
      </c>
      <c r="Q1088" s="166" t="str">
        <f>IF(ISNUMBER(P1088),IF(P1088=100%,"CUMPLIDA",IF(AND(ISNUMBER(L1088),ISNUMBER(CGR!$P$4)), IF(L1088&lt;CGR!$P$4,"INCUMPLIDA","PROCESO"), "VERIFICAR FECHA")),"SIN VALOR AVANCE")</f>
        <v>PROCESO</v>
      </c>
      <c r="R1088" s="285" t="s">
        <v>264</v>
      </c>
      <c r="S1088" s="286" t="s">
        <v>265</v>
      </c>
      <c r="T1088" s="305">
        <v>2</v>
      </c>
      <c r="U1088" s="383">
        <v>45809</v>
      </c>
      <c r="V1088" s="383">
        <v>46568</v>
      </c>
      <c r="W1088" s="165">
        <f t="shared" si="192"/>
        <v>108.42857142857143</v>
      </c>
      <c r="X1088" s="391">
        <v>0</v>
      </c>
      <c r="Y1088" s="307" t="s">
        <v>4159</v>
      </c>
      <c r="Z1088" s="344">
        <f t="shared" si="194"/>
        <v>1</v>
      </c>
      <c r="AA1088" s="344">
        <f t="shared" si="195"/>
        <v>1</v>
      </c>
      <c r="AB1088" s="344">
        <f t="shared" si="196"/>
        <v>1</v>
      </c>
      <c r="AC1088" s="344">
        <f t="shared" si="197"/>
        <v>1</v>
      </c>
      <c r="AD1088" s="344">
        <f t="shared" si="198"/>
        <v>1</v>
      </c>
      <c r="AE1088" s="344">
        <f t="shared" si="199"/>
        <v>1</v>
      </c>
      <c r="AF1088" s="344">
        <f t="shared" si="199"/>
        <v>1</v>
      </c>
      <c r="AG1088" s="344">
        <f t="shared" si="200"/>
        <v>1</v>
      </c>
    </row>
    <row r="1089" spans="1:33" ht="210.75">
      <c r="A1089" s="169" t="s">
        <v>19</v>
      </c>
      <c r="B1089" s="467" t="s">
        <v>13</v>
      </c>
      <c r="C1089" s="785"/>
      <c r="D1089" s="785"/>
      <c r="E1089" s="783"/>
      <c r="F1089" s="783"/>
      <c r="G1089" s="52" t="s">
        <v>4167</v>
      </c>
      <c r="H1089" s="52" t="s">
        <v>4168</v>
      </c>
      <c r="I1089" s="483" t="s">
        <v>4169</v>
      </c>
      <c r="J1089" s="488">
        <v>1</v>
      </c>
      <c r="K1089" s="191">
        <v>45474</v>
      </c>
      <c r="L1089" s="191">
        <v>45716</v>
      </c>
      <c r="M1089" s="165">
        <f t="shared" si="193"/>
        <v>34.571428571428569</v>
      </c>
      <c r="N1089" s="489">
        <v>1</v>
      </c>
      <c r="O1089" s="542" t="s">
        <v>4170</v>
      </c>
      <c r="P1089" s="53">
        <f t="shared" si="201"/>
        <v>1</v>
      </c>
      <c r="Q1089" s="166" t="str">
        <f>IF(ISNUMBER(P1089),IF(P1089=100%,"CUMPLIDA",IF(AND(ISNUMBER(L1089),ISNUMBER(CGR!$P$4)), IF(L1089&lt;CGR!$P$4,"INCUMPLIDA","PROCESO"), "VERIFICAR FECHA")),"SIN VALOR AVANCE")</f>
        <v>CUMPLIDA</v>
      </c>
      <c r="R1089" s="285" t="s">
        <v>4168</v>
      </c>
      <c r="S1089" s="286" t="s">
        <v>4169</v>
      </c>
      <c r="T1089" s="378">
        <v>1</v>
      </c>
      <c r="U1089" s="382">
        <v>45474</v>
      </c>
      <c r="V1089" s="382">
        <v>45716</v>
      </c>
      <c r="W1089" s="165">
        <f t="shared" si="192"/>
        <v>34.571428571428569</v>
      </c>
      <c r="X1089" s="401">
        <v>1</v>
      </c>
      <c r="Y1089" s="307" t="s">
        <v>4170</v>
      </c>
      <c r="Z1089" s="344">
        <f t="shared" si="194"/>
        <v>1</v>
      </c>
      <c r="AA1089" s="344">
        <f t="shared" si="195"/>
        <v>1</v>
      </c>
      <c r="AB1089" s="344">
        <f t="shared" si="196"/>
        <v>1</v>
      </c>
      <c r="AC1089" s="344">
        <f t="shared" si="197"/>
        <v>1</v>
      </c>
      <c r="AD1089" s="344">
        <f t="shared" si="198"/>
        <v>1</v>
      </c>
      <c r="AE1089" s="344">
        <f t="shared" si="199"/>
        <v>1</v>
      </c>
      <c r="AF1089" s="344">
        <f t="shared" si="199"/>
        <v>1</v>
      </c>
      <c r="AG1089" s="344">
        <f t="shared" si="200"/>
        <v>1</v>
      </c>
    </row>
    <row r="1090" spans="1:33" ht="120.75" customHeight="1">
      <c r="A1090" s="169" t="s">
        <v>19</v>
      </c>
      <c r="B1090" s="467" t="s">
        <v>13</v>
      </c>
      <c r="C1090" s="785" t="s">
        <v>3440</v>
      </c>
      <c r="D1090" s="785" t="s">
        <v>3964</v>
      </c>
      <c r="E1090" s="783" t="s">
        <v>4171</v>
      </c>
      <c r="F1090" s="783" t="s">
        <v>4172</v>
      </c>
      <c r="G1090" s="52" t="s">
        <v>4173</v>
      </c>
      <c r="H1090" s="52" t="s">
        <v>4174</v>
      </c>
      <c r="I1090" s="483" t="s">
        <v>4175</v>
      </c>
      <c r="J1090" s="164">
        <v>3</v>
      </c>
      <c r="K1090" s="65">
        <v>45474</v>
      </c>
      <c r="L1090" s="65">
        <v>45565</v>
      </c>
      <c r="M1090" s="165">
        <f t="shared" si="193"/>
        <v>13</v>
      </c>
      <c r="N1090" s="192">
        <v>3</v>
      </c>
      <c r="O1090" s="483" t="s">
        <v>4176</v>
      </c>
      <c r="P1090" s="53">
        <f t="shared" si="201"/>
        <v>1</v>
      </c>
      <c r="Q1090" s="166" t="str">
        <f>IF(ISNUMBER(P1090),IF(P1090=100%,"CUMPLIDA",IF(AND(ISNUMBER(L1090),ISNUMBER(CGR!$P$4)), IF(L1090&lt;CGR!$P$4,"INCUMPLIDA","PROCESO"), "VERIFICAR FECHA")),"SIN VALOR AVANCE")</f>
        <v>CUMPLIDA</v>
      </c>
      <c r="R1090" s="285" t="s">
        <v>4174</v>
      </c>
      <c r="S1090" s="286" t="s">
        <v>4175</v>
      </c>
      <c r="T1090" s="367">
        <v>3</v>
      </c>
      <c r="U1090" s="397">
        <v>45474</v>
      </c>
      <c r="V1090" s="397">
        <v>45565</v>
      </c>
      <c r="W1090" s="165">
        <f t="shared" si="192"/>
        <v>13</v>
      </c>
      <c r="X1090" s="391">
        <v>3</v>
      </c>
      <c r="Y1090" s="286" t="s">
        <v>4176</v>
      </c>
      <c r="Z1090" s="344">
        <f t="shared" si="194"/>
        <v>1</v>
      </c>
      <c r="AA1090" s="344">
        <f t="shared" si="195"/>
        <v>1</v>
      </c>
      <c r="AB1090" s="344">
        <f t="shared" si="196"/>
        <v>1</v>
      </c>
      <c r="AC1090" s="344">
        <f t="shared" si="197"/>
        <v>1</v>
      </c>
      <c r="AD1090" s="344">
        <f t="shared" si="198"/>
        <v>1</v>
      </c>
      <c r="AE1090" s="344">
        <f t="shared" si="199"/>
        <v>1</v>
      </c>
      <c r="AF1090" s="344">
        <f t="shared" si="199"/>
        <v>1</v>
      </c>
      <c r="AG1090" s="344">
        <f t="shared" si="200"/>
        <v>1</v>
      </c>
    </row>
    <row r="1091" spans="1:33" ht="390">
      <c r="A1091" s="169" t="s">
        <v>19</v>
      </c>
      <c r="B1091" s="467" t="s">
        <v>13</v>
      </c>
      <c r="C1091" s="785"/>
      <c r="D1091" s="785"/>
      <c r="E1091" s="783"/>
      <c r="F1091" s="783"/>
      <c r="G1091" s="52" t="s">
        <v>4177</v>
      </c>
      <c r="H1091" s="52" t="s">
        <v>4178</v>
      </c>
      <c r="I1091" s="483" t="s">
        <v>4179</v>
      </c>
      <c r="J1091" s="164">
        <v>4</v>
      </c>
      <c r="K1091" s="65">
        <v>45505</v>
      </c>
      <c r="L1091" s="65">
        <v>45716</v>
      </c>
      <c r="M1091" s="165">
        <f t="shared" si="193"/>
        <v>30.142857142857142</v>
      </c>
      <c r="N1091" s="192">
        <v>0</v>
      </c>
      <c r="O1091" s="483" t="s">
        <v>4180</v>
      </c>
      <c r="P1091" s="53">
        <f t="shared" si="201"/>
        <v>0</v>
      </c>
      <c r="Q1091" s="166" t="str">
        <f>IF(ISNUMBER(P1091),IF(P1091=100%,"CUMPLIDA",IF(AND(ISNUMBER(L1091),ISNUMBER(CGR!$P$4)), IF(L1091&lt;CGR!$P$4,"INCUMPLIDA","PROCESO"), "VERIFICAR FECHA")),"SIN VALOR AVANCE")</f>
        <v>PROCESO</v>
      </c>
      <c r="R1091" s="285" t="s">
        <v>4178</v>
      </c>
      <c r="S1091" s="286" t="s">
        <v>4179</v>
      </c>
      <c r="T1091" s="367">
        <v>4</v>
      </c>
      <c r="U1091" s="397">
        <v>45505</v>
      </c>
      <c r="V1091" s="397">
        <v>45716</v>
      </c>
      <c r="W1091" s="165">
        <f t="shared" si="192"/>
        <v>30.142857142857142</v>
      </c>
      <c r="X1091" s="391">
        <v>0</v>
      </c>
      <c r="Y1091" s="286" t="s">
        <v>4180</v>
      </c>
      <c r="Z1091" s="344">
        <f t="shared" si="194"/>
        <v>1</v>
      </c>
      <c r="AA1091" s="344">
        <f t="shared" si="195"/>
        <v>1</v>
      </c>
      <c r="AB1091" s="344">
        <f t="shared" si="196"/>
        <v>1</v>
      </c>
      <c r="AC1091" s="344">
        <f t="shared" si="197"/>
        <v>1</v>
      </c>
      <c r="AD1091" s="344">
        <f t="shared" si="198"/>
        <v>1</v>
      </c>
      <c r="AE1091" s="344">
        <f t="shared" si="199"/>
        <v>1</v>
      </c>
      <c r="AF1091" s="344">
        <f t="shared" si="199"/>
        <v>1</v>
      </c>
      <c r="AG1091" s="344">
        <f t="shared" si="200"/>
        <v>1</v>
      </c>
    </row>
    <row r="1092" spans="1:33" ht="120" customHeight="1">
      <c r="A1092" s="169" t="s">
        <v>19</v>
      </c>
      <c r="B1092" s="467" t="s">
        <v>13</v>
      </c>
      <c r="C1092" s="785"/>
      <c r="D1092" s="785"/>
      <c r="E1092" s="783"/>
      <c r="F1092" s="783"/>
      <c r="G1092" s="783" t="s">
        <v>4181</v>
      </c>
      <c r="H1092" s="52" t="s">
        <v>4182</v>
      </c>
      <c r="I1092" s="483" t="s">
        <v>4183</v>
      </c>
      <c r="J1092" s="164">
        <v>12</v>
      </c>
      <c r="K1092" s="65">
        <v>45474</v>
      </c>
      <c r="L1092" s="65">
        <v>45838</v>
      </c>
      <c r="M1092" s="165">
        <f t="shared" si="193"/>
        <v>52</v>
      </c>
      <c r="N1092" s="192">
        <v>5</v>
      </c>
      <c r="O1092" s="483" t="s">
        <v>4184</v>
      </c>
      <c r="P1092" s="53">
        <f t="shared" si="201"/>
        <v>0.41666666666666669</v>
      </c>
      <c r="Q1092" s="166" t="str">
        <f>IF(ISNUMBER(P1092),IF(P1092=100%,"CUMPLIDA",IF(AND(ISNUMBER(L1092),ISNUMBER(CGR!$P$4)), IF(L1092&lt;CGR!$P$4,"INCUMPLIDA","PROCESO"), "VERIFICAR FECHA")),"SIN VALOR AVANCE")</f>
        <v>PROCESO</v>
      </c>
      <c r="R1092" s="285" t="s">
        <v>4182</v>
      </c>
      <c r="S1092" s="286" t="s">
        <v>4183</v>
      </c>
      <c r="T1092" s="367">
        <v>12</v>
      </c>
      <c r="U1092" s="397">
        <v>45474</v>
      </c>
      <c r="V1092" s="397">
        <v>45838</v>
      </c>
      <c r="W1092" s="165">
        <f t="shared" si="192"/>
        <v>52</v>
      </c>
      <c r="X1092" s="391">
        <v>5</v>
      </c>
      <c r="Y1092" s="286" t="s">
        <v>4184</v>
      </c>
      <c r="Z1092" s="344">
        <f t="shared" si="194"/>
        <v>1</v>
      </c>
      <c r="AA1092" s="344">
        <f t="shared" si="195"/>
        <v>1</v>
      </c>
      <c r="AB1092" s="344">
        <f t="shared" si="196"/>
        <v>1</v>
      </c>
      <c r="AC1092" s="344">
        <f t="shared" si="197"/>
        <v>1</v>
      </c>
      <c r="AD1092" s="344">
        <f t="shared" si="198"/>
        <v>1</v>
      </c>
      <c r="AE1092" s="344">
        <f t="shared" si="199"/>
        <v>1</v>
      </c>
      <c r="AF1092" s="344">
        <f t="shared" si="199"/>
        <v>1</v>
      </c>
      <c r="AG1092" s="344">
        <f t="shared" si="200"/>
        <v>1</v>
      </c>
    </row>
    <row r="1093" spans="1:33" ht="409.5">
      <c r="A1093" s="169" t="s">
        <v>19</v>
      </c>
      <c r="B1093" s="467" t="s">
        <v>13</v>
      </c>
      <c r="C1093" s="785"/>
      <c r="D1093" s="785"/>
      <c r="E1093" s="783"/>
      <c r="F1093" s="783"/>
      <c r="G1093" s="783"/>
      <c r="H1093" s="52" t="s">
        <v>4185</v>
      </c>
      <c r="I1093" s="483" t="s">
        <v>4186</v>
      </c>
      <c r="J1093" s="164">
        <v>6</v>
      </c>
      <c r="K1093" s="65">
        <v>45566</v>
      </c>
      <c r="L1093" s="65">
        <v>45930</v>
      </c>
      <c r="M1093" s="165">
        <f t="shared" si="193"/>
        <v>52</v>
      </c>
      <c r="N1093" s="192">
        <v>2</v>
      </c>
      <c r="O1093" s="483" t="s">
        <v>4184</v>
      </c>
      <c r="P1093" s="53">
        <f t="shared" si="201"/>
        <v>0.33333333333333331</v>
      </c>
      <c r="Q1093" s="166" t="str">
        <f>IF(ISNUMBER(P1093),IF(P1093=100%,"CUMPLIDA",IF(AND(ISNUMBER(L1093),ISNUMBER(CGR!$P$4)), IF(L1093&lt;CGR!$P$4,"INCUMPLIDA","PROCESO"), "VERIFICAR FECHA")),"SIN VALOR AVANCE")</f>
        <v>PROCESO</v>
      </c>
      <c r="R1093" s="285" t="s">
        <v>4185</v>
      </c>
      <c r="S1093" s="286" t="s">
        <v>4186</v>
      </c>
      <c r="T1093" s="367">
        <v>6</v>
      </c>
      <c r="U1093" s="397">
        <v>45566</v>
      </c>
      <c r="V1093" s="397">
        <v>45930</v>
      </c>
      <c r="W1093" s="165">
        <f t="shared" si="192"/>
        <v>52</v>
      </c>
      <c r="X1093" s="391">
        <v>2</v>
      </c>
      <c r="Y1093" s="286" t="s">
        <v>4184</v>
      </c>
      <c r="Z1093" s="344">
        <f t="shared" si="194"/>
        <v>1</v>
      </c>
      <c r="AA1093" s="344">
        <f t="shared" si="195"/>
        <v>1</v>
      </c>
      <c r="AB1093" s="344">
        <f t="shared" si="196"/>
        <v>1</v>
      </c>
      <c r="AC1093" s="344">
        <f t="shared" si="197"/>
        <v>1</v>
      </c>
      <c r="AD1093" s="344">
        <f t="shared" si="198"/>
        <v>1</v>
      </c>
      <c r="AE1093" s="344">
        <f t="shared" si="199"/>
        <v>1</v>
      </c>
      <c r="AF1093" s="344">
        <f t="shared" si="199"/>
        <v>1</v>
      </c>
      <c r="AG1093" s="344">
        <f t="shared" si="200"/>
        <v>1</v>
      </c>
    </row>
    <row r="1094" spans="1:33" ht="409.5">
      <c r="A1094" s="169" t="s">
        <v>19</v>
      </c>
      <c r="B1094" s="467" t="s">
        <v>13</v>
      </c>
      <c r="C1094" s="785"/>
      <c r="D1094" s="785"/>
      <c r="E1094" s="783"/>
      <c r="F1094" s="783"/>
      <c r="G1094" s="783"/>
      <c r="H1094" s="52" t="s">
        <v>4187</v>
      </c>
      <c r="I1094" s="483" t="s">
        <v>4186</v>
      </c>
      <c r="J1094" s="164">
        <v>6</v>
      </c>
      <c r="K1094" s="65">
        <v>45566</v>
      </c>
      <c r="L1094" s="65">
        <v>45930</v>
      </c>
      <c r="M1094" s="165">
        <f t="shared" si="193"/>
        <v>52</v>
      </c>
      <c r="N1094" s="192">
        <v>2</v>
      </c>
      <c r="O1094" s="483" t="s">
        <v>4184</v>
      </c>
      <c r="P1094" s="53">
        <f t="shared" si="201"/>
        <v>0.33333333333333331</v>
      </c>
      <c r="Q1094" s="166" t="str">
        <f>IF(ISNUMBER(P1094),IF(P1094=100%,"CUMPLIDA",IF(AND(ISNUMBER(L1094),ISNUMBER(CGR!$P$4)), IF(L1094&lt;CGR!$P$4,"INCUMPLIDA","PROCESO"), "VERIFICAR FECHA")),"SIN VALOR AVANCE")</f>
        <v>PROCESO</v>
      </c>
      <c r="R1094" s="285" t="s">
        <v>4187</v>
      </c>
      <c r="S1094" s="286" t="s">
        <v>4186</v>
      </c>
      <c r="T1094" s="367">
        <v>6</v>
      </c>
      <c r="U1094" s="397">
        <v>45566</v>
      </c>
      <c r="V1094" s="397">
        <v>45930</v>
      </c>
      <c r="W1094" s="165">
        <f t="shared" si="192"/>
        <v>52</v>
      </c>
      <c r="X1094" s="391">
        <v>2</v>
      </c>
      <c r="Y1094" s="286" t="s">
        <v>4184</v>
      </c>
      <c r="Z1094" s="344">
        <f t="shared" si="194"/>
        <v>1</v>
      </c>
      <c r="AA1094" s="344">
        <f t="shared" si="195"/>
        <v>1</v>
      </c>
      <c r="AB1094" s="344">
        <f t="shared" si="196"/>
        <v>1</v>
      </c>
      <c r="AC1094" s="344">
        <f t="shared" si="197"/>
        <v>1</v>
      </c>
      <c r="AD1094" s="344">
        <f t="shared" si="198"/>
        <v>1</v>
      </c>
      <c r="AE1094" s="344">
        <f t="shared" si="199"/>
        <v>1</v>
      </c>
      <c r="AF1094" s="344">
        <f t="shared" si="199"/>
        <v>1</v>
      </c>
      <c r="AG1094" s="344">
        <f t="shared" si="200"/>
        <v>1</v>
      </c>
    </row>
    <row r="1095" spans="1:33" ht="156.75" customHeight="1">
      <c r="A1095" s="169" t="s">
        <v>19</v>
      </c>
      <c r="B1095" s="467" t="s">
        <v>13</v>
      </c>
      <c r="C1095" s="782" t="s">
        <v>4188</v>
      </c>
      <c r="D1095" s="790" t="s">
        <v>4189</v>
      </c>
      <c r="E1095" s="787" t="s">
        <v>4190</v>
      </c>
      <c r="F1095" s="787" t="s">
        <v>4191</v>
      </c>
      <c r="G1095" s="173" t="s">
        <v>4192</v>
      </c>
      <c r="H1095" s="173" t="s">
        <v>4193</v>
      </c>
      <c r="I1095" s="483" t="s">
        <v>4194</v>
      </c>
      <c r="J1095" s="168">
        <v>1</v>
      </c>
      <c r="K1095" s="65">
        <v>45672</v>
      </c>
      <c r="L1095" s="195">
        <v>45748</v>
      </c>
      <c r="M1095" s="165">
        <f t="shared" si="193"/>
        <v>10.857142857142858</v>
      </c>
      <c r="N1095" s="164">
        <v>0</v>
      </c>
      <c r="O1095" s="483" t="s">
        <v>4195</v>
      </c>
      <c r="P1095" s="53">
        <f t="shared" si="201"/>
        <v>0</v>
      </c>
      <c r="Q1095" s="166" t="str">
        <f>IF(ISNUMBER(P1095),IF(P1095=100%,"CUMPLIDA",IF(AND(ISNUMBER(L1095),ISNUMBER(CGR!$P$4)), IF(L1095&lt;CGR!$P$4,"INCUMPLIDA","PROCESO"), "VERIFICAR FECHA")),"SIN VALOR AVANCE")</f>
        <v>PROCESO</v>
      </c>
      <c r="R1095" s="373" t="s">
        <v>4193</v>
      </c>
      <c r="S1095" s="286" t="s">
        <v>4194</v>
      </c>
      <c r="T1095" s="305">
        <v>1</v>
      </c>
      <c r="U1095" s="397">
        <v>45672</v>
      </c>
      <c r="V1095" s="389">
        <v>45748</v>
      </c>
      <c r="W1095" s="165">
        <f t="shared" si="192"/>
        <v>10.857142857142858</v>
      </c>
      <c r="X1095" s="367">
        <v>0</v>
      </c>
      <c r="Y1095" s="402" t="s">
        <v>4195</v>
      </c>
      <c r="Z1095" s="344">
        <f t="shared" si="194"/>
        <v>1</v>
      </c>
      <c r="AA1095" s="344">
        <f t="shared" si="195"/>
        <v>1</v>
      </c>
      <c r="AB1095" s="344">
        <f t="shared" si="196"/>
        <v>1</v>
      </c>
      <c r="AC1095" s="344">
        <f t="shared" si="197"/>
        <v>1</v>
      </c>
      <c r="AD1095" s="344">
        <f t="shared" si="198"/>
        <v>1</v>
      </c>
      <c r="AE1095" s="344">
        <f t="shared" si="199"/>
        <v>1</v>
      </c>
      <c r="AF1095" s="344">
        <f t="shared" si="199"/>
        <v>1</v>
      </c>
      <c r="AG1095" s="344">
        <f t="shared" si="200"/>
        <v>1</v>
      </c>
    </row>
    <row r="1096" spans="1:33" ht="142.5" customHeight="1">
      <c r="A1096" s="169" t="s">
        <v>19</v>
      </c>
      <c r="B1096" s="467" t="s">
        <v>13</v>
      </c>
      <c r="C1096" s="782"/>
      <c r="D1096" s="790"/>
      <c r="E1096" s="787"/>
      <c r="F1096" s="787" t="s">
        <v>4191</v>
      </c>
      <c r="G1096" s="173" t="s">
        <v>4196</v>
      </c>
      <c r="H1096" s="173" t="s">
        <v>4197</v>
      </c>
      <c r="I1096" s="483" t="s">
        <v>4198</v>
      </c>
      <c r="J1096" s="168">
        <v>2</v>
      </c>
      <c r="K1096" s="65">
        <v>45672</v>
      </c>
      <c r="L1096" s="65">
        <v>46037</v>
      </c>
      <c r="M1096" s="165">
        <f t="shared" si="193"/>
        <v>52.142857142857146</v>
      </c>
      <c r="N1096" s="164">
        <v>0</v>
      </c>
      <c r="O1096" s="483" t="s">
        <v>4195</v>
      </c>
      <c r="P1096" s="53">
        <f t="shared" si="201"/>
        <v>0</v>
      </c>
      <c r="Q1096" s="166" t="str">
        <f>IF(ISNUMBER(P1096),IF(P1096=100%,"CUMPLIDA",IF(AND(ISNUMBER(L1096),ISNUMBER(CGR!$P$4)), IF(L1096&lt;CGR!$P$4,"INCUMPLIDA","PROCESO"), "VERIFICAR FECHA")),"SIN VALOR AVANCE")</f>
        <v>PROCESO</v>
      </c>
      <c r="R1096" s="373" t="s">
        <v>4197</v>
      </c>
      <c r="S1096" s="286" t="s">
        <v>4198</v>
      </c>
      <c r="T1096" s="305">
        <v>2</v>
      </c>
      <c r="U1096" s="397">
        <v>45672</v>
      </c>
      <c r="V1096" s="397">
        <v>46037</v>
      </c>
      <c r="W1096" s="165">
        <f t="shared" si="192"/>
        <v>52.142857142857146</v>
      </c>
      <c r="X1096" s="367">
        <v>0</v>
      </c>
      <c r="Y1096" s="402" t="s">
        <v>4195</v>
      </c>
      <c r="Z1096" s="344">
        <f t="shared" si="194"/>
        <v>1</v>
      </c>
      <c r="AA1096" s="344">
        <f t="shared" si="195"/>
        <v>1</v>
      </c>
      <c r="AB1096" s="344">
        <f t="shared" si="196"/>
        <v>1</v>
      </c>
      <c r="AC1096" s="344">
        <f t="shared" si="197"/>
        <v>1</v>
      </c>
      <c r="AD1096" s="344">
        <f t="shared" si="198"/>
        <v>1</v>
      </c>
      <c r="AE1096" s="344">
        <f t="shared" si="199"/>
        <v>1</v>
      </c>
      <c r="AF1096" s="344">
        <f t="shared" si="199"/>
        <v>1</v>
      </c>
      <c r="AG1096" s="344">
        <f t="shared" si="200"/>
        <v>1</v>
      </c>
    </row>
    <row r="1097" spans="1:33" ht="85.5" customHeight="1">
      <c r="A1097" s="169" t="s">
        <v>19</v>
      </c>
      <c r="B1097" s="467" t="s">
        <v>13</v>
      </c>
      <c r="C1097" s="782"/>
      <c r="D1097" s="790"/>
      <c r="E1097" s="787"/>
      <c r="F1097" s="787" t="s">
        <v>4191</v>
      </c>
      <c r="G1097" s="52" t="s">
        <v>4199</v>
      </c>
      <c r="H1097" s="52" t="s">
        <v>4199</v>
      </c>
      <c r="I1097" s="483" t="s">
        <v>1288</v>
      </c>
      <c r="J1097" s="488">
        <v>1</v>
      </c>
      <c r="K1097" s="65">
        <v>45691</v>
      </c>
      <c r="L1097" s="65">
        <v>46055</v>
      </c>
      <c r="M1097" s="165">
        <f t="shared" si="193"/>
        <v>52</v>
      </c>
      <c r="N1097" s="468">
        <v>0</v>
      </c>
      <c r="O1097" s="483" t="s">
        <v>4200</v>
      </c>
      <c r="P1097" s="53">
        <f t="shared" si="201"/>
        <v>0</v>
      </c>
      <c r="Q1097" s="166" t="str">
        <f>IF(ISNUMBER(P1097),IF(P1097=100%,"CUMPLIDA",IF(AND(ISNUMBER(L1097),ISNUMBER(CGR!$P$4)), IF(L1097&lt;CGR!$P$4,"INCUMPLIDA","PROCESO"), "VERIFICAR FECHA")),"SIN VALOR AVANCE")</f>
        <v>PROCESO</v>
      </c>
      <c r="R1097" s="285" t="s">
        <v>4199</v>
      </c>
      <c r="S1097" s="286" t="s">
        <v>1288</v>
      </c>
      <c r="T1097" s="378">
        <v>1</v>
      </c>
      <c r="U1097" s="397">
        <v>45691</v>
      </c>
      <c r="V1097" s="397">
        <v>46055</v>
      </c>
      <c r="W1097" s="165">
        <f t="shared" si="192"/>
        <v>52</v>
      </c>
      <c r="X1097" s="308">
        <v>0</v>
      </c>
      <c r="Y1097" s="402" t="s">
        <v>4200</v>
      </c>
      <c r="Z1097" s="344">
        <f t="shared" si="194"/>
        <v>1</v>
      </c>
      <c r="AA1097" s="344">
        <f t="shared" si="195"/>
        <v>1</v>
      </c>
      <c r="AB1097" s="344">
        <f t="shared" si="196"/>
        <v>1</v>
      </c>
      <c r="AC1097" s="344">
        <f t="shared" si="197"/>
        <v>1</v>
      </c>
      <c r="AD1097" s="344">
        <f t="shared" si="198"/>
        <v>1</v>
      </c>
      <c r="AE1097" s="344">
        <f t="shared" si="199"/>
        <v>1</v>
      </c>
      <c r="AF1097" s="344">
        <f t="shared" si="199"/>
        <v>1</v>
      </c>
      <c r="AG1097" s="344">
        <f t="shared" si="200"/>
        <v>1</v>
      </c>
    </row>
    <row r="1098" spans="1:33" ht="156.75" customHeight="1">
      <c r="A1098" s="169" t="s">
        <v>19</v>
      </c>
      <c r="B1098" s="467" t="s">
        <v>13</v>
      </c>
      <c r="C1098" s="782" t="s">
        <v>4188</v>
      </c>
      <c r="D1098" s="790" t="s">
        <v>4189</v>
      </c>
      <c r="E1098" s="783" t="s">
        <v>4201</v>
      </c>
      <c r="F1098" s="783" t="s">
        <v>4202</v>
      </c>
      <c r="G1098" s="491" t="s">
        <v>4203</v>
      </c>
      <c r="H1098" s="491" t="s">
        <v>4204</v>
      </c>
      <c r="I1098" s="515" t="s">
        <v>4205</v>
      </c>
      <c r="J1098" s="164">
        <v>2</v>
      </c>
      <c r="K1098" s="65">
        <v>45691</v>
      </c>
      <c r="L1098" s="65">
        <v>46055</v>
      </c>
      <c r="M1098" s="165">
        <f t="shared" si="193"/>
        <v>52</v>
      </c>
      <c r="N1098" s="164">
        <v>0</v>
      </c>
      <c r="O1098" s="483" t="s">
        <v>4206</v>
      </c>
      <c r="P1098" s="53">
        <f t="shared" si="201"/>
        <v>0</v>
      </c>
      <c r="Q1098" s="166" t="str">
        <f>IF(ISNUMBER(P1098),IF(P1098=100%,"CUMPLIDA",IF(AND(ISNUMBER(L1098),ISNUMBER(CGR!$P$4)), IF(L1098&lt;CGR!$P$4,"INCUMPLIDA","PROCESO"), "VERIFICAR FECHA")),"SIN VALOR AVANCE")</f>
        <v>PROCESO</v>
      </c>
      <c r="R1098" s="370" t="s">
        <v>4204</v>
      </c>
      <c r="S1098" s="371" t="s">
        <v>4205</v>
      </c>
      <c r="T1098" s="367">
        <v>2</v>
      </c>
      <c r="U1098" s="397">
        <v>45691</v>
      </c>
      <c r="V1098" s="397">
        <v>46055</v>
      </c>
      <c r="W1098" s="165">
        <f t="shared" si="192"/>
        <v>52</v>
      </c>
      <c r="X1098" s="367">
        <v>0</v>
      </c>
      <c r="Y1098" s="402" t="s">
        <v>4206</v>
      </c>
      <c r="Z1098" s="344">
        <f t="shared" si="194"/>
        <v>1</v>
      </c>
      <c r="AA1098" s="344">
        <f t="shared" si="195"/>
        <v>1</v>
      </c>
      <c r="AB1098" s="344">
        <f t="shared" si="196"/>
        <v>1</v>
      </c>
      <c r="AC1098" s="344">
        <f t="shared" si="197"/>
        <v>1</v>
      </c>
      <c r="AD1098" s="344">
        <f t="shared" si="198"/>
        <v>1</v>
      </c>
      <c r="AE1098" s="344">
        <f t="shared" si="199"/>
        <v>1</v>
      </c>
      <c r="AF1098" s="344">
        <f t="shared" si="199"/>
        <v>1</v>
      </c>
      <c r="AG1098" s="344">
        <f t="shared" si="200"/>
        <v>1</v>
      </c>
    </row>
    <row r="1099" spans="1:33" ht="99.75" customHeight="1">
      <c r="A1099" s="169" t="s">
        <v>19</v>
      </c>
      <c r="B1099" s="467" t="s">
        <v>13</v>
      </c>
      <c r="C1099" s="782"/>
      <c r="D1099" s="790"/>
      <c r="E1099" s="783"/>
      <c r="F1099" s="783" t="s">
        <v>4202</v>
      </c>
      <c r="G1099" s="491" t="s">
        <v>4207</v>
      </c>
      <c r="H1099" s="491" t="s">
        <v>4207</v>
      </c>
      <c r="I1099" s="517" t="s">
        <v>4208</v>
      </c>
      <c r="J1099" s="168">
        <v>1</v>
      </c>
      <c r="K1099" s="65">
        <v>45691</v>
      </c>
      <c r="L1099" s="65">
        <v>45869</v>
      </c>
      <c r="M1099" s="165">
        <f t="shared" si="193"/>
        <v>25.428571428571427</v>
      </c>
      <c r="N1099" s="164">
        <v>0</v>
      </c>
      <c r="O1099" s="483" t="s">
        <v>4209</v>
      </c>
      <c r="P1099" s="53">
        <f t="shared" si="201"/>
        <v>0</v>
      </c>
      <c r="Q1099" s="166" t="str">
        <f>IF(ISNUMBER(P1099),IF(P1099=100%,"CUMPLIDA",IF(AND(ISNUMBER(L1099),ISNUMBER(CGR!$P$4)), IF(L1099&lt;CGR!$P$4,"INCUMPLIDA","PROCESO"), "VERIFICAR FECHA")),"SIN VALOR AVANCE")</f>
        <v>PROCESO</v>
      </c>
      <c r="R1099" s="370" t="s">
        <v>4207</v>
      </c>
      <c r="S1099" s="398" t="s">
        <v>4208</v>
      </c>
      <c r="T1099" s="305">
        <v>1</v>
      </c>
      <c r="U1099" s="397">
        <v>45691</v>
      </c>
      <c r="V1099" s="397">
        <v>45869</v>
      </c>
      <c r="W1099" s="165">
        <f t="shared" ref="W1099:W1115" si="202">(V1099-U1099)/7</f>
        <v>25.428571428571427</v>
      </c>
      <c r="X1099" s="367">
        <v>0</v>
      </c>
      <c r="Y1099" s="402" t="s">
        <v>4209</v>
      </c>
      <c r="Z1099" s="344">
        <f t="shared" si="194"/>
        <v>1</v>
      </c>
      <c r="AA1099" s="344">
        <f t="shared" si="195"/>
        <v>1</v>
      </c>
      <c r="AB1099" s="344">
        <f t="shared" si="196"/>
        <v>1</v>
      </c>
      <c r="AC1099" s="344">
        <f t="shared" si="197"/>
        <v>1</v>
      </c>
      <c r="AD1099" s="344">
        <f t="shared" si="198"/>
        <v>1</v>
      </c>
      <c r="AE1099" s="344">
        <f t="shared" si="199"/>
        <v>1</v>
      </c>
      <c r="AF1099" s="344">
        <f t="shared" si="199"/>
        <v>1</v>
      </c>
      <c r="AG1099" s="344">
        <f t="shared" si="200"/>
        <v>1</v>
      </c>
    </row>
    <row r="1100" spans="1:33" ht="171" customHeight="1">
      <c r="A1100" s="169" t="s">
        <v>19</v>
      </c>
      <c r="B1100" s="467" t="s">
        <v>13</v>
      </c>
      <c r="C1100" s="782"/>
      <c r="D1100" s="790"/>
      <c r="E1100" s="783"/>
      <c r="F1100" s="783" t="s">
        <v>4202</v>
      </c>
      <c r="G1100" s="787" t="s">
        <v>4210</v>
      </c>
      <c r="H1100" s="173" t="s">
        <v>4211</v>
      </c>
      <c r="I1100" s="483" t="s">
        <v>4212</v>
      </c>
      <c r="J1100" s="168">
        <v>1</v>
      </c>
      <c r="K1100" s="195">
        <v>45691</v>
      </c>
      <c r="L1100" s="195">
        <v>46055</v>
      </c>
      <c r="M1100" s="165">
        <f t="shared" si="193"/>
        <v>52</v>
      </c>
      <c r="N1100" s="164">
        <v>0</v>
      </c>
      <c r="O1100" s="483" t="s">
        <v>4213</v>
      </c>
      <c r="P1100" s="53">
        <f t="shared" si="201"/>
        <v>0</v>
      </c>
      <c r="Q1100" s="166" t="str">
        <f>IF(ISNUMBER(P1100),IF(P1100=100%,"CUMPLIDA",IF(AND(ISNUMBER(L1100),ISNUMBER(CGR!$P$4)), IF(L1100&lt;CGR!$P$4,"INCUMPLIDA","PROCESO"), "VERIFICAR FECHA")),"SIN VALOR AVANCE")</f>
        <v>PROCESO</v>
      </c>
      <c r="R1100" s="373" t="s">
        <v>4211</v>
      </c>
      <c r="S1100" s="286" t="s">
        <v>4212</v>
      </c>
      <c r="T1100" s="305">
        <v>1</v>
      </c>
      <c r="U1100" s="389">
        <v>45691</v>
      </c>
      <c r="V1100" s="389">
        <v>46055</v>
      </c>
      <c r="W1100" s="165">
        <f t="shared" si="202"/>
        <v>52</v>
      </c>
      <c r="X1100" s="367">
        <v>0</v>
      </c>
      <c r="Y1100" s="402" t="s">
        <v>4213</v>
      </c>
      <c r="Z1100" s="344">
        <f t="shared" si="194"/>
        <v>1</v>
      </c>
      <c r="AA1100" s="344">
        <f t="shared" si="195"/>
        <v>1</v>
      </c>
      <c r="AB1100" s="344">
        <f t="shared" si="196"/>
        <v>1</v>
      </c>
      <c r="AC1100" s="344">
        <f t="shared" si="197"/>
        <v>1</v>
      </c>
      <c r="AD1100" s="344">
        <f t="shared" si="198"/>
        <v>1</v>
      </c>
      <c r="AE1100" s="344">
        <f t="shared" si="199"/>
        <v>1</v>
      </c>
      <c r="AF1100" s="344">
        <f t="shared" si="199"/>
        <v>1</v>
      </c>
      <c r="AG1100" s="344">
        <f t="shared" si="200"/>
        <v>1</v>
      </c>
    </row>
    <row r="1101" spans="1:33" ht="171" customHeight="1">
      <c r="A1101" s="169" t="s">
        <v>19</v>
      </c>
      <c r="B1101" s="467" t="s">
        <v>13</v>
      </c>
      <c r="C1101" s="782"/>
      <c r="D1101" s="790"/>
      <c r="E1101" s="783"/>
      <c r="F1101" s="783" t="s">
        <v>4202</v>
      </c>
      <c r="G1101" s="787"/>
      <c r="H1101" s="173" t="s">
        <v>4214</v>
      </c>
      <c r="I1101" s="483" t="s">
        <v>4215</v>
      </c>
      <c r="J1101" s="168">
        <v>8</v>
      </c>
      <c r="K1101" s="195">
        <v>45689</v>
      </c>
      <c r="L1101" s="195">
        <v>46054</v>
      </c>
      <c r="M1101" s="165">
        <f t="shared" si="193"/>
        <v>52.142857142857146</v>
      </c>
      <c r="N1101" s="164">
        <v>0</v>
      </c>
      <c r="O1101" s="483" t="s">
        <v>4213</v>
      </c>
      <c r="P1101" s="53">
        <f t="shared" si="201"/>
        <v>0</v>
      </c>
      <c r="Q1101" s="166" t="str">
        <f>IF(ISNUMBER(P1101),IF(P1101=100%,"CUMPLIDA",IF(AND(ISNUMBER(L1101),ISNUMBER(CGR!$P$4)), IF(L1101&lt;CGR!$P$4,"INCUMPLIDA","PROCESO"), "VERIFICAR FECHA")),"SIN VALOR AVANCE")</f>
        <v>PROCESO</v>
      </c>
      <c r="R1101" s="373" t="s">
        <v>4214</v>
      </c>
      <c r="S1101" s="286" t="s">
        <v>4215</v>
      </c>
      <c r="T1101" s="305">
        <v>8</v>
      </c>
      <c r="U1101" s="389">
        <v>45689</v>
      </c>
      <c r="V1101" s="389">
        <v>46054</v>
      </c>
      <c r="W1101" s="165">
        <f t="shared" si="202"/>
        <v>52.142857142857146</v>
      </c>
      <c r="X1101" s="367">
        <v>0</v>
      </c>
      <c r="Y1101" s="402" t="s">
        <v>4213</v>
      </c>
      <c r="Z1101" s="344">
        <f t="shared" si="194"/>
        <v>1</v>
      </c>
      <c r="AA1101" s="344">
        <f t="shared" si="195"/>
        <v>1</v>
      </c>
      <c r="AB1101" s="344">
        <f t="shared" si="196"/>
        <v>1</v>
      </c>
      <c r="AC1101" s="344">
        <f t="shared" si="197"/>
        <v>1</v>
      </c>
      <c r="AD1101" s="344">
        <f t="shared" si="198"/>
        <v>1</v>
      </c>
      <c r="AE1101" s="344">
        <f t="shared" si="199"/>
        <v>1</v>
      </c>
      <c r="AF1101" s="344">
        <f t="shared" si="199"/>
        <v>1</v>
      </c>
      <c r="AG1101" s="344">
        <f t="shared" si="200"/>
        <v>1</v>
      </c>
    </row>
    <row r="1102" spans="1:33" ht="185.25" customHeight="1">
      <c r="A1102" s="169" t="s">
        <v>19</v>
      </c>
      <c r="B1102" s="467" t="s">
        <v>13</v>
      </c>
      <c r="C1102" s="782" t="s">
        <v>4188</v>
      </c>
      <c r="D1102" s="790" t="s">
        <v>4189</v>
      </c>
      <c r="E1102" s="783" t="s">
        <v>4216</v>
      </c>
      <c r="F1102" s="783" t="s">
        <v>4217</v>
      </c>
      <c r="G1102" s="491" t="s">
        <v>4203</v>
      </c>
      <c r="H1102" s="491" t="s">
        <v>4204</v>
      </c>
      <c r="I1102" s="518" t="s">
        <v>4205</v>
      </c>
      <c r="J1102" s="164">
        <v>2</v>
      </c>
      <c r="K1102" s="65">
        <v>45691</v>
      </c>
      <c r="L1102" s="65">
        <v>46055</v>
      </c>
      <c r="M1102" s="165">
        <f t="shared" si="193"/>
        <v>52</v>
      </c>
      <c r="N1102" s="164">
        <v>0</v>
      </c>
      <c r="O1102" s="483" t="s">
        <v>4218</v>
      </c>
      <c r="P1102" s="53">
        <f t="shared" si="201"/>
        <v>0</v>
      </c>
      <c r="Q1102" s="166" t="str">
        <f>IF(ISNUMBER(P1102),IF(P1102=100%,"CUMPLIDA",IF(AND(ISNUMBER(L1102),ISNUMBER(CGR!$P$4)), IF(L1102&lt;CGR!$P$4,"INCUMPLIDA","PROCESO"), "VERIFICAR FECHA")),"SIN VALOR AVANCE")</f>
        <v>PROCESO</v>
      </c>
      <c r="R1102" s="370" t="s">
        <v>4204</v>
      </c>
      <c r="S1102" s="372" t="s">
        <v>4205</v>
      </c>
      <c r="T1102" s="367">
        <v>2</v>
      </c>
      <c r="U1102" s="397">
        <v>45691</v>
      </c>
      <c r="V1102" s="397">
        <v>46055</v>
      </c>
      <c r="W1102" s="165">
        <f t="shared" si="202"/>
        <v>52</v>
      </c>
      <c r="X1102" s="367">
        <v>0</v>
      </c>
      <c r="Y1102" s="402" t="s">
        <v>4218</v>
      </c>
      <c r="Z1102" s="344">
        <f t="shared" si="194"/>
        <v>1</v>
      </c>
      <c r="AA1102" s="344">
        <f t="shared" si="195"/>
        <v>1</v>
      </c>
      <c r="AB1102" s="344">
        <f t="shared" si="196"/>
        <v>1</v>
      </c>
      <c r="AC1102" s="344">
        <f t="shared" si="197"/>
        <v>1</v>
      </c>
      <c r="AD1102" s="344">
        <f t="shared" si="198"/>
        <v>1</v>
      </c>
      <c r="AE1102" s="344">
        <f t="shared" si="199"/>
        <v>1</v>
      </c>
      <c r="AF1102" s="344">
        <f t="shared" si="199"/>
        <v>1</v>
      </c>
      <c r="AG1102" s="344">
        <f t="shared" si="200"/>
        <v>1</v>
      </c>
    </row>
    <row r="1103" spans="1:33" ht="99.75" customHeight="1">
      <c r="A1103" s="169" t="s">
        <v>19</v>
      </c>
      <c r="B1103" s="467" t="s">
        <v>13</v>
      </c>
      <c r="C1103" s="782"/>
      <c r="D1103" s="790"/>
      <c r="E1103" s="783"/>
      <c r="F1103" s="783" t="s">
        <v>4217</v>
      </c>
      <c r="G1103" s="491" t="s">
        <v>4207</v>
      </c>
      <c r="H1103" s="491" t="s">
        <v>4207</v>
      </c>
      <c r="I1103" s="518" t="s">
        <v>4208</v>
      </c>
      <c r="J1103" s="168">
        <v>1</v>
      </c>
      <c r="K1103" s="65">
        <v>45691</v>
      </c>
      <c r="L1103" s="65">
        <v>46081</v>
      </c>
      <c r="M1103" s="165">
        <f t="shared" si="193"/>
        <v>55.714285714285715</v>
      </c>
      <c r="N1103" s="164">
        <v>0</v>
      </c>
      <c r="O1103" s="483" t="s">
        <v>4219</v>
      </c>
      <c r="P1103" s="53">
        <f t="shared" si="201"/>
        <v>0</v>
      </c>
      <c r="Q1103" s="166" t="str">
        <f>IF(ISNUMBER(P1103),IF(P1103=100%,"CUMPLIDA",IF(AND(ISNUMBER(L1103),ISNUMBER(CGR!$P$4)), IF(L1103&lt;CGR!$P$4,"INCUMPLIDA","PROCESO"), "VERIFICAR FECHA")),"SIN VALOR AVANCE")</f>
        <v>PROCESO</v>
      </c>
      <c r="R1103" s="370" t="s">
        <v>4207</v>
      </c>
      <c r="S1103" s="372" t="s">
        <v>4208</v>
      </c>
      <c r="T1103" s="305">
        <v>1</v>
      </c>
      <c r="U1103" s="397">
        <v>45691</v>
      </c>
      <c r="V1103" s="397" t="s">
        <v>4255</v>
      </c>
      <c r="W1103" s="165">
        <f t="shared" si="202"/>
        <v>55.714285714285715</v>
      </c>
      <c r="X1103" s="367">
        <v>0</v>
      </c>
      <c r="Y1103" s="402" t="s">
        <v>4219</v>
      </c>
      <c r="Z1103" s="344">
        <f t="shared" si="194"/>
        <v>1</v>
      </c>
      <c r="AA1103" s="344">
        <f t="shared" si="195"/>
        <v>1</v>
      </c>
      <c r="AB1103" s="344">
        <f t="shared" si="196"/>
        <v>1</v>
      </c>
      <c r="AC1103" s="344">
        <f t="shared" si="197"/>
        <v>1</v>
      </c>
      <c r="AD1103" s="344">
        <f t="shared" si="198"/>
        <v>0</v>
      </c>
      <c r="AE1103" s="344">
        <f t="shared" si="199"/>
        <v>1</v>
      </c>
      <c r="AF1103" s="344">
        <f t="shared" si="199"/>
        <v>1</v>
      </c>
      <c r="AG1103" s="344">
        <f t="shared" si="200"/>
        <v>1</v>
      </c>
    </row>
    <row r="1104" spans="1:33" ht="409.5">
      <c r="A1104" s="169" t="s">
        <v>19</v>
      </c>
      <c r="B1104" s="467" t="s">
        <v>13</v>
      </c>
      <c r="C1104" s="782"/>
      <c r="D1104" s="790"/>
      <c r="E1104" s="783"/>
      <c r="F1104" s="783" t="s">
        <v>4217</v>
      </c>
      <c r="G1104" s="52" t="s">
        <v>4220</v>
      </c>
      <c r="H1104" s="173" t="s">
        <v>4214</v>
      </c>
      <c r="I1104" s="483" t="s">
        <v>4215</v>
      </c>
      <c r="J1104" s="168">
        <v>8</v>
      </c>
      <c r="K1104" s="195">
        <v>45691</v>
      </c>
      <c r="L1104" s="195">
        <v>46055</v>
      </c>
      <c r="M1104" s="165">
        <f t="shared" si="193"/>
        <v>52</v>
      </c>
      <c r="N1104" s="164">
        <v>0</v>
      </c>
      <c r="O1104" s="483" t="s">
        <v>4213</v>
      </c>
      <c r="P1104" s="53">
        <f t="shared" si="201"/>
        <v>0</v>
      </c>
      <c r="Q1104" s="166" t="str">
        <f>IF(ISNUMBER(P1104),IF(P1104=100%,"CUMPLIDA",IF(AND(ISNUMBER(L1104),ISNUMBER(CGR!$P$4)), IF(L1104&lt;CGR!$P$4,"INCUMPLIDA","PROCESO"), "VERIFICAR FECHA")),"SIN VALOR AVANCE")</f>
        <v>PROCESO</v>
      </c>
      <c r="R1104" s="373" t="s">
        <v>4214</v>
      </c>
      <c r="S1104" s="286" t="s">
        <v>4215</v>
      </c>
      <c r="T1104" s="305">
        <v>8</v>
      </c>
      <c r="U1104" s="389">
        <v>45691</v>
      </c>
      <c r="V1104" s="389">
        <v>46055</v>
      </c>
      <c r="W1104" s="165">
        <f t="shared" si="202"/>
        <v>52</v>
      </c>
      <c r="X1104" s="367">
        <v>0</v>
      </c>
      <c r="Y1104" s="402" t="s">
        <v>4213</v>
      </c>
      <c r="Z1104" s="344">
        <f t="shared" si="194"/>
        <v>1</v>
      </c>
      <c r="AA1104" s="344">
        <f t="shared" si="195"/>
        <v>1</v>
      </c>
      <c r="AB1104" s="344">
        <f t="shared" si="196"/>
        <v>1</v>
      </c>
      <c r="AC1104" s="344">
        <f t="shared" si="197"/>
        <v>1</v>
      </c>
      <c r="AD1104" s="344">
        <f t="shared" si="198"/>
        <v>1</v>
      </c>
      <c r="AE1104" s="344">
        <f t="shared" si="199"/>
        <v>1</v>
      </c>
      <c r="AF1104" s="344">
        <f t="shared" si="199"/>
        <v>1</v>
      </c>
      <c r="AG1104" s="344">
        <f t="shared" si="200"/>
        <v>1</v>
      </c>
    </row>
    <row r="1105" spans="1:33" ht="85.5" customHeight="1">
      <c r="A1105" s="169" t="s">
        <v>19</v>
      </c>
      <c r="B1105" s="467" t="s">
        <v>13</v>
      </c>
      <c r="C1105" s="782"/>
      <c r="D1105" s="790"/>
      <c r="E1105" s="783"/>
      <c r="F1105" s="783" t="s">
        <v>4217</v>
      </c>
      <c r="G1105" s="52" t="s">
        <v>4199</v>
      </c>
      <c r="H1105" s="52" t="s">
        <v>4221</v>
      </c>
      <c r="I1105" s="483" t="s">
        <v>1288</v>
      </c>
      <c r="J1105" s="488">
        <v>1</v>
      </c>
      <c r="K1105" s="65">
        <v>45691</v>
      </c>
      <c r="L1105" s="65">
        <v>46055</v>
      </c>
      <c r="M1105" s="165">
        <f t="shared" si="193"/>
        <v>52</v>
      </c>
      <c r="N1105" s="468">
        <v>0</v>
      </c>
      <c r="O1105" s="483" t="s">
        <v>4200</v>
      </c>
      <c r="P1105" s="53">
        <f t="shared" si="201"/>
        <v>0</v>
      </c>
      <c r="Q1105" s="166" t="str">
        <f>IF(ISNUMBER(P1105),IF(P1105=100%,"CUMPLIDA",IF(AND(ISNUMBER(L1105),ISNUMBER(CGR!$P$4)), IF(L1105&lt;CGR!$P$4,"INCUMPLIDA","PROCESO"), "VERIFICAR FECHA")),"SIN VALOR AVANCE")</f>
        <v>PROCESO</v>
      </c>
      <c r="R1105" s="285" t="s">
        <v>4221</v>
      </c>
      <c r="S1105" s="286" t="s">
        <v>1288</v>
      </c>
      <c r="T1105" s="378">
        <v>1</v>
      </c>
      <c r="U1105" s="397">
        <v>45691</v>
      </c>
      <c r="V1105" s="397">
        <v>46055</v>
      </c>
      <c r="W1105" s="165">
        <f t="shared" si="202"/>
        <v>52</v>
      </c>
      <c r="X1105" s="308">
        <v>0</v>
      </c>
      <c r="Y1105" s="402" t="s">
        <v>4200</v>
      </c>
      <c r="Z1105" s="344">
        <f t="shared" si="194"/>
        <v>1</v>
      </c>
      <c r="AA1105" s="344">
        <f t="shared" si="195"/>
        <v>1</v>
      </c>
      <c r="AB1105" s="344">
        <f t="shared" si="196"/>
        <v>1</v>
      </c>
      <c r="AC1105" s="344">
        <f t="shared" si="197"/>
        <v>1</v>
      </c>
      <c r="AD1105" s="344">
        <f t="shared" si="198"/>
        <v>1</v>
      </c>
      <c r="AE1105" s="344">
        <f t="shared" si="199"/>
        <v>1</v>
      </c>
      <c r="AF1105" s="344">
        <f t="shared" si="199"/>
        <v>1</v>
      </c>
      <c r="AG1105" s="344">
        <f t="shared" si="200"/>
        <v>1</v>
      </c>
    </row>
    <row r="1106" spans="1:33" ht="114" customHeight="1">
      <c r="A1106" s="169" t="s">
        <v>19</v>
      </c>
      <c r="B1106" s="467" t="s">
        <v>13</v>
      </c>
      <c r="C1106" s="782" t="s">
        <v>4188</v>
      </c>
      <c r="D1106" s="790" t="s">
        <v>4189</v>
      </c>
      <c r="E1106" s="783" t="s">
        <v>4222</v>
      </c>
      <c r="F1106" s="798" t="s">
        <v>4223</v>
      </c>
      <c r="G1106" s="491" t="s">
        <v>4224</v>
      </c>
      <c r="H1106" s="491" t="s">
        <v>4224</v>
      </c>
      <c r="I1106" s="515" t="s">
        <v>4205</v>
      </c>
      <c r="J1106" s="468">
        <v>1</v>
      </c>
      <c r="K1106" s="65">
        <v>45691</v>
      </c>
      <c r="L1106" s="65">
        <v>46081</v>
      </c>
      <c r="M1106" s="165">
        <f t="shared" si="193"/>
        <v>55.714285714285715</v>
      </c>
      <c r="N1106" s="468">
        <v>0</v>
      </c>
      <c r="O1106" s="483" t="s">
        <v>4225</v>
      </c>
      <c r="P1106" s="53">
        <f t="shared" si="201"/>
        <v>0</v>
      </c>
      <c r="Q1106" s="166" t="str">
        <f>IF(ISNUMBER(P1106),IF(P1106=100%,"CUMPLIDA",IF(AND(ISNUMBER(L1106),ISNUMBER(CGR!$P$4)), IF(L1106&lt;CGR!$P$4,"INCUMPLIDA","PROCESO"), "VERIFICAR FECHA")),"SIN VALOR AVANCE")</f>
        <v>PROCESO</v>
      </c>
      <c r="R1106" s="370" t="s">
        <v>4224</v>
      </c>
      <c r="S1106" s="371" t="s">
        <v>4205</v>
      </c>
      <c r="T1106" s="308">
        <v>1</v>
      </c>
      <c r="U1106" s="397">
        <v>45691</v>
      </c>
      <c r="V1106" s="397" t="s">
        <v>4255</v>
      </c>
      <c r="W1106" s="165">
        <f t="shared" si="202"/>
        <v>55.714285714285715</v>
      </c>
      <c r="X1106" s="308">
        <v>0</v>
      </c>
      <c r="Y1106" s="402" t="s">
        <v>4225</v>
      </c>
      <c r="Z1106" s="344">
        <f t="shared" si="194"/>
        <v>1</v>
      </c>
      <c r="AA1106" s="344">
        <f t="shared" si="195"/>
        <v>1</v>
      </c>
      <c r="AB1106" s="344">
        <f t="shared" si="196"/>
        <v>1</v>
      </c>
      <c r="AC1106" s="344">
        <f t="shared" si="197"/>
        <v>1</v>
      </c>
      <c r="AD1106" s="344">
        <f t="shared" si="198"/>
        <v>0</v>
      </c>
      <c r="AE1106" s="344">
        <f t="shared" si="199"/>
        <v>1</v>
      </c>
      <c r="AF1106" s="344">
        <f t="shared" si="199"/>
        <v>1</v>
      </c>
      <c r="AG1106" s="344">
        <f t="shared" si="200"/>
        <v>1</v>
      </c>
    </row>
    <row r="1107" spans="1:33" ht="270">
      <c r="A1107" s="169" t="s">
        <v>19</v>
      </c>
      <c r="B1107" s="467" t="s">
        <v>13</v>
      </c>
      <c r="C1107" s="782"/>
      <c r="D1107" s="790"/>
      <c r="E1107" s="783"/>
      <c r="F1107" s="798"/>
      <c r="G1107" s="491" t="s">
        <v>4207</v>
      </c>
      <c r="H1107" s="491" t="s">
        <v>4207</v>
      </c>
      <c r="I1107" s="517" t="s">
        <v>4208</v>
      </c>
      <c r="J1107" s="168">
        <v>1</v>
      </c>
      <c r="K1107" s="65">
        <v>45691</v>
      </c>
      <c r="L1107" s="65">
        <v>46081</v>
      </c>
      <c r="M1107" s="165">
        <f t="shared" si="193"/>
        <v>55.714285714285715</v>
      </c>
      <c r="N1107" s="164">
        <v>0</v>
      </c>
      <c r="O1107" s="483" t="s">
        <v>4226</v>
      </c>
      <c r="P1107" s="53">
        <f t="shared" si="201"/>
        <v>0</v>
      </c>
      <c r="Q1107" s="166" t="str">
        <f>IF(ISNUMBER(P1107),IF(P1107=100%,"CUMPLIDA",IF(AND(ISNUMBER(L1107),ISNUMBER(CGR!$P$4)), IF(L1107&lt;CGR!$P$4,"INCUMPLIDA","PROCESO"), "VERIFICAR FECHA")),"SIN VALOR AVANCE")</f>
        <v>PROCESO</v>
      </c>
      <c r="R1107" s="370" t="s">
        <v>4207</v>
      </c>
      <c r="S1107" s="398" t="s">
        <v>4208</v>
      </c>
      <c r="T1107" s="305">
        <v>1</v>
      </c>
      <c r="U1107" s="397">
        <v>45691</v>
      </c>
      <c r="V1107" s="397" t="s">
        <v>4255</v>
      </c>
      <c r="W1107" s="165">
        <f t="shared" si="202"/>
        <v>55.714285714285715</v>
      </c>
      <c r="X1107" s="367">
        <v>0</v>
      </c>
      <c r="Y1107" s="402" t="s">
        <v>4226</v>
      </c>
      <c r="Z1107" s="344">
        <f t="shared" si="194"/>
        <v>1</v>
      </c>
      <c r="AA1107" s="344">
        <f t="shared" si="195"/>
        <v>1</v>
      </c>
      <c r="AB1107" s="344">
        <f t="shared" si="196"/>
        <v>1</v>
      </c>
      <c r="AC1107" s="344">
        <f t="shared" si="197"/>
        <v>1</v>
      </c>
      <c r="AD1107" s="344">
        <f t="shared" si="198"/>
        <v>0</v>
      </c>
      <c r="AE1107" s="344">
        <f t="shared" si="199"/>
        <v>1</v>
      </c>
      <c r="AF1107" s="344">
        <f t="shared" si="199"/>
        <v>1</v>
      </c>
      <c r="AG1107" s="344">
        <f t="shared" si="200"/>
        <v>1</v>
      </c>
    </row>
    <row r="1108" spans="1:33" ht="185.25" customHeight="1">
      <c r="A1108" s="169" t="s">
        <v>19</v>
      </c>
      <c r="B1108" s="467" t="s">
        <v>13</v>
      </c>
      <c r="C1108" s="782" t="s">
        <v>4188</v>
      </c>
      <c r="D1108" s="790" t="s">
        <v>4227</v>
      </c>
      <c r="E1108" s="783" t="s">
        <v>4228</v>
      </c>
      <c r="F1108" s="783" t="s">
        <v>4229</v>
      </c>
      <c r="G1108" s="491" t="s">
        <v>4203</v>
      </c>
      <c r="H1108" s="491" t="s">
        <v>4204</v>
      </c>
      <c r="I1108" s="515" t="s">
        <v>4205</v>
      </c>
      <c r="J1108" s="164">
        <v>2</v>
      </c>
      <c r="K1108" s="65">
        <v>45691</v>
      </c>
      <c r="L1108" s="65">
        <v>46055</v>
      </c>
      <c r="M1108" s="165">
        <f t="shared" ref="M1108:M1115" si="203">(L1108-K1108)/7</f>
        <v>52</v>
      </c>
      <c r="N1108" s="164">
        <v>0</v>
      </c>
      <c r="O1108" s="483" t="s">
        <v>4218</v>
      </c>
      <c r="P1108" s="53">
        <f t="shared" si="201"/>
        <v>0</v>
      </c>
      <c r="Q1108" s="166" t="str">
        <f>IF(ISNUMBER(P1108),IF(P1108=100%,"CUMPLIDA",IF(AND(ISNUMBER(L1108),ISNUMBER(CGR!$P$4)), IF(L1108&lt;CGR!$P$4,"INCUMPLIDA","PROCESO"), "VERIFICAR FECHA")),"SIN VALOR AVANCE")</f>
        <v>PROCESO</v>
      </c>
      <c r="R1108" s="370" t="s">
        <v>4204</v>
      </c>
      <c r="S1108" s="371" t="s">
        <v>4205</v>
      </c>
      <c r="T1108" s="367">
        <v>2</v>
      </c>
      <c r="U1108" s="397">
        <v>45691</v>
      </c>
      <c r="V1108" s="397">
        <v>46055</v>
      </c>
      <c r="W1108" s="165">
        <f t="shared" si="202"/>
        <v>52</v>
      </c>
      <c r="X1108" s="367">
        <v>0</v>
      </c>
      <c r="Y1108" s="402" t="s">
        <v>4218</v>
      </c>
      <c r="Z1108" s="344">
        <f t="shared" si="194"/>
        <v>1</v>
      </c>
      <c r="AA1108" s="344">
        <f t="shared" si="195"/>
        <v>1</v>
      </c>
      <c r="AB1108" s="344">
        <f t="shared" si="196"/>
        <v>1</v>
      </c>
      <c r="AC1108" s="344">
        <f t="shared" si="197"/>
        <v>1</v>
      </c>
      <c r="AD1108" s="344">
        <f t="shared" si="198"/>
        <v>1</v>
      </c>
      <c r="AE1108" s="344">
        <f t="shared" si="199"/>
        <v>1</v>
      </c>
      <c r="AF1108" s="344">
        <f t="shared" si="199"/>
        <v>1</v>
      </c>
      <c r="AG1108" s="344">
        <f t="shared" si="200"/>
        <v>1</v>
      </c>
    </row>
    <row r="1109" spans="1:33" ht="270">
      <c r="A1109" s="169" t="s">
        <v>19</v>
      </c>
      <c r="B1109" s="467" t="s">
        <v>13</v>
      </c>
      <c r="C1109" s="782"/>
      <c r="D1109" s="790"/>
      <c r="E1109" s="783"/>
      <c r="F1109" s="783" t="s">
        <v>4229</v>
      </c>
      <c r="G1109" s="491" t="s">
        <v>4207</v>
      </c>
      <c r="H1109" s="491" t="s">
        <v>4207</v>
      </c>
      <c r="I1109" s="517" t="s">
        <v>4208</v>
      </c>
      <c r="J1109" s="168">
        <v>1</v>
      </c>
      <c r="K1109" s="65">
        <v>45691</v>
      </c>
      <c r="L1109" s="65">
        <v>46081</v>
      </c>
      <c r="M1109" s="165">
        <f t="shared" si="203"/>
        <v>55.714285714285715</v>
      </c>
      <c r="N1109" s="164">
        <v>0</v>
      </c>
      <c r="O1109" s="483" t="s">
        <v>4230</v>
      </c>
      <c r="P1109" s="53">
        <f t="shared" si="201"/>
        <v>0</v>
      </c>
      <c r="Q1109" s="166" t="str">
        <f>IF(ISNUMBER(P1109),IF(P1109=100%,"CUMPLIDA",IF(AND(ISNUMBER(L1109),ISNUMBER(CGR!$P$4)), IF(L1109&lt;CGR!$P$4,"INCUMPLIDA","PROCESO"), "VERIFICAR FECHA")),"SIN VALOR AVANCE")</f>
        <v>PROCESO</v>
      </c>
      <c r="R1109" s="370" t="s">
        <v>4207</v>
      </c>
      <c r="S1109" s="398" t="s">
        <v>4208</v>
      </c>
      <c r="T1109" s="305">
        <v>1</v>
      </c>
      <c r="U1109" s="397">
        <v>45691</v>
      </c>
      <c r="V1109" s="397" t="s">
        <v>4255</v>
      </c>
      <c r="W1109" s="165">
        <f t="shared" si="202"/>
        <v>55.714285714285715</v>
      </c>
      <c r="X1109" s="367">
        <v>0</v>
      </c>
      <c r="Y1109" s="402" t="s">
        <v>4230</v>
      </c>
      <c r="Z1109" s="344">
        <f t="shared" ref="Z1109:Z1115" si="204">IF(H1109=R1109,1,0)</f>
        <v>1</v>
      </c>
      <c r="AA1109" s="344">
        <f t="shared" ref="AA1109:AA1115" si="205">IF(I1109=S1109,1,0)</f>
        <v>1</v>
      </c>
      <c r="AB1109" s="344">
        <f t="shared" ref="AB1109:AB1115" si="206">IF(J1109=T1109,1,0)</f>
        <v>1</v>
      </c>
      <c r="AC1109" s="344">
        <f t="shared" ref="AC1109:AC1115" si="207">IF(K1109=U1109,1,0)</f>
        <v>1</v>
      </c>
      <c r="AD1109" s="344">
        <f t="shared" ref="AD1109:AD1115" si="208">IF(L1109=V1109,1,0)</f>
        <v>0</v>
      </c>
      <c r="AE1109" s="344">
        <f t="shared" ref="AE1109:AF1115" si="209">IF(M1109=W1109,1,0)</f>
        <v>1</v>
      </c>
      <c r="AF1109" s="344">
        <f t="shared" si="209"/>
        <v>1</v>
      </c>
      <c r="AG1109" s="344">
        <f t="shared" ref="AG1109:AG1115" si="210">IF(O1109=Y1109,1,0)</f>
        <v>1</v>
      </c>
    </row>
    <row r="1110" spans="1:33" ht="409.5">
      <c r="A1110" s="169" t="s">
        <v>19</v>
      </c>
      <c r="B1110" s="467" t="s">
        <v>13</v>
      </c>
      <c r="C1110" s="782"/>
      <c r="D1110" s="790"/>
      <c r="E1110" s="783"/>
      <c r="F1110" s="783" t="s">
        <v>4229</v>
      </c>
      <c r="G1110" s="52" t="s">
        <v>4220</v>
      </c>
      <c r="H1110" s="173" t="s">
        <v>4214</v>
      </c>
      <c r="I1110" s="483" t="s">
        <v>4231</v>
      </c>
      <c r="J1110" s="168">
        <v>8</v>
      </c>
      <c r="K1110" s="195">
        <v>45691</v>
      </c>
      <c r="L1110" s="195">
        <v>46055</v>
      </c>
      <c r="M1110" s="165">
        <f t="shared" si="203"/>
        <v>52</v>
      </c>
      <c r="N1110" s="164">
        <v>0</v>
      </c>
      <c r="O1110" s="483" t="s">
        <v>4213</v>
      </c>
      <c r="P1110" s="53">
        <f t="shared" si="201"/>
        <v>0</v>
      </c>
      <c r="Q1110" s="166" t="str">
        <f>IF(ISNUMBER(P1110),IF(P1110=100%,"CUMPLIDA",IF(AND(ISNUMBER(L1110),ISNUMBER(CGR!$P$4)), IF(L1110&lt;CGR!$P$4,"INCUMPLIDA","PROCESO"), "VERIFICAR FECHA")),"SIN VALOR AVANCE")</f>
        <v>PROCESO</v>
      </c>
      <c r="R1110" s="373" t="s">
        <v>4214</v>
      </c>
      <c r="S1110" s="286" t="s">
        <v>4231</v>
      </c>
      <c r="T1110" s="305">
        <v>8</v>
      </c>
      <c r="U1110" s="389">
        <v>45691</v>
      </c>
      <c r="V1110" s="389">
        <v>46055</v>
      </c>
      <c r="W1110" s="165">
        <f t="shared" si="202"/>
        <v>52</v>
      </c>
      <c r="X1110" s="367">
        <v>0</v>
      </c>
      <c r="Y1110" s="402" t="s">
        <v>4213</v>
      </c>
      <c r="Z1110" s="344">
        <f t="shared" si="204"/>
        <v>1</v>
      </c>
      <c r="AA1110" s="344">
        <f t="shared" si="205"/>
        <v>1</v>
      </c>
      <c r="AB1110" s="344">
        <f t="shared" si="206"/>
        <v>1</v>
      </c>
      <c r="AC1110" s="344">
        <f t="shared" si="207"/>
        <v>1</v>
      </c>
      <c r="AD1110" s="344">
        <f t="shared" si="208"/>
        <v>1</v>
      </c>
      <c r="AE1110" s="344">
        <f t="shared" si="209"/>
        <v>1</v>
      </c>
      <c r="AF1110" s="344">
        <f t="shared" si="209"/>
        <v>1</v>
      </c>
      <c r="AG1110" s="344">
        <f t="shared" si="210"/>
        <v>1</v>
      </c>
    </row>
    <row r="1111" spans="1:33" ht="85.5" customHeight="1">
      <c r="A1111" s="169" t="s">
        <v>19</v>
      </c>
      <c r="B1111" s="467" t="s">
        <v>13</v>
      </c>
      <c r="C1111" s="782"/>
      <c r="D1111" s="790"/>
      <c r="E1111" s="783"/>
      <c r="F1111" s="783" t="s">
        <v>4229</v>
      </c>
      <c r="G1111" s="52" t="s">
        <v>4199</v>
      </c>
      <c r="H1111" s="52" t="s">
        <v>4221</v>
      </c>
      <c r="I1111" s="483" t="s">
        <v>1288</v>
      </c>
      <c r="J1111" s="488">
        <v>1</v>
      </c>
      <c r="K1111" s="65">
        <v>45691</v>
      </c>
      <c r="L1111" s="65">
        <v>46055</v>
      </c>
      <c r="M1111" s="165">
        <f t="shared" si="203"/>
        <v>52</v>
      </c>
      <c r="N1111" s="468">
        <v>0</v>
      </c>
      <c r="O1111" s="483" t="s">
        <v>4200</v>
      </c>
      <c r="P1111" s="53">
        <f t="shared" si="201"/>
        <v>0</v>
      </c>
      <c r="Q1111" s="166" t="str">
        <f>IF(ISNUMBER(P1111),IF(P1111=100%,"CUMPLIDA",IF(AND(ISNUMBER(L1111),ISNUMBER(CGR!$P$4)), IF(L1111&lt;CGR!$P$4,"INCUMPLIDA","PROCESO"), "VERIFICAR FECHA")),"SIN VALOR AVANCE")</f>
        <v>PROCESO</v>
      </c>
      <c r="R1111" s="285" t="s">
        <v>4221</v>
      </c>
      <c r="S1111" s="286" t="s">
        <v>1288</v>
      </c>
      <c r="T1111" s="378">
        <v>1</v>
      </c>
      <c r="U1111" s="397">
        <v>45691</v>
      </c>
      <c r="V1111" s="397">
        <v>46055</v>
      </c>
      <c r="W1111" s="165">
        <f t="shared" si="202"/>
        <v>52</v>
      </c>
      <c r="X1111" s="308">
        <v>0</v>
      </c>
      <c r="Y1111" s="402" t="s">
        <v>4200</v>
      </c>
      <c r="Z1111" s="344">
        <f t="shared" si="204"/>
        <v>1</v>
      </c>
      <c r="AA1111" s="344">
        <f t="shared" si="205"/>
        <v>1</v>
      </c>
      <c r="AB1111" s="344">
        <f t="shared" si="206"/>
        <v>1</v>
      </c>
      <c r="AC1111" s="344">
        <f t="shared" si="207"/>
        <v>1</v>
      </c>
      <c r="AD1111" s="344">
        <f t="shared" si="208"/>
        <v>1</v>
      </c>
      <c r="AE1111" s="344">
        <f t="shared" si="209"/>
        <v>1</v>
      </c>
      <c r="AF1111" s="344">
        <f t="shared" si="209"/>
        <v>1</v>
      </c>
      <c r="AG1111" s="344">
        <f t="shared" si="210"/>
        <v>1</v>
      </c>
    </row>
    <row r="1112" spans="1:33" ht="171" customHeight="1">
      <c r="A1112" s="169" t="s">
        <v>19</v>
      </c>
      <c r="B1112" s="467" t="s">
        <v>13</v>
      </c>
      <c r="C1112" s="782" t="s">
        <v>4188</v>
      </c>
      <c r="D1112" s="785" t="s">
        <v>4232</v>
      </c>
      <c r="E1112" s="783" t="s">
        <v>4233</v>
      </c>
      <c r="F1112" s="783" t="s">
        <v>4234</v>
      </c>
      <c r="G1112" s="491" t="s">
        <v>4235</v>
      </c>
      <c r="H1112" s="491" t="s">
        <v>4236</v>
      </c>
      <c r="I1112" s="483" t="s">
        <v>4237</v>
      </c>
      <c r="J1112" s="164">
        <v>1</v>
      </c>
      <c r="K1112" s="65">
        <v>45691</v>
      </c>
      <c r="L1112" s="65">
        <v>46055</v>
      </c>
      <c r="M1112" s="165">
        <f t="shared" si="203"/>
        <v>52</v>
      </c>
      <c r="N1112" s="164">
        <v>0</v>
      </c>
      <c r="O1112" s="483" t="s">
        <v>4213</v>
      </c>
      <c r="P1112" s="53">
        <f t="shared" si="201"/>
        <v>0</v>
      </c>
      <c r="Q1112" s="166" t="str">
        <f>IF(ISNUMBER(P1112),IF(P1112=100%,"CUMPLIDA",IF(AND(ISNUMBER(L1112),ISNUMBER(CGR!$P$4)), IF(L1112&lt;CGR!$P$4,"INCUMPLIDA","PROCESO"), "VERIFICAR FECHA")),"SIN VALOR AVANCE")</f>
        <v>PROCESO</v>
      </c>
      <c r="R1112" s="370" t="s">
        <v>4236</v>
      </c>
      <c r="S1112" s="286" t="s">
        <v>4237</v>
      </c>
      <c r="T1112" s="367">
        <v>1</v>
      </c>
      <c r="U1112" s="397">
        <v>45691</v>
      </c>
      <c r="V1112" s="397">
        <v>46055</v>
      </c>
      <c r="W1112" s="165">
        <f t="shared" si="202"/>
        <v>52</v>
      </c>
      <c r="X1112" s="367">
        <v>0</v>
      </c>
      <c r="Y1112" s="402" t="s">
        <v>4213</v>
      </c>
      <c r="Z1112" s="344">
        <f t="shared" si="204"/>
        <v>1</v>
      </c>
      <c r="AA1112" s="344">
        <f t="shared" si="205"/>
        <v>1</v>
      </c>
      <c r="AB1112" s="344">
        <f t="shared" si="206"/>
        <v>1</v>
      </c>
      <c r="AC1112" s="344">
        <f t="shared" si="207"/>
        <v>1</v>
      </c>
      <c r="AD1112" s="344">
        <f t="shared" si="208"/>
        <v>1</v>
      </c>
      <c r="AE1112" s="344">
        <f t="shared" si="209"/>
        <v>1</v>
      </c>
      <c r="AF1112" s="344">
        <f t="shared" si="209"/>
        <v>1</v>
      </c>
      <c r="AG1112" s="344">
        <f t="shared" si="210"/>
        <v>1</v>
      </c>
    </row>
    <row r="1113" spans="1:33" ht="409.5">
      <c r="A1113" s="169" t="s">
        <v>19</v>
      </c>
      <c r="B1113" s="467" t="s">
        <v>13</v>
      </c>
      <c r="C1113" s="782"/>
      <c r="D1113" s="785"/>
      <c r="E1113" s="783"/>
      <c r="F1113" s="783" t="s">
        <v>4234</v>
      </c>
      <c r="G1113" s="52" t="s">
        <v>4220</v>
      </c>
      <c r="H1113" s="173" t="s">
        <v>4214</v>
      </c>
      <c r="I1113" s="519" t="s">
        <v>4215</v>
      </c>
      <c r="J1113" s="168">
        <v>8</v>
      </c>
      <c r="K1113" s="195">
        <v>45691</v>
      </c>
      <c r="L1113" s="195">
        <v>46055</v>
      </c>
      <c r="M1113" s="165">
        <f t="shared" si="203"/>
        <v>52</v>
      </c>
      <c r="N1113" s="164">
        <v>0</v>
      </c>
      <c r="O1113" s="483" t="s">
        <v>4213</v>
      </c>
      <c r="P1113" s="53">
        <f t="shared" si="201"/>
        <v>0</v>
      </c>
      <c r="Q1113" s="166" t="str">
        <f>IF(ISNUMBER(P1113),IF(P1113=100%,"CUMPLIDA",IF(AND(ISNUMBER(L1113),ISNUMBER(CGR!$P$4)), IF(L1113&lt;CGR!$P$4,"INCUMPLIDA","PROCESO"), "VERIFICAR FECHA")),"SIN VALOR AVANCE")</f>
        <v>PROCESO</v>
      </c>
      <c r="R1113" s="373" t="s">
        <v>4214</v>
      </c>
      <c r="S1113" s="399" t="s">
        <v>4215</v>
      </c>
      <c r="T1113" s="305">
        <v>8</v>
      </c>
      <c r="U1113" s="389">
        <v>45691</v>
      </c>
      <c r="V1113" s="389">
        <v>46055</v>
      </c>
      <c r="W1113" s="165">
        <f t="shared" si="202"/>
        <v>52</v>
      </c>
      <c r="X1113" s="367">
        <v>0</v>
      </c>
      <c r="Y1113" s="402" t="s">
        <v>4213</v>
      </c>
      <c r="Z1113" s="344">
        <f t="shared" si="204"/>
        <v>1</v>
      </c>
      <c r="AA1113" s="344">
        <f t="shared" si="205"/>
        <v>1</v>
      </c>
      <c r="AB1113" s="344">
        <f t="shared" si="206"/>
        <v>1</v>
      </c>
      <c r="AC1113" s="344">
        <f t="shared" si="207"/>
        <v>1</v>
      </c>
      <c r="AD1113" s="344">
        <f t="shared" si="208"/>
        <v>1</v>
      </c>
      <c r="AE1113" s="344">
        <f t="shared" si="209"/>
        <v>1</v>
      </c>
      <c r="AF1113" s="344">
        <f t="shared" si="209"/>
        <v>1</v>
      </c>
      <c r="AG1113" s="344">
        <f t="shared" si="210"/>
        <v>1</v>
      </c>
    </row>
    <row r="1114" spans="1:33" ht="85.5" customHeight="1">
      <c r="A1114" s="169" t="s">
        <v>19</v>
      </c>
      <c r="B1114" s="467" t="s">
        <v>13</v>
      </c>
      <c r="C1114" s="782"/>
      <c r="D1114" s="785"/>
      <c r="E1114" s="783"/>
      <c r="F1114" s="783" t="s">
        <v>4234</v>
      </c>
      <c r="G1114" s="52" t="s">
        <v>4199</v>
      </c>
      <c r="H1114" s="52" t="s">
        <v>4221</v>
      </c>
      <c r="I1114" s="483" t="s">
        <v>1288</v>
      </c>
      <c r="J1114" s="488">
        <v>1</v>
      </c>
      <c r="K1114" s="65">
        <v>45691</v>
      </c>
      <c r="L1114" s="65">
        <v>46055</v>
      </c>
      <c r="M1114" s="165">
        <f t="shared" si="203"/>
        <v>52</v>
      </c>
      <c r="N1114" s="468">
        <v>0</v>
      </c>
      <c r="O1114" s="483" t="s">
        <v>4200</v>
      </c>
      <c r="P1114" s="53">
        <f t="shared" si="201"/>
        <v>0</v>
      </c>
      <c r="Q1114" s="166" t="str">
        <f>IF(ISNUMBER(P1114),IF(P1114=100%,"CUMPLIDA",IF(AND(ISNUMBER(L1114),ISNUMBER(CGR!$P$4)), IF(L1114&lt;CGR!$P$4,"INCUMPLIDA","PROCESO"), "VERIFICAR FECHA")),"SIN VALOR AVANCE")</f>
        <v>PROCESO</v>
      </c>
      <c r="R1114" s="285" t="s">
        <v>4221</v>
      </c>
      <c r="S1114" s="286" t="s">
        <v>1288</v>
      </c>
      <c r="T1114" s="378">
        <v>1</v>
      </c>
      <c r="U1114" s="397">
        <v>45691</v>
      </c>
      <c r="V1114" s="397">
        <v>46055</v>
      </c>
      <c r="W1114" s="165">
        <f t="shared" si="202"/>
        <v>52</v>
      </c>
      <c r="X1114" s="308">
        <v>0</v>
      </c>
      <c r="Y1114" s="402" t="s">
        <v>4200</v>
      </c>
      <c r="Z1114" s="344">
        <f t="shared" si="204"/>
        <v>1</v>
      </c>
      <c r="AA1114" s="344">
        <f t="shared" si="205"/>
        <v>1</v>
      </c>
      <c r="AB1114" s="344">
        <f t="shared" si="206"/>
        <v>1</v>
      </c>
      <c r="AC1114" s="344">
        <f t="shared" si="207"/>
        <v>1</v>
      </c>
      <c r="AD1114" s="344">
        <f t="shared" si="208"/>
        <v>1</v>
      </c>
      <c r="AE1114" s="344">
        <f t="shared" si="209"/>
        <v>1</v>
      </c>
      <c r="AF1114" s="344">
        <f t="shared" si="209"/>
        <v>1</v>
      </c>
      <c r="AG1114" s="344">
        <f t="shared" si="210"/>
        <v>1</v>
      </c>
    </row>
    <row r="1115" spans="1:33" ht="409.5">
      <c r="A1115" s="169" t="s">
        <v>19</v>
      </c>
      <c r="B1115" s="467" t="s">
        <v>13</v>
      </c>
      <c r="C1115" s="167" t="s">
        <v>4188</v>
      </c>
      <c r="D1115" s="115" t="s">
        <v>4238</v>
      </c>
      <c r="E1115" s="52" t="s">
        <v>4239</v>
      </c>
      <c r="F1115" s="52" t="s">
        <v>4240</v>
      </c>
      <c r="G1115" s="52" t="s">
        <v>4241</v>
      </c>
      <c r="H1115" s="484" t="s">
        <v>4242</v>
      </c>
      <c r="I1115" s="483" t="s">
        <v>4243</v>
      </c>
      <c r="J1115" s="164">
        <v>1</v>
      </c>
      <c r="K1115" s="65">
        <v>45691</v>
      </c>
      <c r="L1115" s="65">
        <v>46081</v>
      </c>
      <c r="M1115" s="165">
        <f t="shared" si="203"/>
        <v>55.714285714285715</v>
      </c>
      <c r="N1115" s="164">
        <v>0</v>
      </c>
      <c r="O1115" s="483" t="s">
        <v>4244</v>
      </c>
      <c r="P1115" s="53">
        <f t="shared" si="201"/>
        <v>0</v>
      </c>
      <c r="Q1115" s="166" t="str">
        <f>IF(ISNUMBER(P1115),IF(P1115=100%,"CUMPLIDA",IF(AND(ISNUMBER(L1115),ISNUMBER(CGR!$P$4)), IF(L1115&lt;CGR!$P$4,"INCUMPLIDA","PROCESO"), "VERIFICAR FECHA")),"SIN VALOR AVANCE")</f>
        <v>PROCESO</v>
      </c>
      <c r="R1115" s="366" t="s">
        <v>4242</v>
      </c>
      <c r="S1115" s="286" t="s">
        <v>4243</v>
      </c>
      <c r="T1115" s="367">
        <v>1</v>
      </c>
      <c r="U1115" s="397">
        <v>45691</v>
      </c>
      <c r="V1115" s="397" t="s">
        <v>4255</v>
      </c>
      <c r="W1115" s="165">
        <f t="shared" si="202"/>
        <v>55.714285714285715</v>
      </c>
      <c r="X1115" s="367">
        <v>0</v>
      </c>
      <c r="Y1115" s="402" t="s">
        <v>4244</v>
      </c>
      <c r="Z1115" s="344">
        <f t="shared" si="204"/>
        <v>1</v>
      </c>
      <c r="AA1115" s="344">
        <f t="shared" si="205"/>
        <v>1</v>
      </c>
      <c r="AB1115" s="344">
        <f t="shared" si="206"/>
        <v>1</v>
      </c>
      <c r="AC1115" s="344">
        <f t="shared" si="207"/>
        <v>1</v>
      </c>
      <c r="AD1115" s="344">
        <f t="shared" si="208"/>
        <v>0</v>
      </c>
      <c r="AE1115" s="344">
        <f t="shared" si="209"/>
        <v>1</v>
      </c>
      <c r="AF1115" s="344">
        <f t="shared" si="209"/>
        <v>1</v>
      </c>
      <c r="AG1115" s="344">
        <f t="shared" si="210"/>
        <v>1</v>
      </c>
    </row>
  </sheetData>
  <sheetProtection algorithmName="SHA-512" hashValue="Z8VBw64UiG01lFBd/PIYYdkSjRL2ErJVI2LYDL7JIfe9Odj182oL2doJeCIwMGEO6HgCT/zaXE5fvb8XNsUElw==" saltValue="MWXhwTGQuCpgfNlzcUU4oQ==" spinCount="100000" sheet="1" formatCells="0" formatColumns="0" formatRows="0" autoFilter="0"/>
  <protectedRanges>
    <protectedRange sqref="T1098 T1112 T1102 T1108" name="Rango2_1_4_1_1_2_1_1_3_1_1_3"/>
    <protectedRange sqref="T1106" name="Rango2_28_1_3_1_1_1_3"/>
    <protectedRange sqref="R1112 R1098 R1099:S1099 R1107:S1107 R1109:S1109 R1102:R1103 R1108" name="Rango2_1_2_4_1_1_2_1_1_4_1_1_3"/>
    <protectedRange sqref="S1098 S1106 S1108" name="Rango2_1_3_13_1_1_2_1_1_3_1_1_3"/>
    <protectedRange sqref="R1106" name="Rango2_27_1_2_1_1_1_1_3"/>
    <protectedRange sqref="U1095:U1097 V1096:V1097 U1111:V1112 U1098:V1099 U1114:V1115 U1102:V1103 U1105:V1109" name="Rango2_1_5_1_2_4_1_1_6_1_1_3"/>
    <protectedRange sqref="S1102" name="Rango2_1_3_13_1_1_2_1_1_1_1_3"/>
    <protectedRange sqref="S1103" name="Rango2_1_2_4_1_1_2_1_1_1_1_3"/>
    <protectedRange sqref="J1098 J1112 J1102 J1108" name="Rango2_1_4_1_1_2_1_1_3_1_1_1_1"/>
    <protectedRange sqref="J1106" name="Rango2_28_1_3_1_1_1_1_1"/>
    <protectedRange sqref="G1112:H1112 G1098:H1098 G1099:I1099 G1107:I1107 G1109:I1109 G1102:H1103 G1108:H1108" name="Rango2_1_2_4_1_1_2_1_1_4_1_1_1_1"/>
    <protectedRange sqref="I1098 I1106 I1108" name="Rango2_1_3_13_1_1_2_1_1_3_1_1_1_1"/>
    <protectedRange sqref="G1106:H1106" name="Rango2_27_1_2_1_1_1_1_1_1"/>
    <protectedRange sqref="K1095:K1097 L1096:L1097 K1111:L1112 K1098:L1099 K1114:L1114 K1102:L1102 K1105:L1105 K1103 K1108:L1108 K1106:K1107 K1109 K1115" name="Rango2_1_5_1_2_4_1_1_6_1_1_1_1"/>
    <protectedRange sqref="I1102" name="Rango2_1_3_13_1_1_2_1_1_1_1_1_1"/>
    <protectedRange sqref="I1103" name="Rango2_1_2_4_1_1_2_1_1_1_1_1_1"/>
    <protectedRange sqref="L1103 L1106:L1107 L1109 L1115" name="Rango2_1_5_1_2_4_1_1_6_1_1_1_2"/>
  </protectedRanges>
  <autoFilter ref="A10:AG10" xr:uid="{3706D4CF-4B4E-4CC5-B184-554CD0741AE9}"/>
  <mergeCells count="522">
    <mergeCell ref="F930:F944"/>
    <mergeCell ref="F945:F960"/>
    <mergeCell ref="F961:F978"/>
    <mergeCell ref="F979:F990"/>
    <mergeCell ref="F991:F1005"/>
    <mergeCell ref="F1006:F1022"/>
    <mergeCell ref="F1023:F1034"/>
    <mergeCell ref="F785:F799"/>
    <mergeCell ref="G786:G787"/>
    <mergeCell ref="F800:F814"/>
    <mergeCell ref="F815:F831"/>
    <mergeCell ref="F832:F850"/>
    <mergeCell ref="F851:F867"/>
    <mergeCell ref="F868:F882"/>
    <mergeCell ref="F883:F897"/>
    <mergeCell ref="F899:F914"/>
    <mergeCell ref="C1095:C1097"/>
    <mergeCell ref="C1098:C1101"/>
    <mergeCell ref="C1102:C1105"/>
    <mergeCell ref="C1106:C1107"/>
    <mergeCell ref="C1108:C1111"/>
    <mergeCell ref="C1112:C1114"/>
    <mergeCell ref="D1106:D1107"/>
    <mergeCell ref="E1106:E1107"/>
    <mergeCell ref="F1106:F1107"/>
    <mergeCell ref="D1108:D1111"/>
    <mergeCell ref="E1108:E1111"/>
    <mergeCell ref="F1108:F1111"/>
    <mergeCell ref="D1112:D1114"/>
    <mergeCell ref="E1112:E1114"/>
    <mergeCell ref="F1112:F1114"/>
    <mergeCell ref="D1095:D1097"/>
    <mergeCell ref="E1095:E1097"/>
    <mergeCell ref="F1095:F1097"/>
    <mergeCell ref="D1098:D1101"/>
    <mergeCell ref="E1098:E1101"/>
    <mergeCell ref="F1098:F1101"/>
    <mergeCell ref="D1102:D1105"/>
    <mergeCell ref="E1102:E1105"/>
    <mergeCell ref="F1102:F1105"/>
    <mergeCell ref="C1090:C1094"/>
    <mergeCell ref="D1090:D1094"/>
    <mergeCell ref="E1090:E1094"/>
    <mergeCell ref="F1090:F1094"/>
    <mergeCell ref="G1092:G1094"/>
    <mergeCell ref="C1074:C1089"/>
    <mergeCell ref="D1074:D1089"/>
    <mergeCell ref="E1074:E1089"/>
    <mergeCell ref="F1074:F1089"/>
    <mergeCell ref="G1074:G1077"/>
    <mergeCell ref="G1078:G1079"/>
    <mergeCell ref="C1023:C1034"/>
    <mergeCell ref="D1023:D1034"/>
    <mergeCell ref="E1023:E1034"/>
    <mergeCell ref="C1035:C1049"/>
    <mergeCell ref="C1006:C1022"/>
    <mergeCell ref="D1006:D1022"/>
    <mergeCell ref="E1006:E1022"/>
    <mergeCell ref="D1035:D1049"/>
    <mergeCell ref="E1035:E1049"/>
    <mergeCell ref="C1063:C1073"/>
    <mergeCell ref="D1063:D1073"/>
    <mergeCell ref="E1063:E1073"/>
    <mergeCell ref="F1063:F1073"/>
    <mergeCell ref="C1051:C1062"/>
    <mergeCell ref="D1051:D1062"/>
    <mergeCell ref="E1051:E1062"/>
    <mergeCell ref="F1051:F1062"/>
    <mergeCell ref="F1035:F1049"/>
    <mergeCell ref="C930:C944"/>
    <mergeCell ref="D930:D944"/>
    <mergeCell ref="E930:E944"/>
    <mergeCell ref="C945:C960"/>
    <mergeCell ref="D945:D960"/>
    <mergeCell ref="E945:E960"/>
    <mergeCell ref="E979:E990"/>
    <mergeCell ref="C991:C1005"/>
    <mergeCell ref="D991:D1005"/>
    <mergeCell ref="E991:E1005"/>
    <mergeCell ref="C961:C978"/>
    <mergeCell ref="D961:D978"/>
    <mergeCell ref="E961:E978"/>
    <mergeCell ref="C979:C990"/>
    <mergeCell ref="D979:D990"/>
    <mergeCell ref="C883:C897"/>
    <mergeCell ref="D883:D897"/>
    <mergeCell ref="E883:E897"/>
    <mergeCell ref="C899:C914"/>
    <mergeCell ref="D899:D914"/>
    <mergeCell ref="E899:E914"/>
    <mergeCell ref="G884:G885"/>
    <mergeCell ref="C915:C929"/>
    <mergeCell ref="D915:D929"/>
    <mergeCell ref="E915:E929"/>
    <mergeCell ref="F915:F929"/>
    <mergeCell ref="C832:C850"/>
    <mergeCell ref="D832:D850"/>
    <mergeCell ref="E832:E850"/>
    <mergeCell ref="G833:G834"/>
    <mergeCell ref="C851:C867"/>
    <mergeCell ref="D851:D867"/>
    <mergeCell ref="E851:E867"/>
    <mergeCell ref="C868:C882"/>
    <mergeCell ref="D868:D882"/>
    <mergeCell ref="E868:E882"/>
    <mergeCell ref="G852:G853"/>
    <mergeCell ref="G869:G870"/>
    <mergeCell ref="C785:C799"/>
    <mergeCell ref="D785:D799"/>
    <mergeCell ref="E785:E799"/>
    <mergeCell ref="C800:C814"/>
    <mergeCell ref="D800:D814"/>
    <mergeCell ref="E800:E814"/>
    <mergeCell ref="C815:C831"/>
    <mergeCell ref="D815:D831"/>
    <mergeCell ref="E815:E831"/>
    <mergeCell ref="D753:D754"/>
    <mergeCell ref="E753:E754"/>
    <mergeCell ref="F753:F754"/>
    <mergeCell ref="G753:G754"/>
    <mergeCell ref="C755:C765"/>
    <mergeCell ref="D755:D765"/>
    <mergeCell ref="E755:E765"/>
    <mergeCell ref="F755:F765"/>
    <mergeCell ref="C767:C784"/>
    <mergeCell ref="D767:D784"/>
    <mergeCell ref="E767:E784"/>
    <mergeCell ref="C753:C754"/>
    <mergeCell ref="F767:F784"/>
    <mergeCell ref="G769:G770"/>
    <mergeCell ref="C659:C669"/>
    <mergeCell ref="D659:D669"/>
    <mergeCell ref="E659:E669"/>
    <mergeCell ref="F659:F669"/>
    <mergeCell ref="C670:C680"/>
    <mergeCell ref="D670:D680"/>
    <mergeCell ref="E670:E680"/>
    <mergeCell ref="F670:F680"/>
    <mergeCell ref="C729:C739"/>
    <mergeCell ref="D729:D739"/>
    <mergeCell ref="E729:E739"/>
    <mergeCell ref="F729:F739"/>
    <mergeCell ref="E681:E693"/>
    <mergeCell ref="F681:F693"/>
    <mergeCell ref="C681:C693"/>
    <mergeCell ref="D681:D693"/>
    <mergeCell ref="C694:C706"/>
    <mergeCell ref="C718:C728"/>
    <mergeCell ref="D718:D728"/>
    <mergeCell ref="E718:E728"/>
    <mergeCell ref="F718:F728"/>
    <mergeCell ref="E599:E612"/>
    <mergeCell ref="F599:F612"/>
    <mergeCell ref="C624:C635"/>
    <mergeCell ref="D624:D635"/>
    <mergeCell ref="E624:E635"/>
    <mergeCell ref="F624:F635"/>
    <mergeCell ref="C648:C658"/>
    <mergeCell ref="D648:D658"/>
    <mergeCell ref="E648:E658"/>
    <mergeCell ref="F648:F658"/>
    <mergeCell ref="C613:C623"/>
    <mergeCell ref="D613:D623"/>
    <mergeCell ref="E613:E623"/>
    <mergeCell ref="F613:F623"/>
    <mergeCell ref="C636:C647"/>
    <mergeCell ref="D636:D647"/>
    <mergeCell ref="E636:E647"/>
    <mergeCell ref="F636:F647"/>
    <mergeCell ref="C599:C612"/>
    <mergeCell ref="D599:D612"/>
    <mergeCell ref="C522:C532"/>
    <mergeCell ref="D522:D532"/>
    <mergeCell ref="E522:E532"/>
    <mergeCell ref="F522:F532"/>
    <mergeCell ref="C499:C510"/>
    <mergeCell ref="D499:D510"/>
    <mergeCell ref="E499:E510"/>
    <mergeCell ref="F499:F510"/>
    <mergeCell ref="C511:C521"/>
    <mergeCell ref="D511:D521"/>
    <mergeCell ref="C463:C474"/>
    <mergeCell ref="D463:D474"/>
    <mergeCell ref="E463:E474"/>
    <mergeCell ref="F463:F474"/>
    <mergeCell ref="F460:F462"/>
    <mergeCell ref="C487:C498"/>
    <mergeCell ref="D487:D498"/>
    <mergeCell ref="E487:E498"/>
    <mergeCell ref="F487:F498"/>
    <mergeCell ref="F436:F447"/>
    <mergeCell ref="C412:C423"/>
    <mergeCell ref="D412:D423"/>
    <mergeCell ref="C424:C435"/>
    <mergeCell ref="D424:D435"/>
    <mergeCell ref="E424:E435"/>
    <mergeCell ref="F424:F435"/>
    <mergeCell ref="C460:C462"/>
    <mergeCell ref="D460:D462"/>
    <mergeCell ref="E460:E462"/>
    <mergeCell ref="C266:C276"/>
    <mergeCell ref="D266:D276"/>
    <mergeCell ref="E266:E276"/>
    <mergeCell ref="F266:F276"/>
    <mergeCell ref="C277:C289"/>
    <mergeCell ref="D277:D289"/>
    <mergeCell ref="E277:E289"/>
    <mergeCell ref="F277:F289"/>
    <mergeCell ref="C448:C459"/>
    <mergeCell ref="C290:C302"/>
    <mergeCell ref="D290:D302"/>
    <mergeCell ref="E290:E302"/>
    <mergeCell ref="F290:F302"/>
    <mergeCell ref="C303:C315"/>
    <mergeCell ref="D303:D315"/>
    <mergeCell ref="E303:E315"/>
    <mergeCell ref="F303:F315"/>
    <mergeCell ref="C409:C411"/>
    <mergeCell ref="D409:D411"/>
    <mergeCell ref="E409:E411"/>
    <mergeCell ref="F409:F411"/>
    <mergeCell ref="C436:C447"/>
    <mergeCell ref="D436:D447"/>
    <mergeCell ref="E436:E447"/>
    <mergeCell ref="C242:C254"/>
    <mergeCell ref="D242:D254"/>
    <mergeCell ref="E242:E254"/>
    <mergeCell ref="F242:F254"/>
    <mergeCell ref="G242:G244"/>
    <mergeCell ref="C255:C265"/>
    <mergeCell ref="D255:D265"/>
    <mergeCell ref="E255:E265"/>
    <mergeCell ref="F255:F265"/>
    <mergeCell ref="H194:H195"/>
    <mergeCell ref="C216:C228"/>
    <mergeCell ref="D216:D228"/>
    <mergeCell ref="E216:E228"/>
    <mergeCell ref="F216:F228"/>
    <mergeCell ref="G216:G218"/>
    <mergeCell ref="C229:C241"/>
    <mergeCell ref="D229:D241"/>
    <mergeCell ref="E229:E241"/>
    <mergeCell ref="F229:F241"/>
    <mergeCell ref="G229:G231"/>
    <mergeCell ref="H206:H207"/>
    <mergeCell ref="H208:H209"/>
    <mergeCell ref="C167:C176"/>
    <mergeCell ref="D167:D176"/>
    <mergeCell ref="E167:E176"/>
    <mergeCell ref="F167:F176"/>
    <mergeCell ref="G167:G169"/>
    <mergeCell ref="G172:G173"/>
    <mergeCell ref="G175:G176"/>
    <mergeCell ref="C177:C215"/>
    <mergeCell ref="D177:D215"/>
    <mergeCell ref="E177:E215"/>
    <mergeCell ref="F177:F215"/>
    <mergeCell ref="G178:G180"/>
    <mergeCell ref="G181:G186"/>
    <mergeCell ref="C151:C153"/>
    <mergeCell ref="D151:D153"/>
    <mergeCell ref="E151:E153"/>
    <mergeCell ref="F151:F153"/>
    <mergeCell ref="C154:C156"/>
    <mergeCell ref="D154:D156"/>
    <mergeCell ref="E154:E156"/>
    <mergeCell ref="F154:F156"/>
    <mergeCell ref="C157:C166"/>
    <mergeCell ref="D157:D166"/>
    <mergeCell ref="E157:E166"/>
    <mergeCell ref="F157:F166"/>
    <mergeCell ref="C138:C142"/>
    <mergeCell ref="D138:D142"/>
    <mergeCell ref="E138:E142"/>
    <mergeCell ref="F138:F142"/>
    <mergeCell ref="G138:G139"/>
    <mergeCell ref="G140:G141"/>
    <mergeCell ref="C148:C150"/>
    <mergeCell ref="D148:D150"/>
    <mergeCell ref="E148:E150"/>
    <mergeCell ref="F148:F150"/>
    <mergeCell ref="C144:C145"/>
    <mergeCell ref="D144:D145"/>
    <mergeCell ref="E144:E145"/>
    <mergeCell ref="F144:F145"/>
    <mergeCell ref="C146:C147"/>
    <mergeCell ref="D146:D147"/>
    <mergeCell ref="E146:E147"/>
    <mergeCell ref="F146:F147"/>
    <mergeCell ref="G44:G48"/>
    <mergeCell ref="G51:G52"/>
    <mergeCell ref="G53:G54"/>
    <mergeCell ref="C55:C63"/>
    <mergeCell ref="D55:D63"/>
    <mergeCell ref="E55:E63"/>
    <mergeCell ref="F55:F63"/>
    <mergeCell ref="G57:G63"/>
    <mergeCell ref="E64:E69"/>
    <mergeCell ref="F64:F69"/>
    <mergeCell ref="G66:G67"/>
    <mergeCell ref="G68:G69"/>
    <mergeCell ref="C43:C54"/>
    <mergeCell ref="D43:D54"/>
    <mergeCell ref="E43:E54"/>
    <mergeCell ref="C11:C26"/>
    <mergeCell ref="D11:D26"/>
    <mergeCell ref="E11:E26"/>
    <mergeCell ref="F11:F26"/>
    <mergeCell ref="G11:G16"/>
    <mergeCell ref="D448:D459"/>
    <mergeCell ref="E448:E459"/>
    <mergeCell ref="F448:F459"/>
    <mergeCell ref="C475:C486"/>
    <mergeCell ref="D475:D486"/>
    <mergeCell ref="E475:E486"/>
    <mergeCell ref="F475:F486"/>
    <mergeCell ref="C27:C42"/>
    <mergeCell ref="D27:D42"/>
    <mergeCell ref="E27:E42"/>
    <mergeCell ref="F27:F42"/>
    <mergeCell ref="G38:G42"/>
    <mergeCell ref="C128:C130"/>
    <mergeCell ref="D128:D130"/>
    <mergeCell ref="E128:E130"/>
    <mergeCell ref="F128:F130"/>
    <mergeCell ref="C64:C69"/>
    <mergeCell ref="D64:D69"/>
    <mergeCell ref="F43:F54"/>
    <mergeCell ref="A1:B3"/>
    <mergeCell ref="C1:Q2"/>
    <mergeCell ref="C3:Q3"/>
    <mergeCell ref="A4:I4"/>
    <mergeCell ref="K4:O4"/>
    <mergeCell ref="K5:O5"/>
    <mergeCell ref="K6:O6"/>
    <mergeCell ref="K7:O7"/>
    <mergeCell ref="K8:O8"/>
    <mergeCell ref="C70:C81"/>
    <mergeCell ref="D70:D81"/>
    <mergeCell ref="E70:E81"/>
    <mergeCell ref="F70:F81"/>
    <mergeCell ref="C82:C105"/>
    <mergeCell ref="D82:D105"/>
    <mergeCell ref="E82:E105"/>
    <mergeCell ref="F82:F105"/>
    <mergeCell ref="C131:C132"/>
    <mergeCell ref="D131:D132"/>
    <mergeCell ref="E131:E132"/>
    <mergeCell ref="F131:F132"/>
    <mergeCell ref="C106:C108"/>
    <mergeCell ref="C109:C110"/>
    <mergeCell ref="D109:D110"/>
    <mergeCell ref="C120:C127"/>
    <mergeCell ref="D106:D108"/>
    <mergeCell ref="E106:E108"/>
    <mergeCell ref="G277:G278"/>
    <mergeCell ref="G279:G280"/>
    <mergeCell ref="G318:G319"/>
    <mergeCell ref="G131:G132"/>
    <mergeCell ref="G290:G291"/>
    <mergeCell ref="G292:G293"/>
    <mergeCell ref="G303:G304"/>
    <mergeCell ref="G305:G306"/>
    <mergeCell ref="G316:G317"/>
    <mergeCell ref="G266:G267"/>
    <mergeCell ref="G187:G196"/>
    <mergeCell ref="G206:G215"/>
    <mergeCell ref="G144:G145"/>
    <mergeCell ref="G146:G147"/>
    <mergeCell ref="G133:G134"/>
    <mergeCell ref="G136:G137"/>
    <mergeCell ref="G121:G122"/>
    <mergeCell ref="D120:D127"/>
    <mergeCell ref="E120:E127"/>
    <mergeCell ref="F120:F127"/>
    <mergeCell ref="G123:G124"/>
    <mergeCell ref="G126:G127"/>
    <mergeCell ref="C135:C137"/>
    <mergeCell ref="D135:D137"/>
    <mergeCell ref="F106:F108"/>
    <mergeCell ref="G106:G107"/>
    <mergeCell ref="E109:E110"/>
    <mergeCell ref="F109:F110"/>
    <mergeCell ref="C133:C134"/>
    <mergeCell ref="D133:D134"/>
    <mergeCell ref="C115:C119"/>
    <mergeCell ref="D115:D119"/>
    <mergeCell ref="E115:E119"/>
    <mergeCell ref="F115:F119"/>
    <mergeCell ref="G115:G116"/>
    <mergeCell ref="G117:G118"/>
    <mergeCell ref="E133:E134"/>
    <mergeCell ref="F133:F134"/>
    <mergeCell ref="E135:E137"/>
    <mergeCell ref="F135:F137"/>
    <mergeCell ref="F374:F384"/>
    <mergeCell ref="C316:C328"/>
    <mergeCell ref="C329:C343"/>
    <mergeCell ref="C344:C346"/>
    <mergeCell ref="C352:C362"/>
    <mergeCell ref="C347:C351"/>
    <mergeCell ref="D347:D351"/>
    <mergeCell ref="E347:E351"/>
    <mergeCell ref="F347:F351"/>
    <mergeCell ref="E352:E362"/>
    <mergeCell ref="F352:F362"/>
    <mergeCell ref="D329:D343"/>
    <mergeCell ref="E329:E343"/>
    <mergeCell ref="F329:F343"/>
    <mergeCell ref="D344:D346"/>
    <mergeCell ref="E344:E346"/>
    <mergeCell ref="F344:F346"/>
    <mergeCell ref="D352:D362"/>
    <mergeCell ref="D316:D328"/>
    <mergeCell ref="E316:E328"/>
    <mergeCell ref="F316:F328"/>
    <mergeCell ref="F533:F544"/>
    <mergeCell ref="E569:E580"/>
    <mergeCell ref="F569:F580"/>
    <mergeCell ref="E545:E556"/>
    <mergeCell ref="F545:F556"/>
    <mergeCell ref="C363:C373"/>
    <mergeCell ref="D363:D373"/>
    <mergeCell ref="E363:E373"/>
    <mergeCell ref="F363:F373"/>
    <mergeCell ref="E511:E521"/>
    <mergeCell ref="F511:F521"/>
    <mergeCell ref="C385:C396"/>
    <mergeCell ref="D385:D396"/>
    <mergeCell ref="E385:E396"/>
    <mergeCell ref="F385:F396"/>
    <mergeCell ref="E412:E423"/>
    <mergeCell ref="F412:F423"/>
    <mergeCell ref="C397:C408"/>
    <mergeCell ref="D397:D408"/>
    <mergeCell ref="E397:E408"/>
    <mergeCell ref="F397:F408"/>
    <mergeCell ref="C374:C384"/>
    <mergeCell ref="D374:D384"/>
    <mergeCell ref="E374:E384"/>
    <mergeCell ref="C545:C556"/>
    <mergeCell ref="D545:D556"/>
    <mergeCell ref="C557:C568"/>
    <mergeCell ref="D557:D568"/>
    <mergeCell ref="C569:C580"/>
    <mergeCell ref="D569:D580"/>
    <mergeCell ref="C533:C544"/>
    <mergeCell ref="D533:D544"/>
    <mergeCell ref="E533:E544"/>
    <mergeCell ref="E557:E568"/>
    <mergeCell ref="F557:F568"/>
    <mergeCell ref="C581:C586"/>
    <mergeCell ref="D581:D586"/>
    <mergeCell ref="E581:E586"/>
    <mergeCell ref="F581:F586"/>
    <mergeCell ref="C587:C598"/>
    <mergeCell ref="D587:D598"/>
    <mergeCell ref="E587:E598"/>
    <mergeCell ref="F587:F598"/>
    <mergeCell ref="C742:C752"/>
    <mergeCell ref="D742:D752"/>
    <mergeCell ref="E742:E752"/>
    <mergeCell ref="F742:F752"/>
    <mergeCell ref="D694:D706"/>
    <mergeCell ref="E694:E706"/>
    <mergeCell ref="F694:F706"/>
    <mergeCell ref="C707:C717"/>
    <mergeCell ref="D707:D717"/>
    <mergeCell ref="E707:E717"/>
    <mergeCell ref="F707:F717"/>
    <mergeCell ref="C740:C741"/>
    <mergeCell ref="D740:D741"/>
    <mergeCell ref="E740:E741"/>
    <mergeCell ref="F740:F741"/>
    <mergeCell ref="G331:G334"/>
    <mergeCell ref="G352:G353"/>
    <mergeCell ref="G363:G364"/>
    <mergeCell ref="G374:G375"/>
    <mergeCell ref="G349:G350"/>
    <mergeCell ref="G464:G465"/>
    <mergeCell ref="G476:G477"/>
    <mergeCell ref="G488:G489"/>
    <mergeCell ref="G344:G345"/>
    <mergeCell ref="G347:G348"/>
    <mergeCell ref="G460:G462"/>
    <mergeCell ref="G500:G501"/>
    <mergeCell ref="G533:G535"/>
    <mergeCell ref="G545:G547"/>
    <mergeCell ref="G557:G559"/>
    <mergeCell ref="G386:G387"/>
    <mergeCell ref="G398:G399"/>
    <mergeCell ref="G413:G414"/>
    <mergeCell ref="G425:G426"/>
    <mergeCell ref="G437:G438"/>
    <mergeCell ref="G449:G450"/>
    <mergeCell ref="G409:G411"/>
    <mergeCell ref="G511:G512"/>
    <mergeCell ref="G522:G523"/>
    <mergeCell ref="R194:R195"/>
    <mergeCell ref="R206:R207"/>
    <mergeCell ref="R208:R209"/>
    <mergeCell ref="G1100:G1101"/>
    <mergeCell ref="G694:G697"/>
    <mergeCell ref="G707:G708"/>
    <mergeCell ref="G718:G719"/>
    <mergeCell ref="G729:G730"/>
    <mergeCell ref="G742:G743"/>
    <mergeCell ref="G755:G756"/>
    <mergeCell ref="G800:G801"/>
    <mergeCell ref="G569:G571"/>
    <mergeCell ref="G587:G589"/>
    <mergeCell ref="G624:G626"/>
    <mergeCell ref="G636:G638"/>
    <mergeCell ref="G648:G649"/>
    <mergeCell ref="G659:G660"/>
    <mergeCell ref="G670:G671"/>
    <mergeCell ref="G681:G684"/>
    <mergeCell ref="G962:G963"/>
    <mergeCell ref="G1023:G1024"/>
    <mergeCell ref="G1035:G1040"/>
    <mergeCell ref="G601:G603"/>
    <mergeCell ref="G613:G614"/>
  </mergeCells>
  <phoneticPr fontId="46" type="noConversion"/>
  <conditionalFormatting sqref="Q11:Q1115">
    <cfRule type="cellIs" dxfId="19" priority="1" operator="equal">
      <formula>"SIN VALOR AVANCE"</formula>
    </cfRule>
    <cfRule type="cellIs" dxfId="18" priority="2" operator="equal">
      <formula>"VALIDAR FECHA"</formula>
    </cfRule>
    <cfRule type="cellIs" dxfId="17" priority="3" operator="equal">
      <formula>"INCUMPLIDA"</formula>
    </cfRule>
    <cfRule type="cellIs" dxfId="16" priority="4" operator="equal">
      <formula>"PROCESO"</formula>
    </cfRule>
    <cfRule type="cellIs" dxfId="15" priority="5" operator="equal">
      <formula>"CUMPLIDA"</formula>
    </cfRule>
  </conditionalFormatting>
  <dataValidations xWindow="521" yWindow="419" count="11">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T1074:T1077 T1051 T1035:T1038 T128:T137 J128:J137 J1051 J1035:J1038 J1074:J1077" xr:uid="{A582EFC7-EF00-47B7-A871-B0096CE1B6AC}">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U1085 U268:U274 U191 U212 U172 U197:U203 U1051 U1070 U577 U567 U876 U340 U345 U987 U999 U1014 U1035:U1037 U1030 U1046 U286 U299 U312 U325 U348 U362:U364 U370 U386:U387 U384 U420 U432 U444 U456 U471 U483 U495 U507 U518 U529 U541 U555 U586 U595 U611 U632 U644 U655 U1059 U679 U969 U953 U938 U923 U907 U891 U762 U776 U793 U807 U823 U840 U859 U1074:U1076 U1089 U128:U137 K128:K137 K172 K197:K203 K268:K274 K212 K191 K1051 K1070 K577 K567 K876 K340 K345 K987 K999 K1014 K1035:K1037 K1030 K1046 K286 K299 K312 K325 K348 K362:K364 K370 K386:K387 K384 K420 K432 K444 K456 K471 K483 K495 K507 K518 K529 K541 K555 K586 K595 K611 K632 K644 K655 K1059 K679 K969 K953 K938 K923 K907 K891 K762 K776 K793 K807 K823 K840 K859 K1074:K1076 K1089 K1085" xr:uid="{CFE0101C-DDEA-4F75-A440-021B6D9CFCB6}">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V1089 V1035:V1038 V1051 V1074:V1077 V128:V137 L128:L137 L1035:L1038 L1051 L1074:L1077 L1089" xr:uid="{A173C7BB-2BE9-403E-A666-AA77EB2D9582}">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753 Y344:Y351 Y128:Y137 O344:O351 O128:O137 O753" xr:uid="{DF2B5A1C-DE9A-4BB6-BB10-781EF30AA96A}">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28:F137 F344 F718:F753 F707:F716 F374:F381 F347:F368 F1035:F1062" xr:uid="{2A80B475-BE8D-4E6B-960D-4D17412E88D6}">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31 E135 E133 E128 E344 E347 E374:E381 E707:E716 E718:E753 E755:E762 E1035:E1042 E1050:E1058 E352:E368" xr:uid="{BBA214AD-D719-4934-AB8D-F992FE729314}">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35 D128 D131 D133 D344 D347 D707:D716 D718:D753 D755:D762 D766 D1035:D1042 D1050:D1058 D352:D384" xr:uid="{78224C86-807C-48A1-ACA6-AC25FA202D09}">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28:G136 G158 G171 G718 G1050:G1053 G1035 G346:G347 G729 G349 G344 G707 G740:G742 G351 G1074 G1078" xr:uid="{391C2D21-5154-4483-9443-A6FFC281859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S256 S267 S224:S228 S237:S241 S190:S193 S201:S205 S233 S246 S250:S254 S260:S264 S272:S276 S211:S214 S380:S384 S172:S173 S94 S76:S80 S32:S36 S51:S54 S72 S22:S26 S99:S103 S18 S28 S66:S69 S83 S88:S92 S220 S158 S164:S166 T1114 T1096:T1097 T1111 T1105 S1024 S339:S351 S922:S926 S937:S941 S968:S972 S1013:S1017 S952:S956 S358:S364 S901 S986:S990 S998:S1002 S735:S741 S280 S292:S293 R319:S319 S334 S375 S386:S387 S398:S399 S414 S419:S423 S431:S435 S449:S450 S464:S465 S470:S474 S482:S486 S523 S528:S532 S540:S544 S547 S564:S568 S576:S580 S603 S619:S623 S665:S669 S724:S728 S748:S752 S713:S717 S761:S765 S702:S706 S775:S779 S689:S693 S792:S796 S654:S658 S806:S810 S643:S647 S822:S826 S676:S680 S631:S635 S839:S843 S512 S875:S879 S594:S598 S858:S862 S500:S501 S890:S894 S1045:S1051 S1029:S1033 S1058:S1062 S1064 S1069:S1077 S285:S289 S298:S302 S306 S311:S315 S324:S328 S353 S369:S373 S392:S396 S404:S408 S426 S438 S443:S447 S455:S459 S477 S488:S489 S494:S498 S506:S510 S517:S521 S535 S552:S556 S559 S571 S589 S608:S612 S614 S626 S638 S649 S660 S671 S684 S697 S708 S719 S730 S743 S756 S770 S787 S801 S817 S834 S853 S870 S885 S906:S910 S917 S932 S947 S963 S981 S993 S1008 S1040 S1035:S1038 S1053 S1084:S1088 T1089 S1079 S128:S137 I94 I76:I80 I32:I36 I1079 I72 I22:I26 I99:I103 I18 I28 I51:I54 I83 I88:I92 I128:I137 I220 I158 I164:I166 I172:I173 I256 I267 I224:I228 I211:I214 I190:I193 I201:I205 I233 I246 I250:I254 I260:I264 I272:I276 I237:I241 J1114 J1096:J1097 J1111 J1105 I1024 I339:I351 I922:I926 I937:I941 I968:I972 I1013:I1017 I952:I956 I358:I364 I901 I986:I990 I998:I1002 I735:I741 I280 I292:I293 H319:I319 I334 I375 I386:I387 I398:I399 I414 I419:I423 I431:I435 I449:I450 I464:I465 I470:I474 I482:I486 I523 I528:I532 I540:I544 I547 I564:I568 I576:I580 I603 I619:I623 I665:I669 I724:I728 I748:I752 I713:I717 I761:I765 I702:I706 I775:I779 I689:I693 I792:I796 I654:I658 I806:I810 I643:I647 I822:I826 I676:I680 I631:I635 I839:I843 I512 I875:I879 I594:I598 I858:I862 I500:I501 I890:I894 I1045:I1051 I1029:I1033 I1058:I1062 I1064 I1069:I1077 I285:I289 I298:I302 I306 I311:I315 I324:I328 I353 I369:I373 I380:I384 I392:I396 I404:I408 I426 I438 I443:I447 I455:I459 I477 I488:I489 I494:I498 I506:I510 I517:I521 I535 I552:I556 I559 I571 I589 I608:I612 I614 I626 I638 I649 I660 I671 I684 I697 I708 I719 I730 I743 I756 I770 I787 I801 I817 I834 I853 I870 I885 I906:I910 I917 I932 I947 I963 I981 I993 I1008 I1040 I1035:I1038 I1053 I1084:I1088 J1089 I66:I69" xr:uid="{E532CF25-B6FA-4458-9C22-A8BDD321367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R164:R166 R226:R228 R173 R239:R241 R190:R193 R203:R205 R233 R246 R252:R254 R262:R264 R274:R276 R211:R214 R382:R384 R18 R28 R66:R69 R83 R90:R92 R220 R158 R256 R72 R24:R26 R94 R34:R36 R51:R54 R78:R80 R101:R103 R1035:R1038 R326:R328 R726:R728 R1031:R1033 R1060:R1062 R287:R289 R300:R302 R313:R315 R341:R351 R360:R364 R371:R373 R386:R387 R394:R396 R406:R408 R421:R423 R433:R435 R445:R447 R449:R450 R457:R459 R464:R465 R472:R474 R484:R486 R488:R489 R496:R498 R508:R510 R519:R521 R530:R532 R542:R544 R554:R556 R566:R568 R578:R580 R596:R598 R610:R612 R621:R623 R633:R635 R645:R647 R656:R658 R667:R669 R678:R680 R691:R693 R704:R706 R715:R717 R737:R741 R750:R752 R763:R765 R777:R779 R794:R796 R808:R810 R824:R826 R841:R843 R860:R862 R877:R879 R892:R894 R908:R910 R924:R926 R939:R941 R954:R956 R970:R972 R988:R990 R1000:R1002 R1015:R1017 R1047:R1051 R1071:R1077 R1086:R1088 R128:R137 H72 H24:H26 H94 H34:H36 H51:H54 H78:H80 H101:H103 H18 H28 H66:H69 H83 H90:H92 H128:H137 H220 H158 H256 H164:H166 H226:H228 H173 H211:H214 H190:H193 H203:H205 H233 H246 H252:H254 H262:H264 H274:H276 H239:H241 H1035:H1038 H326:H328 H726:H728 H382:H384 H1031:H1033 H1060:H1062 H287:H289 H300:H302 H313:H315 H341:H351 H360:H364 H371:H373 H386:H387 H394:H396 H406:H408 H421:H423 H433:H435 H445:H447 H449:H450 H457:H459 H464:H465 H472:H474 H484:H486 H488:H489 H496:H498 H508:H510 H519:H521 H530:H532 H542:H544 H554:H556 H566:H568 H578:H580 H596:H598 H610:H612 H621:H623 H633:H635 H645:H647 H656:H658 H667:H669 H678:H680 H691:H693 H704:H706 H715:H717 H737:H741 H750:H752 H763:H765 H777:H779 H794:H796 H808:H810 H824:H826 H841:H843 H860:H862 H877:H879 H892:H894 H908:H910 H924:H926 H939:H941 H954:H956 H970:H972 H988:H990 H1000:H1002 H1015:H1017 H1047:H1051 H1071:H1077 H1086:H1088" xr:uid="{568D3BBC-1690-4FA1-B3A5-4E435C94A858}">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X1095:Y1095 N1095" xr:uid="{74F0CD84-DD25-4643-B737-85293C63547F}">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DA82-E208-4FAF-A40E-E2F32279F220}">
  <dimension ref="A1:AG379"/>
  <sheetViews>
    <sheetView zoomScale="40" zoomScaleNormal="40" workbookViewId="0">
      <selection activeCell="A10" sqref="A10:AG10"/>
    </sheetView>
  </sheetViews>
  <sheetFormatPr baseColWidth="10" defaultColWidth="11.42578125" defaultRowHeight="15"/>
  <cols>
    <col min="1" max="1" width="24.28515625" style="158" customWidth="1"/>
    <col min="2" max="2" width="16.7109375" style="147" customWidth="1"/>
    <col min="3" max="3" width="25.28515625" style="147" customWidth="1"/>
    <col min="4" max="4" width="32.28515625" style="47" customWidth="1"/>
    <col min="5" max="5" width="64.7109375" style="46" customWidth="1"/>
    <col min="6" max="6" width="35.42578125" style="46" customWidth="1"/>
    <col min="7" max="7" width="34.7109375" style="46" customWidth="1"/>
    <col min="8" max="8" width="32.140625" style="46" customWidth="1"/>
    <col min="9" max="9" width="34.42578125" style="51" customWidth="1"/>
    <col min="10" max="10" width="39.7109375" style="47" customWidth="1"/>
    <col min="11" max="11" width="21.7109375" style="47" customWidth="1"/>
    <col min="12" max="12" width="31.28515625" style="47" customWidth="1"/>
    <col min="13" max="13" width="34.7109375" style="47" customWidth="1"/>
    <col min="14" max="14" width="33" style="47" customWidth="1"/>
    <col min="15" max="15" width="30.28515625" style="47" customWidth="1"/>
    <col min="16" max="16" width="32.140625" style="47" customWidth="1"/>
    <col min="17" max="17" width="39.140625" style="51" customWidth="1"/>
    <col min="18" max="18" width="12.7109375" style="48" customWidth="1"/>
    <col min="19" max="19" width="11.85546875" style="48" customWidth="1"/>
    <col min="20" max="20" width="11.42578125" style="48"/>
    <col min="21" max="21" width="13.5703125" style="48" customWidth="1"/>
    <col min="22" max="22" width="20.42578125" style="48" bestFit="1" customWidth="1"/>
    <col min="23" max="23" width="19.85546875" style="48" bestFit="1" customWidth="1"/>
    <col min="24" max="24" width="11.42578125" style="48"/>
    <col min="25" max="25" width="50" style="48" customWidth="1"/>
    <col min="26" max="16384" width="11.42578125" style="48"/>
  </cols>
  <sheetData>
    <row r="1" spans="1:33">
      <c r="A1" s="830"/>
      <c r="B1" s="831"/>
      <c r="C1" s="834" t="s">
        <v>4245</v>
      </c>
      <c r="D1" s="834"/>
      <c r="E1" s="834"/>
      <c r="F1" s="834"/>
      <c r="G1" s="834"/>
      <c r="H1" s="835"/>
      <c r="I1" s="834"/>
      <c r="J1" s="834"/>
      <c r="K1" s="834"/>
      <c r="L1" s="834"/>
      <c r="M1" s="834"/>
      <c r="N1" s="834"/>
      <c r="O1" s="834"/>
      <c r="P1" s="834"/>
      <c r="Q1" s="836"/>
    </row>
    <row r="2" spans="1:33">
      <c r="A2" s="832"/>
      <c r="B2" s="833"/>
      <c r="C2" s="837"/>
      <c r="D2" s="837"/>
      <c r="E2" s="837"/>
      <c r="F2" s="837"/>
      <c r="G2" s="837"/>
      <c r="H2" s="838"/>
      <c r="I2" s="837"/>
      <c r="J2" s="837"/>
      <c r="K2" s="837"/>
      <c r="L2" s="837"/>
      <c r="M2" s="837"/>
      <c r="N2" s="837"/>
      <c r="O2" s="837"/>
      <c r="P2" s="837"/>
      <c r="Q2" s="839"/>
    </row>
    <row r="3" spans="1:33">
      <c r="A3" s="832"/>
      <c r="B3" s="833"/>
      <c r="C3" s="840"/>
      <c r="D3" s="840"/>
      <c r="E3" s="840"/>
      <c r="F3" s="840"/>
      <c r="G3" s="840"/>
      <c r="H3" s="841"/>
      <c r="I3" s="840"/>
      <c r="J3" s="840"/>
      <c r="K3" s="840"/>
      <c r="L3" s="840"/>
      <c r="M3" s="840"/>
      <c r="N3" s="840"/>
      <c r="O3" s="840"/>
      <c r="P3" s="840"/>
      <c r="Q3" s="842"/>
    </row>
    <row r="4" spans="1:33" ht="15.75">
      <c r="A4" s="843" t="s">
        <v>45</v>
      </c>
      <c r="B4" s="844"/>
      <c r="C4" s="844"/>
      <c r="D4" s="844"/>
      <c r="E4" s="844"/>
      <c r="F4" s="844"/>
      <c r="G4" s="844"/>
      <c r="H4" s="845"/>
      <c r="I4" s="844"/>
      <c r="J4" s="9"/>
      <c r="K4" s="846"/>
      <c r="L4" s="846"/>
      <c r="M4" s="846"/>
      <c r="N4" s="846"/>
      <c r="O4" s="846"/>
      <c r="P4" s="149"/>
      <c r="Q4" s="150"/>
    </row>
    <row r="5" spans="1:33" ht="15.75">
      <c r="A5" s="10" t="s">
        <v>47</v>
      </c>
      <c r="B5" s="9"/>
      <c r="C5" s="9"/>
      <c r="D5" s="9"/>
      <c r="E5" s="14"/>
      <c r="F5" s="14"/>
      <c r="G5" s="14"/>
      <c r="H5" s="14"/>
      <c r="I5" s="151"/>
      <c r="J5" s="9"/>
      <c r="K5" s="846"/>
      <c r="L5" s="846"/>
      <c r="M5" s="846"/>
      <c r="N5" s="846"/>
      <c r="O5" s="846"/>
      <c r="P5" s="149"/>
      <c r="Q5" s="150"/>
    </row>
    <row r="6" spans="1:33" ht="15.75">
      <c r="A6" s="10" t="s">
        <v>4246</v>
      </c>
      <c r="B6" s="9"/>
      <c r="C6" s="9"/>
      <c r="D6" s="9"/>
      <c r="E6" s="14"/>
      <c r="F6" s="14"/>
      <c r="G6" s="14"/>
      <c r="H6" s="14"/>
      <c r="I6" s="151"/>
      <c r="J6" s="9"/>
      <c r="K6" s="847" t="s">
        <v>50</v>
      </c>
      <c r="L6" s="847"/>
      <c r="M6" s="847"/>
      <c r="N6" s="847"/>
      <c r="O6" s="847"/>
      <c r="P6" s="152">
        <v>45657</v>
      </c>
      <c r="Q6" s="150"/>
    </row>
    <row r="7" spans="1:33" ht="15.75">
      <c r="A7" s="10" t="s">
        <v>4256</v>
      </c>
      <c r="B7" s="9"/>
      <c r="C7" s="9"/>
      <c r="D7" s="9"/>
      <c r="E7" s="14"/>
      <c r="F7" s="14"/>
      <c r="G7" s="14"/>
      <c r="H7" s="14"/>
      <c r="I7" s="151"/>
      <c r="J7" s="9"/>
      <c r="K7" s="848"/>
      <c r="L7" s="848"/>
      <c r="M7" s="848"/>
      <c r="N7" s="848"/>
      <c r="O7" s="848"/>
      <c r="P7" s="153"/>
      <c r="Q7" s="150"/>
    </row>
    <row r="8" spans="1:33" ht="15.75">
      <c r="A8" s="10" t="s">
        <v>51</v>
      </c>
      <c r="B8" s="9"/>
      <c r="C8" s="9"/>
      <c r="D8" s="9"/>
      <c r="E8" s="14"/>
      <c r="F8" s="14"/>
      <c r="G8" s="14"/>
      <c r="H8" s="14"/>
      <c r="I8" s="151"/>
      <c r="J8" s="9"/>
      <c r="K8" s="849" t="s">
        <v>4257</v>
      </c>
      <c r="L8" s="849"/>
      <c r="M8" s="849"/>
      <c r="N8" s="849"/>
      <c r="O8" s="849"/>
      <c r="P8" s="154">
        <v>45821</v>
      </c>
      <c r="Q8" s="150"/>
    </row>
    <row r="9" spans="1:33" ht="15.75">
      <c r="A9" s="11"/>
      <c r="B9" s="4"/>
      <c r="C9" s="4"/>
      <c r="D9" s="4"/>
      <c r="E9" s="15"/>
      <c r="F9" s="15"/>
      <c r="G9" s="15"/>
      <c r="H9" s="15"/>
      <c r="I9" s="155"/>
      <c r="J9" s="4"/>
      <c r="K9" s="4"/>
      <c r="L9" s="156"/>
      <c r="M9" s="156"/>
      <c r="N9" s="69"/>
      <c r="O9" s="156"/>
      <c r="P9" s="156"/>
      <c r="Q9" s="157"/>
    </row>
    <row r="10" spans="1:33" s="47" customFormat="1" ht="126">
      <c r="A10" s="16" t="s">
        <v>27</v>
      </c>
      <c r="B10" s="16" t="s">
        <v>9</v>
      </c>
      <c r="C10" s="16" t="s">
        <v>53</v>
      </c>
      <c r="D10" s="16" t="s">
        <v>4249</v>
      </c>
      <c r="E10" s="20" t="s">
        <v>4250</v>
      </c>
      <c r="F10" s="16" t="s">
        <v>4251</v>
      </c>
      <c r="G10" s="16" t="s">
        <v>57</v>
      </c>
      <c r="H10" s="16" t="s">
        <v>58</v>
      </c>
      <c r="I10" s="17" t="s">
        <v>59</v>
      </c>
      <c r="J10" s="17" t="s">
        <v>60</v>
      </c>
      <c r="K10" s="49" t="s">
        <v>61</v>
      </c>
      <c r="L10" s="49" t="s">
        <v>62</v>
      </c>
      <c r="M10" s="2" t="s">
        <v>63</v>
      </c>
      <c r="N10" s="2" t="s">
        <v>64</v>
      </c>
      <c r="O10" s="17" t="s">
        <v>65</v>
      </c>
      <c r="P10" s="50" t="s">
        <v>66</v>
      </c>
      <c r="Q10" s="17" t="s">
        <v>33</v>
      </c>
      <c r="R10" s="327" t="s">
        <v>58</v>
      </c>
      <c r="S10" s="328" t="s">
        <v>59</v>
      </c>
      <c r="T10" s="328" t="s">
        <v>60</v>
      </c>
      <c r="U10" s="329" t="s">
        <v>61</v>
      </c>
      <c r="V10" s="329" t="s">
        <v>62</v>
      </c>
      <c r="W10" s="330" t="s">
        <v>63</v>
      </c>
      <c r="X10" s="330" t="s">
        <v>64</v>
      </c>
      <c r="Y10" s="328" t="s">
        <v>65</v>
      </c>
      <c r="Z10" s="331" t="s">
        <v>58</v>
      </c>
      <c r="AA10" s="332" t="s">
        <v>59</v>
      </c>
      <c r="AB10" s="332" t="s">
        <v>60</v>
      </c>
      <c r="AC10" s="333" t="s">
        <v>61</v>
      </c>
      <c r="AD10" s="333" t="s">
        <v>62</v>
      </c>
      <c r="AE10" s="334" t="s">
        <v>63</v>
      </c>
      <c r="AF10" s="334" t="s">
        <v>64</v>
      </c>
      <c r="AG10" s="332" t="s">
        <v>65</v>
      </c>
    </row>
    <row r="11" spans="1:33" ht="315" customHeight="1">
      <c r="A11" s="453" t="s">
        <v>18</v>
      </c>
      <c r="B11" s="32" t="s">
        <v>16</v>
      </c>
      <c r="C11" s="827" t="s">
        <v>2241</v>
      </c>
      <c r="D11" s="771" t="s">
        <v>2242</v>
      </c>
      <c r="E11" s="772" t="s">
        <v>2243</v>
      </c>
      <c r="F11" s="773" t="s">
        <v>2244</v>
      </c>
      <c r="G11" s="346" t="s">
        <v>2245</v>
      </c>
      <c r="H11" s="346" t="s">
        <v>2246</v>
      </c>
      <c r="I11" s="504" t="s">
        <v>2247</v>
      </c>
      <c r="J11" s="35">
        <v>2</v>
      </c>
      <c r="K11" s="186">
        <v>45509</v>
      </c>
      <c r="L11" s="186">
        <v>45746</v>
      </c>
      <c r="M11" s="36">
        <f t="shared" ref="M11:M74" si="0">(L11-K11)/7</f>
        <v>33.857142857142854</v>
      </c>
      <c r="N11" s="188">
        <v>0</v>
      </c>
      <c r="O11" s="505" t="s">
        <v>2248</v>
      </c>
      <c r="P11" s="352">
        <f t="shared" ref="P11:P74" si="1">N11/J11</f>
        <v>0</v>
      </c>
      <c r="Q11" s="114" t="str">
        <f>IF(ISNUMBER(P11),IF(P11=100%,"CUMPLIDA",IF(AND(ISNUMBER(L11),ISNUMBER(OCI!$P$6)), IF(L11&lt;OCI!$P$6,"INCUMPLIDA","PROCESO"), "VERIFICAR FECHA")),"SIN VALOR AVANCE")</f>
        <v>PROCESO</v>
      </c>
      <c r="R11" s="346" t="s">
        <v>2246</v>
      </c>
      <c r="S11" s="347" t="s">
        <v>2247</v>
      </c>
      <c r="T11" s="35">
        <v>2</v>
      </c>
      <c r="U11" s="186">
        <v>45509</v>
      </c>
      <c r="V11" s="186">
        <v>45746</v>
      </c>
      <c r="W11" s="36">
        <f t="shared" ref="W11:W74" si="2">(V11-U11)/7</f>
        <v>33.857142857142854</v>
      </c>
      <c r="X11" s="188">
        <v>0</v>
      </c>
      <c r="Y11" s="148" t="s">
        <v>2248</v>
      </c>
      <c r="Z11" s="166">
        <f>IF(R11=H11,1,0)</f>
        <v>1</v>
      </c>
      <c r="AA11" s="166">
        <f t="shared" ref="AA11:AG11" si="3">IF(S11=I11,1,0)</f>
        <v>1</v>
      </c>
      <c r="AB11" s="166">
        <f t="shared" si="3"/>
        <v>1</v>
      </c>
      <c r="AC11" s="166">
        <f t="shared" si="3"/>
        <v>1</v>
      </c>
      <c r="AD11" s="166">
        <f t="shared" si="3"/>
        <v>1</v>
      </c>
      <c r="AE11" s="166">
        <f t="shared" si="3"/>
        <v>1</v>
      </c>
      <c r="AF11" s="166">
        <f t="shared" si="3"/>
        <v>1</v>
      </c>
      <c r="AG11" s="166">
        <f t="shared" si="3"/>
        <v>1</v>
      </c>
    </row>
    <row r="12" spans="1:33" ht="409.5" customHeight="1">
      <c r="A12" s="453" t="s">
        <v>18</v>
      </c>
      <c r="B12" s="32" t="s">
        <v>16</v>
      </c>
      <c r="C12" s="828"/>
      <c r="D12" s="771"/>
      <c r="E12" s="772"/>
      <c r="F12" s="773"/>
      <c r="G12" s="346" t="s">
        <v>2249</v>
      </c>
      <c r="H12" s="346" t="s">
        <v>2250</v>
      </c>
      <c r="I12" s="505" t="s">
        <v>2251</v>
      </c>
      <c r="J12" s="35">
        <v>4</v>
      </c>
      <c r="K12" s="186">
        <v>45536</v>
      </c>
      <c r="L12" s="186">
        <v>45900</v>
      </c>
      <c r="M12" s="36">
        <f t="shared" si="0"/>
        <v>52</v>
      </c>
      <c r="N12" s="188">
        <v>0</v>
      </c>
      <c r="O12" s="505" t="s">
        <v>2252</v>
      </c>
      <c r="P12" s="352">
        <f t="shared" si="1"/>
        <v>0</v>
      </c>
      <c r="Q12" s="114" t="str">
        <f>IF(ISNUMBER(P12),IF(P12=100%,"CUMPLIDA",IF(AND(ISNUMBER(L12),ISNUMBER(OCI!$P$6)), IF(L12&lt;OCI!$P$6,"INCUMPLIDA","PROCESO"), "VERIFICAR FECHA")),"SIN VALOR AVANCE")</f>
        <v>PROCESO</v>
      </c>
      <c r="R12" s="346" t="s">
        <v>2250</v>
      </c>
      <c r="S12" s="148" t="s">
        <v>2251</v>
      </c>
      <c r="T12" s="35">
        <v>4</v>
      </c>
      <c r="U12" s="186">
        <v>45536</v>
      </c>
      <c r="V12" s="186">
        <v>45900</v>
      </c>
      <c r="W12" s="36">
        <f t="shared" si="2"/>
        <v>52</v>
      </c>
      <c r="X12" s="188">
        <v>0</v>
      </c>
      <c r="Y12" s="148" t="s">
        <v>2252</v>
      </c>
      <c r="Z12" s="166">
        <f t="shared" ref="Z12" si="4">IF(R12=H12,1,0)</f>
        <v>1</v>
      </c>
      <c r="AA12" s="166">
        <f t="shared" ref="AA12" si="5">IF(S12=I12,1,0)</f>
        <v>1</v>
      </c>
      <c r="AB12" s="166">
        <f t="shared" ref="AB12" si="6">IF(T12=J12,1,0)</f>
        <v>1</v>
      </c>
      <c r="AC12" s="166">
        <f t="shared" ref="AC12" si="7">IF(U12=K12,1,0)</f>
        <v>1</v>
      </c>
      <c r="AD12" s="166">
        <f t="shared" ref="AD12" si="8">IF(V12=L12,1,0)</f>
        <v>1</v>
      </c>
      <c r="AE12" s="166">
        <f t="shared" ref="AE12" si="9">IF(W12=M12,1,0)</f>
        <v>1</v>
      </c>
      <c r="AF12" s="166">
        <f t="shared" ref="AF12" si="10">IF(X12=N12,1,0)</f>
        <v>1</v>
      </c>
      <c r="AG12" s="166">
        <f t="shared" ref="AG12" si="11">IF(Y12=O12,1,0)</f>
        <v>1</v>
      </c>
    </row>
    <row r="13" spans="1:33" ht="409.5" customHeight="1">
      <c r="A13" s="453" t="s">
        <v>18</v>
      </c>
      <c r="B13" s="32" t="s">
        <v>16</v>
      </c>
      <c r="C13" s="828"/>
      <c r="D13" s="771"/>
      <c r="E13" s="772"/>
      <c r="F13" s="773"/>
      <c r="G13" s="773" t="s">
        <v>2253</v>
      </c>
      <c r="H13" s="346" t="s">
        <v>2254</v>
      </c>
      <c r="I13" s="505" t="s">
        <v>2255</v>
      </c>
      <c r="J13" s="35">
        <v>2</v>
      </c>
      <c r="K13" s="186">
        <v>45536</v>
      </c>
      <c r="L13" s="186">
        <v>46022</v>
      </c>
      <c r="M13" s="36">
        <f t="shared" si="0"/>
        <v>69.428571428571431</v>
      </c>
      <c r="N13" s="188">
        <v>0</v>
      </c>
      <c r="O13" s="505" t="s">
        <v>2252</v>
      </c>
      <c r="P13" s="352">
        <f t="shared" si="1"/>
        <v>0</v>
      </c>
      <c r="Q13" s="114" t="str">
        <f>IF(ISNUMBER(P13),IF(P13=100%,"CUMPLIDA",IF(AND(ISNUMBER(L13),ISNUMBER(OCI!$P$6)), IF(L13&lt;OCI!$P$6,"INCUMPLIDA","PROCESO"), "VERIFICAR FECHA")),"SIN VALOR AVANCE")</f>
        <v>PROCESO</v>
      </c>
      <c r="R13" s="346" t="s">
        <v>2254</v>
      </c>
      <c r="S13" s="148" t="s">
        <v>2255</v>
      </c>
      <c r="T13" s="35">
        <v>2</v>
      </c>
      <c r="U13" s="186">
        <v>45536</v>
      </c>
      <c r="V13" s="186">
        <v>46022</v>
      </c>
      <c r="W13" s="36">
        <f t="shared" si="2"/>
        <v>69.428571428571431</v>
      </c>
      <c r="X13" s="188">
        <v>0</v>
      </c>
      <c r="Y13" s="148" t="s">
        <v>2252</v>
      </c>
      <c r="Z13" s="166">
        <f t="shared" ref="Z13:Z62" si="12">IF(R13=H13,1,0)</f>
        <v>1</v>
      </c>
      <c r="AA13" s="166">
        <f t="shared" ref="AA13:AA62" si="13">IF(S13=I13,1,0)</f>
        <v>1</v>
      </c>
      <c r="AB13" s="166">
        <f t="shared" ref="AB13:AB62" si="14">IF(T13=J13,1,0)</f>
        <v>1</v>
      </c>
      <c r="AC13" s="166">
        <f t="shared" ref="AC13:AC62" si="15">IF(U13=K13,1,0)</f>
        <v>1</v>
      </c>
      <c r="AD13" s="166">
        <f t="shared" ref="AD13:AD62" si="16">IF(V13=L13,1,0)</f>
        <v>1</v>
      </c>
      <c r="AE13" s="166">
        <f t="shared" ref="AE13:AE62" si="17">IF(W13=M13,1,0)</f>
        <v>1</v>
      </c>
      <c r="AF13" s="166">
        <f t="shared" ref="AF13:AF62" si="18">IF(X13=N13,1,0)</f>
        <v>1</v>
      </c>
      <c r="AG13" s="166">
        <f t="shared" ref="AG13:AG62" si="19">IF(Y13=O13,1,0)</f>
        <v>1</v>
      </c>
    </row>
    <row r="14" spans="1:33" ht="165.75" customHeight="1">
      <c r="A14" s="453" t="s">
        <v>18</v>
      </c>
      <c r="B14" s="32" t="s">
        <v>16</v>
      </c>
      <c r="C14" s="828"/>
      <c r="D14" s="771"/>
      <c r="E14" s="772"/>
      <c r="F14" s="773"/>
      <c r="G14" s="773"/>
      <c r="H14" s="346" t="s">
        <v>2256</v>
      </c>
      <c r="I14" s="505" t="s">
        <v>2257</v>
      </c>
      <c r="J14" s="35">
        <v>3</v>
      </c>
      <c r="K14" s="186">
        <v>45536</v>
      </c>
      <c r="L14" s="186">
        <v>45838</v>
      </c>
      <c r="M14" s="36">
        <f t="shared" si="0"/>
        <v>43.142857142857146</v>
      </c>
      <c r="N14" s="188">
        <v>0</v>
      </c>
      <c r="O14" s="505" t="s">
        <v>2258</v>
      </c>
      <c r="P14" s="352">
        <f t="shared" si="1"/>
        <v>0</v>
      </c>
      <c r="Q14" s="114" t="str">
        <f>IF(ISNUMBER(P14),IF(P14=100%,"CUMPLIDA",IF(AND(ISNUMBER(L14),ISNUMBER(OCI!$P$6)), IF(L14&lt;OCI!$P$6,"INCUMPLIDA","PROCESO"), "VERIFICAR FECHA")),"SIN VALOR AVANCE")</f>
        <v>PROCESO</v>
      </c>
      <c r="R14" s="346" t="s">
        <v>2256</v>
      </c>
      <c r="S14" s="148" t="s">
        <v>2257</v>
      </c>
      <c r="T14" s="35">
        <v>3</v>
      </c>
      <c r="U14" s="186">
        <v>45536</v>
      </c>
      <c r="V14" s="186">
        <v>45838</v>
      </c>
      <c r="W14" s="36">
        <f t="shared" si="2"/>
        <v>43.142857142857146</v>
      </c>
      <c r="X14" s="188">
        <v>0</v>
      </c>
      <c r="Y14" s="148" t="s">
        <v>2258</v>
      </c>
      <c r="Z14" s="166">
        <f t="shared" si="12"/>
        <v>1</v>
      </c>
      <c r="AA14" s="166">
        <f t="shared" si="13"/>
        <v>1</v>
      </c>
      <c r="AB14" s="166">
        <f t="shared" si="14"/>
        <v>1</v>
      </c>
      <c r="AC14" s="166">
        <f t="shared" si="15"/>
        <v>1</v>
      </c>
      <c r="AD14" s="166">
        <f t="shared" si="16"/>
        <v>1</v>
      </c>
      <c r="AE14" s="166">
        <f t="shared" si="17"/>
        <v>1</v>
      </c>
      <c r="AF14" s="166">
        <f t="shared" si="18"/>
        <v>1</v>
      </c>
      <c r="AG14" s="166">
        <f t="shared" si="19"/>
        <v>1</v>
      </c>
    </row>
    <row r="15" spans="1:33" ht="409.5" customHeight="1">
      <c r="A15" s="453" t="s">
        <v>18</v>
      </c>
      <c r="B15" s="32" t="s">
        <v>16</v>
      </c>
      <c r="C15" s="829"/>
      <c r="D15" s="771"/>
      <c r="E15" s="772"/>
      <c r="F15" s="773"/>
      <c r="G15" s="346" t="s">
        <v>2259</v>
      </c>
      <c r="H15" s="346" t="s">
        <v>2260</v>
      </c>
      <c r="I15" s="505" t="s">
        <v>419</v>
      </c>
      <c r="J15" s="35">
        <v>1</v>
      </c>
      <c r="K15" s="186">
        <v>45505</v>
      </c>
      <c r="L15" s="186">
        <v>45657</v>
      </c>
      <c r="M15" s="36">
        <f t="shared" si="0"/>
        <v>21.714285714285715</v>
      </c>
      <c r="N15" s="188">
        <v>1</v>
      </c>
      <c r="O15" s="505" t="s">
        <v>2261</v>
      </c>
      <c r="P15" s="352">
        <f t="shared" si="1"/>
        <v>1</v>
      </c>
      <c r="Q15" s="114" t="str">
        <f>IF(ISNUMBER(P15),IF(P15=100%,"CUMPLIDA",IF(AND(ISNUMBER(L15),ISNUMBER(OCI!$P$6)), IF(L15&lt;OCI!$P$6,"INCUMPLIDA","PROCESO"), "VERIFICAR FECHA")),"SIN VALOR AVANCE")</f>
        <v>CUMPLIDA</v>
      </c>
      <c r="R15" s="346" t="s">
        <v>2260</v>
      </c>
      <c r="S15" s="148" t="s">
        <v>419</v>
      </c>
      <c r="T15" s="35">
        <v>1</v>
      </c>
      <c r="U15" s="186">
        <v>45505</v>
      </c>
      <c r="V15" s="186">
        <v>45657</v>
      </c>
      <c r="W15" s="36">
        <f t="shared" si="2"/>
        <v>21.714285714285715</v>
      </c>
      <c r="X15" s="188">
        <v>1</v>
      </c>
      <c r="Y15" s="148" t="s">
        <v>2261</v>
      </c>
      <c r="Z15" s="166">
        <f t="shared" si="12"/>
        <v>1</v>
      </c>
      <c r="AA15" s="166">
        <f t="shared" si="13"/>
        <v>1</v>
      </c>
      <c r="AB15" s="166">
        <f t="shared" si="14"/>
        <v>1</v>
      </c>
      <c r="AC15" s="166">
        <f t="shared" si="15"/>
        <v>1</v>
      </c>
      <c r="AD15" s="166">
        <f t="shared" si="16"/>
        <v>1</v>
      </c>
      <c r="AE15" s="166">
        <f t="shared" si="17"/>
        <v>1</v>
      </c>
      <c r="AF15" s="166">
        <f t="shared" si="18"/>
        <v>1</v>
      </c>
      <c r="AG15" s="166">
        <f t="shared" si="19"/>
        <v>1</v>
      </c>
    </row>
    <row r="16" spans="1:33" ht="150" customHeight="1">
      <c r="A16" s="453" t="s">
        <v>18</v>
      </c>
      <c r="B16" s="32" t="s">
        <v>16</v>
      </c>
      <c r="C16" s="827" t="s">
        <v>2262</v>
      </c>
      <c r="D16" s="771" t="s">
        <v>2263</v>
      </c>
      <c r="E16" s="772" t="s">
        <v>2264</v>
      </c>
      <c r="F16" s="773" t="s">
        <v>2265</v>
      </c>
      <c r="G16" s="34" t="s">
        <v>2266</v>
      </c>
      <c r="H16" s="348" t="s">
        <v>2267</v>
      </c>
      <c r="I16" s="506" t="s">
        <v>2268</v>
      </c>
      <c r="J16" s="35">
        <v>1</v>
      </c>
      <c r="K16" s="186">
        <v>45509</v>
      </c>
      <c r="L16" s="186">
        <v>45991</v>
      </c>
      <c r="M16" s="36">
        <f t="shared" si="0"/>
        <v>68.857142857142861</v>
      </c>
      <c r="N16" s="188">
        <v>0</v>
      </c>
      <c r="O16" s="505" t="s">
        <v>2269</v>
      </c>
      <c r="P16" s="352">
        <f t="shared" si="1"/>
        <v>0</v>
      </c>
      <c r="Q16" s="114" t="str">
        <f>IF(ISNUMBER(P16),IF(P16=100%,"CUMPLIDA",IF(AND(ISNUMBER(L16),ISNUMBER(OCI!$P$6)), IF(L16&lt;OCI!$P$6,"INCUMPLIDA","PROCESO"), "VERIFICAR FECHA")),"SIN VALOR AVANCE")</f>
        <v>PROCESO</v>
      </c>
      <c r="R16" s="348" t="s">
        <v>2267</v>
      </c>
      <c r="S16" s="349" t="s">
        <v>2268</v>
      </c>
      <c r="T16" s="35">
        <v>1</v>
      </c>
      <c r="U16" s="186">
        <v>45509</v>
      </c>
      <c r="V16" s="290">
        <v>45991</v>
      </c>
      <c r="W16" s="36">
        <f t="shared" si="2"/>
        <v>68.857142857142861</v>
      </c>
      <c r="X16" s="188">
        <v>0</v>
      </c>
      <c r="Y16" s="148" t="s">
        <v>2269</v>
      </c>
      <c r="Z16" s="166">
        <f t="shared" si="12"/>
        <v>1</v>
      </c>
      <c r="AA16" s="166">
        <f t="shared" si="13"/>
        <v>1</v>
      </c>
      <c r="AB16" s="166">
        <f t="shared" si="14"/>
        <v>1</v>
      </c>
      <c r="AC16" s="166">
        <f t="shared" si="15"/>
        <v>1</v>
      </c>
      <c r="AD16" s="166">
        <f t="shared" si="16"/>
        <v>1</v>
      </c>
      <c r="AE16" s="166">
        <f t="shared" si="17"/>
        <v>1</v>
      </c>
      <c r="AF16" s="166">
        <f t="shared" si="18"/>
        <v>1</v>
      </c>
      <c r="AG16" s="166">
        <f t="shared" si="19"/>
        <v>1</v>
      </c>
    </row>
    <row r="17" spans="1:33" ht="409.5" customHeight="1">
      <c r="A17" s="453" t="s">
        <v>18</v>
      </c>
      <c r="B17" s="32" t="s">
        <v>16</v>
      </c>
      <c r="C17" s="828"/>
      <c r="D17" s="771"/>
      <c r="E17" s="772"/>
      <c r="F17" s="773"/>
      <c r="G17" s="34" t="s">
        <v>2270</v>
      </c>
      <c r="H17" s="348" t="s">
        <v>2271</v>
      </c>
      <c r="I17" s="505" t="s">
        <v>2272</v>
      </c>
      <c r="J17" s="35">
        <v>1</v>
      </c>
      <c r="K17" s="186">
        <v>45536</v>
      </c>
      <c r="L17" s="186">
        <v>45991</v>
      </c>
      <c r="M17" s="36">
        <f t="shared" si="0"/>
        <v>65</v>
      </c>
      <c r="N17" s="188">
        <v>0</v>
      </c>
      <c r="O17" s="505" t="s">
        <v>2273</v>
      </c>
      <c r="P17" s="352">
        <f t="shared" si="1"/>
        <v>0</v>
      </c>
      <c r="Q17" s="114" t="str">
        <f>IF(ISNUMBER(P17),IF(P17=100%,"CUMPLIDA",IF(AND(ISNUMBER(L17),ISNUMBER(OCI!$P$6)), IF(L17&lt;OCI!$P$6,"INCUMPLIDA","PROCESO"), "VERIFICAR FECHA")),"SIN VALOR AVANCE")</f>
        <v>PROCESO</v>
      </c>
      <c r="R17" s="348" t="s">
        <v>2271</v>
      </c>
      <c r="S17" s="148" t="s">
        <v>2272</v>
      </c>
      <c r="T17" s="35">
        <v>1</v>
      </c>
      <c r="U17" s="186">
        <v>45536</v>
      </c>
      <c r="V17" s="290">
        <v>45991</v>
      </c>
      <c r="W17" s="36">
        <f t="shared" si="2"/>
        <v>65</v>
      </c>
      <c r="X17" s="188">
        <v>0</v>
      </c>
      <c r="Y17" s="148" t="s">
        <v>2273</v>
      </c>
      <c r="Z17" s="166">
        <f t="shared" si="12"/>
        <v>1</v>
      </c>
      <c r="AA17" s="166">
        <f t="shared" si="13"/>
        <v>1</v>
      </c>
      <c r="AB17" s="166">
        <f t="shared" si="14"/>
        <v>1</v>
      </c>
      <c r="AC17" s="166">
        <f t="shared" si="15"/>
        <v>1</v>
      </c>
      <c r="AD17" s="166">
        <f t="shared" si="16"/>
        <v>1</v>
      </c>
      <c r="AE17" s="166">
        <f t="shared" si="17"/>
        <v>1</v>
      </c>
      <c r="AF17" s="166">
        <f t="shared" si="18"/>
        <v>1</v>
      </c>
      <c r="AG17" s="166">
        <f t="shared" si="19"/>
        <v>1</v>
      </c>
    </row>
    <row r="18" spans="1:33" ht="135" customHeight="1">
      <c r="A18" s="453" t="s">
        <v>18</v>
      </c>
      <c r="B18" s="32" t="s">
        <v>16</v>
      </c>
      <c r="C18" s="828"/>
      <c r="D18" s="771"/>
      <c r="E18" s="772"/>
      <c r="F18" s="773"/>
      <c r="G18" s="773" t="s">
        <v>2274</v>
      </c>
      <c r="H18" s="348" t="s">
        <v>2275</v>
      </c>
      <c r="I18" s="505" t="s">
        <v>2276</v>
      </c>
      <c r="J18" s="35">
        <v>1</v>
      </c>
      <c r="K18" s="186">
        <v>45536</v>
      </c>
      <c r="L18" s="186">
        <v>45869</v>
      </c>
      <c r="M18" s="36">
        <f t="shared" si="0"/>
        <v>47.571428571428569</v>
      </c>
      <c r="N18" s="188">
        <v>0</v>
      </c>
      <c r="O18" s="505" t="s">
        <v>2277</v>
      </c>
      <c r="P18" s="352">
        <f t="shared" si="1"/>
        <v>0</v>
      </c>
      <c r="Q18" s="114" t="str">
        <f>IF(ISNUMBER(P18),IF(P18=100%,"CUMPLIDA",IF(AND(ISNUMBER(L18),ISNUMBER(OCI!$P$6)), IF(L18&lt;OCI!$P$6,"INCUMPLIDA","PROCESO"), "VERIFICAR FECHA")),"SIN VALOR AVANCE")</f>
        <v>PROCESO</v>
      </c>
      <c r="R18" s="348" t="s">
        <v>2275</v>
      </c>
      <c r="S18" s="148" t="s">
        <v>2276</v>
      </c>
      <c r="T18" s="35">
        <v>1</v>
      </c>
      <c r="U18" s="186">
        <v>45536</v>
      </c>
      <c r="V18" s="186">
        <v>45869</v>
      </c>
      <c r="W18" s="36">
        <f t="shared" si="2"/>
        <v>47.571428571428569</v>
      </c>
      <c r="X18" s="188">
        <v>0</v>
      </c>
      <c r="Y18" s="148" t="s">
        <v>2277</v>
      </c>
      <c r="Z18" s="166">
        <f t="shared" si="12"/>
        <v>1</v>
      </c>
      <c r="AA18" s="166">
        <f t="shared" si="13"/>
        <v>1</v>
      </c>
      <c r="AB18" s="166">
        <f t="shared" si="14"/>
        <v>1</v>
      </c>
      <c r="AC18" s="166">
        <f t="shared" si="15"/>
        <v>1</v>
      </c>
      <c r="AD18" s="166">
        <f t="shared" si="16"/>
        <v>1</v>
      </c>
      <c r="AE18" s="166">
        <f t="shared" si="17"/>
        <v>1</v>
      </c>
      <c r="AF18" s="166">
        <f t="shared" si="18"/>
        <v>1</v>
      </c>
      <c r="AG18" s="166">
        <f t="shared" si="19"/>
        <v>1</v>
      </c>
    </row>
    <row r="19" spans="1:33" ht="375" customHeight="1">
      <c r="A19" s="453" t="s">
        <v>18</v>
      </c>
      <c r="B19" s="32" t="s">
        <v>16</v>
      </c>
      <c r="C19" s="828"/>
      <c r="D19" s="771"/>
      <c r="E19" s="772"/>
      <c r="F19" s="773"/>
      <c r="G19" s="773"/>
      <c r="H19" s="348" t="s">
        <v>2278</v>
      </c>
      <c r="I19" s="505" t="s">
        <v>2279</v>
      </c>
      <c r="J19" s="35">
        <v>1</v>
      </c>
      <c r="K19" s="186">
        <v>45536</v>
      </c>
      <c r="L19" s="186">
        <v>45869</v>
      </c>
      <c r="M19" s="36">
        <f t="shared" si="0"/>
        <v>47.571428571428569</v>
      </c>
      <c r="N19" s="188">
        <v>0</v>
      </c>
      <c r="O19" s="505" t="s">
        <v>2277</v>
      </c>
      <c r="P19" s="352">
        <f t="shared" si="1"/>
        <v>0</v>
      </c>
      <c r="Q19" s="114" t="str">
        <f>IF(ISNUMBER(P19),IF(P19=100%,"CUMPLIDA",IF(AND(ISNUMBER(L19),ISNUMBER(OCI!$P$6)), IF(L19&lt;OCI!$P$6,"INCUMPLIDA","PROCESO"), "VERIFICAR FECHA")),"SIN VALOR AVANCE")</f>
        <v>PROCESO</v>
      </c>
      <c r="R19" s="348" t="s">
        <v>2278</v>
      </c>
      <c r="S19" s="148" t="s">
        <v>2279</v>
      </c>
      <c r="T19" s="35">
        <v>1</v>
      </c>
      <c r="U19" s="186">
        <v>45536</v>
      </c>
      <c r="V19" s="186">
        <v>45869</v>
      </c>
      <c r="W19" s="36">
        <f t="shared" si="2"/>
        <v>47.571428571428569</v>
      </c>
      <c r="X19" s="188">
        <v>0</v>
      </c>
      <c r="Y19" s="148" t="s">
        <v>2277</v>
      </c>
      <c r="Z19" s="166">
        <f t="shared" si="12"/>
        <v>1</v>
      </c>
      <c r="AA19" s="166">
        <f t="shared" si="13"/>
        <v>1</v>
      </c>
      <c r="AB19" s="166">
        <f t="shared" si="14"/>
        <v>1</v>
      </c>
      <c r="AC19" s="166">
        <f t="shared" si="15"/>
        <v>1</v>
      </c>
      <c r="AD19" s="166">
        <f t="shared" si="16"/>
        <v>1</v>
      </c>
      <c r="AE19" s="166">
        <f t="shared" si="17"/>
        <v>1</v>
      </c>
      <c r="AF19" s="166">
        <f t="shared" si="18"/>
        <v>1</v>
      </c>
      <c r="AG19" s="166">
        <f t="shared" si="19"/>
        <v>1</v>
      </c>
    </row>
    <row r="20" spans="1:33" ht="409.5" customHeight="1">
      <c r="A20" s="453" t="s">
        <v>18</v>
      </c>
      <c r="B20" s="32" t="s">
        <v>16</v>
      </c>
      <c r="C20" s="828"/>
      <c r="D20" s="771"/>
      <c r="E20" s="772"/>
      <c r="F20" s="773"/>
      <c r="G20" s="773"/>
      <c r="H20" s="348" t="s">
        <v>2280</v>
      </c>
      <c r="I20" s="505" t="s">
        <v>2281</v>
      </c>
      <c r="J20" s="35">
        <v>1</v>
      </c>
      <c r="K20" s="186">
        <v>45536</v>
      </c>
      <c r="L20" s="186">
        <v>45869</v>
      </c>
      <c r="M20" s="36">
        <f t="shared" si="0"/>
        <v>47.571428571428569</v>
      </c>
      <c r="N20" s="188">
        <v>0</v>
      </c>
      <c r="O20" s="505" t="s">
        <v>2277</v>
      </c>
      <c r="P20" s="352">
        <f t="shared" si="1"/>
        <v>0</v>
      </c>
      <c r="Q20" s="114" t="str">
        <f>IF(ISNUMBER(P20),IF(P20=100%,"CUMPLIDA",IF(AND(ISNUMBER(L20),ISNUMBER(OCI!$P$6)), IF(L20&lt;OCI!$P$6,"INCUMPLIDA","PROCESO"), "VERIFICAR FECHA")),"SIN VALOR AVANCE")</f>
        <v>PROCESO</v>
      </c>
      <c r="R20" s="348" t="s">
        <v>2280</v>
      </c>
      <c r="S20" s="148" t="s">
        <v>2281</v>
      </c>
      <c r="T20" s="35">
        <v>1</v>
      </c>
      <c r="U20" s="186">
        <v>45536</v>
      </c>
      <c r="V20" s="186">
        <v>45869</v>
      </c>
      <c r="W20" s="36">
        <f t="shared" si="2"/>
        <v>47.571428571428569</v>
      </c>
      <c r="X20" s="188">
        <v>0</v>
      </c>
      <c r="Y20" s="148" t="s">
        <v>2277</v>
      </c>
      <c r="Z20" s="166">
        <f t="shared" si="12"/>
        <v>1</v>
      </c>
      <c r="AA20" s="166">
        <f t="shared" si="13"/>
        <v>1</v>
      </c>
      <c r="AB20" s="166">
        <f t="shared" si="14"/>
        <v>1</v>
      </c>
      <c r="AC20" s="166">
        <f t="shared" si="15"/>
        <v>1</v>
      </c>
      <c r="AD20" s="166">
        <f t="shared" si="16"/>
        <v>1</v>
      </c>
      <c r="AE20" s="166">
        <f t="shared" si="17"/>
        <v>1</v>
      </c>
      <c r="AF20" s="166">
        <f t="shared" si="18"/>
        <v>1</v>
      </c>
      <c r="AG20" s="166">
        <f t="shared" si="19"/>
        <v>1</v>
      </c>
    </row>
    <row r="21" spans="1:33" ht="409.5" customHeight="1">
      <c r="A21" s="453" t="s">
        <v>18</v>
      </c>
      <c r="B21" s="32" t="s">
        <v>16</v>
      </c>
      <c r="C21" s="828"/>
      <c r="D21" s="771"/>
      <c r="E21" s="772"/>
      <c r="F21" s="773"/>
      <c r="G21" s="346" t="s">
        <v>2282</v>
      </c>
      <c r="H21" s="346" t="s">
        <v>2283</v>
      </c>
      <c r="I21" s="505" t="s">
        <v>2284</v>
      </c>
      <c r="J21" s="35">
        <v>2</v>
      </c>
      <c r="K21" s="186">
        <v>45536</v>
      </c>
      <c r="L21" s="186">
        <v>45991</v>
      </c>
      <c r="M21" s="36">
        <f t="shared" si="0"/>
        <v>65</v>
      </c>
      <c r="N21" s="188">
        <v>0</v>
      </c>
      <c r="O21" s="505" t="s">
        <v>2285</v>
      </c>
      <c r="P21" s="352">
        <f t="shared" si="1"/>
        <v>0</v>
      </c>
      <c r="Q21" s="114" t="str">
        <f>IF(ISNUMBER(P21),IF(P21=100%,"CUMPLIDA",IF(AND(ISNUMBER(L21),ISNUMBER(OCI!$P$6)), IF(L21&lt;OCI!$P$6,"INCUMPLIDA","PROCESO"), "VERIFICAR FECHA")),"SIN VALOR AVANCE")</f>
        <v>PROCESO</v>
      </c>
      <c r="R21" s="346" t="s">
        <v>2283</v>
      </c>
      <c r="S21" s="148" t="s">
        <v>2284</v>
      </c>
      <c r="T21" s="35">
        <v>2</v>
      </c>
      <c r="U21" s="186">
        <v>45536</v>
      </c>
      <c r="V21" s="290">
        <v>45991</v>
      </c>
      <c r="W21" s="36">
        <f t="shared" si="2"/>
        <v>65</v>
      </c>
      <c r="X21" s="188">
        <v>0</v>
      </c>
      <c r="Y21" s="148" t="s">
        <v>2285</v>
      </c>
      <c r="Z21" s="166">
        <f t="shared" si="12"/>
        <v>1</v>
      </c>
      <c r="AA21" s="166">
        <f t="shared" si="13"/>
        <v>1</v>
      </c>
      <c r="AB21" s="166">
        <f t="shared" si="14"/>
        <v>1</v>
      </c>
      <c r="AC21" s="166">
        <f t="shared" si="15"/>
        <v>1</v>
      </c>
      <c r="AD21" s="166">
        <f t="shared" si="16"/>
        <v>1</v>
      </c>
      <c r="AE21" s="166">
        <f t="shared" si="17"/>
        <v>1</v>
      </c>
      <c r="AF21" s="166">
        <f t="shared" si="18"/>
        <v>1</v>
      </c>
      <c r="AG21" s="166">
        <f t="shared" si="19"/>
        <v>1</v>
      </c>
    </row>
    <row r="22" spans="1:33" ht="345.75" customHeight="1">
      <c r="A22" s="453" t="s">
        <v>18</v>
      </c>
      <c r="B22" s="32" t="s">
        <v>16</v>
      </c>
      <c r="C22" s="828"/>
      <c r="D22" s="771"/>
      <c r="E22" s="772"/>
      <c r="F22" s="773"/>
      <c r="G22" s="346" t="s">
        <v>2286</v>
      </c>
      <c r="H22" s="346" t="s">
        <v>2287</v>
      </c>
      <c r="I22" s="505" t="s">
        <v>2288</v>
      </c>
      <c r="J22" s="35">
        <v>1</v>
      </c>
      <c r="K22" s="186">
        <v>45536</v>
      </c>
      <c r="L22" s="186">
        <v>45777</v>
      </c>
      <c r="M22" s="36">
        <f t="shared" si="0"/>
        <v>34.428571428571431</v>
      </c>
      <c r="N22" s="188">
        <v>0</v>
      </c>
      <c r="O22" s="505" t="s">
        <v>2289</v>
      </c>
      <c r="P22" s="352">
        <f t="shared" si="1"/>
        <v>0</v>
      </c>
      <c r="Q22" s="114" t="str">
        <f>IF(ISNUMBER(P22),IF(P22=100%,"CUMPLIDA",IF(AND(ISNUMBER(L22),ISNUMBER(OCI!$P$6)), IF(L22&lt;OCI!$P$6,"INCUMPLIDA","PROCESO"), "VERIFICAR FECHA")),"SIN VALOR AVANCE")</f>
        <v>PROCESO</v>
      </c>
      <c r="R22" s="346" t="s">
        <v>2287</v>
      </c>
      <c r="S22" s="148" t="s">
        <v>2288</v>
      </c>
      <c r="T22" s="35">
        <v>1</v>
      </c>
      <c r="U22" s="186">
        <v>45536</v>
      </c>
      <c r="V22" s="186">
        <v>45777</v>
      </c>
      <c r="W22" s="36">
        <f t="shared" si="2"/>
        <v>34.428571428571431</v>
      </c>
      <c r="X22" s="188">
        <v>0</v>
      </c>
      <c r="Y22" s="148" t="s">
        <v>2289</v>
      </c>
      <c r="Z22" s="166">
        <f t="shared" si="12"/>
        <v>1</v>
      </c>
      <c r="AA22" s="166">
        <f t="shared" si="13"/>
        <v>1</v>
      </c>
      <c r="AB22" s="166">
        <f t="shared" si="14"/>
        <v>1</v>
      </c>
      <c r="AC22" s="166">
        <f t="shared" si="15"/>
        <v>1</v>
      </c>
      <c r="AD22" s="166">
        <f t="shared" si="16"/>
        <v>1</v>
      </c>
      <c r="AE22" s="166">
        <f t="shared" si="17"/>
        <v>1</v>
      </c>
      <c r="AF22" s="166">
        <f t="shared" si="18"/>
        <v>1</v>
      </c>
      <c r="AG22" s="166">
        <f t="shared" si="19"/>
        <v>1</v>
      </c>
    </row>
    <row r="23" spans="1:33" ht="409.5" customHeight="1">
      <c r="A23" s="453" t="s">
        <v>18</v>
      </c>
      <c r="B23" s="32" t="s">
        <v>16</v>
      </c>
      <c r="C23" s="829"/>
      <c r="D23" s="771"/>
      <c r="E23" s="772"/>
      <c r="F23" s="773"/>
      <c r="G23" s="34" t="s">
        <v>2290</v>
      </c>
      <c r="H23" s="348" t="s">
        <v>2291</v>
      </c>
      <c r="I23" s="506" t="s">
        <v>2292</v>
      </c>
      <c r="J23" s="35">
        <v>2</v>
      </c>
      <c r="K23" s="186">
        <v>45536</v>
      </c>
      <c r="L23" s="186">
        <v>45991</v>
      </c>
      <c r="M23" s="36">
        <f t="shared" si="0"/>
        <v>65</v>
      </c>
      <c r="N23" s="188">
        <v>0</v>
      </c>
      <c r="O23" s="505" t="s">
        <v>2293</v>
      </c>
      <c r="P23" s="352">
        <f t="shared" si="1"/>
        <v>0</v>
      </c>
      <c r="Q23" s="114" t="str">
        <f>IF(ISNUMBER(P23),IF(P23=100%,"CUMPLIDA",IF(AND(ISNUMBER(L23),ISNUMBER(OCI!$P$6)), IF(L23&lt;OCI!$P$6,"INCUMPLIDA","PROCESO"), "VERIFICAR FECHA")),"SIN VALOR AVANCE")</f>
        <v>PROCESO</v>
      </c>
      <c r="R23" s="348" t="s">
        <v>2291</v>
      </c>
      <c r="S23" s="349" t="s">
        <v>2292</v>
      </c>
      <c r="T23" s="35">
        <v>2</v>
      </c>
      <c r="U23" s="186">
        <v>45536</v>
      </c>
      <c r="V23" s="290">
        <v>45991</v>
      </c>
      <c r="W23" s="36">
        <f t="shared" si="2"/>
        <v>65</v>
      </c>
      <c r="X23" s="291">
        <v>0</v>
      </c>
      <c r="Y23" s="354" t="s">
        <v>2293</v>
      </c>
      <c r="Z23" s="166">
        <f t="shared" si="12"/>
        <v>1</v>
      </c>
      <c r="AA23" s="166">
        <f t="shared" si="13"/>
        <v>1</v>
      </c>
      <c r="AB23" s="166">
        <f t="shared" si="14"/>
        <v>1</v>
      </c>
      <c r="AC23" s="166">
        <f t="shared" si="15"/>
        <v>1</v>
      </c>
      <c r="AD23" s="166">
        <f t="shared" si="16"/>
        <v>1</v>
      </c>
      <c r="AE23" s="166">
        <f t="shared" si="17"/>
        <v>1</v>
      </c>
      <c r="AF23" s="166">
        <f t="shared" si="18"/>
        <v>1</v>
      </c>
      <c r="AG23" s="166">
        <f t="shared" si="19"/>
        <v>1</v>
      </c>
    </row>
    <row r="24" spans="1:33" ht="285" customHeight="1">
      <c r="A24" s="453" t="s">
        <v>18</v>
      </c>
      <c r="B24" s="32" t="s">
        <v>16</v>
      </c>
      <c r="C24" s="827" t="s">
        <v>2262</v>
      </c>
      <c r="D24" s="771" t="s">
        <v>2294</v>
      </c>
      <c r="E24" s="772" t="s">
        <v>2295</v>
      </c>
      <c r="F24" s="773" t="s">
        <v>2296</v>
      </c>
      <c r="G24" s="346" t="s">
        <v>2297</v>
      </c>
      <c r="H24" s="346" t="s">
        <v>2298</v>
      </c>
      <c r="I24" s="505" t="s">
        <v>2299</v>
      </c>
      <c r="J24" s="35">
        <v>1</v>
      </c>
      <c r="K24" s="186">
        <v>45536</v>
      </c>
      <c r="L24" s="186">
        <v>45747</v>
      </c>
      <c r="M24" s="36">
        <f t="shared" si="0"/>
        <v>30.142857142857142</v>
      </c>
      <c r="N24" s="188">
        <v>0</v>
      </c>
      <c r="O24" s="505" t="s">
        <v>2261</v>
      </c>
      <c r="P24" s="352">
        <f t="shared" si="1"/>
        <v>0</v>
      </c>
      <c r="Q24" s="114" t="str">
        <f>IF(ISNUMBER(P24),IF(P24=100%,"CUMPLIDA",IF(AND(ISNUMBER(L24),ISNUMBER(OCI!$P$6)), IF(L24&lt;OCI!$P$6,"INCUMPLIDA","PROCESO"), "VERIFICAR FECHA")),"SIN VALOR AVANCE")</f>
        <v>PROCESO</v>
      </c>
      <c r="R24" s="346" t="s">
        <v>2298</v>
      </c>
      <c r="S24" s="148" t="s">
        <v>2299</v>
      </c>
      <c r="T24" s="35">
        <v>1</v>
      </c>
      <c r="U24" s="186">
        <v>45536</v>
      </c>
      <c r="V24" s="186">
        <v>45747</v>
      </c>
      <c r="W24" s="36">
        <f t="shared" si="2"/>
        <v>30.142857142857142</v>
      </c>
      <c r="X24" s="188">
        <v>0</v>
      </c>
      <c r="Y24" s="148" t="s">
        <v>2261</v>
      </c>
      <c r="Z24" s="166">
        <f t="shared" si="12"/>
        <v>1</v>
      </c>
      <c r="AA24" s="166">
        <f t="shared" si="13"/>
        <v>1</v>
      </c>
      <c r="AB24" s="166">
        <f t="shared" si="14"/>
        <v>1</v>
      </c>
      <c r="AC24" s="166">
        <f t="shared" si="15"/>
        <v>1</v>
      </c>
      <c r="AD24" s="166">
        <f t="shared" si="16"/>
        <v>1</v>
      </c>
      <c r="AE24" s="166">
        <f t="shared" si="17"/>
        <v>1</v>
      </c>
      <c r="AF24" s="166">
        <f t="shared" si="18"/>
        <v>1</v>
      </c>
      <c r="AG24" s="166">
        <f t="shared" si="19"/>
        <v>1</v>
      </c>
    </row>
    <row r="25" spans="1:33" ht="409.5" customHeight="1">
      <c r="A25" s="453" t="s">
        <v>18</v>
      </c>
      <c r="B25" s="32" t="s">
        <v>16</v>
      </c>
      <c r="C25" s="828"/>
      <c r="D25" s="771"/>
      <c r="E25" s="772"/>
      <c r="F25" s="773"/>
      <c r="G25" s="773" t="s">
        <v>2300</v>
      </c>
      <c r="H25" s="34" t="s">
        <v>2301</v>
      </c>
      <c r="I25" s="504" t="s">
        <v>2302</v>
      </c>
      <c r="J25" s="35">
        <v>1</v>
      </c>
      <c r="K25" s="186">
        <v>45514</v>
      </c>
      <c r="L25" s="186">
        <v>46111</v>
      </c>
      <c r="M25" s="36">
        <f t="shared" si="0"/>
        <v>85.285714285714292</v>
      </c>
      <c r="N25" s="188">
        <v>0</v>
      </c>
      <c r="O25" s="505" t="s">
        <v>2303</v>
      </c>
      <c r="P25" s="352">
        <f t="shared" si="1"/>
        <v>0</v>
      </c>
      <c r="Q25" s="114" t="str">
        <f>IF(ISNUMBER(P25),IF(P25=100%,"CUMPLIDA",IF(AND(ISNUMBER(L25),ISNUMBER(OCI!$P$6)), IF(L25&lt;OCI!$P$6,"INCUMPLIDA","PROCESO"), "VERIFICAR FECHA")),"SIN VALOR AVANCE")</f>
        <v>PROCESO</v>
      </c>
      <c r="R25" s="34" t="s">
        <v>2301</v>
      </c>
      <c r="S25" s="347" t="s">
        <v>2302</v>
      </c>
      <c r="T25" s="35">
        <v>1</v>
      </c>
      <c r="U25" s="186">
        <v>45514</v>
      </c>
      <c r="V25" s="290">
        <v>46111</v>
      </c>
      <c r="W25" s="36">
        <f t="shared" si="2"/>
        <v>85.285714285714292</v>
      </c>
      <c r="X25" s="291">
        <v>0</v>
      </c>
      <c r="Y25" s="148" t="s">
        <v>2303</v>
      </c>
      <c r="Z25" s="166">
        <f t="shared" si="12"/>
        <v>1</v>
      </c>
      <c r="AA25" s="166">
        <f t="shared" si="13"/>
        <v>1</v>
      </c>
      <c r="AB25" s="166">
        <f t="shared" si="14"/>
        <v>1</v>
      </c>
      <c r="AC25" s="166">
        <f t="shared" si="15"/>
        <v>1</v>
      </c>
      <c r="AD25" s="166">
        <f t="shared" si="16"/>
        <v>1</v>
      </c>
      <c r="AE25" s="166">
        <f t="shared" si="17"/>
        <v>1</v>
      </c>
      <c r="AF25" s="166">
        <f t="shared" si="18"/>
        <v>1</v>
      </c>
      <c r="AG25" s="166">
        <f t="shared" si="19"/>
        <v>1</v>
      </c>
    </row>
    <row r="26" spans="1:33" ht="409.5" customHeight="1">
      <c r="A26" s="453" t="s">
        <v>18</v>
      </c>
      <c r="B26" s="32" t="s">
        <v>16</v>
      </c>
      <c r="C26" s="829"/>
      <c r="D26" s="771"/>
      <c r="E26" s="772"/>
      <c r="F26" s="773"/>
      <c r="G26" s="773"/>
      <c r="H26" s="34" t="s">
        <v>2304</v>
      </c>
      <c r="I26" s="504" t="s">
        <v>2305</v>
      </c>
      <c r="J26" s="35">
        <v>1</v>
      </c>
      <c r="K26" s="186">
        <v>45746</v>
      </c>
      <c r="L26" s="186">
        <v>46111</v>
      </c>
      <c r="M26" s="36">
        <f t="shared" si="0"/>
        <v>52.142857142857146</v>
      </c>
      <c r="N26" s="188">
        <v>0</v>
      </c>
      <c r="O26" s="505" t="s">
        <v>2306</v>
      </c>
      <c r="P26" s="352">
        <f t="shared" si="1"/>
        <v>0</v>
      </c>
      <c r="Q26" s="114" t="str">
        <f>IF(ISNUMBER(P26),IF(P26=100%,"CUMPLIDA",IF(AND(ISNUMBER(L26),ISNUMBER(OCI!$P$6)), IF(L26&lt;OCI!$P$6,"INCUMPLIDA","PROCESO"), "VERIFICAR FECHA")),"SIN VALOR AVANCE")</f>
        <v>PROCESO</v>
      </c>
      <c r="R26" s="34" t="s">
        <v>2304</v>
      </c>
      <c r="S26" s="347" t="s">
        <v>2305</v>
      </c>
      <c r="T26" s="35">
        <v>1</v>
      </c>
      <c r="U26" s="186">
        <v>45746</v>
      </c>
      <c r="V26" s="290">
        <v>46111</v>
      </c>
      <c r="W26" s="36">
        <f t="shared" si="2"/>
        <v>52.142857142857146</v>
      </c>
      <c r="X26" s="291">
        <v>0</v>
      </c>
      <c r="Y26" s="148" t="s">
        <v>2306</v>
      </c>
      <c r="Z26" s="166">
        <f t="shared" si="12"/>
        <v>1</v>
      </c>
      <c r="AA26" s="166">
        <f t="shared" si="13"/>
        <v>1</v>
      </c>
      <c r="AB26" s="166">
        <f t="shared" si="14"/>
        <v>1</v>
      </c>
      <c r="AC26" s="166">
        <f t="shared" si="15"/>
        <v>1</v>
      </c>
      <c r="AD26" s="166">
        <f t="shared" si="16"/>
        <v>1</v>
      </c>
      <c r="AE26" s="166">
        <f t="shared" si="17"/>
        <v>1</v>
      </c>
      <c r="AF26" s="166">
        <f t="shared" si="18"/>
        <v>1</v>
      </c>
      <c r="AG26" s="166">
        <f t="shared" si="19"/>
        <v>1</v>
      </c>
    </row>
    <row r="27" spans="1:33" ht="285" customHeight="1">
      <c r="A27" s="453" t="s">
        <v>18</v>
      </c>
      <c r="B27" s="32" t="s">
        <v>16</v>
      </c>
      <c r="C27" s="827" t="s">
        <v>2262</v>
      </c>
      <c r="D27" s="771" t="s">
        <v>2307</v>
      </c>
      <c r="E27" s="772" t="s">
        <v>2308</v>
      </c>
      <c r="F27" s="773" t="s">
        <v>2309</v>
      </c>
      <c r="G27" s="346" t="s">
        <v>2297</v>
      </c>
      <c r="H27" s="346" t="s">
        <v>2298</v>
      </c>
      <c r="I27" s="505" t="s">
        <v>2299</v>
      </c>
      <c r="J27" s="35">
        <v>1</v>
      </c>
      <c r="K27" s="186">
        <v>45536</v>
      </c>
      <c r="L27" s="186">
        <v>45747</v>
      </c>
      <c r="M27" s="36">
        <f t="shared" si="0"/>
        <v>30.142857142857142</v>
      </c>
      <c r="N27" s="188">
        <v>0</v>
      </c>
      <c r="O27" s="505" t="s">
        <v>2261</v>
      </c>
      <c r="P27" s="352">
        <f t="shared" si="1"/>
        <v>0</v>
      </c>
      <c r="Q27" s="114" t="str">
        <f>IF(ISNUMBER(P27),IF(P27=100%,"CUMPLIDA",IF(AND(ISNUMBER(L27),ISNUMBER(OCI!$P$6)), IF(L27&lt;OCI!$P$6,"INCUMPLIDA","PROCESO"), "VERIFICAR FECHA")),"SIN VALOR AVANCE")</f>
        <v>PROCESO</v>
      </c>
      <c r="R27" s="346" t="s">
        <v>2298</v>
      </c>
      <c r="S27" s="148" t="s">
        <v>2299</v>
      </c>
      <c r="T27" s="35">
        <v>1</v>
      </c>
      <c r="U27" s="186">
        <v>45536</v>
      </c>
      <c r="V27" s="186">
        <v>45747</v>
      </c>
      <c r="W27" s="36">
        <f t="shared" si="2"/>
        <v>30.142857142857142</v>
      </c>
      <c r="X27" s="188">
        <v>0</v>
      </c>
      <c r="Y27" s="148" t="s">
        <v>2261</v>
      </c>
      <c r="Z27" s="166">
        <f t="shared" si="12"/>
        <v>1</v>
      </c>
      <c r="AA27" s="166">
        <f t="shared" si="13"/>
        <v>1</v>
      </c>
      <c r="AB27" s="166">
        <f t="shared" si="14"/>
        <v>1</v>
      </c>
      <c r="AC27" s="166">
        <f t="shared" si="15"/>
        <v>1</v>
      </c>
      <c r="AD27" s="166">
        <f t="shared" si="16"/>
        <v>1</v>
      </c>
      <c r="AE27" s="166">
        <f t="shared" si="17"/>
        <v>1</v>
      </c>
      <c r="AF27" s="166">
        <f t="shared" si="18"/>
        <v>1</v>
      </c>
      <c r="AG27" s="166">
        <f t="shared" si="19"/>
        <v>1</v>
      </c>
    </row>
    <row r="28" spans="1:33" ht="409.5" customHeight="1">
      <c r="A28" s="453" t="s">
        <v>18</v>
      </c>
      <c r="B28" s="32" t="s">
        <v>16</v>
      </c>
      <c r="C28" s="829"/>
      <c r="D28" s="771"/>
      <c r="E28" s="772"/>
      <c r="F28" s="773"/>
      <c r="G28" s="346" t="s">
        <v>2310</v>
      </c>
      <c r="H28" s="346" t="s">
        <v>2311</v>
      </c>
      <c r="I28" s="505" t="s">
        <v>2312</v>
      </c>
      <c r="J28" s="35">
        <v>1</v>
      </c>
      <c r="K28" s="186">
        <v>45536</v>
      </c>
      <c r="L28" s="186">
        <v>45657</v>
      </c>
      <c r="M28" s="36">
        <f t="shared" si="0"/>
        <v>17.285714285714285</v>
      </c>
      <c r="N28" s="188">
        <v>1</v>
      </c>
      <c r="O28" s="505" t="s">
        <v>2313</v>
      </c>
      <c r="P28" s="352">
        <f t="shared" si="1"/>
        <v>1</v>
      </c>
      <c r="Q28" s="114" t="str">
        <f>IF(ISNUMBER(P28),IF(P28=100%,"CUMPLIDA",IF(AND(ISNUMBER(L28),ISNUMBER(OCI!$P$6)), IF(L28&lt;OCI!$P$6,"INCUMPLIDA","PROCESO"), "VERIFICAR FECHA")),"SIN VALOR AVANCE")</f>
        <v>CUMPLIDA</v>
      </c>
      <c r="R28" s="346" t="s">
        <v>2311</v>
      </c>
      <c r="S28" s="148" t="s">
        <v>2312</v>
      </c>
      <c r="T28" s="35">
        <v>1</v>
      </c>
      <c r="U28" s="186">
        <v>45536</v>
      </c>
      <c r="V28" s="186">
        <v>45657</v>
      </c>
      <c r="W28" s="36">
        <f t="shared" si="2"/>
        <v>17.285714285714285</v>
      </c>
      <c r="X28" s="188">
        <v>1</v>
      </c>
      <c r="Y28" s="148" t="s">
        <v>2313</v>
      </c>
      <c r="Z28" s="166">
        <f t="shared" si="12"/>
        <v>1</v>
      </c>
      <c r="AA28" s="166">
        <f t="shared" si="13"/>
        <v>1</v>
      </c>
      <c r="AB28" s="166">
        <f t="shared" si="14"/>
        <v>1</v>
      </c>
      <c r="AC28" s="166">
        <f t="shared" si="15"/>
        <v>1</v>
      </c>
      <c r="AD28" s="166">
        <f t="shared" si="16"/>
        <v>1</v>
      </c>
      <c r="AE28" s="166">
        <f t="shared" si="17"/>
        <v>1</v>
      </c>
      <c r="AF28" s="166">
        <f t="shared" si="18"/>
        <v>1</v>
      </c>
      <c r="AG28" s="166">
        <f t="shared" si="19"/>
        <v>1</v>
      </c>
    </row>
    <row r="29" spans="1:33" ht="90.75" customHeight="1">
      <c r="A29" s="453" t="s">
        <v>18</v>
      </c>
      <c r="B29" s="32" t="s">
        <v>16</v>
      </c>
      <c r="C29" s="827" t="s">
        <v>2262</v>
      </c>
      <c r="D29" s="771" t="s">
        <v>2314</v>
      </c>
      <c r="E29" s="772" t="s">
        <v>2315</v>
      </c>
      <c r="F29" s="773" t="s">
        <v>2316</v>
      </c>
      <c r="G29" s="774" t="s">
        <v>2317</v>
      </c>
      <c r="H29" s="346" t="s">
        <v>2318</v>
      </c>
      <c r="I29" s="505" t="s">
        <v>2319</v>
      </c>
      <c r="J29" s="35">
        <v>2</v>
      </c>
      <c r="K29" s="186">
        <v>45505</v>
      </c>
      <c r="L29" s="186">
        <v>45688</v>
      </c>
      <c r="M29" s="36">
        <f t="shared" si="0"/>
        <v>26.142857142857142</v>
      </c>
      <c r="N29" s="188">
        <v>0</v>
      </c>
      <c r="O29" s="505" t="s">
        <v>2320</v>
      </c>
      <c r="P29" s="352">
        <f t="shared" si="1"/>
        <v>0</v>
      </c>
      <c r="Q29" s="114" t="str">
        <f>IF(ISNUMBER(P29),IF(P29=100%,"CUMPLIDA",IF(AND(ISNUMBER(L29),ISNUMBER(OCI!$P$6)), IF(L29&lt;OCI!$P$6,"INCUMPLIDA","PROCESO"), "VERIFICAR FECHA")),"SIN VALOR AVANCE")</f>
        <v>PROCESO</v>
      </c>
      <c r="R29" s="346" t="s">
        <v>2318</v>
      </c>
      <c r="S29" s="148" t="s">
        <v>2319</v>
      </c>
      <c r="T29" s="35">
        <v>2</v>
      </c>
      <c r="U29" s="186">
        <v>45505</v>
      </c>
      <c r="V29" s="186">
        <v>45688</v>
      </c>
      <c r="W29" s="36">
        <f t="shared" si="2"/>
        <v>26.142857142857142</v>
      </c>
      <c r="X29" s="188">
        <v>0</v>
      </c>
      <c r="Y29" s="148" t="s">
        <v>2320</v>
      </c>
      <c r="Z29" s="166">
        <f t="shared" si="12"/>
        <v>1</v>
      </c>
      <c r="AA29" s="166">
        <f t="shared" si="13"/>
        <v>1</v>
      </c>
      <c r="AB29" s="166">
        <f t="shared" si="14"/>
        <v>1</v>
      </c>
      <c r="AC29" s="166">
        <f t="shared" si="15"/>
        <v>1</v>
      </c>
      <c r="AD29" s="166">
        <f t="shared" si="16"/>
        <v>1</v>
      </c>
      <c r="AE29" s="166">
        <f t="shared" si="17"/>
        <v>1</v>
      </c>
      <c r="AF29" s="166">
        <f t="shared" si="18"/>
        <v>1</v>
      </c>
      <c r="AG29" s="166">
        <f t="shared" si="19"/>
        <v>1</v>
      </c>
    </row>
    <row r="30" spans="1:33" ht="345.75" customHeight="1">
      <c r="A30" s="453" t="s">
        <v>18</v>
      </c>
      <c r="B30" s="32" t="s">
        <v>16</v>
      </c>
      <c r="C30" s="828"/>
      <c r="D30" s="771"/>
      <c r="E30" s="772"/>
      <c r="F30" s="773"/>
      <c r="G30" s="774"/>
      <c r="H30" s="346" t="s">
        <v>2321</v>
      </c>
      <c r="I30" s="505" t="s">
        <v>2322</v>
      </c>
      <c r="J30" s="35">
        <v>2</v>
      </c>
      <c r="K30" s="186">
        <v>45505</v>
      </c>
      <c r="L30" s="186">
        <v>45688</v>
      </c>
      <c r="M30" s="36">
        <f t="shared" si="0"/>
        <v>26.142857142857142</v>
      </c>
      <c r="N30" s="188">
        <v>0</v>
      </c>
      <c r="O30" s="505" t="s">
        <v>2320</v>
      </c>
      <c r="P30" s="352">
        <f t="shared" si="1"/>
        <v>0</v>
      </c>
      <c r="Q30" s="114" t="str">
        <f>IF(ISNUMBER(P30),IF(P30=100%,"CUMPLIDA",IF(AND(ISNUMBER(L30),ISNUMBER(OCI!$P$6)), IF(L30&lt;OCI!$P$6,"INCUMPLIDA","PROCESO"), "VERIFICAR FECHA")),"SIN VALOR AVANCE")</f>
        <v>PROCESO</v>
      </c>
      <c r="R30" s="346" t="s">
        <v>2321</v>
      </c>
      <c r="S30" s="148" t="s">
        <v>2322</v>
      </c>
      <c r="T30" s="35">
        <v>2</v>
      </c>
      <c r="U30" s="186">
        <v>45505</v>
      </c>
      <c r="V30" s="186">
        <v>45688</v>
      </c>
      <c r="W30" s="36">
        <f t="shared" si="2"/>
        <v>26.142857142857142</v>
      </c>
      <c r="X30" s="188">
        <v>0</v>
      </c>
      <c r="Y30" s="148" t="s">
        <v>2320</v>
      </c>
      <c r="Z30" s="166">
        <f t="shared" si="12"/>
        <v>1</v>
      </c>
      <c r="AA30" s="166">
        <f t="shared" si="13"/>
        <v>1</v>
      </c>
      <c r="AB30" s="166">
        <f t="shared" si="14"/>
        <v>1</v>
      </c>
      <c r="AC30" s="166">
        <f t="shared" si="15"/>
        <v>1</v>
      </c>
      <c r="AD30" s="166">
        <f t="shared" si="16"/>
        <v>1</v>
      </c>
      <c r="AE30" s="166">
        <f t="shared" si="17"/>
        <v>1</v>
      </c>
      <c r="AF30" s="166">
        <f t="shared" si="18"/>
        <v>1</v>
      </c>
      <c r="AG30" s="166">
        <f t="shared" si="19"/>
        <v>1</v>
      </c>
    </row>
    <row r="31" spans="1:33" ht="409.5" customHeight="1">
      <c r="A31" s="453" t="s">
        <v>18</v>
      </c>
      <c r="B31" s="32" t="s">
        <v>16</v>
      </c>
      <c r="C31" s="828"/>
      <c r="D31" s="771"/>
      <c r="E31" s="772"/>
      <c r="F31" s="773"/>
      <c r="G31" s="774"/>
      <c r="H31" s="346" t="s">
        <v>2323</v>
      </c>
      <c r="I31" s="505" t="s">
        <v>2324</v>
      </c>
      <c r="J31" s="35">
        <v>2</v>
      </c>
      <c r="K31" s="186">
        <v>45505</v>
      </c>
      <c r="L31" s="186">
        <v>45688</v>
      </c>
      <c r="M31" s="36">
        <f t="shared" si="0"/>
        <v>26.142857142857142</v>
      </c>
      <c r="N31" s="188">
        <v>0</v>
      </c>
      <c r="O31" s="505" t="s">
        <v>2325</v>
      </c>
      <c r="P31" s="352">
        <f t="shared" si="1"/>
        <v>0</v>
      </c>
      <c r="Q31" s="114" t="str">
        <f>IF(ISNUMBER(P31),IF(P31=100%,"CUMPLIDA",IF(AND(ISNUMBER(L31),ISNUMBER(OCI!$P$6)), IF(L31&lt;OCI!$P$6,"INCUMPLIDA","PROCESO"), "VERIFICAR FECHA")),"SIN VALOR AVANCE")</f>
        <v>PROCESO</v>
      </c>
      <c r="R31" s="346" t="s">
        <v>2323</v>
      </c>
      <c r="S31" s="148" t="s">
        <v>2324</v>
      </c>
      <c r="T31" s="35">
        <v>2</v>
      </c>
      <c r="U31" s="186">
        <v>45505</v>
      </c>
      <c r="V31" s="186">
        <v>45688</v>
      </c>
      <c r="W31" s="36">
        <f t="shared" si="2"/>
        <v>26.142857142857142</v>
      </c>
      <c r="X31" s="188">
        <v>0</v>
      </c>
      <c r="Y31" s="148" t="s">
        <v>2325</v>
      </c>
      <c r="Z31" s="166">
        <f t="shared" si="12"/>
        <v>1</v>
      </c>
      <c r="AA31" s="166">
        <f t="shared" si="13"/>
        <v>1</v>
      </c>
      <c r="AB31" s="166">
        <f t="shared" si="14"/>
        <v>1</v>
      </c>
      <c r="AC31" s="166">
        <f t="shared" si="15"/>
        <v>1</v>
      </c>
      <c r="AD31" s="166">
        <f t="shared" si="16"/>
        <v>1</v>
      </c>
      <c r="AE31" s="166">
        <f t="shared" si="17"/>
        <v>1</v>
      </c>
      <c r="AF31" s="166">
        <f t="shared" si="18"/>
        <v>1</v>
      </c>
      <c r="AG31" s="166">
        <f t="shared" si="19"/>
        <v>1</v>
      </c>
    </row>
    <row r="32" spans="1:33" ht="345" customHeight="1">
      <c r="A32" s="453" t="s">
        <v>18</v>
      </c>
      <c r="B32" s="32" t="s">
        <v>16</v>
      </c>
      <c r="C32" s="828"/>
      <c r="D32" s="771"/>
      <c r="E32" s="772"/>
      <c r="F32" s="773"/>
      <c r="G32" s="34" t="s">
        <v>2326</v>
      </c>
      <c r="H32" s="348" t="s">
        <v>2327</v>
      </c>
      <c r="I32" s="504" t="s">
        <v>2328</v>
      </c>
      <c r="J32" s="35">
        <v>7</v>
      </c>
      <c r="K32" s="186">
        <v>45534</v>
      </c>
      <c r="L32" s="186">
        <v>45746</v>
      </c>
      <c r="M32" s="36">
        <f t="shared" si="0"/>
        <v>30.285714285714285</v>
      </c>
      <c r="N32" s="188">
        <v>0</v>
      </c>
      <c r="O32" s="505" t="s">
        <v>2329</v>
      </c>
      <c r="P32" s="352">
        <f t="shared" si="1"/>
        <v>0</v>
      </c>
      <c r="Q32" s="114" t="str">
        <f>IF(ISNUMBER(P32),IF(P32=100%,"CUMPLIDA",IF(AND(ISNUMBER(L32),ISNUMBER(OCI!$P$6)), IF(L32&lt;OCI!$P$6,"INCUMPLIDA","PROCESO"), "VERIFICAR FECHA")),"SIN VALOR AVANCE")</f>
        <v>PROCESO</v>
      </c>
      <c r="R32" s="348" t="s">
        <v>2327</v>
      </c>
      <c r="S32" s="347" t="s">
        <v>2328</v>
      </c>
      <c r="T32" s="35">
        <v>7</v>
      </c>
      <c r="U32" s="186">
        <v>45534</v>
      </c>
      <c r="V32" s="186">
        <v>45746</v>
      </c>
      <c r="W32" s="36">
        <f t="shared" si="2"/>
        <v>30.285714285714285</v>
      </c>
      <c r="X32" s="188">
        <v>0</v>
      </c>
      <c r="Y32" s="148" t="s">
        <v>2329</v>
      </c>
      <c r="Z32" s="166">
        <f t="shared" si="12"/>
        <v>1</v>
      </c>
      <c r="AA32" s="166">
        <f t="shared" si="13"/>
        <v>1</v>
      </c>
      <c r="AB32" s="166">
        <f t="shared" si="14"/>
        <v>1</v>
      </c>
      <c r="AC32" s="166">
        <f t="shared" si="15"/>
        <v>1</v>
      </c>
      <c r="AD32" s="166">
        <f t="shared" si="16"/>
        <v>1</v>
      </c>
      <c r="AE32" s="166">
        <f t="shared" si="17"/>
        <v>1</v>
      </c>
      <c r="AF32" s="166">
        <f t="shared" si="18"/>
        <v>1</v>
      </c>
      <c r="AG32" s="166">
        <f t="shared" si="19"/>
        <v>1</v>
      </c>
    </row>
    <row r="33" spans="1:33" ht="165.75" customHeight="1">
      <c r="A33" s="453" t="s">
        <v>18</v>
      </c>
      <c r="B33" s="32" t="s">
        <v>16</v>
      </c>
      <c r="C33" s="828"/>
      <c r="D33" s="771"/>
      <c r="E33" s="772"/>
      <c r="F33" s="773"/>
      <c r="G33" s="773" t="s">
        <v>2330</v>
      </c>
      <c r="H33" s="348" t="s">
        <v>2331</v>
      </c>
      <c r="I33" s="505" t="s">
        <v>2319</v>
      </c>
      <c r="J33" s="35">
        <v>3</v>
      </c>
      <c r="K33" s="186">
        <v>45536</v>
      </c>
      <c r="L33" s="186">
        <v>45807</v>
      </c>
      <c r="M33" s="36">
        <f t="shared" si="0"/>
        <v>38.714285714285715</v>
      </c>
      <c r="N33" s="188">
        <v>0</v>
      </c>
      <c r="O33" s="505" t="s">
        <v>2332</v>
      </c>
      <c r="P33" s="352">
        <f t="shared" si="1"/>
        <v>0</v>
      </c>
      <c r="Q33" s="114" t="str">
        <f>IF(ISNUMBER(P33),IF(P33=100%,"CUMPLIDA",IF(AND(ISNUMBER(L33),ISNUMBER(OCI!$P$6)), IF(L33&lt;OCI!$P$6,"INCUMPLIDA","PROCESO"), "VERIFICAR FECHA")),"SIN VALOR AVANCE")</f>
        <v>PROCESO</v>
      </c>
      <c r="R33" s="348" t="s">
        <v>2331</v>
      </c>
      <c r="S33" s="148" t="s">
        <v>2319</v>
      </c>
      <c r="T33" s="35">
        <v>3</v>
      </c>
      <c r="U33" s="186">
        <v>45536</v>
      </c>
      <c r="V33" s="186">
        <v>45807</v>
      </c>
      <c r="W33" s="36">
        <f t="shared" si="2"/>
        <v>38.714285714285715</v>
      </c>
      <c r="X33" s="188">
        <v>0</v>
      </c>
      <c r="Y33" s="148" t="s">
        <v>2332</v>
      </c>
      <c r="Z33" s="166">
        <f t="shared" si="12"/>
        <v>1</v>
      </c>
      <c r="AA33" s="166">
        <f t="shared" si="13"/>
        <v>1</v>
      </c>
      <c r="AB33" s="166">
        <f t="shared" si="14"/>
        <v>1</v>
      </c>
      <c r="AC33" s="166">
        <f t="shared" si="15"/>
        <v>1</v>
      </c>
      <c r="AD33" s="166">
        <f t="shared" si="16"/>
        <v>1</v>
      </c>
      <c r="AE33" s="166">
        <f t="shared" si="17"/>
        <v>1</v>
      </c>
      <c r="AF33" s="166">
        <f t="shared" si="18"/>
        <v>1</v>
      </c>
      <c r="AG33" s="166">
        <f t="shared" si="19"/>
        <v>1</v>
      </c>
    </row>
    <row r="34" spans="1:33" ht="409.5" customHeight="1">
      <c r="A34" s="453" t="s">
        <v>18</v>
      </c>
      <c r="B34" s="32" t="s">
        <v>16</v>
      </c>
      <c r="C34" s="828"/>
      <c r="D34" s="771"/>
      <c r="E34" s="772"/>
      <c r="F34" s="773"/>
      <c r="G34" s="773"/>
      <c r="H34" s="348" t="s">
        <v>2333</v>
      </c>
      <c r="I34" s="505" t="s">
        <v>2334</v>
      </c>
      <c r="J34" s="35">
        <v>3</v>
      </c>
      <c r="K34" s="186">
        <v>45536</v>
      </c>
      <c r="L34" s="186">
        <v>45807</v>
      </c>
      <c r="M34" s="36">
        <f t="shared" si="0"/>
        <v>38.714285714285715</v>
      </c>
      <c r="N34" s="188">
        <v>0</v>
      </c>
      <c r="O34" s="505" t="s">
        <v>2335</v>
      </c>
      <c r="P34" s="352">
        <f t="shared" si="1"/>
        <v>0</v>
      </c>
      <c r="Q34" s="114" t="str">
        <f>IF(ISNUMBER(P34),IF(P34=100%,"CUMPLIDA",IF(AND(ISNUMBER(L34),ISNUMBER(OCI!$P$6)), IF(L34&lt;OCI!$P$6,"INCUMPLIDA","PROCESO"), "VERIFICAR FECHA")),"SIN VALOR AVANCE")</f>
        <v>PROCESO</v>
      </c>
      <c r="R34" s="348" t="s">
        <v>2333</v>
      </c>
      <c r="S34" s="148" t="s">
        <v>2334</v>
      </c>
      <c r="T34" s="35">
        <v>3</v>
      </c>
      <c r="U34" s="186">
        <v>45536</v>
      </c>
      <c r="V34" s="186">
        <v>45807</v>
      </c>
      <c r="W34" s="36">
        <f t="shared" si="2"/>
        <v>38.714285714285715</v>
      </c>
      <c r="X34" s="188">
        <v>0</v>
      </c>
      <c r="Y34" s="148" t="s">
        <v>2335</v>
      </c>
      <c r="Z34" s="166">
        <f t="shared" si="12"/>
        <v>1</v>
      </c>
      <c r="AA34" s="166">
        <f t="shared" si="13"/>
        <v>1</v>
      </c>
      <c r="AB34" s="166">
        <f t="shared" si="14"/>
        <v>1</v>
      </c>
      <c r="AC34" s="166">
        <f t="shared" si="15"/>
        <v>1</v>
      </c>
      <c r="AD34" s="166">
        <f t="shared" si="16"/>
        <v>1</v>
      </c>
      <c r="AE34" s="166">
        <f t="shared" si="17"/>
        <v>1</v>
      </c>
      <c r="AF34" s="166">
        <f t="shared" si="18"/>
        <v>1</v>
      </c>
      <c r="AG34" s="166">
        <f t="shared" si="19"/>
        <v>1</v>
      </c>
    </row>
    <row r="35" spans="1:33" ht="409.5" customHeight="1">
      <c r="A35" s="453" t="s">
        <v>18</v>
      </c>
      <c r="B35" s="32" t="s">
        <v>16</v>
      </c>
      <c r="C35" s="829"/>
      <c r="D35" s="771"/>
      <c r="E35" s="772"/>
      <c r="F35" s="773"/>
      <c r="G35" s="773"/>
      <c r="H35" s="348" t="s">
        <v>2336</v>
      </c>
      <c r="I35" s="505" t="s">
        <v>2337</v>
      </c>
      <c r="J35" s="35">
        <v>3</v>
      </c>
      <c r="K35" s="186">
        <v>45536</v>
      </c>
      <c r="L35" s="186">
        <v>45807</v>
      </c>
      <c r="M35" s="36">
        <f t="shared" si="0"/>
        <v>38.714285714285715</v>
      </c>
      <c r="N35" s="188">
        <v>0</v>
      </c>
      <c r="O35" s="505" t="s">
        <v>2338</v>
      </c>
      <c r="P35" s="352">
        <f t="shared" si="1"/>
        <v>0</v>
      </c>
      <c r="Q35" s="114" t="str">
        <f>IF(ISNUMBER(P35),IF(P35=100%,"CUMPLIDA",IF(AND(ISNUMBER(L35),ISNUMBER(OCI!$P$6)), IF(L35&lt;OCI!$P$6,"INCUMPLIDA","PROCESO"), "VERIFICAR FECHA")),"SIN VALOR AVANCE")</f>
        <v>PROCESO</v>
      </c>
      <c r="R35" s="348" t="s">
        <v>2336</v>
      </c>
      <c r="S35" s="148" t="s">
        <v>2337</v>
      </c>
      <c r="T35" s="35">
        <v>3</v>
      </c>
      <c r="U35" s="186">
        <v>45536</v>
      </c>
      <c r="V35" s="186">
        <v>45807</v>
      </c>
      <c r="W35" s="36">
        <f t="shared" si="2"/>
        <v>38.714285714285715</v>
      </c>
      <c r="X35" s="188">
        <v>0</v>
      </c>
      <c r="Y35" s="148" t="s">
        <v>2338</v>
      </c>
      <c r="Z35" s="166">
        <f t="shared" si="12"/>
        <v>1</v>
      </c>
      <c r="AA35" s="166">
        <f t="shared" si="13"/>
        <v>1</v>
      </c>
      <c r="AB35" s="166">
        <f t="shared" si="14"/>
        <v>1</v>
      </c>
      <c r="AC35" s="166">
        <f t="shared" si="15"/>
        <v>1</v>
      </c>
      <c r="AD35" s="166">
        <f t="shared" si="16"/>
        <v>1</v>
      </c>
      <c r="AE35" s="166">
        <f t="shared" si="17"/>
        <v>1</v>
      </c>
      <c r="AF35" s="166">
        <f t="shared" si="18"/>
        <v>1</v>
      </c>
      <c r="AG35" s="166">
        <f t="shared" si="19"/>
        <v>1</v>
      </c>
    </row>
    <row r="36" spans="1:33" ht="165" customHeight="1">
      <c r="A36" s="453" t="s">
        <v>18</v>
      </c>
      <c r="B36" s="32" t="s">
        <v>16</v>
      </c>
      <c r="C36" s="827" t="s">
        <v>2262</v>
      </c>
      <c r="D36" s="771" t="s">
        <v>2339</v>
      </c>
      <c r="E36" s="772" t="s">
        <v>2340</v>
      </c>
      <c r="F36" s="773" t="s">
        <v>2341</v>
      </c>
      <c r="G36" s="346" t="s">
        <v>2342</v>
      </c>
      <c r="H36" s="346" t="s">
        <v>2343</v>
      </c>
      <c r="I36" s="505" t="s">
        <v>2344</v>
      </c>
      <c r="J36" s="35">
        <v>2</v>
      </c>
      <c r="K36" s="186">
        <v>45505</v>
      </c>
      <c r="L36" s="186">
        <v>45869</v>
      </c>
      <c r="M36" s="36">
        <f t="shared" si="0"/>
        <v>52</v>
      </c>
      <c r="N36" s="188">
        <v>0</v>
      </c>
      <c r="O36" s="505" t="s">
        <v>2345</v>
      </c>
      <c r="P36" s="352">
        <f t="shared" si="1"/>
        <v>0</v>
      </c>
      <c r="Q36" s="114" t="str">
        <f>IF(ISNUMBER(P36),IF(P36=100%,"CUMPLIDA",IF(AND(ISNUMBER(L36),ISNUMBER(OCI!$P$6)), IF(L36&lt;OCI!$P$6,"INCUMPLIDA","PROCESO"), "VERIFICAR FECHA")),"SIN VALOR AVANCE")</f>
        <v>PROCESO</v>
      </c>
      <c r="R36" s="346" t="s">
        <v>2343</v>
      </c>
      <c r="S36" s="148" t="s">
        <v>2344</v>
      </c>
      <c r="T36" s="35">
        <v>2</v>
      </c>
      <c r="U36" s="186">
        <v>45505</v>
      </c>
      <c r="V36" s="186">
        <v>45869</v>
      </c>
      <c r="W36" s="36">
        <f t="shared" si="2"/>
        <v>52</v>
      </c>
      <c r="X36" s="188">
        <v>0</v>
      </c>
      <c r="Y36" s="148" t="s">
        <v>2345</v>
      </c>
      <c r="Z36" s="166">
        <f t="shared" si="12"/>
        <v>1</v>
      </c>
      <c r="AA36" s="166">
        <f t="shared" si="13"/>
        <v>1</v>
      </c>
      <c r="AB36" s="166">
        <f t="shared" si="14"/>
        <v>1</v>
      </c>
      <c r="AC36" s="166">
        <f t="shared" si="15"/>
        <v>1</v>
      </c>
      <c r="AD36" s="166">
        <f t="shared" si="16"/>
        <v>1</v>
      </c>
      <c r="AE36" s="166">
        <f t="shared" si="17"/>
        <v>1</v>
      </c>
      <c r="AF36" s="166">
        <f t="shared" si="18"/>
        <v>1</v>
      </c>
      <c r="AG36" s="166">
        <f t="shared" si="19"/>
        <v>1</v>
      </c>
    </row>
    <row r="37" spans="1:33" ht="409.5" customHeight="1">
      <c r="A37" s="453" t="s">
        <v>18</v>
      </c>
      <c r="B37" s="32" t="s">
        <v>16</v>
      </c>
      <c r="C37" s="828"/>
      <c r="D37" s="771"/>
      <c r="E37" s="772"/>
      <c r="F37" s="773"/>
      <c r="G37" s="774" t="s">
        <v>2346</v>
      </c>
      <c r="H37" s="34" t="s">
        <v>2347</v>
      </c>
      <c r="I37" s="507" t="s">
        <v>2348</v>
      </c>
      <c r="J37" s="351">
        <v>12</v>
      </c>
      <c r="K37" s="186">
        <v>45536</v>
      </c>
      <c r="L37" s="186">
        <v>45900</v>
      </c>
      <c r="M37" s="36">
        <f t="shared" si="0"/>
        <v>52</v>
      </c>
      <c r="N37" s="188">
        <v>4</v>
      </c>
      <c r="O37" s="504" t="s">
        <v>2349</v>
      </c>
      <c r="P37" s="352">
        <f t="shared" si="1"/>
        <v>0.33333333333333331</v>
      </c>
      <c r="Q37" s="114" t="str">
        <f>IF(ISNUMBER(P37),IF(P37=100%,"CUMPLIDA",IF(AND(ISNUMBER(L37),ISNUMBER(OCI!$P$6)), IF(L37&lt;OCI!$P$6,"INCUMPLIDA","PROCESO"), "VERIFICAR FECHA")),"SIN VALOR AVANCE")</f>
        <v>PROCESO</v>
      </c>
      <c r="R37" s="34" t="s">
        <v>2347</v>
      </c>
      <c r="S37" s="350" t="s">
        <v>2348</v>
      </c>
      <c r="T37" s="351">
        <v>12</v>
      </c>
      <c r="U37" s="186">
        <v>45536</v>
      </c>
      <c r="V37" s="186">
        <v>45900</v>
      </c>
      <c r="W37" s="36">
        <f t="shared" si="2"/>
        <v>52</v>
      </c>
      <c r="X37" s="188">
        <v>4</v>
      </c>
      <c r="Y37" s="347" t="s">
        <v>2349</v>
      </c>
      <c r="Z37" s="166">
        <f t="shared" si="12"/>
        <v>1</v>
      </c>
      <c r="AA37" s="166">
        <f t="shared" si="13"/>
        <v>1</v>
      </c>
      <c r="AB37" s="166">
        <f t="shared" si="14"/>
        <v>1</v>
      </c>
      <c r="AC37" s="166">
        <f t="shared" si="15"/>
        <v>1</v>
      </c>
      <c r="AD37" s="166">
        <f t="shared" si="16"/>
        <v>1</v>
      </c>
      <c r="AE37" s="166">
        <f t="shared" si="17"/>
        <v>1</v>
      </c>
      <c r="AF37" s="166">
        <f t="shared" si="18"/>
        <v>1</v>
      </c>
      <c r="AG37" s="166">
        <f t="shared" si="19"/>
        <v>1</v>
      </c>
    </row>
    <row r="38" spans="1:33" ht="409.5" customHeight="1">
      <c r="A38" s="453" t="s">
        <v>18</v>
      </c>
      <c r="B38" s="32" t="s">
        <v>16</v>
      </c>
      <c r="C38" s="828"/>
      <c r="D38" s="771"/>
      <c r="E38" s="772"/>
      <c r="F38" s="773"/>
      <c r="G38" s="774"/>
      <c r="H38" s="34" t="s">
        <v>2350</v>
      </c>
      <c r="I38" s="507" t="s">
        <v>2351</v>
      </c>
      <c r="J38" s="351">
        <v>12</v>
      </c>
      <c r="K38" s="186">
        <v>45536</v>
      </c>
      <c r="L38" s="186">
        <v>45900</v>
      </c>
      <c r="M38" s="36">
        <f t="shared" si="0"/>
        <v>52</v>
      </c>
      <c r="N38" s="188">
        <v>4</v>
      </c>
      <c r="O38" s="504" t="s">
        <v>2349</v>
      </c>
      <c r="P38" s="352">
        <f t="shared" si="1"/>
        <v>0.33333333333333331</v>
      </c>
      <c r="Q38" s="114" t="str">
        <f>IF(ISNUMBER(P38),IF(P38=100%,"CUMPLIDA",IF(AND(ISNUMBER(L38),ISNUMBER(OCI!$P$6)), IF(L38&lt;OCI!$P$6,"INCUMPLIDA","PROCESO"), "VERIFICAR FECHA")),"SIN VALOR AVANCE")</f>
        <v>PROCESO</v>
      </c>
      <c r="R38" s="34" t="s">
        <v>2350</v>
      </c>
      <c r="S38" s="350" t="s">
        <v>2351</v>
      </c>
      <c r="T38" s="351">
        <v>12</v>
      </c>
      <c r="U38" s="186">
        <v>45536</v>
      </c>
      <c r="V38" s="186">
        <v>45900</v>
      </c>
      <c r="W38" s="36">
        <f t="shared" si="2"/>
        <v>52</v>
      </c>
      <c r="X38" s="188">
        <v>4</v>
      </c>
      <c r="Y38" s="347" t="s">
        <v>2349</v>
      </c>
      <c r="Z38" s="166">
        <f t="shared" si="12"/>
        <v>1</v>
      </c>
      <c r="AA38" s="166">
        <f t="shared" si="13"/>
        <v>1</v>
      </c>
      <c r="AB38" s="166">
        <f t="shared" si="14"/>
        <v>1</v>
      </c>
      <c r="AC38" s="166">
        <f t="shared" si="15"/>
        <v>1</v>
      </c>
      <c r="AD38" s="166">
        <f t="shared" si="16"/>
        <v>1</v>
      </c>
      <c r="AE38" s="166">
        <f t="shared" si="17"/>
        <v>1</v>
      </c>
      <c r="AF38" s="166">
        <f t="shared" si="18"/>
        <v>1</v>
      </c>
      <c r="AG38" s="166">
        <f t="shared" si="19"/>
        <v>1</v>
      </c>
    </row>
    <row r="39" spans="1:33" ht="409.5" customHeight="1">
      <c r="A39" s="453" t="s">
        <v>18</v>
      </c>
      <c r="B39" s="32" t="s">
        <v>16</v>
      </c>
      <c r="C39" s="828"/>
      <c r="D39" s="771"/>
      <c r="E39" s="772"/>
      <c r="F39" s="773"/>
      <c r="G39" s="774"/>
      <c r="H39" s="348" t="s">
        <v>2352</v>
      </c>
      <c r="I39" s="505" t="s">
        <v>2353</v>
      </c>
      <c r="J39" s="35">
        <v>12</v>
      </c>
      <c r="K39" s="186">
        <v>45536</v>
      </c>
      <c r="L39" s="186">
        <v>45900</v>
      </c>
      <c r="M39" s="36">
        <f t="shared" si="0"/>
        <v>52</v>
      </c>
      <c r="N39" s="188">
        <v>4</v>
      </c>
      <c r="O39" s="504" t="s">
        <v>2349</v>
      </c>
      <c r="P39" s="352">
        <f t="shared" si="1"/>
        <v>0.33333333333333331</v>
      </c>
      <c r="Q39" s="114" t="str">
        <f>IF(ISNUMBER(P39),IF(P39=100%,"CUMPLIDA",IF(AND(ISNUMBER(L39),ISNUMBER(OCI!$P$6)), IF(L39&lt;OCI!$P$6,"INCUMPLIDA","PROCESO"), "VERIFICAR FECHA")),"SIN VALOR AVANCE")</f>
        <v>PROCESO</v>
      </c>
      <c r="R39" s="348" t="s">
        <v>2352</v>
      </c>
      <c r="S39" s="148" t="s">
        <v>2353</v>
      </c>
      <c r="T39" s="35">
        <v>12</v>
      </c>
      <c r="U39" s="186">
        <v>45536</v>
      </c>
      <c r="V39" s="186">
        <v>45900</v>
      </c>
      <c r="W39" s="36">
        <f t="shared" si="2"/>
        <v>52</v>
      </c>
      <c r="X39" s="188">
        <v>4</v>
      </c>
      <c r="Y39" s="347" t="s">
        <v>2349</v>
      </c>
      <c r="Z39" s="166">
        <f t="shared" si="12"/>
        <v>1</v>
      </c>
      <c r="AA39" s="166">
        <f t="shared" si="13"/>
        <v>1</v>
      </c>
      <c r="AB39" s="166">
        <f t="shared" si="14"/>
        <v>1</v>
      </c>
      <c r="AC39" s="166">
        <f t="shared" si="15"/>
        <v>1</v>
      </c>
      <c r="AD39" s="166">
        <f t="shared" si="16"/>
        <v>1</v>
      </c>
      <c r="AE39" s="166">
        <f t="shared" si="17"/>
        <v>1</v>
      </c>
      <c r="AF39" s="166">
        <f t="shared" si="18"/>
        <v>1</v>
      </c>
      <c r="AG39" s="166">
        <f t="shared" si="19"/>
        <v>1</v>
      </c>
    </row>
    <row r="40" spans="1:33" ht="409.5" customHeight="1">
      <c r="A40" s="453" t="s">
        <v>18</v>
      </c>
      <c r="B40" s="32" t="s">
        <v>16</v>
      </c>
      <c r="C40" s="828"/>
      <c r="D40" s="771"/>
      <c r="E40" s="772"/>
      <c r="F40" s="773"/>
      <c r="G40" s="774"/>
      <c r="H40" s="34" t="s">
        <v>2354</v>
      </c>
      <c r="I40" s="505" t="s">
        <v>2355</v>
      </c>
      <c r="J40" s="35">
        <v>12</v>
      </c>
      <c r="K40" s="186">
        <v>45536</v>
      </c>
      <c r="L40" s="186">
        <v>45900</v>
      </c>
      <c r="M40" s="36">
        <f t="shared" si="0"/>
        <v>52</v>
      </c>
      <c r="N40" s="188">
        <v>0</v>
      </c>
      <c r="O40" s="505" t="s">
        <v>2356</v>
      </c>
      <c r="P40" s="352">
        <f t="shared" si="1"/>
        <v>0</v>
      </c>
      <c r="Q40" s="114" t="str">
        <f>IF(ISNUMBER(P40),IF(P40=100%,"CUMPLIDA",IF(AND(ISNUMBER(L40),ISNUMBER(OCI!$P$6)), IF(L40&lt;OCI!$P$6,"INCUMPLIDA","PROCESO"), "VERIFICAR FECHA")),"SIN VALOR AVANCE")</f>
        <v>PROCESO</v>
      </c>
      <c r="R40" s="34" t="s">
        <v>2354</v>
      </c>
      <c r="S40" s="148" t="s">
        <v>2355</v>
      </c>
      <c r="T40" s="35">
        <v>12</v>
      </c>
      <c r="U40" s="186">
        <v>45536</v>
      </c>
      <c r="V40" s="186">
        <v>45900</v>
      </c>
      <c r="W40" s="36">
        <f t="shared" si="2"/>
        <v>52</v>
      </c>
      <c r="X40" s="188">
        <v>0</v>
      </c>
      <c r="Y40" s="148" t="s">
        <v>2356</v>
      </c>
      <c r="Z40" s="166">
        <f t="shared" si="12"/>
        <v>1</v>
      </c>
      <c r="AA40" s="166">
        <f t="shared" si="13"/>
        <v>1</v>
      </c>
      <c r="AB40" s="166">
        <f t="shared" si="14"/>
        <v>1</v>
      </c>
      <c r="AC40" s="166">
        <f t="shared" si="15"/>
        <v>1</v>
      </c>
      <c r="AD40" s="166">
        <f t="shared" si="16"/>
        <v>1</v>
      </c>
      <c r="AE40" s="166">
        <f t="shared" si="17"/>
        <v>1</v>
      </c>
      <c r="AF40" s="166">
        <f t="shared" si="18"/>
        <v>1</v>
      </c>
      <c r="AG40" s="166">
        <f t="shared" si="19"/>
        <v>1</v>
      </c>
    </row>
    <row r="41" spans="1:33" ht="409.5" customHeight="1">
      <c r="A41" s="453" t="s">
        <v>18</v>
      </c>
      <c r="B41" s="32" t="s">
        <v>16</v>
      </c>
      <c r="C41" s="828"/>
      <c r="D41" s="771"/>
      <c r="E41" s="772"/>
      <c r="F41" s="773"/>
      <c r="G41" s="34" t="s">
        <v>2357</v>
      </c>
      <c r="H41" s="348" t="s">
        <v>2358</v>
      </c>
      <c r="I41" s="505" t="s">
        <v>2359</v>
      </c>
      <c r="J41" s="351">
        <v>1</v>
      </c>
      <c r="K41" s="186">
        <v>45536</v>
      </c>
      <c r="L41" s="186">
        <v>45657</v>
      </c>
      <c r="M41" s="36">
        <f t="shared" si="0"/>
        <v>17.285714285714285</v>
      </c>
      <c r="N41" s="188">
        <v>1</v>
      </c>
      <c r="O41" s="505" t="s">
        <v>2360</v>
      </c>
      <c r="P41" s="352">
        <f t="shared" si="1"/>
        <v>1</v>
      </c>
      <c r="Q41" s="114" t="str">
        <f>IF(ISNUMBER(P41),IF(P41=100%,"CUMPLIDA",IF(AND(ISNUMBER(L41),ISNUMBER(OCI!$P$6)), IF(L41&lt;OCI!$P$6,"INCUMPLIDA","PROCESO"), "VERIFICAR FECHA")),"SIN VALOR AVANCE")</f>
        <v>CUMPLIDA</v>
      </c>
      <c r="R41" s="348" t="s">
        <v>2358</v>
      </c>
      <c r="S41" s="148" t="s">
        <v>2359</v>
      </c>
      <c r="T41" s="351">
        <v>1</v>
      </c>
      <c r="U41" s="186">
        <v>45536</v>
      </c>
      <c r="V41" s="186">
        <v>45657</v>
      </c>
      <c r="W41" s="36">
        <f t="shared" si="2"/>
        <v>17.285714285714285</v>
      </c>
      <c r="X41" s="188">
        <v>1</v>
      </c>
      <c r="Y41" s="148" t="s">
        <v>2360</v>
      </c>
      <c r="Z41" s="166">
        <f t="shared" si="12"/>
        <v>1</v>
      </c>
      <c r="AA41" s="166">
        <f t="shared" si="13"/>
        <v>1</v>
      </c>
      <c r="AB41" s="166">
        <f t="shared" si="14"/>
        <v>1</v>
      </c>
      <c r="AC41" s="166">
        <f t="shared" si="15"/>
        <v>1</v>
      </c>
      <c r="AD41" s="166">
        <f t="shared" si="16"/>
        <v>1</v>
      </c>
      <c r="AE41" s="166">
        <f t="shared" si="17"/>
        <v>1</v>
      </c>
      <c r="AF41" s="166">
        <f t="shared" si="18"/>
        <v>1</v>
      </c>
      <c r="AG41" s="166">
        <f t="shared" si="19"/>
        <v>1</v>
      </c>
    </row>
    <row r="42" spans="1:33" ht="165" customHeight="1">
      <c r="A42" s="453" t="s">
        <v>18</v>
      </c>
      <c r="B42" s="32" t="s">
        <v>16</v>
      </c>
      <c r="C42" s="828"/>
      <c r="D42" s="771"/>
      <c r="E42" s="772"/>
      <c r="F42" s="773"/>
      <c r="G42" s="773" t="s">
        <v>2361</v>
      </c>
      <c r="H42" s="34" t="s">
        <v>2362</v>
      </c>
      <c r="I42" s="507" t="s">
        <v>2363</v>
      </c>
      <c r="J42" s="35">
        <v>12</v>
      </c>
      <c r="K42" s="186">
        <v>45536</v>
      </c>
      <c r="L42" s="186">
        <v>45900</v>
      </c>
      <c r="M42" s="36">
        <f t="shared" si="0"/>
        <v>52</v>
      </c>
      <c r="N42" s="188">
        <v>4</v>
      </c>
      <c r="O42" s="504" t="s">
        <v>2364</v>
      </c>
      <c r="P42" s="352">
        <f t="shared" si="1"/>
        <v>0.33333333333333331</v>
      </c>
      <c r="Q42" s="114" t="str">
        <f>IF(ISNUMBER(P42),IF(P42=100%,"CUMPLIDA",IF(AND(ISNUMBER(L42),ISNUMBER(OCI!$P$6)), IF(L42&lt;OCI!$P$6,"INCUMPLIDA","PROCESO"), "VERIFICAR FECHA")),"SIN VALOR AVANCE")</f>
        <v>PROCESO</v>
      </c>
      <c r="R42" s="34" t="s">
        <v>2362</v>
      </c>
      <c r="S42" s="350" t="s">
        <v>2363</v>
      </c>
      <c r="T42" s="35">
        <v>12</v>
      </c>
      <c r="U42" s="186">
        <v>45536</v>
      </c>
      <c r="V42" s="186">
        <v>45900</v>
      </c>
      <c r="W42" s="36">
        <f t="shared" si="2"/>
        <v>52</v>
      </c>
      <c r="X42" s="188">
        <v>4</v>
      </c>
      <c r="Y42" s="347" t="s">
        <v>2364</v>
      </c>
      <c r="Z42" s="166">
        <f t="shared" si="12"/>
        <v>1</v>
      </c>
      <c r="AA42" s="166">
        <f t="shared" si="13"/>
        <v>1</v>
      </c>
      <c r="AB42" s="166">
        <f t="shared" si="14"/>
        <v>1</v>
      </c>
      <c r="AC42" s="166">
        <f t="shared" si="15"/>
        <v>1</v>
      </c>
      <c r="AD42" s="166">
        <f t="shared" si="16"/>
        <v>1</v>
      </c>
      <c r="AE42" s="166">
        <f t="shared" si="17"/>
        <v>1</v>
      </c>
      <c r="AF42" s="166">
        <f t="shared" si="18"/>
        <v>1</v>
      </c>
      <c r="AG42" s="166">
        <f t="shared" si="19"/>
        <v>1</v>
      </c>
    </row>
    <row r="43" spans="1:33" ht="285.75" customHeight="1">
      <c r="A43" s="453" t="s">
        <v>18</v>
      </c>
      <c r="B43" s="32" t="s">
        <v>16</v>
      </c>
      <c r="C43" s="828"/>
      <c r="D43" s="771"/>
      <c r="E43" s="772"/>
      <c r="F43" s="773"/>
      <c r="G43" s="773"/>
      <c r="H43" s="34" t="s">
        <v>2365</v>
      </c>
      <c r="I43" s="507" t="s">
        <v>2366</v>
      </c>
      <c r="J43" s="35">
        <v>12</v>
      </c>
      <c r="K43" s="186">
        <v>45536</v>
      </c>
      <c r="L43" s="186">
        <v>45900</v>
      </c>
      <c r="M43" s="36">
        <f t="shared" si="0"/>
        <v>52</v>
      </c>
      <c r="N43" s="188">
        <v>4</v>
      </c>
      <c r="O43" s="504" t="s">
        <v>2367</v>
      </c>
      <c r="P43" s="352">
        <f t="shared" si="1"/>
        <v>0.33333333333333331</v>
      </c>
      <c r="Q43" s="114" t="str">
        <f>IF(ISNUMBER(P43),IF(P43=100%,"CUMPLIDA",IF(AND(ISNUMBER(L43),ISNUMBER(OCI!$P$6)), IF(L43&lt;OCI!$P$6,"INCUMPLIDA","PROCESO"), "VERIFICAR FECHA")),"SIN VALOR AVANCE")</f>
        <v>PROCESO</v>
      </c>
      <c r="R43" s="34" t="s">
        <v>2365</v>
      </c>
      <c r="S43" s="350" t="s">
        <v>2366</v>
      </c>
      <c r="T43" s="35">
        <v>12</v>
      </c>
      <c r="U43" s="186">
        <v>45536</v>
      </c>
      <c r="V43" s="186">
        <v>45900</v>
      </c>
      <c r="W43" s="36">
        <f t="shared" si="2"/>
        <v>52</v>
      </c>
      <c r="X43" s="188">
        <v>4</v>
      </c>
      <c r="Y43" s="347" t="s">
        <v>2367</v>
      </c>
      <c r="Z43" s="166">
        <f t="shared" si="12"/>
        <v>1</v>
      </c>
      <c r="AA43" s="166">
        <f t="shared" si="13"/>
        <v>1</v>
      </c>
      <c r="AB43" s="166">
        <f t="shared" si="14"/>
        <v>1</v>
      </c>
      <c r="AC43" s="166">
        <f t="shared" si="15"/>
        <v>1</v>
      </c>
      <c r="AD43" s="166">
        <f t="shared" si="16"/>
        <v>1</v>
      </c>
      <c r="AE43" s="166">
        <f t="shared" si="17"/>
        <v>1</v>
      </c>
      <c r="AF43" s="166">
        <f t="shared" si="18"/>
        <v>1</v>
      </c>
      <c r="AG43" s="166">
        <f t="shared" si="19"/>
        <v>1</v>
      </c>
    </row>
    <row r="44" spans="1:33" ht="409.5" customHeight="1">
      <c r="A44" s="453" t="s">
        <v>18</v>
      </c>
      <c r="B44" s="32" t="s">
        <v>16</v>
      </c>
      <c r="C44" s="828"/>
      <c r="D44" s="771"/>
      <c r="E44" s="772"/>
      <c r="F44" s="773"/>
      <c r="G44" s="773"/>
      <c r="H44" s="348" t="s">
        <v>2368</v>
      </c>
      <c r="I44" s="507" t="s">
        <v>2369</v>
      </c>
      <c r="J44" s="35">
        <v>12</v>
      </c>
      <c r="K44" s="186">
        <v>45536</v>
      </c>
      <c r="L44" s="186">
        <v>45900</v>
      </c>
      <c r="M44" s="36">
        <f t="shared" si="0"/>
        <v>52</v>
      </c>
      <c r="N44" s="188">
        <v>4</v>
      </c>
      <c r="O44" s="505" t="s">
        <v>2370</v>
      </c>
      <c r="P44" s="352">
        <f t="shared" si="1"/>
        <v>0.33333333333333331</v>
      </c>
      <c r="Q44" s="114" t="str">
        <f>IF(ISNUMBER(P44),IF(P44=100%,"CUMPLIDA",IF(AND(ISNUMBER(L44),ISNUMBER(OCI!$P$6)), IF(L44&lt;OCI!$P$6,"INCUMPLIDA","PROCESO"), "VERIFICAR FECHA")),"SIN VALOR AVANCE")</f>
        <v>PROCESO</v>
      </c>
      <c r="R44" s="348" t="s">
        <v>2368</v>
      </c>
      <c r="S44" s="350" t="s">
        <v>2369</v>
      </c>
      <c r="T44" s="35">
        <v>12</v>
      </c>
      <c r="U44" s="186">
        <v>45536</v>
      </c>
      <c r="V44" s="186">
        <v>45900</v>
      </c>
      <c r="W44" s="36">
        <f t="shared" si="2"/>
        <v>52</v>
      </c>
      <c r="X44" s="188">
        <v>4</v>
      </c>
      <c r="Y44" s="148" t="s">
        <v>2370</v>
      </c>
      <c r="Z44" s="166">
        <f t="shared" si="12"/>
        <v>1</v>
      </c>
      <c r="AA44" s="166">
        <f t="shared" si="13"/>
        <v>1</v>
      </c>
      <c r="AB44" s="166">
        <f t="shared" si="14"/>
        <v>1</v>
      </c>
      <c r="AC44" s="166">
        <f t="shared" si="15"/>
        <v>1</v>
      </c>
      <c r="AD44" s="166">
        <f t="shared" si="16"/>
        <v>1</v>
      </c>
      <c r="AE44" s="166">
        <f t="shared" si="17"/>
        <v>1</v>
      </c>
      <c r="AF44" s="166">
        <f t="shared" si="18"/>
        <v>1</v>
      </c>
      <c r="AG44" s="166">
        <f t="shared" si="19"/>
        <v>1</v>
      </c>
    </row>
    <row r="45" spans="1:33" ht="409.5" customHeight="1">
      <c r="A45" s="453" t="s">
        <v>18</v>
      </c>
      <c r="B45" s="32" t="s">
        <v>16</v>
      </c>
      <c r="C45" s="829"/>
      <c r="D45" s="771"/>
      <c r="E45" s="772"/>
      <c r="F45" s="773"/>
      <c r="G45" s="773"/>
      <c r="H45" s="34" t="s">
        <v>2371</v>
      </c>
      <c r="I45" s="505" t="s">
        <v>2372</v>
      </c>
      <c r="J45" s="35">
        <v>12</v>
      </c>
      <c r="K45" s="186">
        <v>45536</v>
      </c>
      <c r="L45" s="186">
        <v>45900</v>
      </c>
      <c r="M45" s="36">
        <f t="shared" si="0"/>
        <v>52</v>
      </c>
      <c r="N45" s="188">
        <v>0</v>
      </c>
      <c r="O45" s="505" t="s">
        <v>2373</v>
      </c>
      <c r="P45" s="352">
        <f t="shared" si="1"/>
        <v>0</v>
      </c>
      <c r="Q45" s="114" t="str">
        <f>IF(ISNUMBER(P45),IF(P45=100%,"CUMPLIDA",IF(AND(ISNUMBER(L45),ISNUMBER(OCI!$P$6)), IF(L45&lt;OCI!$P$6,"INCUMPLIDA","PROCESO"), "VERIFICAR FECHA")),"SIN VALOR AVANCE")</f>
        <v>PROCESO</v>
      </c>
      <c r="R45" s="34" t="s">
        <v>2371</v>
      </c>
      <c r="S45" s="148" t="s">
        <v>2372</v>
      </c>
      <c r="T45" s="35">
        <v>12</v>
      </c>
      <c r="U45" s="186">
        <v>45536</v>
      </c>
      <c r="V45" s="186">
        <v>45900</v>
      </c>
      <c r="W45" s="36">
        <f t="shared" si="2"/>
        <v>52</v>
      </c>
      <c r="X45" s="188">
        <v>0</v>
      </c>
      <c r="Y45" s="148" t="s">
        <v>2373</v>
      </c>
      <c r="Z45" s="166">
        <f t="shared" si="12"/>
        <v>1</v>
      </c>
      <c r="AA45" s="166">
        <f t="shared" si="13"/>
        <v>1</v>
      </c>
      <c r="AB45" s="166">
        <f t="shared" si="14"/>
        <v>1</v>
      </c>
      <c r="AC45" s="166">
        <f t="shared" si="15"/>
        <v>1</v>
      </c>
      <c r="AD45" s="166">
        <f t="shared" si="16"/>
        <v>1</v>
      </c>
      <c r="AE45" s="166">
        <f t="shared" si="17"/>
        <v>1</v>
      </c>
      <c r="AF45" s="166">
        <f t="shared" si="18"/>
        <v>1</v>
      </c>
      <c r="AG45" s="166">
        <f t="shared" si="19"/>
        <v>1</v>
      </c>
    </row>
    <row r="46" spans="1:33" ht="409.5" customHeight="1">
      <c r="A46" s="453" t="s">
        <v>18</v>
      </c>
      <c r="B46" s="32" t="s">
        <v>16</v>
      </c>
      <c r="C46" s="32" t="s">
        <v>2262</v>
      </c>
      <c r="D46" s="32" t="s">
        <v>2374</v>
      </c>
      <c r="E46" s="33" t="s">
        <v>2375</v>
      </c>
      <c r="F46" s="34" t="s">
        <v>2376</v>
      </c>
      <c r="G46" s="34" t="s">
        <v>2377</v>
      </c>
      <c r="H46" s="34" t="s">
        <v>2378</v>
      </c>
      <c r="I46" s="505" t="s">
        <v>2379</v>
      </c>
      <c r="J46" s="35">
        <v>2</v>
      </c>
      <c r="K46" s="186">
        <v>45519</v>
      </c>
      <c r="L46" s="186">
        <v>45565</v>
      </c>
      <c r="M46" s="36">
        <f t="shared" si="0"/>
        <v>6.5714285714285712</v>
      </c>
      <c r="N46" s="188">
        <v>2</v>
      </c>
      <c r="O46" s="505" t="s">
        <v>2380</v>
      </c>
      <c r="P46" s="352">
        <f t="shared" si="1"/>
        <v>1</v>
      </c>
      <c r="Q46" s="114" t="str">
        <f>IF(ISNUMBER(P46),IF(P46=100%,"CUMPLIDA",IF(AND(ISNUMBER(L46),ISNUMBER(OCI!$P$6)), IF(L46&lt;OCI!$P$6,"INCUMPLIDA","PROCESO"), "VERIFICAR FECHA")),"SIN VALOR AVANCE")</f>
        <v>CUMPLIDA</v>
      </c>
      <c r="R46" s="34" t="s">
        <v>2378</v>
      </c>
      <c r="S46" s="148" t="s">
        <v>2379</v>
      </c>
      <c r="T46" s="35">
        <v>2</v>
      </c>
      <c r="U46" s="186">
        <v>45519</v>
      </c>
      <c r="V46" s="186">
        <v>45565</v>
      </c>
      <c r="W46" s="36">
        <f t="shared" si="2"/>
        <v>6.5714285714285712</v>
      </c>
      <c r="X46" s="188">
        <v>2</v>
      </c>
      <c r="Y46" s="148" t="s">
        <v>2380</v>
      </c>
      <c r="Z46" s="166">
        <f t="shared" si="12"/>
        <v>1</v>
      </c>
      <c r="AA46" s="166">
        <f t="shared" si="13"/>
        <v>1</v>
      </c>
      <c r="AB46" s="166">
        <f t="shared" si="14"/>
        <v>1</v>
      </c>
      <c r="AC46" s="166">
        <f t="shared" si="15"/>
        <v>1</v>
      </c>
      <c r="AD46" s="166">
        <f t="shared" si="16"/>
        <v>1</v>
      </c>
      <c r="AE46" s="166">
        <f t="shared" si="17"/>
        <v>1</v>
      </c>
      <c r="AF46" s="166">
        <f t="shared" si="18"/>
        <v>1</v>
      </c>
      <c r="AG46" s="166">
        <f t="shared" si="19"/>
        <v>1</v>
      </c>
    </row>
    <row r="47" spans="1:33" ht="120.75" customHeight="1">
      <c r="A47" s="453" t="s">
        <v>18</v>
      </c>
      <c r="B47" s="32" t="s">
        <v>16</v>
      </c>
      <c r="C47" s="827" t="s">
        <v>2262</v>
      </c>
      <c r="D47" s="771" t="s">
        <v>2381</v>
      </c>
      <c r="E47" s="772" t="s">
        <v>2382</v>
      </c>
      <c r="F47" s="773" t="s">
        <v>2383</v>
      </c>
      <c r="G47" s="773" t="s">
        <v>2384</v>
      </c>
      <c r="H47" s="34" t="s">
        <v>2385</v>
      </c>
      <c r="I47" s="505" t="s">
        <v>2386</v>
      </c>
      <c r="J47" s="35">
        <v>24</v>
      </c>
      <c r="K47" s="186">
        <v>45536</v>
      </c>
      <c r="L47" s="186">
        <v>45900</v>
      </c>
      <c r="M47" s="36">
        <f t="shared" si="0"/>
        <v>52</v>
      </c>
      <c r="N47" s="188">
        <v>0</v>
      </c>
      <c r="O47" s="505" t="s">
        <v>2387</v>
      </c>
      <c r="P47" s="352">
        <f t="shared" si="1"/>
        <v>0</v>
      </c>
      <c r="Q47" s="114" t="str">
        <f>IF(ISNUMBER(P47),IF(P47=100%,"CUMPLIDA",IF(AND(ISNUMBER(L47),ISNUMBER(OCI!$P$6)), IF(L47&lt;OCI!$P$6,"INCUMPLIDA","PROCESO"), "VERIFICAR FECHA")),"SIN VALOR AVANCE")</f>
        <v>PROCESO</v>
      </c>
      <c r="R47" s="34" t="s">
        <v>2385</v>
      </c>
      <c r="S47" s="148" t="s">
        <v>2386</v>
      </c>
      <c r="T47" s="35">
        <v>24</v>
      </c>
      <c r="U47" s="186">
        <v>45536</v>
      </c>
      <c r="V47" s="186">
        <v>45900</v>
      </c>
      <c r="W47" s="36">
        <f t="shared" si="2"/>
        <v>52</v>
      </c>
      <c r="X47" s="188">
        <v>0</v>
      </c>
      <c r="Y47" s="148" t="s">
        <v>2387</v>
      </c>
      <c r="Z47" s="166">
        <f t="shared" si="12"/>
        <v>1</v>
      </c>
      <c r="AA47" s="166">
        <f t="shared" si="13"/>
        <v>1</v>
      </c>
      <c r="AB47" s="166">
        <f t="shared" si="14"/>
        <v>1</v>
      </c>
      <c r="AC47" s="166">
        <f t="shared" si="15"/>
        <v>1</v>
      </c>
      <c r="AD47" s="166">
        <f t="shared" si="16"/>
        <v>1</v>
      </c>
      <c r="AE47" s="166">
        <f t="shared" si="17"/>
        <v>1</v>
      </c>
      <c r="AF47" s="166">
        <f t="shared" si="18"/>
        <v>1</v>
      </c>
      <c r="AG47" s="166">
        <f t="shared" si="19"/>
        <v>1</v>
      </c>
    </row>
    <row r="48" spans="1:33" ht="409.5" customHeight="1">
      <c r="A48" s="453" t="s">
        <v>18</v>
      </c>
      <c r="B48" s="32" t="s">
        <v>16</v>
      </c>
      <c r="C48" s="828"/>
      <c r="D48" s="771"/>
      <c r="E48" s="772"/>
      <c r="F48" s="773"/>
      <c r="G48" s="773"/>
      <c r="H48" s="34" t="s">
        <v>2388</v>
      </c>
      <c r="I48" s="505" t="s">
        <v>2389</v>
      </c>
      <c r="J48" s="352">
        <v>1</v>
      </c>
      <c r="K48" s="186">
        <v>45536</v>
      </c>
      <c r="L48" s="186">
        <v>45900</v>
      </c>
      <c r="M48" s="36">
        <f t="shared" si="0"/>
        <v>52</v>
      </c>
      <c r="N48" s="353">
        <v>0.33</v>
      </c>
      <c r="O48" s="505" t="s">
        <v>2387</v>
      </c>
      <c r="P48" s="352">
        <f t="shared" si="1"/>
        <v>0.33</v>
      </c>
      <c r="Q48" s="114" t="str">
        <f>IF(ISNUMBER(P48),IF(P48=100%,"CUMPLIDA",IF(AND(ISNUMBER(L48),ISNUMBER(OCI!$P$6)), IF(L48&lt;OCI!$P$6,"INCUMPLIDA","PROCESO"), "VERIFICAR FECHA")),"SIN VALOR AVANCE")</f>
        <v>PROCESO</v>
      </c>
      <c r="R48" s="34" t="s">
        <v>2388</v>
      </c>
      <c r="S48" s="148" t="s">
        <v>2389</v>
      </c>
      <c r="T48" s="352">
        <v>1</v>
      </c>
      <c r="U48" s="186">
        <v>45536</v>
      </c>
      <c r="V48" s="186">
        <v>45900</v>
      </c>
      <c r="W48" s="36">
        <f t="shared" si="2"/>
        <v>52</v>
      </c>
      <c r="X48" s="353">
        <v>0.33</v>
      </c>
      <c r="Y48" s="148" t="s">
        <v>2387</v>
      </c>
      <c r="Z48" s="166">
        <f t="shared" si="12"/>
        <v>1</v>
      </c>
      <c r="AA48" s="166">
        <f t="shared" si="13"/>
        <v>1</v>
      </c>
      <c r="AB48" s="166">
        <f t="shared" si="14"/>
        <v>1</v>
      </c>
      <c r="AC48" s="166">
        <f t="shared" si="15"/>
        <v>1</v>
      </c>
      <c r="AD48" s="166">
        <f t="shared" si="16"/>
        <v>1</v>
      </c>
      <c r="AE48" s="166">
        <f t="shared" si="17"/>
        <v>1</v>
      </c>
      <c r="AF48" s="166">
        <f t="shared" si="18"/>
        <v>1</v>
      </c>
      <c r="AG48" s="166">
        <f t="shared" si="19"/>
        <v>1</v>
      </c>
    </row>
    <row r="49" spans="1:33" ht="409.5" customHeight="1">
      <c r="A49" s="453" t="s">
        <v>18</v>
      </c>
      <c r="B49" s="32" t="s">
        <v>16</v>
      </c>
      <c r="C49" s="828"/>
      <c r="D49" s="771"/>
      <c r="E49" s="772"/>
      <c r="F49" s="773"/>
      <c r="G49" s="773"/>
      <c r="H49" s="34" t="s">
        <v>2390</v>
      </c>
      <c r="I49" s="505" t="s">
        <v>2391</v>
      </c>
      <c r="J49" s="352">
        <v>1</v>
      </c>
      <c r="K49" s="186">
        <v>45536</v>
      </c>
      <c r="L49" s="186">
        <v>45900</v>
      </c>
      <c r="M49" s="36">
        <f t="shared" si="0"/>
        <v>52</v>
      </c>
      <c r="N49" s="353">
        <v>0</v>
      </c>
      <c r="O49" s="505" t="s">
        <v>2392</v>
      </c>
      <c r="P49" s="352">
        <f t="shared" si="1"/>
        <v>0</v>
      </c>
      <c r="Q49" s="114" t="str">
        <f>IF(ISNUMBER(P49),IF(P49=100%,"CUMPLIDA",IF(AND(ISNUMBER(L49),ISNUMBER(OCI!$P$6)), IF(L49&lt;OCI!$P$6,"INCUMPLIDA","PROCESO"), "VERIFICAR FECHA")),"SIN VALOR AVANCE")</f>
        <v>PROCESO</v>
      </c>
      <c r="R49" s="34" t="s">
        <v>2390</v>
      </c>
      <c r="S49" s="148" t="s">
        <v>2391</v>
      </c>
      <c r="T49" s="352">
        <v>1</v>
      </c>
      <c r="U49" s="186">
        <v>45536</v>
      </c>
      <c r="V49" s="186">
        <v>45900</v>
      </c>
      <c r="W49" s="36">
        <f t="shared" si="2"/>
        <v>52</v>
      </c>
      <c r="X49" s="353">
        <v>0</v>
      </c>
      <c r="Y49" s="148" t="s">
        <v>2392</v>
      </c>
      <c r="Z49" s="166">
        <f t="shared" si="12"/>
        <v>1</v>
      </c>
      <c r="AA49" s="166">
        <f t="shared" si="13"/>
        <v>1</v>
      </c>
      <c r="AB49" s="166">
        <f t="shared" si="14"/>
        <v>1</v>
      </c>
      <c r="AC49" s="166">
        <f t="shared" si="15"/>
        <v>1</v>
      </c>
      <c r="AD49" s="166">
        <f t="shared" si="16"/>
        <v>1</v>
      </c>
      <c r="AE49" s="166">
        <f t="shared" si="17"/>
        <v>1</v>
      </c>
      <c r="AF49" s="166">
        <f t="shared" si="18"/>
        <v>1</v>
      </c>
      <c r="AG49" s="166">
        <f t="shared" si="19"/>
        <v>1</v>
      </c>
    </row>
    <row r="50" spans="1:33" ht="165" customHeight="1">
      <c r="A50" s="453" t="s">
        <v>18</v>
      </c>
      <c r="B50" s="32" t="s">
        <v>16</v>
      </c>
      <c r="C50" s="828"/>
      <c r="D50" s="771"/>
      <c r="E50" s="772"/>
      <c r="F50" s="773"/>
      <c r="G50" s="773" t="s">
        <v>2393</v>
      </c>
      <c r="H50" s="34" t="s">
        <v>2394</v>
      </c>
      <c r="I50" s="505" t="s">
        <v>2395</v>
      </c>
      <c r="J50" s="351">
        <v>12</v>
      </c>
      <c r="K50" s="186">
        <v>45536</v>
      </c>
      <c r="L50" s="186">
        <v>45900</v>
      </c>
      <c r="M50" s="36">
        <f t="shared" si="0"/>
        <v>52</v>
      </c>
      <c r="N50" s="188">
        <v>4</v>
      </c>
      <c r="O50" s="505" t="s">
        <v>2396</v>
      </c>
      <c r="P50" s="352">
        <f t="shared" si="1"/>
        <v>0.33333333333333331</v>
      </c>
      <c r="Q50" s="114" t="str">
        <f>IF(ISNUMBER(P50),IF(P50=100%,"CUMPLIDA",IF(AND(ISNUMBER(L50),ISNUMBER(OCI!$P$6)), IF(L50&lt;OCI!$P$6,"INCUMPLIDA","PROCESO"), "VERIFICAR FECHA")),"SIN VALOR AVANCE")</f>
        <v>PROCESO</v>
      </c>
      <c r="R50" s="34" t="s">
        <v>2394</v>
      </c>
      <c r="S50" s="148" t="s">
        <v>2395</v>
      </c>
      <c r="T50" s="351">
        <v>12</v>
      </c>
      <c r="U50" s="186">
        <v>45536</v>
      </c>
      <c r="V50" s="186">
        <v>45900</v>
      </c>
      <c r="W50" s="36">
        <f t="shared" si="2"/>
        <v>52</v>
      </c>
      <c r="X50" s="188">
        <v>4</v>
      </c>
      <c r="Y50" s="148" t="s">
        <v>2396</v>
      </c>
      <c r="Z50" s="166">
        <f t="shared" si="12"/>
        <v>1</v>
      </c>
      <c r="AA50" s="166">
        <f t="shared" si="13"/>
        <v>1</v>
      </c>
      <c r="AB50" s="166">
        <f t="shared" si="14"/>
        <v>1</v>
      </c>
      <c r="AC50" s="166">
        <f t="shared" si="15"/>
        <v>1</v>
      </c>
      <c r="AD50" s="166">
        <f t="shared" si="16"/>
        <v>1</v>
      </c>
      <c r="AE50" s="166">
        <f t="shared" si="17"/>
        <v>1</v>
      </c>
      <c r="AF50" s="166">
        <f t="shared" si="18"/>
        <v>1</v>
      </c>
      <c r="AG50" s="166">
        <f t="shared" si="19"/>
        <v>1</v>
      </c>
    </row>
    <row r="51" spans="1:33" ht="405" customHeight="1">
      <c r="A51" s="453" t="s">
        <v>18</v>
      </c>
      <c r="B51" s="32" t="s">
        <v>16</v>
      </c>
      <c r="C51" s="828"/>
      <c r="D51" s="771"/>
      <c r="E51" s="772"/>
      <c r="F51" s="773"/>
      <c r="G51" s="773"/>
      <c r="H51" s="34" t="s">
        <v>2397</v>
      </c>
      <c r="I51" s="505" t="s">
        <v>2398</v>
      </c>
      <c r="J51" s="35">
        <v>12</v>
      </c>
      <c r="K51" s="186">
        <v>45536</v>
      </c>
      <c r="L51" s="186">
        <v>45900</v>
      </c>
      <c r="M51" s="36">
        <f t="shared" si="0"/>
        <v>52</v>
      </c>
      <c r="N51" s="188">
        <v>4</v>
      </c>
      <c r="O51" s="505" t="s">
        <v>2399</v>
      </c>
      <c r="P51" s="352">
        <f t="shared" si="1"/>
        <v>0.33333333333333331</v>
      </c>
      <c r="Q51" s="114" t="str">
        <f>IF(ISNUMBER(P51),IF(P51=100%,"CUMPLIDA",IF(AND(ISNUMBER(L51),ISNUMBER(OCI!$P$6)), IF(L51&lt;OCI!$P$6,"INCUMPLIDA","PROCESO"), "VERIFICAR FECHA")),"SIN VALOR AVANCE")</f>
        <v>PROCESO</v>
      </c>
      <c r="R51" s="34" t="s">
        <v>2397</v>
      </c>
      <c r="S51" s="148" t="s">
        <v>2398</v>
      </c>
      <c r="T51" s="35">
        <v>12</v>
      </c>
      <c r="U51" s="186">
        <v>45536</v>
      </c>
      <c r="V51" s="186">
        <v>45900</v>
      </c>
      <c r="W51" s="36">
        <f t="shared" si="2"/>
        <v>52</v>
      </c>
      <c r="X51" s="188">
        <v>4</v>
      </c>
      <c r="Y51" s="148" t="s">
        <v>2399</v>
      </c>
      <c r="Z51" s="166">
        <f t="shared" si="12"/>
        <v>1</v>
      </c>
      <c r="AA51" s="166">
        <f t="shared" si="13"/>
        <v>1</v>
      </c>
      <c r="AB51" s="166">
        <f t="shared" si="14"/>
        <v>1</v>
      </c>
      <c r="AC51" s="166">
        <f t="shared" si="15"/>
        <v>1</v>
      </c>
      <c r="AD51" s="166">
        <f t="shared" si="16"/>
        <v>1</v>
      </c>
      <c r="AE51" s="166">
        <f t="shared" si="17"/>
        <v>1</v>
      </c>
      <c r="AF51" s="166">
        <f t="shared" si="18"/>
        <v>1</v>
      </c>
      <c r="AG51" s="166">
        <f t="shared" si="19"/>
        <v>1</v>
      </c>
    </row>
    <row r="52" spans="1:33" ht="409.5" customHeight="1">
      <c r="A52" s="453" t="s">
        <v>18</v>
      </c>
      <c r="B52" s="32" t="s">
        <v>16</v>
      </c>
      <c r="C52" s="828"/>
      <c r="D52" s="771"/>
      <c r="E52" s="772"/>
      <c r="F52" s="773"/>
      <c r="G52" s="773"/>
      <c r="H52" s="34" t="s">
        <v>2352</v>
      </c>
      <c r="I52" s="505" t="s">
        <v>2398</v>
      </c>
      <c r="J52" s="35">
        <v>12</v>
      </c>
      <c r="K52" s="186">
        <v>45536</v>
      </c>
      <c r="L52" s="186">
        <v>45900</v>
      </c>
      <c r="M52" s="36">
        <f t="shared" si="0"/>
        <v>52</v>
      </c>
      <c r="N52" s="188">
        <v>4</v>
      </c>
      <c r="O52" s="505" t="s">
        <v>2400</v>
      </c>
      <c r="P52" s="352">
        <f t="shared" si="1"/>
        <v>0.33333333333333331</v>
      </c>
      <c r="Q52" s="114" t="str">
        <f>IF(ISNUMBER(P52),IF(P52=100%,"CUMPLIDA",IF(AND(ISNUMBER(L52),ISNUMBER(OCI!$P$6)), IF(L52&lt;OCI!$P$6,"INCUMPLIDA","PROCESO"), "VERIFICAR FECHA")),"SIN VALOR AVANCE")</f>
        <v>PROCESO</v>
      </c>
      <c r="R52" s="34" t="s">
        <v>2352</v>
      </c>
      <c r="S52" s="148" t="s">
        <v>2398</v>
      </c>
      <c r="T52" s="35">
        <v>12</v>
      </c>
      <c r="U52" s="186">
        <v>45536</v>
      </c>
      <c r="V52" s="186">
        <v>45900</v>
      </c>
      <c r="W52" s="36">
        <f t="shared" si="2"/>
        <v>52</v>
      </c>
      <c r="X52" s="188">
        <v>4</v>
      </c>
      <c r="Y52" s="148" t="s">
        <v>2400</v>
      </c>
      <c r="Z52" s="166">
        <f t="shared" si="12"/>
        <v>1</v>
      </c>
      <c r="AA52" s="166">
        <f t="shared" si="13"/>
        <v>1</v>
      </c>
      <c r="AB52" s="166">
        <f t="shared" si="14"/>
        <v>1</v>
      </c>
      <c r="AC52" s="166">
        <f t="shared" si="15"/>
        <v>1</v>
      </c>
      <c r="AD52" s="166">
        <f t="shared" si="16"/>
        <v>1</v>
      </c>
      <c r="AE52" s="166">
        <f t="shared" si="17"/>
        <v>1</v>
      </c>
      <c r="AF52" s="166">
        <f t="shared" si="18"/>
        <v>1</v>
      </c>
      <c r="AG52" s="166">
        <f t="shared" si="19"/>
        <v>1</v>
      </c>
    </row>
    <row r="53" spans="1:33" ht="405" customHeight="1">
      <c r="A53" s="453" t="s">
        <v>18</v>
      </c>
      <c r="B53" s="32" t="s">
        <v>16</v>
      </c>
      <c r="C53" s="828"/>
      <c r="D53" s="771"/>
      <c r="E53" s="772"/>
      <c r="F53" s="773"/>
      <c r="G53" s="773"/>
      <c r="H53" s="34" t="s">
        <v>2354</v>
      </c>
      <c r="I53" s="505" t="s">
        <v>2401</v>
      </c>
      <c r="J53" s="35">
        <v>12</v>
      </c>
      <c r="K53" s="186">
        <v>45536</v>
      </c>
      <c r="L53" s="186">
        <v>45900</v>
      </c>
      <c r="M53" s="36">
        <f t="shared" si="0"/>
        <v>52</v>
      </c>
      <c r="N53" s="188">
        <v>0</v>
      </c>
      <c r="O53" s="505" t="s">
        <v>2402</v>
      </c>
      <c r="P53" s="352">
        <f t="shared" si="1"/>
        <v>0</v>
      </c>
      <c r="Q53" s="114" t="str">
        <f>IF(ISNUMBER(P53),IF(P53=100%,"CUMPLIDA",IF(AND(ISNUMBER(L53),ISNUMBER(OCI!$P$6)), IF(L53&lt;OCI!$P$6,"INCUMPLIDA","PROCESO"), "VERIFICAR FECHA")),"SIN VALOR AVANCE")</f>
        <v>PROCESO</v>
      </c>
      <c r="R53" s="34" t="s">
        <v>2354</v>
      </c>
      <c r="S53" s="148" t="s">
        <v>2401</v>
      </c>
      <c r="T53" s="35">
        <v>12</v>
      </c>
      <c r="U53" s="186">
        <v>45536</v>
      </c>
      <c r="V53" s="186">
        <v>45900</v>
      </c>
      <c r="W53" s="36">
        <f t="shared" si="2"/>
        <v>52</v>
      </c>
      <c r="X53" s="188">
        <v>0</v>
      </c>
      <c r="Y53" s="148" t="s">
        <v>2402</v>
      </c>
      <c r="Z53" s="166">
        <f t="shared" si="12"/>
        <v>1</v>
      </c>
      <c r="AA53" s="166">
        <f t="shared" si="13"/>
        <v>1</v>
      </c>
      <c r="AB53" s="166">
        <f t="shared" si="14"/>
        <v>1</v>
      </c>
      <c r="AC53" s="166">
        <f t="shared" si="15"/>
        <v>1</v>
      </c>
      <c r="AD53" s="166">
        <f t="shared" si="16"/>
        <v>1</v>
      </c>
      <c r="AE53" s="166">
        <f t="shared" si="17"/>
        <v>1</v>
      </c>
      <c r="AF53" s="166">
        <f t="shared" si="18"/>
        <v>1</v>
      </c>
      <c r="AG53" s="166">
        <f t="shared" si="19"/>
        <v>1</v>
      </c>
    </row>
    <row r="54" spans="1:33" ht="225.75" customHeight="1">
      <c r="A54" s="453" t="s">
        <v>18</v>
      </c>
      <c r="B54" s="32" t="s">
        <v>16</v>
      </c>
      <c r="C54" s="828"/>
      <c r="D54" s="771"/>
      <c r="E54" s="772"/>
      <c r="F54" s="773"/>
      <c r="G54" s="774" t="s">
        <v>2403</v>
      </c>
      <c r="H54" s="34" t="s">
        <v>2404</v>
      </c>
      <c r="I54" s="507" t="s">
        <v>2405</v>
      </c>
      <c r="J54" s="35">
        <v>12</v>
      </c>
      <c r="K54" s="186">
        <v>45536</v>
      </c>
      <c r="L54" s="186">
        <v>45900</v>
      </c>
      <c r="M54" s="36">
        <f t="shared" si="0"/>
        <v>52</v>
      </c>
      <c r="N54" s="188">
        <v>4</v>
      </c>
      <c r="O54" s="504" t="s">
        <v>2349</v>
      </c>
      <c r="P54" s="352">
        <f t="shared" si="1"/>
        <v>0.33333333333333331</v>
      </c>
      <c r="Q54" s="114" t="str">
        <f>IF(ISNUMBER(P54),IF(P54=100%,"CUMPLIDA",IF(AND(ISNUMBER(L54),ISNUMBER(OCI!$P$6)), IF(L54&lt;OCI!$P$6,"INCUMPLIDA","PROCESO"), "VERIFICAR FECHA")),"SIN VALOR AVANCE")</f>
        <v>PROCESO</v>
      </c>
      <c r="R54" s="34" t="s">
        <v>2404</v>
      </c>
      <c r="S54" s="350" t="s">
        <v>2405</v>
      </c>
      <c r="T54" s="35">
        <v>12</v>
      </c>
      <c r="U54" s="186">
        <v>45536</v>
      </c>
      <c r="V54" s="186">
        <v>45900</v>
      </c>
      <c r="W54" s="36">
        <f t="shared" si="2"/>
        <v>52</v>
      </c>
      <c r="X54" s="188">
        <v>4</v>
      </c>
      <c r="Y54" s="347" t="s">
        <v>2349</v>
      </c>
      <c r="Z54" s="166">
        <f t="shared" si="12"/>
        <v>1</v>
      </c>
      <c r="AA54" s="166">
        <f t="shared" si="13"/>
        <v>1</v>
      </c>
      <c r="AB54" s="166">
        <f t="shared" si="14"/>
        <v>1</v>
      </c>
      <c r="AC54" s="166">
        <f t="shared" si="15"/>
        <v>1</v>
      </c>
      <c r="AD54" s="166">
        <f t="shared" si="16"/>
        <v>1</v>
      </c>
      <c r="AE54" s="166">
        <f t="shared" si="17"/>
        <v>1</v>
      </c>
      <c r="AF54" s="166">
        <f t="shared" si="18"/>
        <v>1</v>
      </c>
      <c r="AG54" s="166">
        <f t="shared" si="19"/>
        <v>1</v>
      </c>
    </row>
    <row r="55" spans="1:33" ht="409.5" customHeight="1">
      <c r="A55" s="453" t="s">
        <v>18</v>
      </c>
      <c r="B55" s="32" t="s">
        <v>16</v>
      </c>
      <c r="C55" s="828"/>
      <c r="D55" s="771"/>
      <c r="E55" s="772"/>
      <c r="F55" s="773"/>
      <c r="G55" s="774"/>
      <c r="H55" s="34" t="s">
        <v>2406</v>
      </c>
      <c r="I55" s="507" t="s">
        <v>2407</v>
      </c>
      <c r="J55" s="35">
        <v>12</v>
      </c>
      <c r="K55" s="186">
        <v>45536</v>
      </c>
      <c r="L55" s="186">
        <v>45900</v>
      </c>
      <c r="M55" s="36">
        <f t="shared" si="0"/>
        <v>52</v>
      </c>
      <c r="N55" s="188">
        <v>4</v>
      </c>
      <c r="O55" s="504" t="s">
        <v>2349</v>
      </c>
      <c r="P55" s="352">
        <f t="shared" si="1"/>
        <v>0.33333333333333331</v>
      </c>
      <c r="Q55" s="114" t="str">
        <f>IF(ISNUMBER(P55),IF(P55=100%,"CUMPLIDA",IF(AND(ISNUMBER(L55),ISNUMBER(OCI!$P$6)), IF(L55&lt;OCI!$P$6,"INCUMPLIDA","PROCESO"), "VERIFICAR FECHA")),"SIN VALOR AVANCE")</f>
        <v>PROCESO</v>
      </c>
      <c r="R55" s="34" t="s">
        <v>2406</v>
      </c>
      <c r="S55" s="350" t="s">
        <v>2407</v>
      </c>
      <c r="T55" s="35">
        <v>12</v>
      </c>
      <c r="U55" s="186">
        <v>45536</v>
      </c>
      <c r="V55" s="186">
        <v>45900</v>
      </c>
      <c r="W55" s="36">
        <f t="shared" si="2"/>
        <v>52</v>
      </c>
      <c r="X55" s="188">
        <v>4</v>
      </c>
      <c r="Y55" s="347" t="s">
        <v>2349</v>
      </c>
      <c r="Z55" s="166">
        <f t="shared" si="12"/>
        <v>1</v>
      </c>
      <c r="AA55" s="166">
        <f t="shared" si="13"/>
        <v>1</v>
      </c>
      <c r="AB55" s="166">
        <f t="shared" si="14"/>
        <v>1</v>
      </c>
      <c r="AC55" s="166">
        <f t="shared" si="15"/>
        <v>1</v>
      </c>
      <c r="AD55" s="166">
        <f t="shared" si="16"/>
        <v>1</v>
      </c>
      <c r="AE55" s="166">
        <f t="shared" si="17"/>
        <v>1</v>
      </c>
      <c r="AF55" s="166">
        <f t="shared" si="18"/>
        <v>1</v>
      </c>
      <c r="AG55" s="166">
        <f t="shared" si="19"/>
        <v>1</v>
      </c>
    </row>
    <row r="56" spans="1:33" ht="345.75" customHeight="1">
      <c r="A56" s="453" t="s">
        <v>18</v>
      </c>
      <c r="B56" s="32" t="s">
        <v>16</v>
      </c>
      <c r="C56" s="828"/>
      <c r="D56" s="771"/>
      <c r="E56" s="772"/>
      <c r="F56" s="773"/>
      <c r="G56" s="774"/>
      <c r="H56" s="348" t="s">
        <v>2408</v>
      </c>
      <c r="I56" s="505" t="s">
        <v>2409</v>
      </c>
      <c r="J56" s="35">
        <v>12</v>
      </c>
      <c r="K56" s="186">
        <v>45536</v>
      </c>
      <c r="L56" s="186">
        <v>45900</v>
      </c>
      <c r="M56" s="36">
        <f t="shared" si="0"/>
        <v>52</v>
      </c>
      <c r="N56" s="188">
        <v>4</v>
      </c>
      <c r="O56" s="504" t="s">
        <v>2410</v>
      </c>
      <c r="P56" s="352">
        <f t="shared" si="1"/>
        <v>0.33333333333333331</v>
      </c>
      <c r="Q56" s="114" t="str">
        <f>IF(ISNUMBER(P56),IF(P56=100%,"CUMPLIDA",IF(AND(ISNUMBER(L56),ISNUMBER(OCI!$P$6)), IF(L56&lt;OCI!$P$6,"INCUMPLIDA","PROCESO"), "VERIFICAR FECHA")),"SIN VALOR AVANCE")</f>
        <v>PROCESO</v>
      </c>
      <c r="R56" s="348" t="s">
        <v>2408</v>
      </c>
      <c r="S56" s="148" t="s">
        <v>2409</v>
      </c>
      <c r="T56" s="35">
        <v>12</v>
      </c>
      <c r="U56" s="186">
        <v>45536</v>
      </c>
      <c r="V56" s="186">
        <v>45900</v>
      </c>
      <c r="W56" s="36">
        <f t="shared" si="2"/>
        <v>52</v>
      </c>
      <c r="X56" s="188">
        <v>4</v>
      </c>
      <c r="Y56" s="347" t="s">
        <v>2410</v>
      </c>
      <c r="Z56" s="166">
        <f t="shared" si="12"/>
        <v>1</v>
      </c>
      <c r="AA56" s="166">
        <f t="shared" si="13"/>
        <v>1</v>
      </c>
      <c r="AB56" s="166">
        <f t="shared" si="14"/>
        <v>1</v>
      </c>
      <c r="AC56" s="166">
        <f t="shared" si="15"/>
        <v>1</v>
      </c>
      <c r="AD56" s="166">
        <f t="shared" si="16"/>
        <v>1</v>
      </c>
      <c r="AE56" s="166">
        <f t="shared" si="17"/>
        <v>1</v>
      </c>
      <c r="AF56" s="166">
        <f t="shared" si="18"/>
        <v>1</v>
      </c>
      <c r="AG56" s="166">
        <f t="shared" si="19"/>
        <v>1</v>
      </c>
    </row>
    <row r="57" spans="1:33" ht="405" customHeight="1">
      <c r="A57" s="453" t="s">
        <v>18</v>
      </c>
      <c r="B57" s="32" t="s">
        <v>16</v>
      </c>
      <c r="C57" s="828"/>
      <c r="D57" s="771"/>
      <c r="E57" s="772"/>
      <c r="F57" s="773"/>
      <c r="G57" s="774"/>
      <c r="H57" s="34" t="s">
        <v>2411</v>
      </c>
      <c r="I57" s="505" t="s">
        <v>2412</v>
      </c>
      <c r="J57" s="35">
        <v>12</v>
      </c>
      <c r="K57" s="186">
        <v>45536</v>
      </c>
      <c r="L57" s="186">
        <v>45900</v>
      </c>
      <c r="M57" s="36">
        <f t="shared" si="0"/>
        <v>52</v>
      </c>
      <c r="N57" s="188">
        <v>0</v>
      </c>
      <c r="O57" s="505" t="s">
        <v>2413</v>
      </c>
      <c r="P57" s="352">
        <f t="shared" si="1"/>
        <v>0</v>
      </c>
      <c r="Q57" s="114" t="str">
        <f>IF(ISNUMBER(P57),IF(P57=100%,"CUMPLIDA",IF(AND(ISNUMBER(L57),ISNUMBER(OCI!$P$6)), IF(L57&lt;OCI!$P$6,"INCUMPLIDA","PROCESO"), "VERIFICAR FECHA")),"SIN VALOR AVANCE")</f>
        <v>PROCESO</v>
      </c>
      <c r="R57" s="34" t="s">
        <v>2411</v>
      </c>
      <c r="S57" s="148" t="s">
        <v>2412</v>
      </c>
      <c r="T57" s="35">
        <v>12</v>
      </c>
      <c r="U57" s="186">
        <v>45536</v>
      </c>
      <c r="V57" s="186">
        <v>45900</v>
      </c>
      <c r="W57" s="36">
        <f t="shared" si="2"/>
        <v>52</v>
      </c>
      <c r="X57" s="188">
        <v>0</v>
      </c>
      <c r="Y57" s="148" t="s">
        <v>2413</v>
      </c>
      <c r="Z57" s="166">
        <f t="shared" si="12"/>
        <v>1</v>
      </c>
      <c r="AA57" s="166">
        <f t="shared" si="13"/>
        <v>1</v>
      </c>
      <c r="AB57" s="166">
        <f t="shared" si="14"/>
        <v>1</v>
      </c>
      <c r="AC57" s="166">
        <f t="shared" si="15"/>
        <v>1</v>
      </c>
      <c r="AD57" s="166">
        <f t="shared" si="16"/>
        <v>1</v>
      </c>
      <c r="AE57" s="166">
        <f t="shared" si="17"/>
        <v>1</v>
      </c>
      <c r="AF57" s="166">
        <f t="shared" si="18"/>
        <v>1</v>
      </c>
      <c r="AG57" s="166">
        <f t="shared" si="19"/>
        <v>1</v>
      </c>
    </row>
    <row r="58" spans="1:33" ht="405" customHeight="1">
      <c r="A58" s="453" t="s">
        <v>18</v>
      </c>
      <c r="B58" s="32" t="s">
        <v>16</v>
      </c>
      <c r="C58" s="829"/>
      <c r="D58" s="771"/>
      <c r="E58" s="772"/>
      <c r="F58" s="773"/>
      <c r="G58" s="346" t="s">
        <v>2414</v>
      </c>
      <c r="H58" s="346" t="s">
        <v>2415</v>
      </c>
      <c r="I58" s="505" t="s">
        <v>2416</v>
      </c>
      <c r="J58" s="352">
        <v>1</v>
      </c>
      <c r="K58" s="186">
        <v>45536</v>
      </c>
      <c r="L58" s="186">
        <v>45716</v>
      </c>
      <c r="M58" s="36">
        <f t="shared" si="0"/>
        <v>25.714285714285715</v>
      </c>
      <c r="N58" s="353">
        <v>0</v>
      </c>
      <c r="O58" s="505" t="s">
        <v>2417</v>
      </c>
      <c r="P58" s="352">
        <f t="shared" si="1"/>
        <v>0</v>
      </c>
      <c r="Q58" s="114" t="str">
        <f>IF(ISNUMBER(P58),IF(P58=100%,"CUMPLIDA",IF(AND(ISNUMBER(L58),ISNUMBER(OCI!$P$6)), IF(L58&lt;OCI!$P$6,"INCUMPLIDA","PROCESO"), "VERIFICAR FECHA")),"SIN VALOR AVANCE")</f>
        <v>PROCESO</v>
      </c>
      <c r="R58" s="346" t="s">
        <v>2415</v>
      </c>
      <c r="S58" s="148" t="s">
        <v>2416</v>
      </c>
      <c r="T58" s="352">
        <v>1</v>
      </c>
      <c r="U58" s="186">
        <v>45536</v>
      </c>
      <c r="V58" s="186">
        <v>45716</v>
      </c>
      <c r="W58" s="36">
        <f t="shared" si="2"/>
        <v>25.714285714285715</v>
      </c>
      <c r="X58" s="353">
        <v>0</v>
      </c>
      <c r="Y58" s="148" t="s">
        <v>2417</v>
      </c>
      <c r="Z58" s="166">
        <f t="shared" si="12"/>
        <v>1</v>
      </c>
      <c r="AA58" s="166">
        <f t="shared" si="13"/>
        <v>1</v>
      </c>
      <c r="AB58" s="166">
        <f t="shared" si="14"/>
        <v>1</v>
      </c>
      <c r="AC58" s="166">
        <f t="shared" si="15"/>
        <v>1</v>
      </c>
      <c r="AD58" s="166">
        <f t="shared" si="16"/>
        <v>1</v>
      </c>
      <c r="AE58" s="166">
        <f t="shared" si="17"/>
        <v>1</v>
      </c>
      <c r="AF58" s="166">
        <f t="shared" si="18"/>
        <v>1</v>
      </c>
      <c r="AG58" s="166">
        <f t="shared" si="19"/>
        <v>1</v>
      </c>
    </row>
    <row r="59" spans="1:33" ht="315" customHeight="1">
      <c r="A59" s="453" t="s">
        <v>18</v>
      </c>
      <c r="B59" s="32" t="s">
        <v>16</v>
      </c>
      <c r="C59" s="827" t="s">
        <v>2262</v>
      </c>
      <c r="D59" s="771" t="s">
        <v>2418</v>
      </c>
      <c r="E59" s="772" t="s">
        <v>2419</v>
      </c>
      <c r="F59" s="773" t="s">
        <v>2420</v>
      </c>
      <c r="G59" s="346" t="s">
        <v>2245</v>
      </c>
      <c r="H59" s="346" t="s">
        <v>2421</v>
      </c>
      <c r="I59" s="504" t="s">
        <v>2422</v>
      </c>
      <c r="J59" s="35">
        <v>2</v>
      </c>
      <c r="K59" s="186">
        <v>45509</v>
      </c>
      <c r="L59" s="186">
        <v>45746</v>
      </c>
      <c r="M59" s="36">
        <f t="shared" si="0"/>
        <v>33.857142857142854</v>
      </c>
      <c r="N59" s="188">
        <v>0</v>
      </c>
      <c r="O59" s="505" t="s">
        <v>2248</v>
      </c>
      <c r="P59" s="352">
        <f t="shared" si="1"/>
        <v>0</v>
      </c>
      <c r="Q59" s="114" t="str">
        <f>IF(ISNUMBER(P59),IF(P59=100%,"CUMPLIDA",IF(AND(ISNUMBER(L59),ISNUMBER(OCI!$P$6)), IF(L59&lt;OCI!$P$6,"INCUMPLIDA","PROCESO"), "VERIFICAR FECHA")),"SIN VALOR AVANCE")</f>
        <v>PROCESO</v>
      </c>
      <c r="R59" s="346" t="s">
        <v>2421</v>
      </c>
      <c r="S59" s="347" t="s">
        <v>2422</v>
      </c>
      <c r="T59" s="35">
        <v>2</v>
      </c>
      <c r="U59" s="186">
        <v>45509</v>
      </c>
      <c r="V59" s="186">
        <v>45746</v>
      </c>
      <c r="W59" s="36">
        <f t="shared" si="2"/>
        <v>33.857142857142854</v>
      </c>
      <c r="X59" s="188">
        <v>0</v>
      </c>
      <c r="Y59" s="148" t="s">
        <v>2248</v>
      </c>
      <c r="Z59" s="166">
        <f t="shared" si="12"/>
        <v>1</v>
      </c>
      <c r="AA59" s="166">
        <f t="shared" si="13"/>
        <v>1</v>
      </c>
      <c r="AB59" s="166">
        <f t="shared" si="14"/>
        <v>1</v>
      </c>
      <c r="AC59" s="166">
        <f t="shared" si="15"/>
        <v>1</v>
      </c>
      <c r="AD59" s="166">
        <f t="shared" si="16"/>
        <v>1</v>
      </c>
      <c r="AE59" s="166">
        <f t="shared" si="17"/>
        <v>1</v>
      </c>
      <c r="AF59" s="166">
        <f t="shared" si="18"/>
        <v>1</v>
      </c>
      <c r="AG59" s="166">
        <f t="shared" si="19"/>
        <v>1</v>
      </c>
    </row>
    <row r="60" spans="1:33" ht="409.5" customHeight="1">
      <c r="A60" s="453" t="s">
        <v>18</v>
      </c>
      <c r="B60" s="32" t="s">
        <v>16</v>
      </c>
      <c r="C60" s="828"/>
      <c r="D60" s="771"/>
      <c r="E60" s="772"/>
      <c r="F60" s="773"/>
      <c r="G60" s="346" t="s">
        <v>2249</v>
      </c>
      <c r="H60" s="346" t="s">
        <v>2250</v>
      </c>
      <c r="I60" s="505" t="s">
        <v>2251</v>
      </c>
      <c r="J60" s="35">
        <v>4</v>
      </c>
      <c r="K60" s="186">
        <v>45536</v>
      </c>
      <c r="L60" s="186">
        <v>45900</v>
      </c>
      <c r="M60" s="36">
        <f t="shared" si="0"/>
        <v>52</v>
      </c>
      <c r="N60" s="188">
        <v>0</v>
      </c>
      <c r="O60" s="505" t="s">
        <v>2252</v>
      </c>
      <c r="P60" s="352">
        <f t="shared" si="1"/>
        <v>0</v>
      </c>
      <c r="Q60" s="114" t="str">
        <f>IF(ISNUMBER(P60),IF(P60=100%,"CUMPLIDA",IF(AND(ISNUMBER(L60),ISNUMBER(OCI!$P$6)), IF(L60&lt;OCI!$P$6,"INCUMPLIDA","PROCESO"), "VERIFICAR FECHA")),"SIN VALOR AVANCE")</f>
        <v>PROCESO</v>
      </c>
      <c r="R60" s="346" t="s">
        <v>2250</v>
      </c>
      <c r="S60" s="148" t="s">
        <v>2251</v>
      </c>
      <c r="T60" s="35">
        <v>4</v>
      </c>
      <c r="U60" s="186">
        <v>45536</v>
      </c>
      <c r="V60" s="186">
        <v>45900</v>
      </c>
      <c r="W60" s="36">
        <f t="shared" si="2"/>
        <v>52</v>
      </c>
      <c r="X60" s="188">
        <v>0</v>
      </c>
      <c r="Y60" s="148" t="s">
        <v>2252</v>
      </c>
      <c r="Z60" s="166">
        <f t="shared" si="12"/>
        <v>1</v>
      </c>
      <c r="AA60" s="166">
        <f t="shared" si="13"/>
        <v>1</v>
      </c>
      <c r="AB60" s="166">
        <f t="shared" si="14"/>
        <v>1</v>
      </c>
      <c r="AC60" s="166">
        <f t="shared" si="15"/>
        <v>1</v>
      </c>
      <c r="AD60" s="166">
        <f t="shared" si="16"/>
        <v>1</v>
      </c>
      <c r="AE60" s="166">
        <f t="shared" si="17"/>
        <v>1</v>
      </c>
      <c r="AF60" s="166">
        <f t="shared" si="18"/>
        <v>1</v>
      </c>
      <c r="AG60" s="166">
        <f t="shared" si="19"/>
        <v>1</v>
      </c>
    </row>
    <row r="61" spans="1:33" ht="409.5" customHeight="1">
      <c r="A61" s="453" t="s">
        <v>18</v>
      </c>
      <c r="B61" s="32" t="s">
        <v>16</v>
      </c>
      <c r="C61" s="828"/>
      <c r="D61" s="771"/>
      <c r="E61" s="772"/>
      <c r="F61" s="773"/>
      <c r="G61" s="346" t="s">
        <v>2423</v>
      </c>
      <c r="H61" s="346" t="s">
        <v>2424</v>
      </c>
      <c r="I61" s="505" t="s">
        <v>419</v>
      </c>
      <c r="J61" s="35">
        <v>1</v>
      </c>
      <c r="K61" s="186">
        <v>45505</v>
      </c>
      <c r="L61" s="186">
        <v>45657</v>
      </c>
      <c r="M61" s="36">
        <f t="shared" si="0"/>
        <v>21.714285714285715</v>
      </c>
      <c r="N61" s="188">
        <v>1</v>
      </c>
      <c r="O61" s="505" t="s">
        <v>2261</v>
      </c>
      <c r="P61" s="352">
        <f t="shared" si="1"/>
        <v>1</v>
      </c>
      <c r="Q61" s="114" t="str">
        <f>IF(ISNUMBER(P61),IF(P61=100%,"CUMPLIDA",IF(AND(ISNUMBER(L61),ISNUMBER(OCI!$P$6)), IF(L61&lt;OCI!$P$6,"INCUMPLIDA","PROCESO"), "VERIFICAR FECHA")),"SIN VALOR AVANCE")</f>
        <v>CUMPLIDA</v>
      </c>
      <c r="R61" s="346" t="s">
        <v>2424</v>
      </c>
      <c r="S61" s="148" t="s">
        <v>419</v>
      </c>
      <c r="T61" s="35">
        <v>1</v>
      </c>
      <c r="U61" s="186">
        <v>45505</v>
      </c>
      <c r="V61" s="186">
        <v>45657</v>
      </c>
      <c r="W61" s="36">
        <f t="shared" si="2"/>
        <v>21.714285714285715</v>
      </c>
      <c r="X61" s="188">
        <v>1</v>
      </c>
      <c r="Y61" s="148" t="s">
        <v>2261</v>
      </c>
      <c r="Z61" s="166">
        <f t="shared" si="12"/>
        <v>1</v>
      </c>
      <c r="AA61" s="166">
        <f t="shared" si="13"/>
        <v>1</v>
      </c>
      <c r="AB61" s="166">
        <f t="shared" si="14"/>
        <v>1</v>
      </c>
      <c r="AC61" s="166">
        <f t="shared" si="15"/>
        <v>1</v>
      </c>
      <c r="AD61" s="166">
        <f t="shared" si="16"/>
        <v>1</v>
      </c>
      <c r="AE61" s="166">
        <f t="shared" si="17"/>
        <v>1</v>
      </c>
      <c r="AF61" s="166">
        <f t="shared" si="18"/>
        <v>1</v>
      </c>
      <c r="AG61" s="166">
        <f t="shared" si="19"/>
        <v>1</v>
      </c>
    </row>
    <row r="62" spans="1:33" ht="375" customHeight="1">
      <c r="A62" s="453" t="s">
        <v>18</v>
      </c>
      <c r="B62" s="32" t="s">
        <v>16</v>
      </c>
      <c r="C62" s="829"/>
      <c r="D62" s="771"/>
      <c r="E62" s="772"/>
      <c r="F62" s="773"/>
      <c r="G62" s="346" t="s">
        <v>2425</v>
      </c>
      <c r="H62" s="346" t="s">
        <v>2426</v>
      </c>
      <c r="I62" s="505" t="s">
        <v>2305</v>
      </c>
      <c r="J62" s="35">
        <v>1</v>
      </c>
      <c r="K62" s="186">
        <v>45536</v>
      </c>
      <c r="L62" s="186">
        <v>45595</v>
      </c>
      <c r="M62" s="36">
        <f t="shared" si="0"/>
        <v>8.4285714285714288</v>
      </c>
      <c r="N62" s="188">
        <v>1</v>
      </c>
      <c r="O62" s="505" t="s">
        <v>2427</v>
      </c>
      <c r="P62" s="352">
        <f t="shared" si="1"/>
        <v>1</v>
      </c>
      <c r="Q62" s="114" t="str">
        <f>IF(ISNUMBER(P62),IF(P62=100%,"CUMPLIDA",IF(AND(ISNUMBER(L62),ISNUMBER(OCI!$P$6)), IF(L62&lt;OCI!$P$6,"INCUMPLIDA","PROCESO"), "VERIFICAR FECHA")),"SIN VALOR AVANCE")</f>
        <v>CUMPLIDA</v>
      </c>
      <c r="R62" s="346" t="s">
        <v>2426</v>
      </c>
      <c r="S62" s="148" t="s">
        <v>2305</v>
      </c>
      <c r="T62" s="35">
        <v>1</v>
      </c>
      <c r="U62" s="186">
        <v>45536</v>
      </c>
      <c r="V62" s="186">
        <v>45595</v>
      </c>
      <c r="W62" s="36">
        <f t="shared" si="2"/>
        <v>8.4285714285714288</v>
      </c>
      <c r="X62" s="188">
        <v>1</v>
      </c>
      <c r="Y62" s="148" t="s">
        <v>2427</v>
      </c>
      <c r="Z62" s="166">
        <f t="shared" si="12"/>
        <v>1</v>
      </c>
      <c r="AA62" s="166">
        <f t="shared" si="13"/>
        <v>1</v>
      </c>
      <c r="AB62" s="166">
        <f t="shared" si="14"/>
        <v>1</v>
      </c>
      <c r="AC62" s="166">
        <f t="shared" si="15"/>
        <v>1</v>
      </c>
      <c r="AD62" s="166">
        <f t="shared" si="16"/>
        <v>1</v>
      </c>
      <c r="AE62" s="166">
        <f t="shared" si="17"/>
        <v>1</v>
      </c>
      <c r="AF62" s="166">
        <f t="shared" si="18"/>
        <v>1</v>
      </c>
      <c r="AG62" s="166">
        <f t="shared" si="19"/>
        <v>1</v>
      </c>
    </row>
    <row r="63" spans="1:33" ht="150" customHeight="1">
      <c r="A63" s="453" t="s">
        <v>19</v>
      </c>
      <c r="B63" s="454" t="s">
        <v>16</v>
      </c>
      <c r="C63" s="775" t="s">
        <v>2428</v>
      </c>
      <c r="D63" s="775" t="s">
        <v>2429</v>
      </c>
      <c r="E63" s="776" t="s">
        <v>2430</v>
      </c>
      <c r="F63" s="772" t="s">
        <v>2431</v>
      </c>
      <c r="G63" s="777" t="s">
        <v>2432</v>
      </c>
      <c r="H63" s="348" t="s">
        <v>2433</v>
      </c>
      <c r="I63" s="505" t="s">
        <v>969</v>
      </c>
      <c r="J63" s="35">
        <v>1</v>
      </c>
      <c r="K63" s="311">
        <v>45231</v>
      </c>
      <c r="L63" s="311">
        <v>45504</v>
      </c>
      <c r="M63" s="36">
        <f t="shared" si="0"/>
        <v>39</v>
      </c>
      <c r="N63" s="188">
        <v>1</v>
      </c>
      <c r="O63" s="535" t="s">
        <v>2434</v>
      </c>
      <c r="P63" s="456">
        <f t="shared" si="1"/>
        <v>1</v>
      </c>
      <c r="Q63" s="114" t="str">
        <f>IF(ISNUMBER(P63),IF(P63=100%,"CUMPLIDA",IF(AND(ISNUMBER(L63),ISNUMBER(OCI!$P$6)), IF(L63&lt;OCI!$P$6,"INCUMPLIDA","PROCESO"), "VERIFICAR FECHA")),"SIN VALOR AVANCE")</f>
        <v>CUMPLIDA</v>
      </c>
      <c r="R63" s="366" t="s">
        <v>2433</v>
      </c>
      <c r="S63" s="286" t="s">
        <v>969</v>
      </c>
      <c r="T63" s="367">
        <v>1</v>
      </c>
      <c r="U63" s="363">
        <v>45231</v>
      </c>
      <c r="V63" s="363">
        <v>45504</v>
      </c>
      <c r="W63" s="36">
        <f t="shared" si="2"/>
        <v>39</v>
      </c>
      <c r="X63" s="188">
        <v>1</v>
      </c>
      <c r="Y63" s="358" t="s">
        <v>2434</v>
      </c>
      <c r="Z63" s="166">
        <f t="shared" ref="Z63" si="20">IF(R63=H63,1,0)</f>
        <v>1</v>
      </c>
      <c r="AA63" s="166">
        <f t="shared" ref="AA63" si="21">IF(S63=I63,1,0)</f>
        <v>1</v>
      </c>
      <c r="AB63" s="166">
        <f t="shared" ref="AB63" si="22">IF(T63=J63,1,0)</f>
        <v>1</v>
      </c>
      <c r="AC63" s="166">
        <f t="shared" ref="AC63" si="23">IF(U63=K63,1,0)</f>
        <v>1</v>
      </c>
      <c r="AD63" s="166">
        <f t="shared" ref="AD63" si="24">IF(V63=L63,1,0)</f>
        <v>1</v>
      </c>
      <c r="AE63" s="166">
        <f t="shared" ref="AE63" si="25">IF(W63=M63,1,0)</f>
        <v>1</v>
      </c>
      <c r="AF63" s="166">
        <f t="shared" ref="AF63" si="26">IF(X63=N63,1,0)</f>
        <v>1</v>
      </c>
      <c r="AG63" s="166">
        <f t="shared" ref="AG63" si="27">IF(Y63=O63,1,0)</f>
        <v>1</v>
      </c>
    </row>
    <row r="64" spans="1:33" ht="405.75" customHeight="1">
      <c r="A64" s="453" t="s">
        <v>19</v>
      </c>
      <c r="B64" s="454" t="s">
        <v>16</v>
      </c>
      <c r="C64" s="775"/>
      <c r="D64" s="775"/>
      <c r="E64" s="776"/>
      <c r="F64" s="772"/>
      <c r="G64" s="777"/>
      <c r="H64" s="348" t="s">
        <v>2435</v>
      </c>
      <c r="I64" s="505" t="s">
        <v>2436</v>
      </c>
      <c r="J64" s="35">
        <v>1</v>
      </c>
      <c r="K64" s="311">
        <v>45231</v>
      </c>
      <c r="L64" s="311">
        <v>45504</v>
      </c>
      <c r="M64" s="36">
        <f t="shared" si="0"/>
        <v>39</v>
      </c>
      <c r="N64" s="188">
        <v>1</v>
      </c>
      <c r="O64" s="535" t="s">
        <v>2437</v>
      </c>
      <c r="P64" s="456">
        <f t="shared" si="1"/>
        <v>1</v>
      </c>
      <c r="Q64" s="114" t="str">
        <f>IF(ISNUMBER(P64),IF(P64=100%,"CUMPLIDA",IF(AND(ISNUMBER(L64),ISNUMBER(OCI!$P$6)), IF(L64&lt;OCI!$P$6,"INCUMPLIDA","PROCESO"), "VERIFICAR FECHA")),"SIN VALOR AVANCE")</f>
        <v>CUMPLIDA</v>
      </c>
      <c r="R64" s="366" t="s">
        <v>2435</v>
      </c>
      <c r="S64" s="286" t="s">
        <v>2436</v>
      </c>
      <c r="T64" s="367">
        <v>1</v>
      </c>
      <c r="U64" s="363">
        <v>45231</v>
      </c>
      <c r="V64" s="363">
        <v>45504</v>
      </c>
      <c r="W64" s="36">
        <f t="shared" si="2"/>
        <v>39</v>
      </c>
      <c r="X64" s="188">
        <v>1</v>
      </c>
      <c r="Y64" s="358" t="s">
        <v>2437</v>
      </c>
      <c r="Z64" s="166">
        <f t="shared" ref="Z64:Z127" si="28">IF(R64=H64,1,0)</f>
        <v>1</v>
      </c>
      <c r="AA64" s="166">
        <f t="shared" ref="AA64:AA127" si="29">IF(S64=I64,1,0)</f>
        <v>1</v>
      </c>
      <c r="AB64" s="166">
        <f t="shared" ref="AB64:AB127" si="30">IF(T64=J64,1,0)</f>
        <v>1</v>
      </c>
      <c r="AC64" s="166">
        <f t="shared" ref="AC64:AC127" si="31">IF(U64=K64,1,0)</f>
        <v>1</v>
      </c>
      <c r="AD64" s="166">
        <f t="shared" ref="AD64:AD127" si="32">IF(V64=L64,1,0)</f>
        <v>1</v>
      </c>
      <c r="AE64" s="166">
        <f t="shared" ref="AE64:AE127" si="33">IF(W64=M64,1,0)</f>
        <v>1</v>
      </c>
      <c r="AF64" s="166">
        <f t="shared" ref="AF64:AF127" si="34">IF(X64=N64,1,0)</f>
        <v>1</v>
      </c>
      <c r="AG64" s="166">
        <f t="shared" ref="AG64:AG127" si="35">IF(Y64=O64,1,0)</f>
        <v>1</v>
      </c>
    </row>
    <row r="65" spans="1:33" ht="90.75" customHeight="1">
      <c r="A65" s="453" t="s">
        <v>19</v>
      </c>
      <c r="B65" s="454" t="s">
        <v>16</v>
      </c>
      <c r="C65" s="775"/>
      <c r="D65" s="775"/>
      <c r="E65" s="776"/>
      <c r="F65" s="772"/>
      <c r="G65" s="34" t="s">
        <v>2438</v>
      </c>
      <c r="H65" s="34" t="s">
        <v>1614</v>
      </c>
      <c r="I65" s="505" t="s">
        <v>238</v>
      </c>
      <c r="J65" s="351">
        <v>1</v>
      </c>
      <c r="K65" s="190">
        <v>45323</v>
      </c>
      <c r="L65" s="190">
        <v>45747</v>
      </c>
      <c r="M65" s="36">
        <f t="shared" si="0"/>
        <v>60.571428571428569</v>
      </c>
      <c r="N65" s="188">
        <v>0</v>
      </c>
      <c r="O65" s="535" t="s">
        <v>1035</v>
      </c>
      <c r="P65" s="456">
        <f t="shared" si="1"/>
        <v>0</v>
      </c>
      <c r="Q65" s="114" t="str">
        <f>IF(ISNUMBER(P65),IF(P65=100%,"CUMPLIDA",IF(AND(ISNUMBER(L65),ISNUMBER(OCI!$P$6)), IF(L65&lt;OCI!$P$6,"INCUMPLIDA","PROCESO"), "VERIFICAR FECHA")),"SIN VALOR AVANCE")</f>
        <v>PROCESO</v>
      </c>
      <c r="R65" s="285" t="s">
        <v>1614</v>
      </c>
      <c r="S65" s="286" t="s">
        <v>238</v>
      </c>
      <c r="T65" s="305">
        <v>1</v>
      </c>
      <c r="U65" s="306">
        <v>45323</v>
      </c>
      <c r="V65" s="306">
        <v>45747</v>
      </c>
      <c r="W65" s="36">
        <f t="shared" si="2"/>
        <v>60.571428571428569</v>
      </c>
      <c r="X65" s="188">
        <v>0</v>
      </c>
      <c r="Y65" s="358" t="s">
        <v>1035</v>
      </c>
      <c r="Z65" s="166">
        <f t="shared" si="28"/>
        <v>1</v>
      </c>
      <c r="AA65" s="166">
        <f t="shared" si="29"/>
        <v>1</v>
      </c>
      <c r="AB65" s="166">
        <f t="shared" si="30"/>
        <v>1</v>
      </c>
      <c r="AC65" s="166">
        <f t="shared" si="31"/>
        <v>1</v>
      </c>
      <c r="AD65" s="166">
        <f t="shared" si="32"/>
        <v>1</v>
      </c>
      <c r="AE65" s="166">
        <f t="shared" si="33"/>
        <v>1</v>
      </c>
      <c r="AF65" s="166">
        <f t="shared" si="34"/>
        <v>1</v>
      </c>
      <c r="AG65" s="166">
        <f t="shared" si="35"/>
        <v>1</v>
      </c>
    </row>
    <row r="66" spans="1:33" ht="165.75">
      <c r="A66" s="453" t="s">
        <v>19</v>
      </c>
      <c r="B66" s="454" t="s">
        <v>16</v>
      </c>
      <c r="C66" s="775"/>
      <c r="D66" s="775"/>
      <c r="E66" s="776"/>
      <c r="F66" s="772"/>
      <c r="G66" s="34" t="s">
        <v>241</v>
      </c>
      <c r="H66" s="34" t="s">
        <v>241</v>
      </c>
      <c r="I66" s="505" t="s">
        <v>242</v>
      </c>
      <c r="J66" s="351">
        <v>1</v>
      </c>
      <c r="K66" s="190">
        <v>45323</v>
      </c>
      <c r="L66" s="190">
        <v>45747</v>
      </c>
      <c r="M66" s="36">
        <f t="shared" si="0"/>
        <v>60.571428571428569</v>
      </c>
      <c r="N66" s="188">
        <v>0</v>
      </c>
      <c r="O66" s="535" t="s">
        <v>2439</v>
      </c>
      <c r="P66" s="456">
        <f t="shared" si="1"/>
        <v>0</v>
      </c>
      <c r="Q66" s="114" t="str">
        <f>IF(ISNUMBER(P66),IF(P66=100%,"CUMPLIDA",IF(AND(ISNUMBER(L66),ISNUMBER(OCI!$P$6)), IF(L66&lt;OCI!$P$6,"INCUMPLIDA","PROCESO"), "VERIFICAR FECHA")),"SIN VALOR AVANCE")</f>
        <v>PROCESO</v>
      </c>
      <c r="R66" s="285" t="s">
        <v>241</v>
      </c>
      <c r="S66" s="286" t="s">
        <v>242</v>
      </c>
      <c r="T66" s="305">
        <v>1</v>
      </c>
      <c r="U66" s="306">
        <v>45323</v>
      </c>
      <c r="V66" s="306">
        <v>45747</v>
      </c>
      <c r="W66" s="36">
        <f t="shared" si="2"/>
        <v>60.571428571428569</v>
      </c>
      <c r="X66" s="188">
        <v>0</v>
      </c>
      <c r="Y66" s="358" t="s">
        <v>2439</v>
      </c>
      <c r="Z66" s="166">
        <f t="shared" si="28"/>
        <v>1</v>
      </c>
      <c r="AA66" s="166">
        <f t="shared" si="29"/>
        <v>1</v>
      </c>
      <c r="AB66" s="166">
        <f t="shared" si="30"/>
        <v>1</v>
      </c>
      <c r="AC66" s="166">
        <f t="shared" si="31"/>
        <v>1</v>
      </c>
      <c r="AD66" s="166">
        <f t="shared" si="32"/>
        <v>1</v>
      </c>
      <c r="AE66" s="166">
        <f t="shared" si="33"/>
        <v>1</v>
      </c>
      <c r="AF66" s="166">
        <f t="shared" si="34"/>
        <v>1</v>
      </c>
      <c r="AG66" s="166">
        <f t="shared" si="35"/>
        <v>1</v>
      </c>
    </row>
    <row r="67" spans="1:33" ht="165.75">
      <c r="A67" s="453" t="s">
        <v>19</v>
      </c>
      <c r="B67" s="454" t="s">
        <v>16</v>
      </c>
      <c r="C67" s="775"/>
      <c r="D67" s="775"/>
      <c r="E67" s="776"/>
      <c r="F67" s="772"/>
      <c r="G67" s="34" t="s">
        <v>1361</v>
      </c>
      <c r="H67" s="34" t="s">
        <v>245</v>
      </c>
      <c r="I67" s="505" t="s">
        <v>246</v>
      </c>
      <c r="J67" s="351">
        <v>1</v>
      </c>
      <c r="K67" s="190">
        <v>45231</v>
      </c>
      <c r="L67" s="190">
        <v>45747</v>
      </c>
      <c r="M67" s="36">
        <f t="shared" si="0"/>
        <v>73.714285714285708</v>
      </c>
      <c r="N67" s="188">
        <v>0</v>
      </c>
      <c r="O67" s="535" t="s">
        <v>2439</v>
      </c>
      <c r="P67" s="456">
        <f t="shared" si="1"/>
        <v>0</v>
      </c>
      <c r="Q67" s="114" t="str">
        <f>IF(ISNUMBER(P67),IF(P67=100%,"CUMPLIDA",IF(AND(ISNUMBER(L67),ISNUMBER(OCI!$P$6)), IF(L67&lt;OCI!$P$6,"INCUMPLIDA","PROCESO"), "VERIFICAR FECHA")),"SIN VALOR AVANCE")</f>
        <v>PROCESO</v>
      </c>
      <c r="R67" s="285" t="s">
        <v>245</v>
      </c>
      <c r="S67" s="286" t="s">
        <v>246</v>
      </c>
      <c r="T67" s="305">
        <v>1</v>
      </c>
      <c r="U67" s="306">
        <v>45231</v>
      </c>
      <c r="V67" s="306">
        <v>45747</v>
      </c>
      <c r="W67" s="36">
        <f t="shared" si="2"/>
        <v>73.714285714285708</v>
      </c>
      <c r="X67" s="188">
        <v>0</v>
      </c>
      <c r="Y67" s="358" t="s">
        <v>2439</v>
      </c>
      <c r="Z67" s="166">
        <f t="shared" si="28"/>
        <v>1</v>
      </c>
      <c r="AA67" s="166">
        <f t="shared" si="29"/>
        <v>1</v>
      </c>
      <c r="AB67" s="166">
        <f t="shared" si="30"/>
        <v>1</v>
      </c>
      <c r="AC67" s="166">
        <f t="shared" si="31"/>
        <v>1</v>
      </c>
      <c r="AD67" s="166">
        <f t="shared" si="32"/>
        <v>1</v>
      </c>
      <c r="AE67" s="166">
        <f t="shared" si="33"/>
        <v>1</v>
      </c>
      <c r="AF67" s="166">
        <f t="shared" si="34"/>
        <v>1</v>
      </c>
      <c r="AG67" s="166">
        <f t="shared" si="35"/>
        <v>1</v>
      </c>
    </row>
    <row r="68" spans="1:33" ht="225.75" customHeight="1">
      <c r="A68" s="453" t="s">
        <v>19</v>
      </c>
      <c r="B68" s="454" t="s">
        <v>16</v>
      </c>
      <c r="C68" s="775"/>
      <c r="D68" s="775"/>
      <c r="E68" s="776"/>
      <c r="F68" s="772"/>
      <c r="G68" s="34" t="s">
        <v>248</v>
      </c>
      <c r="H68" s="34" t="s">
        <v>248</v>
      </c>
      <c r="I68" s="505" t="s">
        <v>249</v>
      </c>
      <c r="J68" s="351">
        <v>1</v>
      </c>
      <c r="K68" s="190">
        <v>45323</v>
      </c>
      <c r="L68" s="190">
        <v>45747</v>
      </c>
      <c r="M68" s="36">
        <f t="shared" si="0"/>
        <v>60.571428571428569</v>
      </c>
      <c r="N68" s="188">
        <v>0</v>
      </c>
      <c r="O68" s="535" t="s">
        <v>1035</v>
      </c>
      <c r="P68" s="456">
        <f t="shared" si="1"/>
        <v>0</v>
      </c>
      <c r="Q68" s="114" t="str">
        <f>IF(ISNUMBER(P68),IF(P68=100%,"CUMPLIDA",IF(AND(ISNUMBER(L68),ISNUMBER(OCI!$P$6)), IF(L68&lt;OCI!$P$6,"INCUMPLIDA","PROCESO"), "VERIFICAR FECHA")),"SIN VALOR AVANCE")</f>
        <v>PROCESO</v>
      </c>
      <c r="R68" s="285" t="s">
        <v>248</v>
      </c>
      <c r="S68" s="286" t="s">
        <v>249</v>
      </c>
      <c r="T68" s="305">
        <v>1</v>
      </c>
      <c r="U68" s="306">
        <v>45323</v>
      </c>
      <c r="V68" s="306">
        <v>45747</v>
      </c>
      <c r="W68" s="36">
        <f t="shared" si="2"/>
        <v>60.571428571428569</v>
      </c>
      <c r="X68" s="188">
        <v>0</v>
      </c>
      <c r="Y68" s="358" t="s">
        <v>1035</v>
      </c>
      <c r="Z68" s="166">
        <f t="shared" si="28"/>
        <v>1</v>
      </c>
      <c r="AA68" s="166">
        <f t="shared" si="29"/>
        <v>1</v>
      </c>
      <c r="AB68" s="166">
        <f t="shared" si="30"/>
        <v>1</v>
      </c>
      <c r="AC68" s="166">
        <f t="shared" si="31"/>
        <v>1</v>
      </c>
      <c r="AD68" s="166">
        <f t="shared" si="32"/>
        <v>1</v>
      </c>
      <c r="AE68" s="166">
        <f t="shared" si="33"/>
        <v>1</v>
      </c>
      <c r="AF68" s="166">
        <f t="shared" si="34"/>
        <v>1</v>
      </c>
      <c r="AG68" s="166">
        <f t="shared" si="35"/>
        <v>1</v>
      </c>
    </row>
    <row r="69" spans="1:33" ht="165.75">
      <c r="A69" s="453" t="s">
        <v>19</v>
      </c>
      <c r="B69" s="454" t="s">
        <v>16</v>
      </c>
      <c r="C69" s="775"/>
      <c r="D69" s="775"/>
      <c r="E69" s="776"/>
      <c r="F69" s="772"/>
      <c r="G69" s="34" t="s">
        <v>251</v>
      </c>
      <c r="H69" s="34" t="s">
        <v>251</v>
      </c>
      <c r="I69" s="505" t="s">
        <v>252</v>
      </c>
      <c r="J69" s="351">
        <v>1</v>
      </c>
      <c r="K69" s="190">
        <v>45231</v>
      </c>
      <c r="L69" s="190">
        <v>45747</v>
      </c>
      <c r="M69" s="36">
        <f t="shared" si="0"/>
        <v>73.714285714285708</v>
      </c>
      <c r="N69" s="188">
        <v>0</v>
      </c>
      <c r="O69" s="535" t="s">
        <v>2439</v>
      </c>
      <c r="P69" s="456">
        <f t="shared" si="1"/>
        <v>0</v>
      </c>
      <c r="Q69" s="114" t="str">
        <f>IF(ISNUMBER(P69),IF(P69=100%,"CUMPLIDA",IF(AND(ISNUMBER(L69),ISNUMBER(OCI!$P$6)), IF(L69&lt;OCI!$P$6,"INCUMPLIDA","PROCESO"), "VERIFICAR FECHA")),"SIN VALOR AVANCE")</f>
        <v>PROCESO</v>
      </c>
      <c r="R69" s="285" t="s">
        <v>251</v>
      </c>
      <c r="S69" s="286" t="s">
        <v>252</v>
      </c>
      <c r="T69" s="305">
        <v>1</v>
      </c>
      <c r="U69" s="306">
        <v>45231</v>
      </c>
      <c r="V69" s="306">
        <v>45747</v>
      </c>
      <c r="W69" s="36">
        <f t="shared" si="2"/>
        <v>73.714285714285708</v>
      </c>
      <c r="X69" s="188">
        <v>0</v>
      </c>
      <c r="Y69" s="358" t="s">
        <v>2439</v>
      </c>
      <c r="Z69" s="166">
        <f t="shared" si="28"/>
        <v>1</v>
      </c>
      <c r="AA69" s="166">
        <f t="shared" si="29"/>
        <v>1</v>
      </c>
      <c r="AB69" s="166">
        <f t="shared" si="30"/>
        <v>1</v>
      </c>
      <c r="AC69" s="166">
        <f t="shared" si="31"/>
        <v>1</v>
      </c>
      <c r="AD69" s="166">
        <f t="shared" si="32"/>
        <v>1</v>
      </c>
      <c r="AE69" s="166">
        <f t="shared" si="33"/>
        <v>1</v>
      </c>
      <c r="AF69" s="166">
        <f t="shared" si="34"/>
        <v>1</v>
      </c>
      <c r="AG69" s="166">
        <f t="shared" si="35"/>
        <v>1</v>
      </c>
    </row>
    <row r="70" spans="1:33" ht="360.75" customHeight="1">
      <c r="A70" s="453" t="s">
        <v>19</v>
      </c>
      <c r="B70" s="454" t="s">
        <v>16</v>
      </c>
      <c r="C70" s="775"/>
      <c r="D70" s="775"/>
      <c r="E70" s="776"/>
      <c r="F70" s="772"/>
      <c r="G70" s="34" t="s">
        <v>254</v>
      </c>
      <c r="H70" s="34" t="s">
        <v>254</v>
      </c>
      <c r="I70" s="505" t="s">
        <v>255</v>
      </c>
      <c r="J70" s="351">
        <v>1</v>
      </c>
      <c r="K70" s="190">
        <v>45231</v>
      </c>
      <c r="L70" s="190">
        <v>45808</v>
      </c>
      <c r="M70" s="36">
        <f t="shared" si="0"/>
        <v>82.428571428571431</v>
      </c>
      <c r="N70" s="188">
        <v>0</v>
      </c>
      <c r="O70" s="535" t="s">
        <v>2440</v>
      </c>
      <c r="P70" s="456">
        <f t="shared" si="1"/>
        <v>0</v>
      </c>
      <c r="Q70" s="114" t="str">
        <f>IF(ISNUMBER(P70),IF(P70=100%,"CUMPLIDA",IF(AND(ISNUMBER(L70),ISNUMBER(OCI!$P$6)), IF(L70&lt;OCI!$P$6,"INCUMPLIDA","PROCESO"), "VERIFICAR FECHA")),"SIN VALOR AVANCE")</f>
        <v>PROCESO</v>
      </c>
      <c r="R70" s="285" t="s">
        <v>254</v>
      </c>
      <c r="S70" s="286" t="s">
        <v>255</v>
      </c>
      <c r="T70" s="305">
        <v>1</v>
      </c>
      <c r="U70" s="306">
        <v>45231</v>
      </c>
      <c r="V70" s="306">
        <v>45808</v>
      </c>
      <c r="W70" s="36">
        <f t="shared" si="2"/>
        <v>82.428571428571431</v>
      </c>
      <c r="X70" s="188">
        <v>0</v>
      </c>
      <c r="Y70" s="358" t="s">
        <v>2440</v>
      </c>
      <c r="Z70" s="166">
        <f t="shared" si="28"/>
        <v>1</v>
      </c>
      <c r="AA70" s="166">
        <f t="shared" si="29"/>
        <v>1</v>
      </c>
      <c r="AB70" s="166">
        <f t="shared" si="30"/>
        <v>1</v>
      </c>
      <c r="AC70" s="166">
        <f t="shared" si="31"/>
        <v>1</v>
      </c>
      <c r="AD70" s="166">
        <f t="shared" si="32"/>
        <v>1</v>
      </c>
      <c r="AE70" s="166">
        <f t="shared" si="33"/>
        <v>1</v>
      </c>
      <c r="AF70" s="166">
        <f t="shared" si="34"/>
        <v>1</v>
      </c>
      <c r="AG70" s="166">
        <f t="shared" si="35"/>
        <v>1</v>
      </c>
    </row>
    <row r="71" spans="1:33" ht="240.75">
      <c r="A71" s="453" t="s">
        <v>19</v>
      </c>
      <c r="B71" s="454" t="s">
        <v>16</v>
      </c>
      <c r="C71" s="775"/>
      <c r="D71" s="775"/>
      <c r="E71" s="776"/>
      <c r="F71" s="772"/>
      <c r="G71" s="34" t="s">
        <v>1363</v>
      </c>
      <c r="H71" s="34" t="s">
        <v>258</v>
      </c>
      <c r="I71" s="505" t="s">
        <v>259</v>
      </c>
      <c r="J71" s="351">
        <v>12</v>
      </c>
      <c r="K71" s="190">
        <v>46024</v>
      </c>
      <c r="L71" s="190">
        <v>47118</v>
      </c>
      <c r="M71" s="36">
        <f t="shared" si="0"/>
        <v>156.28571428571428</v>
      </c>
      <c r="N71" s="188">
        <v>0</v>
      </c>
      <c r="O71" s="535" t="s">
        <v>2441</v>
      </c>
      <c r="P71" s="456">
        <f t="shared" si="1"/>
        <v>0</v>
      </c>
      <c r="Q71" s="114" t="str">
        <f>IF(ISNUMBER(P71),IF(P71=100%,"CUMPLIDA",IF(AND(ISNUMBER(L71),ISNUMBER(OCI!$P$6)), IF(L71&lt;OCI!$P$6,"INCUMPLIDA","PROCESO"), "VERIFICAR FECHA")),"SIN VALOR AVANCE")</f>
        <v>PROCESO</v>
      </c>
      <c r="R71" s="285" t="s">
        <v>258</v>
      </c>
      <c r="S71" s="286" t="s">
        <v>259</v>
      </c>
      <c r="T71" s="305">
        <v>12</v>
      </c>
      <c r="U71" s="306">
        <v>46024</v>
      </c>
      <c r="V71" s="306">
        <v>47118</v>
      </c>
      <c r="W71" s="36">
        <f t="shared" si="2"/>
        <v>156.28571428571428</v>
      </c>
      <c r="X71" s="188">
        <v>0</v>
      </c>
      <c r="Y71" s="358" t="s">
        <v>2441</v>
      </c>
      <c r="Z71" s="166">
        <f t="shared" si="28"/>
        <v>1</v>
      </c>
      <c r="AA71" s="166">
        <f t="shared" si="29"/>
        <v>1</v>
      </c>
      <c r="AB71" s="166">
        <f t="shared" si="30"/>
        <v>1</v>
      </c>
      <c r="AC71" s="166">
        <f t="shared" si="31"/>
        <v>1</v>
      </c>
      <c r="AD71" s="166">
        <f t="shared" si="32"/>
        <v>1</v>
      </c>
      <c r="AE71" s="166">
        <f t="shared" si="33"/>
        <v>1</v>
      </c>
      <c r="AF71" s="166">
        <f t="shared" si="34"/>
        <v>1</v>
      </c>
      <c r="AG71" s="166">
        <f t="shared" si="35"/>
        <v>1</v>
      </c>
    </row>
    <row r="72" spans="1:33" ht="225.75" customHeight="1">
      <c r="A72" s="453" t="s">
        <v>19</v>
      </c>
      <c r="B72" s="454" t="s">
        <v>16</v>
      </c>
      <c r="C72" s="775"/>
      <c r="D72" s="775"/>
      <c r="E72" s="776"/>
      <c r="F72" s="772"/>
      <c r="G72" s="34" t="s">
        <v>1364</v>
      </c>
      <c r="H72" s="34" t="s">
        <v>261</v>
      </c>
      <c r="I72" s="505" t="s">
        <v>262</v>
      </c>
      <c r="J72" s="351">
        <v>1</v>
      </c>
      <c r="K72" s="190">
        <v>46024</v>
      </c>
      <c r="L72" s="190">
        <v>47118</v>
      </c>
      <c r="M72" s="36">
        <f t="shared" si="0"/>
        <v>156.28571428571428</v>
      </c>
      <c r="N72" s="188">
        <v>0</v>
      </c>
      <c r="O72" s="535" t="s">
        <v>1035</v>
      </c>
      <c r="P72" s="456">
        <f t="shared" si="1"/>
        <v>0</v>
      </c>
      <c r="Q72" s="114" t="str">
        <f>IF(ISNUMBER(P72),IF(P72=100%,"CUMPLIDA",IF(AND(ISNUMBER(L72),ISNUMBER(OCI!$P$6)), IF(L72&lt;OCI!$P$6,"INCUMPLIDA","PROCESO"), "VERIFICAR FECHA")),"SIN VALOR AVANCE")</f>
        <v>PROCESO</v>
      </c>
      <c r="R72" s="285" t="s">
        <v>261</v>
      </c>
      <c r="S72" s="286" t="s">
        <v>262</v>
      </c>
      <c r="T72" s="305">
        <v>1</v>
      </c>
      <c r="U72" s="306">
        <v>46024</v>
      </c>
      <c r="V72" s="306">
        <v>47118</v>
      </c>
      <c r="W72" s="36">
        <f t="shared" si="2"/>
        <v>156.28571428571428</v>
      </c>
      <c r="X72" s="188">
        <v>0</v>
      </c>
      <c r="Y72" s="358" t="s">
        <v>1035</v>
      </c>
      <c r="Z72" s="166">
        <f t="shared" si="28"/>
        <v>1</v>
      </c>
      <c r="AA72" s="166">
        <f t="shared" si="29"/>
        <v>1</v>
      </c>
      <c r="AB72" s="166">
        <f t="shared" si="30"/>
        <v>1</v>
      </c>
      <c r="AC72" s="166">
        <f t="shared" si="31"/>
        <v>1</v>
      </c>
      <c r="AD72" s="166">
        <f t="shared" si="32"/>
        <v>1</v>
      </c>
      <c r="AE72" s="166">
        <f t="shared" si="33"/>
        <v>1</v>
      </c>
      <c r="AF72" s="166">
        <f t="shared" si="34"/>
        <v>1</v>
      </c>
      <c r="AG72" s="166">
        <f t="shared" si="35"/>
        <v>1</v>
      </c>
    </row>
    <row r="73" spans="1:33" ht="409.5">
      <c r="A73" s="453" t="s">
        <v>19</v>
      </c>
      <c r="B73" s="454" t="s">
        <v>16</v>
      </c>
      <c r="C73" s="775"/>
      <c r="D73" s="775"/>
      <c r="E73" s="776"/>
      <c r="F73" s="772"/>
      <c r="G73" s="34" t="s">
        <v>1365</v>
      </c>
      <c r="H73" s="34" t="s">
        <v>264</v>
      </c>
      <c r="I73" s="505" t="s">
        <v>265</v>
      </c>
      <c r="J73" s="351">
        <v>2</v>
      </c>
      <c r="K73" s="190">
        <v>46024</v>
      </c>
      <c r="L73" s="190">
        <v>47118</v>
      </c>
      <c r="M73" s="36">
        <f t="shared" si="0"/>
        <v>156.28571428571428</v>
      </c>
      <c r="N73" s="188">
        <v>0</v>
      </c>
      <c r="O73" s="535" t="s">
        <v>2442</v>
      </c>
      <c r="P73" s="456">
        <f t="shared" si="1"/>
        <v>0</v>
      </c>
      <c r="Q73" s="114" t="str">
        <f>IF(ISNUMBER(P73),IF(P73=100%,"CUMPLIDA",IF(AND(ISNUMBER(L73),ISNUMBER(OCI!$P$6)), IF(L73&lt;OCI!$P$6,"INCUMPLIDA","PROCESO"), "VERIFICAR FECHA")),"SIN VALOR AVANCE")</f>
        <v>PROCESO</v>
      </c>
      <c r="R73" s="285" t="s">
        <v>264</v>
      </c>
      <c r="S73" s="286" t="s">
        <v>265</v>
      </c>
      <c r="T73" s="305">
        <v>2</v>
      </c>
      <c r="U73" s="306">
        <v>46024</v>
      </c>
      <c r="V73" s="306">
        <v>47118</v>
      </c>
      <c r="W73" s="36">
        <f t="shared" si="2"/>
        <v>156.28571428571428</v>
      </c>
      <c r="X73" s="188">
        <v>0</v>
      </c>
      <c r="Y73" s="358" t="s">
        <v>2442</v>
      </c>
      <c r="Z73" s="166">
        <f t="shared" si="28"/>
        <v>1</v>
      </c>
      <c r="AA73" s="166">
        <f t="shared" si="29"/>
        <v>1</v>
      </c>
      <c r="AB73" s="166">
        <f t="shared" si="30"/>
        <v>1</v>
      </c>
      <c r="AC73" s="166">
        <f t="shared" si="31"/>
        <v>1</v>
      </c>
      <c r="AD73" s="166">
        <f t="shared" si="32"/>
        <v>1</v>
      </c>
      <c r="AE73" s="166">
        <f t="shared" si="33"/>
        <v>1</v>
      </c>
      <c r="AF73" s="166">
        <f t="shared" si="34"/>
        <v>1</v>
      </c>
      <c r="AG73" s="166">
        <f t="shared" si="35"/>
        <v>1</v>
      </c>
    </row>
    <row r="74" spans="1:33" ht="135.75" customHeight="1">
      <c r="A74" s="453" t="s">
        <v>19</v>
      </c>
      <c r="B74" s="454" t="s">
        <v>16</v>
      </c>
      <c r="C74" s="775" t="s">
        <v>2443</v>
      </c>
      <c r="D74" s="775" t="s">
        <v>2429</v>
      </c>
      <c r="E74" s="772" t="s">
        <v>2444</v>
      </c>
      <c r="F74" s="772" t="s">
        <v>2445</v>
      </c>
      <c r="G74" s="348" t="s">
        <v>2433</v>
      </c>
      <c r="H74" s="348" t="s">
        <v>2433</v>
      </c>
      <c r="I74" s="505" t="s">
        <v>969</v>
      </c>
      <c r="J74" s="35">
        <v>1</v>
      </c>
      <c r="K74" s="311">
        <v>45231</v>
      </c>
      <c r="L74" s="311">
        <v>45504</v>
      </c>
      <c r="M74" s="36">
        <f t="shared" si="0"/>
        <v>39</v>
      </c>
      <c r="N74" s="188">
        <v>1</v>
      </c>
      <c r="O74" s="535" t="s">
        <v>2434</v>
      </c>
      <c r="P74" s="456">
        <f t="shared" si="1"/>
        <v>1</v>
      </c>
      <c r="Q74" s="114" t="str">
        <f>IF(ISNUMBER(P74),IF(P74=100%,"CUMPLIDA",IF(AND(ISNUMBER(L74),ISNUMBER(OCI!$P$6)), IF(L74&lt;OCI!$P$6,"INCUMPLIDA","PROCESO"), "VERIFICAR FECHA")),"SIN VALOR AVANCE")</f>
        <v>CUMPLIDA</v>
      </c>
      <c r="R74" s="366" t="s">
        <v>2433</v>
      </c>
      <c r="S74" s="286" t="s">
        <v>969</v>
      </c>
      <c r="T74" s="367">
        <v>1</v>
      </c>
      <c r="U74" s="363">
        <v>45231</v>
      </c>
      <c r="V74" s="363">
        <v>45504</v>
      </c>
      <c r="W74" s="36">
        <f t="shared" si="2"/>
        <v>39</v>
      </c>
      <c r="X74" s="188">
        <v>1</v>
      </c>
      <c r="Y74" s="358" t="s">
        <v>2434</v>
      </c>
      <c r="Z74" s="166">
        <f t="shared" si="28"/>
        <v>1</v>
      </c>
      <c r="AA74" s="166">
        <f t="shared" si="29"/>
        <v>1</v>
      </c>
      <c r="AB74" s="166">
        <f t="shared" si="30"/>
        <v>1</v>
      </c>
      <c r="AC74" s="166">
        <f t="shared" si="31"/>
        <v>1</v>
      </c>
      <c r="AD74" s="166">
        <f t="shared" si="32"/>
        <v>1</v>
      </c>
      <c r="AE74" s="166">
        <f t="shared" si="33"/>
        <v>1</v>
      </c>
      <c r="AF74" s="166">
        <f t="shared" si="34"/>
        <v>1</v>
      </c>
      <c r="AG74" s="166">
        <f t="shared" si="35"/>
        <v>1</v>
      </c>
    </row>
    <row r="75" spans="1:33" ht="409.5">
      <c r="A75" s="453" t="s">
        <v>19</v>
      </c>
      <c r="B75" s="454" t="s">
        <v>16</v>
      </c>
      <c r="C75" s="775"/>
      <c r="D75" s="775"/>
      <c r="E75" s="772"/>
      <c r="F75" s="772"/>
      <c r="G75" s="348" t="s">
        <v>2435</v>
      </c>
      <c r="H75" s="348" t="s">
        <v>2435</v>
      </c>
      <c r="I75" s="505" t="s">
        <v>2436</v>
      </c>
      <c r="J75" s="35">
        <v>1</v>
      </c>
      <c r="K75" s="311">
        <v>45231</v>
      </c>
      <c r="L75" s="311">
        <v>45504</v>
      </c>
      <c r="M75" s="36">
        <f t="shared" ref="M75:M138" si="36">(L75-K75)/7</f>
        <v>39</v>
      </c>
      <c r="N75" s="188">
        <v>1</v>
      </c>
      <c r="O75" s="535" t="s">
        <v>2446</v>
      </c>
      <c r="P75" s="456">
        <f t="shared" ref="P75:P138" si="37">N75/J75</f>
        <v>1</v>
      </c>
      <c r="Q75" s="114" t="str">
        <f>IF(ISNUMBER(P75),IF(P75=100%,"CUMPLIDA",IF(AND(ISNUMBER(L75),ISNUMBER(OCI!$P$6)), IF(L75&lt;OCI!$P$6,"INCUMPLIDA","PROCESO"), "VERIFICAR FECHA")),"SIN VALOR AVANCE")</f>
        <v>CUMPLIDA</v>
      </c>
      <c r="R75" s="366" t="s">
        <v>2435</v>
      </c>
      <c r="S75" s="286" t="s">
        <v>2436</v>
      </c>
      <c r="T75" s="367">
        <v>1</v>
      </c>
      <c r="U75" s="363">
        <v>45231</v>
      </c>
      <c r="V75" s="363">
        <v>45504</v>
      </c>
      <c r="W75" s="36">
        <f t="shared" ref="W75:W138" si="38">(V75-U75)/7</f>
        <v>39</v>
      </c>
      <c r="X75" s="188">
        <v>1</v>
      </c>
      <c r="Y75" s="358" t="s">
        <v>2446</v>
      </c>
      <c r="Z75" s="166">
        <f t="shared" si="28"/>
        <v>1</v>
      </c>
      <c r="AA75" s="166">
        <f t="shared" si="29"/>
        <v>1</v>
      </c>
      <c r="AB75" s="166">
        <f t="shared" si="30"/>
        <v>1</v>
      </c>
      <c r="AC75" s="166">
        <f t="shared" si="31"/>
        <v>1</v>
      </c>
      <c r="AD75" s="166">
        <f t="shared" si="32"/>
        <v>1</v>
      </c>
      <c r="AE75" s="166">
        <f t="shared" si="33"/>
        <v>1</v>
      </c>
      <c r="AF75" s="166">
        <f t="shared" si="34"/>
        <v>1</v>
      </c>
      <c r="AG75" s="166">
        <f t="shared" si="35"/>
        <v>1</v>
      </c>
    </row>
    <row r="76" spans="1:33" ht="150.75" customHeight="1">
      <c r="A76" s="453" t="s">
        <v>19</v>
      </c>
      <c r="B76" s="454" t="s">
        <v>16</v>
      </c>
      <c r="C76" s="775"/>
      <c r="D76" s="775"/>
      <c r="E76" s="772"/>
      <c r="F76" s="772"/>
      <c r="G76" s="34" t="s">
        <v>2438</v>
      </c>
      <c r="H76" s="34" t="s">
        <v>1614</v>
      </c>
      <c r="I76" s="505" t="s">
        <v>238</v>
      </c>
      <c r="J76" s="351">
        <v>1</v>
      </c>
      <c r="K76" s="190">
        <v>45323</v>
      </c>
      <c r="L76" s="190">
        <v>45747</v>
      </c>
      <c r="M76" s="36">
        <f t="shared" si="36"/>
        <v>60.571428571428569</v>
      </c>
      <c r="N76" s="188">
        <v>0</v>
      </c>
      <c r="O76" s="505" t="s">
        <v>2447</v>
      </c>
      <c r="P76" s="456">
        <f t="shared" si="37"/>
        <v>0</v>
      </c>
      <c r="Q76" s="114" t="str">
        <f>IF(ISNUMBER(P76),IF(P76=100%,"CUMPLIDA",IF(AND(ISNUMBER(L76),ISNUMBER(OCI!$P$6)), IF(L76&lt;OCI!$P$6,"INCUMPLIDA","PROCESO"), "VERIFICAR FECHA")),"SIN VALOR AVANCE")</f>
        <v>PROCESO</v>
      </c>
      <c r="R76" s="285" t="s">
        <v>1614</v>
      </c>
      <c r="S76" s="286" t="s">
        <v>238</v>
      </c>
      <c r="T76" s="305">
        <v>1</v>
      </c>
      <c r="U76" s="306">
        <v>45323</v>
      </c>
      <c r="V76" s="306">
        <v>45747</v>
      </c>
      <c r="W76" s="36">
        <f t="shared" si="38"/>
        <v>60.571428571428569</v>
      </c>
      <c r="X76" s="188">
        <v>0</v>
      </c>
      <c r="Y76" s="359" t="s">
        <v>2447</v>
      </c>
      <c r="Z76" s="166">
        <f t="shared" si="28"/>
        <v>1</v>
      </c>
      <c r="AA76" s="166">
        <f t="shared" si="29"/>
        <v>1</v>
      </c>
      <c r="AB76" s="166">
        <f t="shared" si="30"/>
        <v>1</v>
      </c>
      <c r="AC76" s="166">
        <f t="shared" si="31"/>
        <v>1</v>
      </c>
      <c r="AD76" s="166">
        <f t="shared" si="32"/>
        <v>1</v>
      </c>
      <c r="AE76" s="166">
        <f t="shared" si="33"/>
        <v>1</v>
      </c>
      <c r="AF76" s="166">
        <f t="shared" si="34"/>
        <v>1</v>
      </c>
      <c r="AG76" s="166">
        <f t="shared" si="35"/>
        <v>1</v>
      </c>
    </row>
    <row r="77" spans="1:33" ht="150.75">
      <c r="A77" s="453" t="s">
        <v>19</v>
      </c>
      <c r="B77" s="454" t="s">
        <v>16</v>
      </c>
      <c r="C77" s="775"/>
      <c r="D77" s="775"/>
      <c r="E77" s="772"/>
      <c r="F77" s="772"/>
      <c r="G77" s="34" t="s">
        <v>241</v>
      </c>
      <c r="H77" s="34" t="s">
        <v>241</v>
      </c>
      <c r="I77" s="505" t="s">
        <v>242</v>
      </c>
      <c r="J77" s="351">
        <v>1</v>
      </c>
      <c r="K77" s="190">
        <v>45323</v>
      </c>
      <c r="L77" s="190">
        <v>45747</v>
      </c>
      <c r="M77" s="36">
        <f t="shared" si="36"/>
        <v>60.571428571428569</v>
      </c>
      <c r="N77" s="188">
        <v>0</v>
      </c>
      <c r="O77" s="535" t="s">
        <v>2448</v>
      </c>
      <c r="P77" s="456">
        <f t="shared" si="37"/>
        <v>0</v>
      </c>
      <c r="Q77" s="114" t="str">
        <f>IF(ISNUMBER(P77),IF(P77=100%,"CUMPLIDA",IF(AND(ISNUMBER(L77),ISNUMBER(OCI!$P$6)), IF(L77&lt;OCI!$P$6,"INCUMPLIDA","PROCESO"), "VERIFICAR FECHA")),"SIN VALOR AVANCE")</f>
        <v>PROCESO</v>
      </c>
      <c r="R77" s="285" t="s">
        <v>241</v>
      </c>
      <c r="S77" s="286" t="s">
        <v>242</v>
      </c>
      <c r="T77" s="305">
        <v>1</v>
      </c>
      <c r="U77" s="306">
        <v>45323</v>
      </c>
      <c r="V77" s="306">
        <v>45747</v>
      </c>
      <c r="W77" s="36">
        <f t="shared" si="38"/>
        <v>60.571428571428569</v>
      </c>
      <c r="X77" s="188">
        <v>0</v>
      </c>
      <c r="Y77" s="358" t="s">
        <v>2448</v>
      </c>
      <c r="Z77" s="166">
        <f t="shared" si="28"/>
        <v>1</v>
      </c>
      <c r="AA77" s="166">
        <f t="shared" si="29"/>
        <v>1</v>
      </c>
      <c r="AB77" s="166">
        <f t="shared" si="30"/>
        <v>1</v>
      </c>
      <c r="AC77" s="166">
        <f t="shared" si="31"/>
        <v>1</v>
      </c>
      <c r="AD77" s="166">
        <f t="shared" si="32"/>
        <v>1</v>
      </c>
      <c r="AE77" s="166">
        <f t="shared" si="33"/>
        <v>1</v>
      </c>
      <c r="AF77" s="166">
        <f t="shared" si="34"/>
        <v>1</v>
      </c>
      <c r="AG77" s="166">
        <f t="shared" si="35"/>
        <v>1</v>
      </c>
    </row>
    <row r="78" spans="1:33" ht="150.75">
      <c r="A78" s="453" t="s">
        <v>19</v>
      </c>
      <c r="B78" s="454" t="s">
        <v>16</v>
      </c>
      <c r="C78" s="775"/>
      <c r="D78" s="775"/>
      <c r="E78" s="772"/>
      <c r="F78" s="772"/>
      <c r="G78" s="34" t="s">
        <v>1361</v>
      </c>
      <c r="H78" s="34" t="s">
        <v>245</v>
      </c>
      <c r="I78" s="505" t="s">
        <v>246</v>
      </c>
      <c r="J78" s="351">
        <v>1</v>
      </c>
      <c r="K78" s="190">
        <v>45231</v>
      </c>
      <c r="L78" s="190">
        <v>45747</v>
      </c>
      <c r="M78" s="36">
        <f t="shared" si="36"/>
        <v>73.714285714285708</v>
      </c>
      <c r="N78" s="188">
        <v>0</v>
      </c>
      <c r="O78" s="535" t="s">
        <v>2448</v>
      </c>
      <c r="P78" s="456">
        <f t="shared" si="37"/>
        <v>0</v>
      </c>
      <c r="Q78" s="114" t="str">
        <f>IF(ISNUMBER(P78),IF(P78=100%,"CUMPLIDA",IF(AND(ISNUMBER(L78),ISNUMBER(OCI!$P$6)), IF(L78&lt;OCI!$P$6,"INCUMPLIDA","PROCESO"), "VERIFICAR FECHA")),"SIN VALOR AVANCE")</f>
        <v>PROCESO</v>
      </c>
      <c r="R78" s="285" t="s">
        <v>245</v>
      </c>
      <c r="S78" s="286" t="s">
        <v>246</v>
      </c>
      <c r="T78" s="305">
        <v>1</v>
      </c>
      <c r="U78" s="306">
        <v>45231</v>
      </c>
      <c r="V78" s="306">
        <v>45747</v>
      </c>
      <c r="W78" s="36">
        <f t="shared" si="38"/>
        <v>73.714285714285708</v>
      </c>
      <c r="X78" s="188">
        <v>0</v>
      </c>
      <c r="Y78" s="358" t="s">
        <v>2448</v>
      </c>
      <c r="Z78" s="166">
        <f t="shared" si="28"/>
        <v>1</v>
      </c>
      <c r="AA78" s="166">
        <f t="shared" si="29"/>
        <v>1</v>
      </c>
      <c r="AB78" s="166">
        <f t="shared" si="30"/>
        <v>1</v>
      </c>
      <c r="AC78" s="166">
        <f t="shared" si="31"/>
        <v>1</v>
      </c>
      <c r="AD78" s="166">
        <f t="shared" si="32"/>
        <v>1</v>
      </c>
      <c r="AE78" s="166">
        <f t="shared" si="33"/>
        <v>1</v>
      </c>
      <c r="AF78" s="166">
        <f t="shared" si="34"/>
        <v>1</v>
      </c>
      <c r="AG78" s="166">
        <f t="shared" si="35"/>
        <v>1</v>
      </c>
    </row>
    <row r="79" spans="1:33" ht="210.75" customHeight="1">
      <c r="A79" s="453" t="s">
        <v>19</v>
      </c>
      <c r="B79" s="454" t="s">
        <v>16</v>
      </c>
      <c r="C79" s="775"/>
      <c r="D79" s="775"/>
      <c r="E79" s="772"/>
      <c r="F79" s="772"/>
      <c r="G79" s="34" t="s">
        <v>248</v>
      </c>
      <c r="H79" s="34" t="s">
        <v>248</v>
      </c>
      <c r="I79" s="505" t="s">
        <v>249</v>
      </c>
      <c r="J79" s="351">
        <v>1</v>
      </c>
      <c r="K79" s="190">
        <v>45323</v>
      </c>
      <c r="L79" s="190">
        <v>45747</v>
      </c>
      <c r="M79" s="36">
        <f t="shared" si="36"/>
        <v>60.571428571428569</v>
      </c>
      <c r="N79" s="188">
        <v>0</v>
      </c>
      <c r="O79" s="505" t="s">
        <v>2449</v>
      </c>
      <c r="P79" s="456">
        <f t="shared" si="37"/>
        <v>0</v>
      </c>
      <c r="Q79" s="114" t="str">
        <f>IF(ISNUMBER(P79),IF(P79=100%,"CUMPLIDA",IF(AND(ISNUMBER(L79),ISNUMBER(OCI!$P$6)), IF(L79&lt;OCI!$P$6,"INCUMPLIDA","PROCESO"), "VERIFICAR FECHA")),"SIN VALOR AVANCE")</f>
        <v>PROCESO</v>
      </c>
      <c r="R79" s="285" t="s">
        <v>248</v>
      </c>
      <c r="S79" s="286" t="s">
        <v>249</v>
      </c>
      <c r="T79" s="305">
        <v>1</v>
      </c>
      <c r="U79" s="306">
        <v>45323</v>
      </c>
      <c r="V79" s="306">
        <v>45747</v>
      </c>
      <c r="W79" s="36">
        <f t="shared" si="38"/>
        <v>60.571428571428569</v>
      </c>
      <c r="X79" s="188">
        <v>0</v>
      </c>
      <c r="Y79" s="359" t="s">
        <v>2449</v>
      </c>
      <c r="Z79" s="166">
        <f t="shared" si="28"/>
        <v>1</v>
      </c>
      <c r="AA79" s="166">
        <f t="shared" si="29"/>
        <v>1</v>
      </c>
      <c r="AB79" s="166">
        <f t="shared" si="30"/>
        <v>1</v>
      </c>
      <c r="AC79" s="166">
        <f t="shared" si="31"/>
        <v>1</v>
      </c>
      <c r="AD79" s="166">
        <f t="shared" si="32"/>
        <v>1</v>
      </c>
      <c r="AE79" s="166">
        <f t="shared" si="33"/>
        <v>1</v>
      </c>
      <c r="AF79" s="166">
        <f t="shared" si="34"/>
        <v>1</v>
      </c>
      <c r="AG79" s="166">
        <f t="shared" si="35"/>
        <v>1</v>
      </c>
    </row>
    <row r="80" spans="1:33" ht="150.75">
      <c r="A80" s="453" t="s">
        <v>19</v>
      </c>
      <c r="B80" s="454" t="s">
        <v>16</v>
      </c>
      <c r="C80" s="775"/>
      <c r="D80" s="775"/>
      <c r="E80" s="772"/>
      <c r="F80" s="772"/>
      <c r="G80" s="34" t="s">
        <v>251</v>
      </c>
      <c r="H80" s="34" t="s">
        <v>251</v>
      </c>
      <c r="I80" s="505" t="s">
        <v>252</v>
      </c>
      <c r="J80" s="351">
        <v>1</v>
      </c>
      <c r="K80" s="190">
        <v>45231</v>
      </c>
      <c r="L80" s="190">
        <v>45747</v>
      </c>
      <c r="M80" s="36">
        <f t="shared" si="36"/>
        <v>73.714285714285708</v>
      </c>
      <c r="N80" s="188">
        <v>0</v>
      </c>
      <c r="O80" s="535" t="s">
        <v>2448</v>
      </c>
      <c r="P80" s="456">
        <f t="shared" si="37"/>
        <v>0</v>
      </c>
      <c r="Q80" s="114" t="str">
        <f>IF(ISNUMBER(P80),IF(P80=100%,"CUMPLIDA",IF(AND(ISNUMBER(L80),ISNUMBER(OCI!$P$6)), IF(L80&lt;OCI!$P$6,"INCUMPLIDA","PROCESO"), "VERIFICAR FECHA")),"SIN VALOR AVANCE")</f>
        <v>PROCESO</v>
      </c>
      <c r="R80" s="285" t="s">
        <v>251</v>
      </c>
      <c r="S80" s="286" t="s">
        <v>252</v>
      </c>
      <c r="T80" s="305">
        <v>1</v>
      </c>
      <c r="U80" s="306">
        <v>45231</v>
      </c>
      <c r="V80" s="306">
        <v>45747</v>
      </c>
      <c r="W80" s="36">
        <f t="shared" si="38"/>
        <v>73.714285714285708</v>
      </c>
      <c r="X80" s="188">
        <v>0</v>
      </c>
      <c r="Y80" s="358" t="s">
        <v>2448</v>
      </c>
      <c r="Z80" s="166">
        <f t="shared" si="28"/>
        <v>1</v>
      </c>
      <c r="AA80" s="166">
        <f t="shared" si="29"/>
        <v>1</v>
      </c>
      <c r="AB80" s="166">
        <f t="shared" si="30"/>
        <v>1</v>
      </c>
      <c r="AC80" s="166">
        <f t="shared" si="31"/>
        <v>1</v>
      </c>
      <c r="AD80" s="166">
        <f t="shared" si="32"/>
        <v>1</v>
      </c>
      <c r="AE80" s="166">
        <f t="shared" si="33"/>
        <v>1</v>
      </c>
      <c r="AF80" s="166">
        <f t="shared" si="34"/>
        <v>1</v>
      </c>
      <c r="AG80" s="166">
        <f t="shared" si="35"/>
        <v>1</v>
      </c>
    </row>
    <row r="81" spans="1:33" ht="378" customHeight="1">
      <c r="A81" s="453" t="s">
        <v>19</v>
      </c>
      <c r="B81" s="454" t="s">
        <v>16</v>
      </c>
      <c r="C81" s="775"/>
      <c r="D81" s="775"/>
      <c r="E81" s="772"/>
      <c r="F81" s="772"/>
      <c r="G81" s="34" t="s">
        <v>254</v>
      </c>
      <c r="H81" s="34" t="s">
        <v>254</v>
      </c>
      <c r="I81" s="505" t="s">
        <v>255</v>
      </c>
      <c r="J81" s="351">
        <v>1</v>
      </c>
      <c r="K81" s="190">
        <v>45231</v>
      </c>
      <c r="L81" s="190">
        <v>45808</v>
      </c>
      <c r="M81" s="36">
        <f t="shared" si="36"/>
        <v>82.428571428571431</v>
      </c>
      <c r="N81" s="188">
        <v>0</v>
      </c>
      <c r="O81" s="535" t="s">
        <v>2450</v>
      </c>
      <c r="P81" s="456">
        <f t="shared" si="37"/>
        <v>0</v>
      </c>
      <c r="Q81" s="114" t="str">
        <f>IF(ISNUMBER(P81),IF(P81=100%,"CUMPLIDA",IF(AND(ISNUMBER(L81),ISNUMBER(OCI!$P$6)), IF(L81&lt;OCI!$P$6,"INCUMPLIDA","PROCESO"), "VERIFICAR FECHA")),"SIN VALOR AVANCE")</f>
        <v>PROCESO</v>
      </c>
      <c r="R81" s="285" t="s">
        <v>254</v>
      </c>
      <c r="S81" s="286" t="s">
        <v>255</v>
      </c>
      <c r="T81" s="305">
        <v>1</v>
      </c>
      <c r="U81" s="306">
        <v>45231</v>
      </c>
      <c r="V81" s="306">
        <v>45808</v>
      </c>
      <c r="W81" s="36">
        <f t="shared" si="38"/>
        <v>82.428571428571431</v>
      </c>
      <c r="X81" s="188">
        <v>0</v>
      </c>
      <c r="Y81" s="358" t="s">
        <v>2450</v>
      </c>
      <c r="Z81" s="166">
        <f t="shared" si="28"/>
        <v>1</v>
      </c>
      <c r="AA81" s="166">
        <f t="shared" si="29"/>
        <v>1</v>
      </c>
      <c r="AB81" s="166">
        <f t="shared" si="30"/>
        <v>1</v>
      </c>
      <c r="AC81" s="166">
        <f t="shared" si="31"/>
        <v>1</v>
      </c>
      <c r="AD81" s="166">
        <f t="shared" si="32"/>
        <v>1</v>
      </c>
      <c r="AE81" s="166">
        <f t="shared" si="33"/>
        <v>1</v>
      </c>
      <c r="AF81" s="166">
        <f t="shared" si="34"/>
        <v>1</v>
      </c>
      <c r="AG81" s="166">
        <f t="shared" si="35"/>
        <v>1</v>
      </c>
    </row>
    <row r="82" spans="1:33" ht="240.75">
      <c r="A82" s="453" t="s">
        <v>19</v>
      </c>
      <c r="B82" s="454" t="s">
        <v>16</v>
      </c>
      <c r="C82" s="775"/>
      <c r="D82" s="775"/>
      <c r="E82" s="772"/>
      <c r="F82" s="772"/>
      <c r="G82" s="34" t="s">
        <v>1363</v>
      </c>
      <c r="H82" s="34" t="s">
        <v>258</v>
      </c>
      <c r="I82" s="505" t="s">
        <v>259</v>
      </c>
      <c r="J82" s="351">
        <v>7</v>
      </c>
      <c r="K82" s="190">
        <v>46024</v>
      </c>
      <c r="L82" s="190">
        <v>46660</v>
      </c>
      <c r="M82" s="36">
        <f t="shared" si="36"/>
        <v>90.857142857142861</v>
      </c>
      <c r="N82" s="188">
        <v>0</v>
      </c>
      <c r="O82" s="535" t="s">
        <v>2441</v>
      </c>
      <c r="P82" s="456">
        <f t="shared" si="37"/>
        <v>0</v>
      </c>
      <c r="Q82" s="114" t="str">
        <f>IF(ISNUMBER(P82),IF(P82=100%,"CUMPLIDA",IF(AND(ISNUMBER(L82),ISNUMBER(OCI!$P$6)), IF(L82&lt;OCI!$P$6,"INCUMPLIDA","PROCESO"), "VERIFICAR FECHA")),"SIN VALOR AVANCE")</f>
        <v>PROCESO</v>
      </c>
      <c r="R82" s="285" t="s">
        <v>258</v>
      </c>
      <c r="S82" s="286" t="s">
        <v>259</v>
      </c>
      <c r="T82" s="305">
        <v>7</v>
      </c>
      <c r="U82" s="306">
        <v>46024</v>
      </c>
      <c r="V82" s="306">
        <v>46660</v>
      </c>
      <c r="W82" s="36">
        <f t="shared" si="38"/>
        <v>90.857142857142861</v>
      </c>
      <c r="X82" s="188">
        <v>0</v>
      </c>
      <c r="Y82" s="358" t="s">
        <v>2441</v>
      </c>
      <c r="Z82" s="166">
        <f t="shared" si="28"/>
        <v>1</v>
      </c>
      <c r="AA82" s="166">
        <f t="shared" si="29"/>
        <v>1</v>
      </c>
      <c r="AB82" s="166">
        <f t="shared" si="30"/>
        <v>1</v>
      </c>
      <c r="AC82" s="166">
        <f t="shared" si="31"/>
        <v>1</v>
      </c>
      <c r="AD82" s="166">
        <f t="shared" si="32"/>
        <v>1</v>
      </c>
      <c r="AE82" s="166">
        <f t="shared" si="33"/>
        <v>1</v>
      </c>
      <c r="AF82" s="166">
        <f t="shared" si="34"/>
        <v>1</v>
      </c>
      <c r="AG82" s="166">
        <f t="shared" si="35"/>
        <v>1</v>
      </c>
    </row>
    <row r="83" spans="1:33" ht="210.75" customHeight="1">
      <c r="A83" s="453" t="s">
        <v>19</v>
      </c>
      <c r="B83" s="454" t="s">
        <v>16</v>
      </c>
      <c r="C83" s="775"/>
      <c r="D83" s="775"/>
      <c r="E83" s="772"/>
      <c r="F83" s="772"/>
      <c r="G83" s="34" t="s">
        <v>1364</v>
      </c>
      <c r="H83" s="34" t="s">
        <v>261</v>
      </c>
      <c r="I83" s="505" t="s">
        <v>262</v>
      </c>
      <c r="J83" s="351">
        <v>1</v>
      </c>
      <c r="K83" s="190">
        <v>46024</v>
      </c>
      <c r="L83" s="190">
        <v>46660</v>
      </c>
      <c r="M83" s="36">
        <f t="shared" si="36"/>
        <v>90.857142857142861</v>
      </c>
      <c r="N83" s="188">
        <v>0</v>
      </c>
      <c r="O83" s="505" t="s">
        <v>2449</v>
      </c>
      <c r="P83" s="456">
        <f t="shared" si="37"/>
        <v>0</v>
      </c>
      <c r="Q83" s="114" t="str">
        <f>IF(ISNUMBER(P83),IF(P83=100%,"CUMPLIDA",IF(AND(ISNUMBER(L83),ISNUMBER(OCI!$P$6)), IF(L83&lt;OCI!$P$6,"INCUMPLIDA","PROCESO"), "VERIFICAR FECHA")),"SIN VALOR AVANCE")</f>
        <v>PROCESO</v>
      </c>
      <c r="R83" s="285" t="s">
        <v>261</v>
      </c>
      <c r="S83" s="286" t="s">
        <v>262</v>
      </c>
      <c r="T83" s="305">
        <v>1</v>
      </c>
      <c r="U83" s="306">
        <v>46024</v>
      </c>
      <c r="V83" s="306">
        <v>46660</v>
      </c>
      <c r="W83" s="36">
        <f t="shared" si="38"/>
        <v>90.857142857142861</v>
      </c>
      <c r="X83" s="188">
        <v>0</v>
      </c>
      <c r="Y83" s="359" t="s">
        <v>2449</v>
      </c>
      <c r="Z83" s="166">
        <f t="shared" si="28"/>
        <v>1</v>
      </c>
      <c r="AA83" s="166">
        <f t="shared" si="29"/>
        <v>1</v>
      </c>
      <c r="AB83" s="166">
        <f t="shared" si="30"/>
        <v>1</v>
      </c>
      <c r="AC83" s="166">
        <f t="shared" si="31"/>
        <v>1</v>
      </c>
      <c r="AD83" s="166">
        <f t="shared" si="32"/>
        <v>1</v>
      </c>
      <c r="AE83" s="166">
        <f t="shared" si="33"/>
        <v>1</v>
      </c>
      <c r="AF83" s="166">
        <f t="shared" si="34"/>
        <v>1</v>
      </c>
      <c r="AG83" s="166">
        <f t="shared" si="35"/>
        <v>1</v>
      </c>
    </row>
    <row r="84" spans="1:33" ht="409.5">
      <c r="A84" s="453" t="s">
        <v>19</v>
      </c>
      <c r="B84" s="454" t="s">
        <v>16</v>
      </c>
      <c r="C84" s="775"/>
      <c r="D84" s="775"/>
      <c r="E84" s="772"/>
      <c r="F84" s="772"/>
      <c r="G84" s="34" t="s">
        <v>1365</v>
      </c>
      <c r="H84" s="34" t="s">
        <v>264</v>
      </c>
      <c r="I84" s="505" t="s">
        <v>265</v>
      </c>
      <c r="J84" s="351">
        <v>2</v>
      </c>
      <c r="K84" s="190">
        <v>46024</v>
      </c>
      <c r="L84" s="190">
        <v>46660</v>
      </c>
      <c r="M84" s="36">
        <f t="shared" si="36"/>
        <v>90.857142857142861</v>
      </c>
      <c r="N84" s="188">
        <v>0</v>
      </c>
      <c r="O84" s="505" t="s">
        <v>2451</v>
      </c>
      <c r="P84" s="456">
        <f t="shared" si="37"/>
        <v>0</v>
      </c>
      <c r="Q84" s="114" t="str">
        <f>IF(ISNUMBER(P84),IF(P84=100%,"CUMPLIDA",IF(AND(ISNUMBER(L84),ISNUMBER(OCI!$P$6)), IF(L84&lt;OCI!$P$6,"INCUMPLIDA","PROCESO"), "VERIFICAR FECHA")),"SIN VALOR AVANCE")</f>
        <v>PROCESO</v>
      </c>
      <c r="R84" s="285" t="s">
        <v>264</v>
      </c>
      <c r="S84" s="286" t="s">
        <v>265</v>
      </c>
      <c r="T84" s="305">
        <v>2</v>
      </c>
      <c r="U84" s="306">
        <v>46024</v>
      </c>
      <c r="V84" s="306">
        <v>46660</v>
      </c>
      <c r="W84" s="36">
        <f t="shared" si="38"/>
        <v>90.857142857142861</v>
      </c>
      <c r="X84" s="188">
        <v>0</v>
      </c>
      <c r="Y84" s="359" t="s">
        <v>2451</v>
      </c>
      <c r="Z84" s="166">
        <f t="shared" si="28"/>
        <v>1</v>
      </c>
      <c r="AA84" s="166">
        <f t="shared" si="29"/>
        <v>1</v>
      </c>
      <c r="AB84" s="166">
        <f t="shared" si="30"/>
        <v>1</v>
      </c>
      <c r="AC84" s="166">
        <f t="shared" si="31"/>
        <v>1</v>
      </c>
      <c r="AD84" s="166">
        <f t="shared" si="32"/>
        <v>1</v>
      </c>
      <c r="AE84" s="166">
        <f t="shared" si="33"/>
        <v>1</v>
      </c>
      <c r="AF84" s="166">
        <f t="shared" si="34"/>
        <v>1</v>
      </c>
      <c r="AG84" s="166">
        <f t="shared" si="35"/>
        <v>1</v>
      </c>
    </row>
    <row r="85" spans="1:33" ht="409.5">
      <c r="A85" s="453" t="s">
        <v>19</v>
      </c>
      <c r="B85" s="454" t="s">
        <v>16</v>
      </c>
      <c r="C85" s="775" t="s">
        <v>2452</v>
      </c>
      <c r="D85" s="775" t="s">
        <v>2429</v>
      </c>
      <c r="E85" s="776" t="s">
        <v>2453</v>
      </c>
      <c r="F85" s="772" t="s">
        <v>2445</v>
      </c>
      <c r="G85" s="778" t="s">
        <v>2432</v>
      </c>
      <c r="H85" s="348" t="s">
        <v>2433</v>
      </c>
      <c r="I85" s="505" t="s">
        <v>969</v>
      </c>
      <c r="J85" s="35">
        <v>1</v>
      </c>
      <c r="K85" s="311">
        <v>45231</v>
      </c>
      <c r="L85" s="311">
        <v>45504</v>
      </c>
      <c r="M85" s="36">
        <f t="shared" si="36"/>
        <v>39</v>
      </c>
      <c r="N85" s="188">
        <v>1</v>
      </c>
      <c r="O85" s="535" t="s">
        <v>2434</v>
      </c>
      <c r="P85" s="456">
        <f t="shared" si="37"/>
        <v>1</v>
      </c>
      <c r="Q85" s="114" t="str">
        <f>IF(ISNUMBER(P85),IF(P85=100%,"CUMPLIDA",IF(AND(ISNUMBER(L85),ISNUMBER(OCI!$P$6)), IF(L85&lt;OCI!$P$6,"INCUMPLIDA","PROCESO"), "VERIFICAR FECHA")),"SIN VALOR AVANCE")</f>
        <v>CUMPLIDA</v>
      </c>
      <c r="R85" s="366" t="s">
        <v>2433</v>
      </c>
      <c r="S85" s="286" t="s">
        <v>969</v>
      </c>
      <c r="T85" s="367">
        <v>1</v>
      </c>
      <c r="U85" s="363">
        <v>45231</v>
      </c>
      <c r="V85" s="363">
        <v>45504</v>
      </c>
      <c r="W85" s="36">
        <f t="shared" si="38"/>
        <v>39</v>
      </c>
      <c r="X85" s="188">
        <v>1</v>
      </c>
      <c r="Y85" s="358" t="s">
        <v>2434</v>
      </c>
      <c r="Z85" s="166">
        <f t="shared" si="28"/>
        <v>1</v>
      </c>
      <c r="AA85" s="166">
        <f t="shared" si="29"/>
        <v>1</v>
      </c>
      <c r="AB85" s="166">
        <f t="shared" si="30"/>
        <v>1</v>
      </c>
      <c r="AC85" s="166">
        <f t="shared" si="31"/>
        <v>1</v>
      </c>
      <c r="AD85" s="166">
        <f t="shared" si="32"/>
        <v>1</v>
      </c>
      <c r="AE85" s="166">
        <f t="shared" si="33"/>
        <v>1</v>
      </c>
      <c r="AF85" s="166">
        <f t="shared" si="34"/>
        <v>1</v>
      </c>
      <c r="AG85" s="166">
        <f t="shared" si="35"/>
        <v>1</v>
      </c>
    </row>
    <row r="86" spans="1:33" ht="270.75" customHeight="1">
      <c r="A86" s="453" t="s">
        <v>19</v>
      </c>
      <c r="B86" s="454" t="s">
        <v>16</v>
      </c>
      <c r="C86" s="775"/>
      <c r="D86" s="775"/>
      <c r="E86" s="776"/>
      <c r="F86" s="772"/>
      <c r="G86" s="778"/>
      <c r="H86" s="348" t="s">
        <v>2435</v>
      </c>
      <c r="I86" s="505" t="s">
        <v>2436</v>
      </c>
      <c r="J86" s="35">
        <v>1</v>
      </c>
      <c r="K86" s="311">
        <v>45231</v>
      </c>
      <c r="L86" s="311">
        <v>45504</v>
      </c>
      <c r="M86" s="36">
        <f t="shared" si="36"/>
        <v>39</v>
      </c>
      <c r="N86" s="188">
        <v>1</v>
      </c>
      <c r="O86" s="535" t="s">
        <v>2437</v>
      </c>
      <c r="P86" s="456">
        <f t="shared" si="37"/>
        <v>1</v>
      </c>
      <c r="Q86" s="114" t="str">
        <f>IF(ISNUMBER(P86),IF(P86=100%,"CUMPLIDA",IF(AND(ISNUMBER(L86),ISNUMBER(OCI!$P$6)), IF(L86&lt;OCI!$P$6,"INCUMPLIDA","PROCESO"), "VERIFICAR FECHA")),"SIN VALOR AVANCE")</f>
        <v>CUMPLIDA</v>
      </c>
      <c r="R86" s="366" t="s">
        <v>2435</v>
      </c>
      <c r="S86" s="286" t="s">
        <v>2436</v>
      </c>
      <c r="T86" s="367">
        <v>1</v>
      </c>
      <c r="U86" s="363">
        <v>45231</v>
      </c>
      <c r="V86" s="363">
        <v>45504</v>
      </c>
      <c r="W86" s="36">
        <f t="shared" si="38"/>
        <v>39</v>
      </c>
      <c r="X86" s="188">
        <v>1</v>
      </c>
      <c r="Y86" s="358" t="s">
        <v>2437</v>
      </c>
      <c r="Z86" s="166">
        <f t="shared" si="28"/>
        <v>1</v>
      </c>
      <c r="AA86" s="166">
        <f t="shared" si="29"/>
        <v>1</v>
      </c>
      <c r="AB86" s="166">
        <f t="shared" si="30"/>
        <v>1</v>
      </c>
      <c r="AC86" s="166">
        <f t="shared" si="31"/>
        <v>1</v>
      </c>
      <c r="AD86" s="166">
        <f t="shared" si="32"/>
        <v>1</v>
      </c>
      <c r="AE86" s="166">
        <f t="shared" si="33"/>
        <v>1</v>
      </c>
      <c r="AF86" s="166">
        <f t="shared" si="34"/>
        <v>1</v>
      </c>
      <c r="AG86" s="166">
        <f t="shared" si="35"/>
        <v>1</v>
      </c>
    </row>
    <row r="87" spans="1:33" ht="240.75" customHeight="1">
      <c r="A87" s="453" t="s">
        <v>19</v>
      </c>
      <c r="B87" s="454" t="s">
        <v>16</v>
      </c>
      <c r="C87" s="775"/>
      <c r="D87" s="775"/>
      <c r="E87" s="776"/>
      <c r="F87" s="772"/>
      <c r="G87" s="34" t="s">
        <v>2438</v>
      </c>
      <c r="H87" s="34" t="s">
        <v>1614</v>
      </c>
      <c r="I87" s="505" t="s">
        <v>238</v>
      </c>
      <c r="J87" s="351">
        <v>1</v>
      </c>
      <c r="K87" s="190">
        <v>45323</v>
      </c>
      <c r="L87" s="190">
        <v>45747</v>
      </c>
      <c r="M87" s="36">
        <f t="shared" si="36"/>
        <v>60.571428571428569</v>
      </c>
      <c r="N87" s="188">
        <v>0</v>
      </c>
      <c r="O87" s="535" t="s">
        <v>2454</v>
      </c>
      <c r="P87" s="456">
        <f t="shared" si="37"/>
        <v>0</v>
      </c>
      <c r="Q87" s="114" t="str">
        <f>IF(ISNUMBER(P87),IF(P87=100%,"CUMPLIDA",IF(AND(ISNUMBER(L87),ISNUMBER(OCI!$P$6)), IF(L87&lt;OCI!$P$6,"INCUMPLIDA","PROCESO"), "VERIFICAR FECHA")),"SIN VALOR AVANCE")</f>
        <v>PROCESO</v>
      </c>
      <c r="R87" s="285" t="s">
        <v>1614</v>
      </c>
      <c r="S87" s="286" t="s">
        <v>238</v>
      </c>
      <c r="T87" s="305">
        <v>1</v>
      </c>
      <c r="U87" s="306">
        <v>45323</v>
      </c>
      <c r="V87" s="306">
        <v>45747</v>
      </c>
      <c r="W87" s="36">
        <f t="shared" si="38"/>
        <v>60.571428571428569</v>
      </c>
      <c r="X87" s="188">
        <v>0</v>
      </c>
      <c r="Y87" s="358" t="s">
        <v>2454</v>
      </c>
      <c r="Z87" s="166">
        <f t="shared" si="28"/>
        <v>1</v>
      </c>
      <c r="AA87" s="166">
        <f t="shared" si="29"/>
        <v>1</v>
      </c>
      <c r="AB87" s="166">
        <f t="shared" si="30"/>
        <v>1</v>
      </c>
      <c r="AC87" s="166">
        <f t="shared" si="31"/>
        <v>1</v>
      </c>
      <c r="AD87" s="166">
        <f t="shared" si="32"/>
        <v>1</v>
      </c>
      <c r="AE87" s="166">
        <f t="shared" si="33"/>
        <v>1</v>
      </c>
      <c r="AF87" s="166">
        <f t="shared" si="34"/>
        <v>1</v>
      </c>
      <c r="AG87" s="166">
        <f t="shared" si="35"/>
        <v>1</v>
      </c>
    </row>
    <row r="88" spans="1:33" ht="150.75">
      <c r="A88" s="453" t="s">
        <v>19</v>
      </c>
      <c r="B88" s="454" t="s">
        <v>16</v>
      </c>
      <c r="C88" s="775"/>
      <c r="D88" s="775"/>
      <c r="E88" s="776"/>
      <c r="F88" s="772"/>
      <c r="G88" s="34" t="s">
        <v>241</v>
      </c>
      <c r="H88" s="34" t="s">
        <v>241</v>
      </c>
      <c r="I88" s="505" t="s">
        <v>242</v>
      </c>
      <c r="J88" s="351">
        <v>1</v>
      </c>
      <c r="K88" s="190">
        <v>45323</v>
      </c>
      <c r="L88" s="190">
        <v>45747</v>
      </c>
      <c r="M88" s="36">
        <f t="shared" si="36"/>
        <v>60.571428571428569</v>
      </c>
      <c r="N88" s="188">
        <v>0</v>
      </c>
      <c r="O88" s="535" t="s">
        <v>2448</v>
      </c>
      <c r="P88" s="456">
        <f t="shared" si="37"/>
        <v>0</v>
      </c>
      <c r="Q88" s="114" t="str">
        <f>IF(ISNUMBER(P88),IF(P88=100%,"CUMPLIDA",IF(AND(ISNUMBER(L88),ISNUMBER(OCI!$P$6)), IF(L88&lt;OCI!$P$6,"INCUMPLIDA","PROCESO"), "VERIFICAR FECHA")),"SIN VALOR AVANCE")</f>
        <v>PROCESO</v>
      </c>
      <c r="R88" s="285" t="s">
        <v>241</v>
      </c>
      <c r="S88" s="286" t="s">
        <v>242</v>
      </c>
      <c r="T88" s="305">
        <v>1</v>
      </c>
      <c r="U88" s="306">
        <v>45323</v>
      </c>
      <c r="V88" s="306">
        <v>45747</v>
      </c>
      <c r="W88" s="36">
        <f t="shared" si="38"/>
        <v>60.571428571428569</v>
      </c>
      <c r="X88" s="188">
        <v>0</v>
      </c>
      <c r="Y88" s="358" t="s">
        <v>2448</v>
      </c>
      <c r="Z88" s="166">
        <f t="shared" si="28"/>
        <v>1</v>
      </c>
      <c r="AA88" s="166">
        <f t="shared" si="29"/>
        <v>1</v>
      </c>
      <c r="AB88" s="166">
        <f t="shared" si="30"/>
        <v>1</v>
      </c>
      <c r="AC88" s="166">
        <f t="shared" si="31"/>
        <v>1</v>
      </c>
      <c r="AD88" s="166">
        <f t="shared" si="32"/>
        <v>1</v>
      </c>
      <c r="AE88" s="166">
        <f t="shared" si="33"/>
        <v>1</v>
      </c>
      <c r="AF88" s="166">
        <f t="shared" si="34"/>
        <v>1</v>
      </c>
      <c r="AG88" s="166">
        <f t="shared" si="35"/>
        <v>1</v>
      </c>
    </row>
    <row r="89" spans="1:33" ht="150.75">
      <c r="A89" s="453" t="s">
        <v>19</v>
      </c>
      <c r="B89" s="454" t="s">
        <v>16</v>
      </c>
      <c r="C89" s="775"/>
      <c r="D89" s="775"/>
      <c r="E89" s="776"/>
      <c r="F89" s="772"/>
      <c r="G89" s="34" t="s">
        <v>1361</v>
      </c>
      <c r="H89" s="34" t="s">
        <v>245</v>
      </c>
      <c r="I89" s="505" t="s">
        <v>246</v>
      </c>
      <c r="J89" s="351">
        <v>1</v>
      </c>
      <c r="K89" s="190">
        <v>45231</v>
      </c>
      <c r="L89" s="190">
        <v>45747</v>
      </c>
      <c r="M89" s="36">
        <f t="shared" si="36"/>
        <v>73.714285714285708</v>
      </c>
      <c r="N89" s="188">
        <v>0</v>
      </c>
      <c r="O89" s="535" t="s">
        <v>2448</v>
      </c>
      <c r="P89" s="456">
        <f t="shared" si="37"/>
        <v>0</v>
      </c>
      <c r="Q89" s="114" t="str">
        <f>IF(ISNUMBER(P89),IF(P89=100%,"CUMPLIDA",IF(AND(ISNUMBER(L89),ISNUMBER(OCI!$P$6)), IF(L89&lt;OCI!$P$6,"INCUMPLIDA","PROCESO"), "VERIFICAR FECHA")),"SIN VALOR AVANCE")</f>
        <v>PROCESO</v>
      </c>
      <c r="R89" s="285" t="s">
        <v>245</v>
      </c>
      <c r="S89" s="286" t="s">
        <v>246</v>
      </c>
      <c r="T89" s="305">
        <v>1</v>
      </c>
      <c r="U89" s="306">
        <v>45231</v>
      </c>
      <c r="V89" s="306">
        <v>45747</v>
      </c>
      <c r="W89" s="36">
        <f t="shared" si="38"/>
        <v>73.714285714285708</v>
      </c>
      <c r="X89" s="188">
        <v>0</v>
      </c>
      <c r="Y89" s="358" t="s">
        <v>2448</v>
      </c>
      <c r="Z89" s="166">
        <f t="shared" si="28"/>
        <v>1</v>
      </c>
      <c r="AA89" s="166">
        <f t="shared" si="29"/>
        <v>1</v>
      </c>
      <c r="AB89" s="166">
        <f t="shared" si="30"/>
        <v>1</v>
      </c>
      <c r="AC89" s="166">
        <f t="shared" si="31"/>
        <v>1</v>
      </c>
      <c r="AD89" s="166">
        <f t="shared" si="32"/>
        <v>1</v>
      </c>
      <c r="AE89" s="166">
        <f t="shared" si="33"/>
        <v>1</v>
      </c>
      <c r="AF89" s="166">
        <f t="shared" si="34"/>
        <v>1</v>
      </c>
      <c r="AG89" s="166">
        <f t="shared" si="35"/>
        <v>1</v>
      </c>
    </row>
    <row r="90" spans="1:33" ht="240.75" customHeight="1">
      <c r="A90" s="453" t="s">
        <v>19</v>
      </c>
      <c r="B90" s="454" t="s">
        <v>16</v>
      </c>
      <c r="C90" s="775"/>
      <c r="D90" s="775"/>
      <c r="E90" s="776"/>
      <c r="F90" s="772"/>
      <c r="G90" s="34" t="s">
        <v>248</v>
      </c>
      <c r="H90" s="34" t="s">
        <v>248</v>
      </c>
      <c r="I90" s="505" t="s">
        <v>249</v>
      </c>
      <c r="J90" s="351">
        <v>1</v>
      </c>
      <c r="K90" s="190">
        <v>45323</v>
      </c>
      <c r="L90" s="190">
        <v>45747</v>
      </c>
      <c r="M90" s="36">
        <f t="shared" si="36"/>
        <v>60.571428571428569</v>
      </c>
      <c r="N90" s="188">
        <v>0</v>
      </c>
      <c r="O90" s="535" t="s">
        <v>2454</v>
      </c>
      <c r="P90" s="456">
        <f t="shared" si="37"/>
        <v>0</v>
      </c>
      <c r="Q90" s="114" t="str">
        <f>IF(ISNUMBER(P90),IF(P90=100%,"CUMPLIDA",IF(AND(ISNUMBER(L90),ISNUMBER(OCI!$P$6)), IF(L90&lt;OCI!$P$6,"INCUMPLIDA","PROCESO"), "VERIFICAR FECHA")),"SIN VALOR AVANCE")</f>
        <v>PROCESO</v>
      </c>
      <c r="R90" s="285" t="s">
        <v>248</v>
      </c>
      <c r="S90" s="286" t="s">
        <v>249</v>
      </c>
      <c r="T90" s="305">
        <v>1</v>
      </c>
      <c r="U90" s="306">
        <v>45323</v>
      </c>
      <c r="V90" s="306">
        <v>45747</v>
      </c>
      <c r="W90" s="36">
        <f t="shared" si="38"/>
        <v>60.571428571428569</v>
      </c>
      <c r="X90" s="188">
        <v>0</v>
      </c>
      <c r="Y90" s="358" t="s">
        <v>2454</v>
      </c>
      <c r="Z90" s="166">
        <f t="shared" si="28"/>
        <v>1</v>
      </c>
      <c r="AA90" s="166">
        <f t="shared" si="29"/>
        <v>1</v>
      </c>
      <c r="AB90" s="166">
        <f t="shared" si="30"/>
        <v>1</v>
      </c>
      <c r="AC90" s="166">
        <f t="shared" si="31"/>
        <v>1</v>
      </c>
      <c r="AD90" s="166">
        <f t="shared" si="32"/>
        <v>1</v>
      </c>
      <c r="AE90" s="166">
        <f t="shared" si="33"/>
        <v>1</v>
      </c>
      <c r="AF90" s="166">
        <f t="shared" si="34"/>
        <v>1</v>
      </c>
      <c r="AG90" s="166">
        <f t="shared" si="35"/>
        <v>1</v>
      </c>
    </row>
    <row r="91" spans="1:33" ht="150.75">
      <c r="A91" s="453" t="s">
        <v>19</v>
      </c>
      <c r="B91" s="454" t="s">
        <v>16</v>
      </c>
      <c r="C91" s="775"/>
      <c r="D91" s="775"/>
      <c r="E91" s="776"/>
      <c r="F91" s="772"/>
      <c r="G91" s="34" t="s">
        <v>251</v>
      </c>
      <c r="H91" s="34" t="s">
        <v>251</v>
      </c>
      <c r="I91" s="505" t="s">
        <v>252</v>
      </c>
      <c r="J91" s="351">
        <v>1</v>
      </c>
      <c r="K91" s="190">
        <v>45231</v>
      </c>
      <c r="L91" s="190">
        <v>45747</v>
      </c>
      <c r="M91" s="36">
        <f t="shared" si="36"/>
        <v>73.714285714285708</v>
      </c>
      <c r="N91" s="188">
        <v>0</v>
      </c>
      <c r="O91" s="535" t="s">
        <v>2448</v>
      </c>
      <c r="P91" s="456">
        <f t="shared" si="37"/>
        <v>0</v>
      </c>
      <c r="Q91" s="114" t="str">
        <f>IF(ISNUMBER(P91),IF(P91=100%,"CUMPLIDA",IF(AND(ISNUMBER(L91),ISNUMBER(OCI!$P$6)), IF(L91&lt;OCI!$P$6,"INCUMPLIDA","PROCESO"), "VERIFICAR FECHA")),"SIN VALOR AVANCE")</f>
        <v>PROCESO</v>
      </c>
      <c r="R91" s="285" t="s">
        <v>251</v>
      </c>
      <c r="S91" s="286" t="s">
        <v>252</v>
      </c>
      <c r="T91" s="305">
        <v>1</v>
      </c>
      <c r="U91" s="306">
        <v>45231</v>
      </c>
      <c r="V91" s="306">
        <v>45747</v>
      </c>
      <c r="W91" s="36">
        <f t="shared" si="38"/>
        <v>73.714285714285708</v>
      </c>
      <c r="X91" s="188">
        <v>0</v>
      </c>
      <c r="Y91" s="358" t="s">
        <v>2448</v>
      </c>
      <c r="Z91" s="166">
        <f t="shared" si="28"/>
        <v>1</v>
      </c>
      <c r="AA91" s="166">
        <f t="shared" si="29"/>
        <v>1</v>
      </c>
      <c r="AB91" s="166">
        <f t="shared" si="30"/>
        <v>1</v>
      </c>
      <c r="AC91" s="166">
        <f t="shared" si="31"/>
        <v>1</v>
      </c>
      <c r="AD91" s="166">
        <f t="shared" si="32"/>
        <v>1</v>
      </c>
      <c r="AE91" s="166">
        <f t="shared" si="33"/>
        <v>1</v>
      </c>
      <c r="AF91" s="166">
        <f t="shared" si="34"/>
        <v>1</v>
      </c>
      <c r="AG91" s="166">
        <f t="shared" si="35"/>
        <v>1</v>
      </c>
    </row>
    <row r="92" spans="1:33" ht="375.75" customHeight="1">
      <c r="A92" s="453" t="s">
        <v>19</v>
      </c>
      <c r="B92" s="454" t="s">
        <v>16</v>
      </c>
      <c r="C92" s="775"/>
      <c r="D92" s="775"/>
      <c r="E92" s="776"/>
      <c r="F92" s="772"/>
      <c r="G92" s="34" t="s">
        <v>254</v>
      </c>
      <c r="H92" s="34" t="s">
        <v>254</v>
      </c>
      <c r="I92" s="505" t="s">
        <v>255</v>
      </c>
      <c r="J92" s="351">
        <v>1</v>
      </c>
      <c r="K92" s="190">
        <v>45231</v>
      </c>
      <c r="L92" s="190">
        <v>45808</v>
      </c>
      <c r="M92" s="36">
        <f t="shared" si="36"/>
        <v>82.428571428571431</v>
      </c>
      <c r="N92" s="188">
        <v>0</v>
      </c>
      <c r="O92" s="535" t="s">
        <v>2455</v>
      </c>
      <c r="P92" s="456">
        <f t="shared" si="37"/>
        <v>0</v>
      </c>
      <c r="Q92" s="114" t="str">
        <f>IF(ISNUMBER(P92),IF(P92=100%,"CUMPLIDA",IF(AND(ISNUMBER(L92),ISNUMBER(OCI!$P$6)), IF(L92&lt;OCI!$P$6,"INCUMPLIDA","PROCESO"), "VERIFICAR FECHA")),"SIN VALOR AVANCE")</f>
        <v>PROCESO</v>
      </c>
      <c r="R92" s="285" t="s">
        <v>254</v>
      </c>
      <c r="S92" s="286" t="s">
        <v>255</v>
      </c>
      <c r="T92" s="305">
        <v>1</v>
      </c>
      <c r="U92" s="306">
        <v>45231</v>
      </c>
      <c r="V92" s="306">
        <v>45808</v>
      </c>
      <c r="W92" s="36">
        <f t="shared" si="38"/>
        <v>82.428571428571431</v>
      </c>
      <c r="X92" s="188">
        <v>0</v>
      </c>
      <c r="Y92" s="358" t="s">
        <v>2455</v>
      </c>
      <c r="Z92" s="166">
        <f t="shared" si="28"/>
        <v>1</v>
      </c>
      <c r="AA92" s="166">
        <f t="shared" si="29"/>
        <v>1</v>
      </c>
      <c r="AB92" s="166">
        <f t="shared" si="30"/>
        <v>1</v>
      </c>
      <c r="AC92" s="166">
        <f t="shared" si="31"/>
        <v>1</v>
      </c>
      <c r="AD92" s="166">
        <f t="shared" si="32"/>
        <v>1</v>
      </c>
      <c r="AE92" s="166">
        <f t="shared" si="33"/>
        <v>1</v>
      </c>
      <c r="AF92" s="166">
        <f t="shared" si="34"/>
        <v>1</v>
      </c>
      <c r="AG92" s="166">
        <f t="shared" si="35"/>
        <v>1</v>
      </c>
    </row>
    <row r="93" spans="1:33" ht="240.75">
      <c r="A93" s="453" t="s">
        <v>19</v>
      </c>
      <c r="B93" s="454" t="s">
        <v>16</v>
      </c>
      <c r="C93" s="775"/>
      <c r="D93" s="775"/>
      <c r="E93" s="776"/>
      <c r="F93" s="772"/>
      <c r="G93" s="34" t="s">
        <v>1363</v>
      </c>
      <c r="H93" s="34" t="s">
        <v>258</v>
      </c>
      <c r="I93" s="505" t="s">
        <v>259</v>
      </c>
      <c r="J93" s="351">
        <v>7</v>
      </c>
      <c r="K93" s="190">
        <v>46024</v>
      </c>
      <c r="L93" s="190">
        <v>46660</v>
      </c>
      <c r="M93" s="36">
        <f t="shared" si="36"/>
        <v>90.857142857142861</v>
      </c>
      <c r="N93" s="188">
        <v>0</v>
      </c>
      <c r="O93" s="535" t="s">
        <v>2441</v>
      </c>
      <c r="P93" s="456">
        <f t="shared" si="37"/>
        <v>0</v>
      </c>
      <c r="Q93" s="114" t="str">
        <f>IF(ISNUMBER(P93),IF(P93=100%,"CUMPLIDA",IF(AND(ISNUMBER(L93),ISNUMBER(OCI!$P$6)), IF(L93&lt;OCI!$P$6,"INCUMPLIDA","PROCESO"), "VERIFICAR FECHA")),"SIN VALOR AVANCE")</f>
        <v>PROCESO</v>
      </c>
      <c r="R93" s="285" t="s">
        <v>258</v>
      </c>
      <c r="S93" s="286" t="s">
        <v>259</v>
      </c>
      <c r="T93" s="305">
        <v>7</v>
      </c>
      <c r="U93" s="306">
        <v>46024</v>
      </c>
      <c r="V93" s="306">
        <v>46660</v>
      </c>
      <c r="W93" s="36">
        <f t="shared" si="38"/>
        <v>90.857142857142861</v>
      </c>
      <c r="X93" s="188">
        <v>0</v>
      </c>
      <c r="Y93" s="358" t="s">
        <v>2441</v>
      </c>
      <c r="Z93" s="166">
        <f t="shared" si="28"/>
        <v>1</v>
      </c>
      <c r="AA93" s="166">
        <f t="shared" si="29"/>
        <v>1</v>
      </c>
      <c r="AB93" s="166">
        <f t="shared" si="30"/>
        <v>1</v>
      </c>
      <c r="AC93" s="166">
        <f t="shared" si="31"/>
        <v>1</v>
      </c>
      <c r="AD93" s="166">
        <f t="shared" si="32"/>
        <v>1</v>
      </c>
      <c r="AE93" s="166">
        <f t="shared" si="33"/>
        <v>1</v>
      </c>
      <c r="AF93" s="166">
        <f t="shared" si="34"/>
        <v>1</v>
      </c>
      <c r="AG93" s="166">
        <f t="shared" si="35"/>
        <v>1</v>
      </c>
    </row>
    <row r="94" spans="1:33" ht="240.75" customHeight="1">
      <c r="A94" s="453" t="s">
        <v>19</v>
      </c>
      <c r="B94" s="454" t="s">
        <v>16</v>
      </c>
      <c r="C94" s="775"/>
      <c r="D94" s="775"/>
      <c r="E94" s="776"/>
      <c r="F94" s="772"/>
      <c r="G94" s="34" t="s">
        <v>1364</v>
      </c>
      <c r="H94" s="34" t="s">
        <v>261</v>
      </c>
      <c r="I94" s="505" t="s">
        <v>262</v>
      </c>
      <c r="J94" s="351">
        <v>1</v>
      </c>
      <c r="K94" s="190">
        <v>46024</v>
      </c>
      <c r="L94" s="190">
        <v>46660</v>
      </c>
      <c r="M94" s="36">
        <f t="shared" si="36"/>
        <v>90.857142857142861</v>
      </c>
      <c r="N94" s="188">
        <v>0</v>
      </c>
      <c r="O94" s="535" t="s">
        <v>2454</v>
      </c>
      <c r="P94" s="456">
        <f t="shared" si="37"/>
        <v>0</v>
      </c>
      <c r="Q94" s="114" t="str">
        <f>IF(ISNUMBER(P94),IF(P94=100%,"CUMPLIDA",IF(AND(ISNUMBER(L94),ISNUMBER(OCI!$P$6)), IF(L94&lt;OCI!$P$6,"INCUMPLIDA","PROCESO"), "VERIFICAR FECHA")),"SIN VALOR AVANCE")</f>
        <v>PROCESO</v>
      </c>
      <c r="R94" s="285" t="s">
        <v>261</v>
      </c>
      <c r="S94" s="286" t="s">
        <v>262</v>
      </c>
      <c r="T94" s="305">
        <v>1</v>
      </c>
      <c r="U94" s="306">
        <v>46024</v>
      </c>
      <c r="V94" s="306">
        <v>46660</v>
      </c>
      <c r="W94" s="36">
        <f t="shared" si="38"/>
        <v>90.857142857142861</v>
      </c>
      <c r="X94" s="188">
        <v>0</v>
      </c>
      <c r="Y94" s="358" t="s">
        <v>2454</v>
      </c>
      <c r="Z94" s="166">
        <f t="shared" si="28"/>
        <v>1</v>
      </c>
      <c r="AA94" s="166">
        <f t="shared" si="29"/>
        <v>1</v>
      </c>
      <c r="AB94" s="166">
        <f t="shared" si="30"/>
        <v>1</v>
      </c>
      <c r="AC94" s="166">
        <f t="shared" si="31"/>
        <v>1</v>
      </c>
      <c r="AD94" s="166">
        <f t="shared" si="32"/>
        <v>1</v>
      </c>
      <c r="AE94" s="166">
        <f t="shared" si="33"/>
        <v>1</v>
      </c>
      <c r="AF94" s="166">
        <f t="shared" si="34"/>
        <v>1</v>
      </c>
      <c r="AG94" s="166">
        <f t="shared" si="35"/>
        <v>1</v>
      </c>
    </row>
    <row r="95" spans="1:33" ht="409.5">
      <c r="A95" s="453" t="s">
        <v>19</v>
      </c>
      <c r="B95" s="454" t="s">
        <v>16</v>
      </c>
      <c r="C95" s="775"/>
      <c r="D95" s="775"/>
      <c r="E95" s="776"/>
      <c r="F95" s="772"/>
      <c r="G95" s="34" t="s">
        <v>1365</v>
      </c>
      <c r="H95" s="34" t="s">
        <v>264</v>
      </c>
      <c r="I95" s="505" t="s">
        <v>265</v>
      </c>
      <c r="J95" s="351">
        <v>2</v>
      </c>
      <c r="K95" s="190">
        <v>46024</v>
      </c>
      <c r="L95" s="190">
        <v>46660</v>
      </c>
      <c r="M95" s="36">
        <f t="shared" si="36"/>
        <v>90.857142857142861</v>
      </c>
      <c r="N95" s="188">
        <v>0</v>
      </c>
      <c r="O95" s="535" t="s">
        <v>2442</v>
      </c>
      <c r="P95" s="456">
        <f t="shared" si="37"/>
        <v>0</v>
      </c>
      <c r="Q95" s="114" t="str">
        <f>IF(ISNUMBER(P95),IF(P95=100%,"CUMPLIDA",IF(AND(ISNUMBER(L95),ISNUMBER(OCI!$P$6)), IF(L95&lt;OCI!$P$6,"INCUMPLIDA","PROCESO"), "VERIFICAR FECHA")),"SIN VALOR AVANCE")</f>
        <v>PROCESO</v>
      </c>
      <c r="R95" s="285" t="s">
        <v>264</v>
      </c>
      <c r="S95" s="286" t="s">
        <v>265</v>
      </c>
      <c r="T95" s="305">
        <v>2</v>
      </c>
      <c r="U95" s="306">
        <v>46024</v>
      </c>
      <c r="V95" s="306">
        <v>46660</v>
      </c>
      <c r="W95" s="36">
        <f t="shared" si="38"/>
        <v>90.857142857142861</v>
      </c>
      <c r="X95" s="188">
        <v>0</v>
      </c>
      <c r="Y95" s="358" t="s">
        <v>2442</v>
      </c>
      <c r="Z95" s="166">
        <f t="shared" si="28"/>
        <v>1</v>
      </c>
      <c r="AA95" s="166">
        <f t="shared" si="29"/>
        <v>1</v>
      </c>
      <c r="AB95" s="166">
        <f t="shared" si="30"/>
        <v>1</v>
      </c>
      <c r="AC95" s="166">
        <f t="shared" si="31"/>
        <v>1</v>
      </c>
      <c r="AD95" s="166">
        <f t="shared" si="32"/>
        <v>1</v>
      </c>
      <c r="AE95" s="166">
        <f t="shared" si="33"/>
        <v>1</v>
      </c>
      <c r="AF95" s="166">
        <f t="shared" si="34"/>
        <v>1</v>
      </c>
      <c r="AG95" s="166">
        <f t="shared" si="35"/>
        <v>1</v>
      </c>
    </row>
    <row r="96" spans="1:33" ht="225.75" customHeight="1">
      <c r="A96" s="453" t="s">
        <v>19</v>
      </c>
      <c r="B96" s="454" t="s">
        <v>16</v>
      </c>
      <c r="C96" s="775" t="s">
        <v>2456</v>
      </c>
      <c r="D96" s="775" t="s">
        <v>2429</v>
      </c>
      <c r="E96" s="772" t="s">
        <v>2457</v>
      </c>
      <c r="F96" s="772" t="s">
        <v>2431</v>
      </c>
      <c r="G96" s="309" t="s">
        <v>2458</v>
      </c>
      <c r="H96" s="309" t="s">
        <v>2458</v>
      </c>
      <c r="I96" s="505" t="s">
        <v>2459</v>
      </c>
      <c r="J96" s="35">
        <v>1</v>
      </c>
      <c r="K96" s="311">
        <v>42979</v>
      </c>
      <c r="L96" s="311">
        <v>43100</v>
      </c>
      <c r="M96" s="36">
        <f t="shared" si="36"/>
        <v>17.285714285714285</v>
      </c>
      <c r="N96" s="188">
        <v>1</v>
      </c>
      <c r="O96" s="505" t="s">
        <v>2460</v>
      </c>
      <c r="P96" s="352">
        <f t="shared" si="37"/>
        <v>1</v>
      </c>
      <c r="Q96" s="114" t="str">
        <f>IF(ISNUMBER(P96),IF(P96=100%,"CUMPLIDA",IF(AND(ISNUMBER(L96),ISNUMBER(OCI!$P$6)), IF(L96&lt;OCI!$P$6,"INCUMPLIDA","PROCESO"), "VERIFICAR FECHA")),"SIN VALOR AVANCE")</f>
        <v>CUMPLIDA</v>
      </c>
      <c r="R96" s="368" t="s">
        <v>2458</v>
      </c>
      <c r="S96" s="286" t="s">
        <v>2459</v>
      </c>
      <c r="T96" s="367">
        <v>1</v>
      </c>
      <c r="U96" s="363">
        <v>42979</v>
      </c>
      <c r="V96" s="363">
        <v>43100</v>
      </c>
      <c r="W96" s="36">
        <f t="shared" si="38"/>
        <v>17.285714285714285</v>
      </c>
      <c r="X96" s="188">
        <v>1</v>
      </c>
      <c r="Y96" s="359" t="s">
        <v>2460</v>
      </c>
      <c r="Z96" s="166">
        <f t="shared" si="28"/>
        <v>1</v>
      </c>
      <c r="AA96" s="166">
        <f t="shared" si="29"/>
        <v>1</v>
      </c>
      <c r="AB96" s="166">
        <f t="shared" si="30"/>
        <v>1</v>
      </c>
      <c r="AC96" s="166">
        <f t="shared" si="31"/>
        <v>1</v>
      </c>
      <c r="AD96" s="166">
        <f t="shared" si="32"/>
        <v>1</v>
      </c>
      <c r="AE96" s="166">
        <f t="shared" si="33"/>
        <v>1</v>
      </c>
      <c r="AF96" s="166">
        <f t="shared" si="34"/>
        <v>1</v>
      </c>
      <c r="AG96" s="166">
        <f t="shared" si="35"/>
        <v>1</v>
      </c>
    </row>
    <row r="97" spans="1:33" ht="270.75" customHeight="1">
      <c r="A97" s="453" t="s">
        <v>19</v>
      </c>
      <c r="B97" s="454" t="s">
        <v>16</v>
      </c>
      <c r="C97" s="775"/>
      <c r="D97" s="775"/>
      <c r="E97" s="772"/>
      <c r="F97" s="772"/>
      <c r="G97" s="309" t="s">
        <v>2461</v>
      </c>
      <c r="H97" s="309" t="s">
        <v>2461</v>
      </c>
      <c r="I97" s="505" t="s">
        <v>2459</v>
      </c>
      <c r="J97" s="35">
        <v>1</v>
      </c>
      <c r="K97" s="311">
        <v>42979</v>
      </c>
      <c r="L97" s="311">
        <v>43100</v>
      </c>
      <c r="M97" s="36">
        <f t="shared" si="36"/>
        <v>17.285714285714285</v>
      </c>
      <c r="N97" s="188">
        <v>1</v>
      </c>
      <c r="O97" s="505" t="s">
        <v>2462</v>
      </c>
      <c r="P97" s="352">
        <f t="shared" si="37"/>
        <v>1</v>
      </c>
      <c r="Q97" s="114" t="str">
        <f>IF(ISNUMBER(P97),IF(P97=100%,"CUMPLIDA",IF(AND(ISNUMBER(L97),ISNUMBER(OCI!$P$6)), IF(L97&lt;OCI!$P$6,"INCUMPLIDA","PROCESO"), "VERIFICAR FECHA")),"SIN VALOR AVANCE")</f>
        <v>CUMPLIDA</v>
      </c>
      <c r="R97" s="368" t="s">
        <v>2461</v>
      </c>
      <c r="S97" s="286" t="s">
        <v>2459</v>
      </c>
      <c r="T97" s="367">
        <v>1</v>
      </c>
      <c r="U97" s="363">
        <v>42979</v>
      </c>
      <c r="V97" s="363">
        <v>43100</v>
      </c>
      <c r="W97" s="36">
        <f t="shared" si="38"/>
        <v>17.285714285714285</v>
      </c>
      <c r="X97" s="188">
        <v>1</v>
      </c>
      <c r="Y97" s="359" t="s">
        <v>2462</v>
      </c>
      <c r="Z97" s="166">
        <f t="shared" si="28"/>
        <v>1</v>
      </c>
      <c r="AA97" s="166">
        <f t="shared" si="29"/>
        <v>1</v>
      </c>
      <c r="AB97" s="166">
        <f t="shared" si="30"/>
        <v>1</v>
      </c>
      <c r="AC97" s="166">
        <f t="shared" si="31"/>
        <v>1</v>
      </c>
      <c r="AD97" s="166">
        <f t="shared" si="32"/>
        <v>1</v>
      </c>
      <c r="AE97" s="166">
        <f t="shared" si="33"/>
        <v>1</v>
      </c>
      <c r="AF97" s="166">
        <f t="shared" si="34"/>
        <v>1</v>
      </c>
      <c r="AG97" s="166">
        <f t="shared" si="35"/>
        <v>1</v>
      </c>
    </row>
    <row r="98" spans="1:33" ht="409.5">
      <c r="A98" s="453" t="s">
        <v>19</v>
      </c>
      <c r="B98" s="454" t="s">
        <v>16</v>
      </c>
      <c r="C98" s="775"/>
      <c r="D98" s="775"/>
      <c r="E98" s="772"/>
      <c r="F98" s="772"/>
      <c r="G98" s="778" t="s">
        <v>2432</v>
      </c>
      <c r="H98" s="348" t="s">
        <v>2433</v>
      </c>
      <c r="I98" s="505" t="s">
        <v>969</v>
      </c>
      <c r="J98" s="35">
        <v>1</v>
      </c>
      <c r="K98" s="311">
        <v>45231</v>
      </c>
      <c r="L98" s="311">
        <v>45504</v>
      </c>
      <c r="M98" s="36">
        <f t="shared" si="36"/>
        <v>39</v>
      </c>
      <c r="N98" s="188">
        <v>1</v>
      </c>
      <c r="O98" s="535" t="s">
        <v>2434</v>
      </c>
      <c r="P98" s="456">
        <f t="shared" si="37"/>
        <v>1</v>
      </c>
      <c r="Q98" s="114" t="str">
        <f>IF(ISNUMBER(P98),IF(P98=100%,"CUMPLIDA",IF(AND(ISNUMBER(L98),ISNUMBER(OCI!$P$6)), IF(L98&lt;OCI!$P$6,"INCUMPLIDA","PROCESO"), "VERIFICAR FECHA")),"SIN VALOR AVANCE")</f>
        <v>CUMPLIDA</v>
      </c>
      <c r="R98" s="366" t="s">
        <v>2433</v>
      </c>
      <c r="S98" s="286" t="s">
        <v>969</v>
      </c>
      <c r="T98" s="367">
        <v>1</v>
      </c>
      <c r="U98" s="363">
        <v>45231</v>
      </c>
      <c r="V98" s="363">
        <v>45504</v>
      </c>
      <c r="W98" s="36">
        <f t="shared" si="38"/>
        <v>39</v>
      </c>
      <c r="X98" s="188">
        <v>1</v>
      </c>
      <c r="Y98" s="358" t="s">
        <v>2434</v>
      </c>
      <c r="Z98" s="166">
        <f t="shared" si="28"/>
        <v>1</v>
      </c>
      <c r="AA98" s="166">
        <f t="shared" si="29"/>
        <v>1</v>
      </c>
      <c r="AB98" s="166">
        <f t="shared" si="30"/>
        <v>1</v>
      </c>
      <c r="AC98" s="166">
        <f t="shared" si="31"/>
        <v>1</v>
      </c>
      <c r="AD98" s="166">
        <f t="shared" si="32"/>
        <v>1</v>
      </c>
      <c r="AE98" s="166">
        <f t="shared" si="33"/>
        <v>1</v>
      </c>
      <c r="AF98" s="166">
        <f t="shared" si="34"/>
        <v>1</v>
      </c>
      <c r="AG98" s="166">
        <f t="shared" si="35"/>
        <v>1</v>
      </c>
    </row>
    <row r="99" spans="1:33" ht="405.75" customHeight="1">
      <c r="A99" s="453" t="s">
        <v>19</v>
      </c>
      <c r="B99" s="454" t="s">
        <v>16</v>
      </c>
      <c r="C99" s="775"/>
      <c r="D99" s="775"/>
      <c r="E99" s="772"/>
      <c r="F99" s="772"/>
      <c r="G99" s="778"/>
      <c r="H99" s="348" t="s">
        <v>2435</v>
      </c>
      <c r="I99" s="505" t="s">
        <v>2436</v>
      </c>
      <c r="J99" s="35">
        <v>1</v>
      </c>
      <c r="K99" s="311">
        <v>45231</v>
      </c>
      <c r="L99" s="311">
        <v>45504</v>
      </c>
      <c r="M99" s="36">
        <f t="shared" si="36"/>
        <v>39</v>
      </c>
      <c r="N99" s="188">
        <v>1</v>
      </c>
      <c r="O99" s="535" t="s">
        <v>2437</v>
      </c>
      <c r="P99" s="456">
        <f t="shared" si="37"/>
        <v>1</v>
      </c>
      <c r="Q99" s="114" t="str">
        <f>IF(ISNUMBER(P99),IF(P99=100%,"CUMPLIDA",IF(AND(ISNUMBER(L99),ISNUMBER(OCI!$P$6)), IF(L99&lt;OCI!$P$6,"INCUMPLIDA","PROCESO"), "VERIFICAR FECHA")),"SIN VALOR AVANCE")</f>
        <v>CUMPLIDA</v>
      </c>
      <c r="R99" s="366" t="s">
        <v>2435</v>
      </c>
      <c r="S99" s="286" t="s">
        <v>2436</v>
      </c>
      <c r="T99" s="367">
        <v>1</v>
      </c>
      <c r="U99" s="363">
        <v>45231</v>
      </c>
      <c r="V99" s="363">
        <v>45504</v>
      </c>
      <c r="W99" s="36">
        <f t="shared" si="38"/>
        <v>39</v>
      </c>
      <c r="X99" s="188">
        <v>1</v>
      </c>
      <c r="Y99" s="358" t="s">
        <v>2437</v>
      </c>
      <c r="Z99" s="166">
        <f t="shared" si="28"/>
        <v>1</v>
      </c>
      <c r="AA99" s="166">
        <f t="shared" si="29"/>
        <v>1</v>
      </c>
      <c r="AB99" s="166">
        <f t="shared" si="30"/>
        <v>1</v>
      </c>
      <c r="AC99" s="166">
        <f t="shared" si="31"/>
        <v>1</v>
      </c>
      <c r="AD99" s="166">
        <f t="shared" si="32"/>
        <v>1</v>
      </c>
      <c r="AE99" s="166">
        <f t="shared" si="33"/>
        <v>1</v>
      </c>
      <c r="AF99" s="166">
        <f t="shared" si="34"/>
        <v>1</v>
      </c>
      <c r="AG99" s="166">
        <f t="shared" si="35"/>
        <v>1</v>
      </c>
    </row>
    <row r="100" spans="1:33" ht="225.75" customHeight="1">
      <c r="A100" s="453" t="s">
        <v>19</v>
      </c>
      <c r="B100" s="454" t="s">
        <v>16</v>
      </c>
      <c r="C100" s="775"/>
      <c r="D100" s="775"/>
      <c r="E100" s="772"/>
      <c r="F100" s="772"/>
      <c r="G100" s="34" t="s">
        <v>2438</v>
      </c>
      <c r="H100" s="34" t="s">
        <v>1614</v>
      </c>
      <c r="I100" s="505" t="s">
        <v>238</v>
      </c>
      <c r="J100" s="351">
        <v>1</v>
      </c>
      <c r="K100" s="190">
        <v>45323</v>
      </c>
      <c r="L100" s="190">
        <v>45747</v>
      </c>
      <c r="M100" s="36">
        <f t="shared" si="36"/>
        <v>60.571428571428569</v>
      </c>
      <c r="N100" s="188">
        <v>0</v>
      </c>
      <c r="O100" s="535" t="s">
        <v>1035</v>
      </c>
      <c r="P100" s="456">
        <f t="shared" si="37"/>
        <v>0</v>
      </c>
      <c r="Q100" s="114" t="str">
        <f>IF(ISNUMBER(P100),IF(P100=100%,"CUMPLIDA",IF(AND(ISNUMBER(L100),ISNUMBER(OCI!$P$6)), IF(L100&lt;OCI!$P$6,"INCUMPLIDA","PROCESO"), "VERIFICAR FECHA")),"SIN VALOR AVANCE")</f>
        <v>PROCESO</v>
      </c>
      <c r="R100" s="285" t="s">
        <v>1614</v>
      </c>
      <c r="S100" s="286" t="s">
        <v>238</v>
      </c>
      <c r="T100" s="305">
        <v>1</v>
      </c>
      <c r="U100" s="306">
        <v>45323</v>
      </c>
      <c r="V100" s="306">
        <v>45747</v>
      </c>
      <c r="W100" s="36">
        <f t="shared" si="38"/>
        <v>60.571428571428569</v>
      </c>
      <c r="X100" s="188">
        <v>0</v>
      </c>
      <c r="Y100" s="358" t="s">
        <v>1035</v>
      </c>
      <c r="Z100" s="166">
        <f t="shared" si="28"/>
        <v>1</v>
      </c>
      <c r="AA100" s="166">
        <f t="shared" si="29"/>
        <v>1</v>
      </c>
      <c r="AB100" s="166">
        <f t="shared" si="30"/>
        <v>1</v>
      </c>
      <c r="AC100" s="166">
        <f t="shared" si="31"/>
        <v>1</v>
      </c>
      <c r="AD100" s="166">
        <f t="shared" si="32"/>
        <v>1</v>
      </c>
      <c r="AE100" s="166">
        <f t="shared" si="33"/>
        <v>1</v>
      </c>
      <c r="AF100" s="166">
        <f t="shared" si="34"/>
        <v>1</v>
      </c>
      <c r="AG100" s="166">
        <f t="shared" si="35"/>
        <v>1</v>
      </c>
    </row>
    <row r="101" spans="1:33" ht="150.75">
      <c r="A101" s="453" t="s">
        <v>19</v>
      </c>
      <c r="B101" s="454" t="s">
        <v>16</v>
      </c>
      <c r="C101" s="775"/>
      <c r="D101" s="775"/>
      <c r="E101" s="772"/>
      <c r="F101" s="772"/>
      <c r="G101" s="34" t="s">
        <v>241</v>
      </c>
      <c r="H101" s="34" t="s">
        <v>241</v>
      </c>
      <c r="I101" s="505" t="s">
        <v>242</v>
      </c>
      <c r="J101" s="351">
        <v>1</v>
      </c>
      <c r="K101" s="190">
        <v>45323</v>
      </c>
      <c r="L101" s="190">
        <v>45747</v>
      </c>
      <c r="M101" s="36">
        <f t="shared" si="36"/>
        <v>60.571428571428569</v>
      </c>
      <c r="N101" s="188">
        <v>0</v>
      </c>
      <c r="O101" s="535" t="s">
        <v>2448</v>
      </c>
      <c r="P101" s="456">
        <f t="shared" si="37"/>
        <v>0</v>
      </c>
      <c r="Q101" s="114" t="str">
        <f>IF(ISNUMBER(P101),IF(P101=100%,"CUMPLIDA",IF(AND(ISNUMBER(L101),ISNUMBER(OCI!$P$6)), IF(L101&lt;OCI!$P$6,"INCUMPLIDA","PROCESO"), "VERIFICAR FECHA")),"SIN VALOR AVANCE")</f>
        <v>PROCESO</v>
      </c>
      <c r="R101" s="285" t="s">
        <v>241</v>
      </c>
      <c r="S101" s="286" t="s">
        <v>242</v>
      </c>
      <c r="T101" s="305">
        <v>1</v>
      </c>
      <c r="U101" s="306">
        <v>45323</v>
      </c>
      <c r="V101" s="306">
        <v>45747</v>
      </c>
      <c r="W101" s="36">
        <f t="shared" si="38"/>
        <v>60.571428571428569</v>
      </c>
      <c r="X101" s="188">
        <v>0</v>
      </c>
      <c r="Y101" s="358" t="s">
        <v>2448</v>
      </c>
      <c r="Z101" s="166">
        <f t="shared" si="28"/>
        <v>1</v>
      </c>
      <c r="AA101" s="166">
        <f t="shared" si="29"/>
        <v>1</v>
      </c>
      <c r="AB101" s="166">
        <f t="shared" si="30"/>
        <v>1</v>
      </c>
      <c r="AC101" s="166">
        <f t="shared" si="31"/>
        <v>1</v>
      </c>
      <c r="AD101" s="166">
        <f t="shared" si="32"/>
        <v>1</v>
      </c>
      <c r="AE101" s="166">
        <f t="shared" si="33"/>
        <v>1</v>
      </c>
      <c r="AF101" s="166">
        <f t="shared" si="34"/>
        <v>1</v>
      </c>
      <c r="AG101" s="166">
        <f t="shared" si="35"/>
        <v>1</v>
      </c>
    </row>
    <row r="102" spans="1:33" ht="150.75">
      <c r="A102" s="453" t="s">
        <v>19</v>
      </c>
      <c r="B102" s="454" t="s">
        <v>16</v>
      </c>
      <c r="C102" s="775"/>
      <c r="D102" s="775"/>
      <c r="E102" s="772"/>
      <c r="F102" s="772"/>
      <c r="G102" s="34" t="s">
        <v>1361</v>
      </c>
      <c r="H102" s="34" t="s">
        <v>245</v>
      </c>
      <c r="I102" s="505" t="s">
        <v>246</v>
      </c>
      <c r="J102" s="351">
        <v>1</v>
      </c>
      <c r="K102" s="190">
        <v>45231</v>
      </c>
      <c r="L102" s="190">
        <v>45747</v>
      </c>
      <c r="M102" s="36">
        <f t="shared" si="36"/>
        <v>73.714285714285708</v>
      </c>
      <c r="N102" s="188">
        <v>0</v>
      </c>
      <c r="O102" s="535" t="s">
        <v>2448</v>
      </c>
      <c r="P102" s="456">
        <f t="shared" si="37"/>
        <v>0</v>
      </c>
      <c r="Q102" s="114" t="str">
        <f>IF(ISNUMBER(P102),IF(P102=100%,"CUMPLIDA",IF(AND(ISNUMBER(L102),ISNUMBER(OCI!$P$6)), IF(L102&lt;OCI!$P$6,"INCUMPLIDA","PROCESO"), "VERIFICAR FECHA")),"SIN VALOR AVANCE")</f>
        <v>PROCESO</v>
      </c>
      <c r="R102" s="285" t="s">
        <v>245</v>
      </c>
      <c r="S102" s="286" t="s">
        <v>246</v>
      </c>
      <c r="T102" s="305">
        <v>1</v>
      </c>
      <c r="U102" s="306">
        <v>45231</v>
      </c>
      <c r="V102" s="306">
        <v>45747</v>
      </c>
      <c r="W102" s="36">
        <f t="shared" si="38"/>
        <v>73.714285714285708</v>
      </c>
      <c r="X102" s="188">
        <v>0</v>
      </c>
      <c r="Y102" s="358" t="s">
        <v>2448</v>
      </c>
      <c r="Z102" s="166">
        <f t="shared" si="28"/>
        <v>1</v>
      </c>
      <c r="AA102" s="166">
        <f t="shared" si="29"/>
        <v>1</v>
      </c>
      <c r="AB102" s="166">
        <f t="shared" si="30"/>
        <v>1</v>
      </c>
      <c r="AC102" s="166">
        <f t="shared" si="31"/>
        <v>1</v>
      </c>
      <c r="AD102" s="166">
        <f t="shared" si="32"/>
        <v>1</v>
      </c>
      <c r="AE102" s="166">
        <f t="shared" si="33"/>
        <v>1</v>
      </c>
      <c r="AF102" s="166">
        <f t="shared" si="34"/>
        <v>1</v>
      </c>
      <c r="AG102" s="166">
        <f t="shared" si="35"/>
        <v>1</v>
      </c>
    </row>
    <row r="103" spans="1:33" ht="225.75" customHeight="1">
      <c r="A103" s="453" t="s">
        <v>19</v>
      </c>
      <c r="B103" s="454" t="s">
        <v>16</v>
      </c>
      <c r="C103" s="775"/>
      <c r="D103" s="775"/>
      <c r="E103" s="772"/>
      <c r="F103" s="772"/>
      <c r="G103" s="34" t="s">
        <v>248</v>
      </c>
      <c r="H103" s="34" t="s">
        <v>248</v>
      </c>
      <c r="I103" s="505" t="s">
        <v>249</v>
      </c>
      <c r="J103" s="351">
        <v>1</v>
      </c>
      <c r="K103" s="190">
        <v>45323</v>
      </c>
      <c r="L103" s="190">
        <v>45747</v>
      </c>
      <c r="M103" s="36">
        <f t="shared" si="36"/>
        <v>60.571428571428569</v>
      </c>
      <c r="N103" s="188">
        <v>0</v>
      </c>
      <c r="O103" s="535" t="s">
        <v>1035</v>
      </c>
      <c r="P103" s="456">
        <f t="shared" si="37"/>
        <v>0</v>
      </c>
      <c r="Q103" s="114" t="str">
        <f>IF(ISNUMBER(P103),IF(P103=100%,"CUMPLIDA",IF(AND(ISNUMBER(L103),ISNUMBER(OCI!$P$6)), IF(L103&lt;OCI!$P$6,"INCUMPLIDA","PROCESO"), "VERIFICAR FECHA")),"SIN VALOR AVANCE")</f>
        <v>PROCESO</v>
      </c>
      <c r="R103" s="285" t="s">
        <v>248</v>
      </c>
      <c r="S103" s="286" t="s">
        <v>249</v>
      </c>
      <c r="T103" s="305">
        <v>1</v>
      </c>
      <c r="U103" s="306">
        <v>45323</v>
      </c>
      <c r="V103" s="306">
        <v>45747</v>
      </c>
      <c r="W103" s="36">
        <f t="shared" si="38"/>
        <v>60.571428571428569</v>
      </c>
      <c r="X103" s="188">
        <v>0</v>
      </c>
      <c r="Y103" s="358" t="s">
        <v>1035</v>
      </c>
      <c r="Z103" s="166">
        <f t="shared" si="28"/>
        <v>1</v>
      </c>
      <c r="AA103" s="166">
        <f t="shared" si="29"/>
        <v>1</v>
      </c>
      <c r="AB103" s="166">
        <f t="shared" si="30"/>
        <v>1</v>
      </c>
      <c r="AC103" s="166">
        <f t="shared" si="31"/>
        <v>1</v>
      </c>
      <c r="AD103" s="166">
        <f t="shared" si="32"/>
        <v>1</v>
      </c>
      <c r="AE103" s="166">
        <f t="shared" si="33"/>
        <v>1</v>
      </c>
      <c r="AF103" s="166">
        <f t="shared" si="34"/>
        <v>1</v>
      </c>
      <c r="AG103" s="166">
        <f t="shared" si="35"/>
        <v>1</v>
      </c>
    </row>
    <row r="104" spans="1:33" ht="150.75">
      <c r="A104" s="453" t="s">
        <v>19</v>
      </c>
      <c r="B104" s="454" t="s">
        <v>16</v>
      </c>
      <c r="C104" s="775"/>
      <c r="D104" s="775"/>
      <c r="E104" s="772"/>
      <c r="F104" s="772"/>
      <c r="G104" s="34" t="s">
        <v>251</v>
      </c>
      <c r="H104" s="34" t="s">
        <v>251</v>
      </c>
      <c r="I104" s="505" t="s">
        <v>252</v>
      </c>
      <c r="J104" s="351">
        <v>1</v>
      </c>
      <c r="K104" s="190">
        <v>45231</v>
      </c>
      <c r="L104" s="190">
        <v>45747</v>
      </c>
      <c r="M104" s="36">
        <f t="shared" si="36"/>
        <v>73.714285714285708</v>
      </c>
      <c r="N104" s="188">
        <v>0</v>
      </c>
      <c r="O104" s="535" t="s">
        <v>2448</v>
      </c>
      <c r="P104" s="456">
        <f t="shared" si="37"/>
        <v>0</v>
      </c>
      <c r="Q104" s="114" t="str">
        <f>IF(ISNUMBER(P104),IF(P104=100%,"CUMPLIDA",IF(AND(ISNUMBER(L104),ISNUMBER(OCI!$P$6)), IF(L104&lt;OCI!$P$6,"INCUMPLIDA","PROCESO"), "VERIFICAR FECHA")),"SIN VALOR AVANCE")</f>
        <v>PROCESO</v>
      </c>
      <c r="R104" s="285" t="s">
        <v>251</v>
      </c>
      <c r="S104" s="286" t="s">
        <v>252</v>
      </c>
      <c r="T104" s="305">
        <v>1</v>
      </c>
      <c r="U104" s="306">
        <v>45231</v>
      </c>
      <c r="V104" s="306">
        <v>45747</v>
      </c>
      <c r="W104" s="36">
        <f t="shared" si="38"/>
        <v>73.714285714285708</v>
      </c>
      <c r="X104" s="188">
        <v>0</v>
      </c>
      <c r="Y104" s="358" t="s">
        <v>2448</v>
      </c>
      <c r="Z104" s="166">
        <f t="shared" si="28"/>
        <v>1</v>
      </c>
      <c r="AA104" s="166">
        <f t="shared" si="29"/>
        <v>1</v>
      </c>
      <c r="AB104" s="166">
        <f t="shared" si="30"/>
        <v>1</v>
      </c>
      <c r="AC104" s="166">
        <f t="shared" si="31"/>
        <v>1</v>
      </c>
      <c r="AD104" s="166">
        <f t="shared" si="32"/>
        <v>1</v>
      </c>
      <c r="AE104" s="166">
        <f t="shared" si="33"/>
        <v>1</v>
      </c>
      <c r="AF104" s="166">
        <f t="shared" si="34"/>
        <v>1</v>
      </c>
      <c r="AG104" s="166">
        <f t="shared" si="35"/>
        <v>1</v>
      </c>
    </row>
    <row r="105" spans="1:33" ht="360.75" customHeight="1">
      <c r="A105" s="453" t="s">
        <v>19</v>
      </c>
      <c r="B105" s="454" t="s">
        <v>16</v>
      </c>
      <c r="C105" s="775"/>
      <c r="D105" s="775"/>
      <c r="E105" s="772"/>
      <c r="F105" s="772"/>
      <c r="G105" s="34" t="s">
        <v>254</v>
      </c>
      <c r="H105" s="34" t="s">
        <v>254</v>
      </c>
      <c r="I105" s="505" t="s">
        <v>255</v>
      </c>
      <c r="J105" s="351">
        <v>1</v>
      </c>
      <c r="K105" s="190">
        <v>45231</v>
      </c>
      <c r="L105" s="190">
        <v>45808</v>
      </c>
      <c r="M105" s="36">
        <f t="shared" si="36"/>
        <v>82.428571428571431</v>
      </c>
      <c r="N105" s="188">
        <v>0</v>
      </c>
      <c r="O105" s="535" t="s">
        <v>2440</v>
      </c>
      <c r="P105" s="456">
        <f t="shared" si="37"/>
        <v>0</v>
      </c>
      <c r="Q105" s="114" t="str">
        <f>IF(ISNUMBER(P105),IF(P105=100%,"CUMPLIDA",IF(AND(ISNUMBER(L105),ISNUMBER(OCI!$P$6)), IF(L105&lt;OCI!$P$6,"INCUMPLIDA","PROCESO"), "VERIFICAR FECHA")),"SIN VALOR AVANCE")</f>
        <v>PROCESO</v>
      </c>
      <c r="R105" s="285" t="s">
        <v>254</v>
      </c>
      <c r="S105" s="286" t="s">
        <v>255</v>
      </c>
      <c r="T105" s="305">
        <v>1</v>
      </c>
      <c r="U105" s="306">
        <v>45231</v>
      </c>
      <c r="V105" s="306">
        <v>45808</v>
      </c>
      <c r="W105" s="36">
        <f t="shared" si="38"/>
        <v>82.428571428571431</v>
      </c>
      <c r="X105" s="188">
        <v>0</v>
      </c>
      <c r="Y105" s="358" t="s">
        <v>2440</v>
      </c>
      <c r="Z105" s="166">
        <f t="shared" si="28"/>
        <v>1</v>
      </c>
      <c r="AA105" s="166">
        <f t="shared" si="29"/>
        <v>1</v>
      </c>
      <c r="AB105" s="166">
        <f t="shared" si="30"/>
        <v>1</v>
      </c>
      <c r="AC105" s="166">
        <f t="shared" si="31"/>
        <v>1</v>
      </c>
      <c r="AD105" s="166">
        <f t="shared" si="32"/>
        <v>1</v>
      </c>
      <c r="AE105" s="166">
        <f t="shared" si="33"/>
        <v>1</v>
      </c>
      <c r="AF105" s="166">
        <f t="shared" si="34"/>
        <v>1</v>
      </c>
      <c r="AG105" s="166">
        <f t="shared" si="35"/>
        <v>1</v>
      </c>
    </row>
    <row r="106" spans="1:33" ht="240.75">
      <c r="A106" s="453" t="s">
        <v>19</v>
      </c>
      <c r="B106" s="454" t="s">
        <v>16</v>
      </c>
      <c r="C106" s="775"/>
      <c r="D106" s="775"/>
      <c r="E106" s="772"/>
      <c r="F106" s="772"/>
      <c r="G106" s="34" t="s">
        <v>1363</v>
      </c>
      <c r="H106" s="34" t="s">
        <v>258</v>
      </c>
      <c r="I106" s="505" t="s">
        <v>259</v>
      </c>
      <c r="J106" s="351">
        <v>7</v>
      </c>
      <c r="K106" s="190">
        <v>46024</v>
      </c>
      <c r="L106" s="190">
        <v>46660</v>
      </c>
      <c r="M106" s="36">
        <f t="shared" si="36"/>
        <v>90.857142857142861</v>
      </c>
      <c r="N106" s="188">
        <v>0</v>
      </c>
      <c r="O106" s="535" t="s">
        <v>2441</v>
      </c>
      <c r="P106" s="456">
        <f t="shared" si="37"/>
        <v>0</v>
      </c>
      <c r="Q106" s="114" t="str">
        <f>IF(ISNUMBER(P106),IF(P106=100%,"CUMPLIDA",IF(AND(ISNUMBER(L106),ISNUMBER(OCI!$P$6)), IF(L106&lt;OCI!$P$6,"INCUMPLIDA","PROCESO"), "VERIFICAR FECHA")),"SIN VALOR AVANCE")</f>
        <v>PROCESO</v>
      </c>
      <c r="R106" s="285" t="s">
        <v>258</v>
      </c>
      <c r="S106" s="286" t="s">
        <v>259</v>
      </c>
      <c r="T106" s="305">
        <v>7</v>
      </c>
      <c r="U106" s="306">
        <v>46024</v>
      </c>
      <c r="V106" s="306">
        <v>46660</v>
      </c>
      <c r="W106" s="36">
        <f t="shared" si="38"/>
        <v>90.857142857142861</v>
      </c>
      <c r="X106" s="188">
        <v>0</v>
      </c>
      <c r="Y106" s="358" t="s">
        <v>2441</v>
      </c>
      <c r="Z106" s="166">
        <f t="shared" si="28"/>
        <v>1</v>
      </c>
      <c r="AA106" s="166">
        <f t="shared" si="29"/>
        <v>1</v>
      </c>
      <c r="AB106" s="166">
        <f t="shared" si="30"/>
        <v>1</v>
      </c>
      <c r="AC106" s="166">
        <f t="shared" si="31"/>
        <v>1</v>
      </c>
      <c r="AD106" s="166">
        <f t="shared" si="32"/>
        <v>1</v>
      </c>
      <c r="AE106" s="166">
        <f t="shared" si="33"/>
        <v>1</v>
      </c>
      <c r="AF106" s="166">
        <f t="shared" si="34"/>
        <v>1</v>
      </c>
      <c r="AG106" s="166">
        <f t="shared" si="35"/>
        <v>1</v>
      </c>
    </row>
    <row r="107" spans="1:33" ht="225.75" customHeight="1">
      <c r="A107" s="453" t="s">
        <v>19</v>
      </c>
      <c r="B107" s="454" t="s">
        <v>16</v>
      </c>
      <c r="C107" s="775"/>
      <c r="D107" s="775"/>
      <c r="E107" s="772"/>
      <c r="F107" s="772"/>
      <c r="G107" s="34" t="s">
        <v>1364</v>
      </c>
      <c r="H107" s="34" t="s">
        <v>261</v>
      </c>
      <c r="I107" s="505" t="s">
        <v>262</v>
      </c>
      <c r="J107" s="351">
        <v>1</v>
      </c>
      <c r="K107" s="190">
        <v>46024</v>
      </c>
      <c r="L107" s="190">
        <v>46660</v>
      </c>
      <c r="M107" s="36">
        <f t="shared" si="36"/>
        <v>90.857142857142861</v>
      </c>
      <c r="N107" s="188">
        <v>0</v>
      </c>
      <c r="O107" s="535" t="s">
        <v>1035</v>
      </c>
      <c r="P107" s="456">
        <f t="shared" si="37"/>
        <v>0</v>
      </c>
      <c r="Q107" s="114" t="str">
        <f>IF(ISNUMBER(P107),IF(P107=100%,"CUMPLIDA",IF(AND(ISNUMBER(L107),ISNUMBER(OCI!$P$6)), IF(L107&lt;OCI!$P$6,"INCUMPLIDA","PROCESO"), "VERIFICAR FECHA")),"SIN VALOR AVANCE")</f>
        <v>PROCESO</v>
      </c>
      <c r="R107" s="285" t="s">
        <v>261</v>
      </c>
      <c r="S107" s="286" t="s">
        <v>262</v>
      </c>
      <c r="T107" s="305">
        <v>1</v>
      </c>
      <c r="U107" s="306">
        <v>46024</v>
      </c>
      <c r="V107" s="306">
        <v>46660</v>
      </c>
      <c r="W107" s="36">
        <f t="shared" si="38"/>
        <v>90.857142857142861</v>
      </c>
      <c r="X107" s="188">
        <v>0</v>
      </c>
      <c r="Y107" s="358" t="s">
        <v>1035</v>
      </c>
      <c r="Z107" s="166">
        <f t="shared" si="28"/>
        <v>1</v>
      </c>
      <c r="AA107" s="166">
        <f t="shared" si="29"/>
        <v>1</v>
      </c>
      <c r="AB107" s="166">
        <f t="shared" si="30"/>
        <v>1</v>
      </c>
      <c r="AC107" s="166">
        <f t="shared" si="31"/>
        <v>1</v>
      </c>
      <c r="AD107" s="166">
        <f t="shared" si="32"/>
        <v>1</v>
      </c>
      <c r="AE107" s="166">
        <f t="shared" si="33"/>
        <v>1</v>
      </c>
      <c r="AF107" s="166">
        <f t="shared" si="34"/>
        <v>1</v>
      </c>
      <c r="AG107" s="166">
        <f t="shared" si="35"/>
        <v>1</v>
      </c>
    </row>
    <row r="108" spans="1:33" ht="270.75" customHeight="1">
      <c r="A108" s="453" t="s">
        <v>19</v>
      </c>
      <c r="B108" s="454" t="s">
        <v>16</v>
      </c>
      <c r="C108" s="775"/>
      <c r="D108" s="775"/>
      <c r="E108" s="772"/>
      <c r="F108" s="772"/>
      <c r="G108" s="34" t="s">
        <v>1365</v>
      </c>
      <c r="H108" s="34" t="s">
        <v>264</v>
      </c>
      <c r="I108" s="505" t="s">
        <v>265</v>
      </c>
      <c r="J108" s="351">
        <v>2</v>
      </c>
      <c r="K108" s="190">
        <v>46024</v>
      </c>
      <c r="L108" s="190">
        <v>46660</v>
      </c>
      <c r="M108" s="36">
        <f t="shared" si="36"/>
        <v>90.857142857142861</v>
      </c>
      <c r="N108" s="188">
        <v>0</v>
      </c>
      <c r="O108" s="535" t="s">
        <v>2442</v>
      </c>
      <c r="P108" s="456">
        <f t="shared" si="37"/>
        <v>0</v>
      </c>
      <c r="Q108" s="114" t="str">
        <f>IF(ISNUMBER(P108),IF(P108=100%,"CUMPLIDA",IF(AND(ISNUMBER(L108),ISNUMBER(OCI!$P$6)), IF(L108&lt;OCI!$P$6,"INCUMPLIDA","PROCESO"), "VERIFICAR FECHA")),"SIN VALOR AVANCE")</f>
        <v>PROCESO</v>
      </c>
      <c r="R108" s="285" t="s">
        <v>264</v>
      </c>
      <c r="S108" s="286" t="s">
        <v>265</v>
      </c>
      <c r="T108" s="305">
        <v>2</v>
      </c>
      <c r="U108" s="306">
        <v>46024</v>
      </c>
      <c r="V108" s="306">
        <v>46660</v>
      </c>
      <c r="W108" s="36">
        <f t="shared" si="38"/>
        <v>90.857142857142861</v>
      </c>
      <c r="X108" s="188">
        <v>0</v>
      </c>
      <c r="Y108" s="358" t="s">
        <v>2442</v>
      </c>
      <c r="Z108" s="166">
        <f t="shared" si="28"/>
        <v>1</v>
      </c>
      <c r="AA108" s="166">
        <f t="shared" si="29"/>
        <v>1</v>
      </c>
      <c r="AB108" s="166">
        <f t="shared" si="30"/>
        <v>1</v>
      </c>
      <c r="AC108" s="166">
        <f t="shared" si="31"/>
        <v>1</v>
      </c>
      <c r="AD108" s="166">
        <f t="shared" si="32"/>
        <v>1</v>
      </c>
      <c r="AE108" s="166">
        <f t="shared" si="33"/>
        <v>1</v>
      </c>
      <c r="AF108" s="166">
        <f t="shared" si="34"/>
        <v>1</v>
      </c>
      <c r="AG108" s="166">
        <f t="shared" si="35"/>
        <v>1</v>
      </c>
    </row>
    <row r="109" spans="1:33" ht="409.5">
      <c r="A109" s="453" t="s">
        <v>19</v>
      </c>
      <c r="B109" s="454" t="s">
        <v>16</v>
      </c>
      <c r="C109" s="771" t="s">
        <v>2463</v>
      </c>
      <c r="D109" s="771" t="s">
        <v>2464</v>
      </c>
      <c r="E109" s="772" t="s">
        <v>2465</v>
      </c>
      <c r="F109" s="772" t="s">
        <v>2466</v>
      </c>
      <c r="G109" s="309" t="s">
        <v>2467</v>
      </c>
      <c r="H109" s="34" t="s">
        <v>2468</v>
      </c>
      <c r="I109" s="508" t="s">
        <v>2469</v>
      </c>
      <c r="J109" s="35">
        <v>1</v>
      </c>
      <c r="K109" s="311">
        <v>42614</v>
      </c>
      <c r="L109" s="311">
        <v>42825</v>
      </c>
      <c r="M109" s="36">
        <f t="shared" si="36"/>
        <v>30.142857142857142</v>
      </c>
      <c r="N109" s="188">
        <v>1</v>
      </c>
      <c r="O109" s="505" t="s">
        <v>2470</v>
      </c>
      <c r="P109" s="352">
        <f t="shared" si="37"/>
        <v>1</v>
      </c>
      <c r="Q109" s="114" t="str">
        <f>IF(ISNUMBER(P109),IF(P109=100%,"CUMPLIDA",IF(AND(ISNUMBER(L109),ISNUMBER(OCI!$P$6)), IF(L109&lt;OCI!$P$6,"INCUMPLIDA","PROCESO"), "VERIFICAR FECHA")),"SIN VALOR AVANCE")</f>
        <v>CUMPLIDA</v>
      </c>
      <c r="R109" s="285" t="s">
        <v>2468</v>
      </c>
      <c r="S109" s="369" t="s">
        <v>2469</v>
      </c>
      <c r="T109" s="367">
        <v>1</v>
      </c>
      <c r="U109" s="363">
        <v>42614</v>
      </c>
      <c r="V109" s="363">
        <v>42825</v>
      </c>
      <c r="W109" s="36">
        <f t="shared" si="38"/>
        <v>30.142857142857142</v>
      </c>
      <c r="X109" s="188">
        <v>1</v>
      </c>
      <c r="Y109" s="359" t="s">
        <v>2470</v>
      </c>
      <c r="Z109" s="166">
        <f t="shared" si="28"/>
        <v>1</v>
      </c>
      <c r="AA109" s="166">
        <f t="shared" si="29"/>
        <v>1</v>
      </c>
      <c r="AB109" s="166">
        <f t="shared" si="30"/>
        <v>1</v>
      </c>
      <c r="AC109" s="166">
        <f t="shared" si="31"/>
        <v>1</v>
      </c>
      <c r="AD109" s="166">
        <f t="shared" si="32"/>
        <v>1</v>
      </c>
      <c r="AE109" s="166">
        <f t="shared" si="33"/>
        <v>1</v>
      </c>
      <c r="AF109" s="166">
        <f t="shared" si="34"/>
        <v>1</v>
      </c>
      <c r="AG109" s="166">
        <f t="shared" si="35"/>
        <v>1</v>
      </c>
    </row>
    <row r="110" spans="1:33" ht="409.5">
      <c r="A110" s="453" t="s">
        <v>19</v>
      </c>
      <c r="B110" s="454" t="s">
        <v>16</v>
      </c>
      <c r="C110" s="771"/>
      <c r="D110" s="771"/>
      <c r="E110" s="772"/>
      <c r="F110" s="772"/>
      <c r="G110" s="779" t="s">
        <v>2471</v>
      </c>
      <c r="H110" s="348" t="s">
        <v>2433</v>
      </c>
      <c r="I110" s="505" t="s">
        <v>969</v>
      </c>
      <c r="J110" s="35">
        <v>1</v>
      </c>
      <c r="K110" s="311">
        <v>45231</v>
      </c>
      <c r="L110" s="311">
        <v>45504</v>
      </c>
      <c r="M110" s="36">
        <f t="shared" si="36"/>
        <v>39</v>
      </c>
      <c r="N110" s="188">
        <v>1</v>
      </c>
      <c r="O110" s="535" t="s">
        <v>2434</v>
      </c>
      <c r="P110" s="456">
        <f t="shared" si="37"/>
        <v>1</v>
      </c>
      <c r="Q110" s="114" t="str">
        <f>IF(ISNUMBER(P110),IF(P110=100%,"CUMPLIDA",IF(AND(ISNUMBER(L110),ISNUMBER(OCI!$P$6)), IF(L110&lt;OCI!$P$6,"INCUMPLIDA","PROCESO"), "VERIFICAR FECHA")),"SIN VALOR AVANCE")</f>
        <v>CUMPLIDA</v>
      </c>
      <c r="R110" s="366" t="s">
        <v>2433</v>
      </c>
      <c r="S110" s="286" t="s">
        <v>969</v>
      </c>
      <c r="T110" s="367">
        <v>1</v>
      </c>
      <c r="U110" s="363">
        <v>45231</v>
      </c>
      <c r="V110" s="363">
        <v>45504</v>
      </c>
      <c r="W110" s="36">
        <f t="shared" si="38"/>
        <v>39</v>
      </c>
      <c r="X110" s="188">
        <v>1</v>
      </c>
      <c r="Y110" s="358" t="s">
        <v>2434</v>
      </c>
      <c r="Z110" s="166">
        <f t="shared" si="28"/>
        <v>1</v>
      </c>
      <c r="AA110" s="166">
        <f t="shared" si="29"/>
        <v>1</v>
      </c>
      <c r="AB110" s="166">
        <f t="shared" si="30"/>
        <v>1</v>
      </c>
      <c r="AC110" s="166">
        <f t="shared" si="31"/>
        <v>1</v>
      </c>
      <c r="AD110" s="166">
        <f t="shared" si="32"/>
        <v>1</v>
      </c>
      <c r="AE110" s="166">
        <f t="shared" si="33"/>
        <v>1</v>
      </c>
      <c r="AF110" s="166">
        <f t="shared" si="34"/>
        <v>1</v>
      </c>
      <c r="AG110" s="166">
        <f t="shared" si="35"/>
        <v>1</v>
      </c>
    </row>
    <row r="111" spans="1:33" ht="375.75" customHeight="1">
      <c r="A111" s="453" t="s">
        <v>19</v>
      </c>
      <c r="B111" s="454" t="s">
        <v>16</v>
      </c>
      <c r="C111" s="771"/>
      <c r="D111" s="771"/>
      <c r="E111" s="772"/>
      <c r="F111" s="772"/>
      <c r="G111" s="779"/>
      <c r="H111" s="348" t="s">
        <v>2435</v>
      </c>
      <c r="I111" s="505" t="s">
        <v>2436</v>
      </c>
      <c r="J111" s="35">
        <v>1</v>
      </c>
      <c r="K111" s="311">
        <v>45231</v>
      </c>
      <c r="L111" s="311">
        <v>45504</v>
      </c>
      <c r="M111" s="36">
        <f t="shared" si="36"/>
        <v>39</v>
      </c>
      <c r="N111" s="188">
        <v>1</v>
      </c>
      <c r="O111" s="535" t="s">
        <v>2472</v>
      </c>
      <c r="P111" s="456">
        <f t="shared" si="37"/>
        <v>1</v>
      </c>
      <c r="Q111" s="114" t="str">
        <f>IF(ISNUMBER(P111),IF(P111=100%,"CUMPLIDA",IF(AND(ISNUMBER(L111),ISNUMBER(OCI!$P$6)), IF(L111&lt;OCI!$P$6,"INCUMPLIDA","PROCESO"), "VERIFICAR FECHA")),"SIN VALOR AVANCE")</f>
        <v>CUMPLIDA</v>
      </c>
      <c r="R111" s="366" t="s">
        <v>2435</v>
      </c>
      <c r="S111" s="286" t="s">
        <v>2436</v>
      </c>
      <c r="T111" s="367">
        <v>1</v>
      </c>
      <c r="U111" s="363">
        <v>45231</v>
      </c>
      <c r="V111" s="363">
        <v>45504</v>
      </c>
      <c r="W111" s="36">
        <f t="shared" si="38"/>
        <v>39</v>
      </c>
      <c r="X111" s="188">
        <v>1</v>
      </c>
      <c r="Y111" s="358" t="s">
        <v>2472</v>
      </c>
      <c r="Z111" s="166">
        <f t="shared" si="28"/>
        <v>1</v>
      </c>
      <c r="AA111" s="166">
        <f t="shared" si="29"/>
        <v>1</v>
      </c>
      <c r="AB111" s="166">
        <f t="shared" si="30"/>
        <v>1</v>
      </c>
      <c r="AC111" s="166">
        <f t="shared" si="31"/>
        <v>1</v>
      </c>
      <c r="AD111" s="166">
        <f t="shared" si="32"/>
        <v>1</v>
      </c>
      <c r="AE111" s="166">
        <f t="shared" si="33"/>
        <v>1</v>
      </c>
      <c r="AF111" s="166">
        <f t="shared" si="34"/>
        <v>1</v>
      </c>
      <c r="AG111" s="166">
        <f t="shared" si="35"/>
        <v>1</v>
      </c>
    </row>
    <row r="112" spans="1:33" ht="270.75" customHeight="1">
      <c r="A112" s="453" t="s">
        <v>19</v>
      </c>
      <c r="B112" s="454" t="s">
        <v>16</v>
      </c>
      <c r="C112" s="771"/>
      <c r="D112" s="771"/>
      <c r="E112" s="772"/>
      <c r="F112" s="772"/>
      <c r="G112" s="34" t="s">
        <v>2438</v>
      </c>
      <c r="H112" s="34" t="s">
        <v>1614</v>
      </c>
      <c r="I112" s="505" t="s">
        <v>238</v>
      </c>
      <c r="J112" s="351">
        <v>1</v>
      </c>
      <c r="K112" s="190">
        <v>45323</v>
      </c>
      <c r="L112" s="190">
        <v>45747</v>
      </c>
      <c r="M112" s="36">
        <f t="shared" si="36"/>
        <v>60.571428571428569</v>
      </c>
      <c r="N112" s="188">
        <v>0</v>
      </c>
      <c r="O112" s="535" t="s">
        <v>2473</v>
      </c>
      <c r="P112" s="456">
        <f t="shared" si="37"/>
        <v>0</v>
      </c>
      <c r="Q112" s="114" t="str">
        <f>IF(ISNUMBER(P112),IF(P112=100%,"CUMPLIDA",IF(AND(ISNUMBER(L112),ISNUMBER(OCI!$P$6)), IF(L112&lt;OCI!$P$6,"INCUMPLIDA","PROCESO"), "VERIFICAR FECHA")),"SIN VALOR AVANCE")</f>
        <v>PROCESO</v>
      </c>
      <c r="R112" s="285" t="s">
        <v>1614</v>
      </c>
      <c r="S112" s="286" t="s">
        <v>238</v>
      </c>
      <c r="T112" s="305">
        <v>1</v>
      </c>
      <c r="U112" s="306">
        <v>45323</v>
      </c>
      <c r="V112" s="306">
        <v>45747</v>
      </c>
      <c r="W112" s="36">
        <f t="shared" si="38"/>
        <v>60.571428571428569</v>
      </c>
      <c r="X112" s="188">
        <v>0</v>
      </c>
      <c r="Y112" s="358" t="s">
        <v>2473</v>
      </c>
      <c r="Z112" s="166">
        <f t="shared" si="28"/>
        <v>1</v>
      </c>
      <c r="AA112" s="166">
        <f t="shared" si="29"/>
        <v>1</v>
      </c>
      <c r="AB112" s="166">
        <f t="shared" si="30"/>
        <v>1</v>
      </c>
      <c r="AC112" s="166">
        <f t="shared" si="31"/>
        <v>1</v>
      </c>
      <c r="AD112" s="166">
        <f t="shared" si="32"/>
        <v>1</v>
      </c>
      <c r="AE112" s="166">
        <f t="shared" si="33"/>
        <v>1</v>
      </c>
      <c r="AF112" s="166">
        <f t="shared" si="34"/>
        <v>1</v>
      </c>
      <c r="AG112" s="166">
        <f t="shared" si="35"/>
        <v>1</v>
      </c>
    </row>
    <row r="113" spans="1:33" ht="135.75">
      <c r="A113" s="453" t="s">
        <v>19</v>
      </c>
      <c r="B113" s="454" t="s">
        <v>16</v>
      </c>
      <c r="C113" s="771"/>
      <c r="D113" s="771"/>
      <c r="E113" s="772"/>
      <c r="F113" s="772"/>
      <c r="G113" s="34" t="s">
        <v>241</v>
      </c>
      <c r="H113" s="34" t="s">
        <v>241</v>
      </c>
      <c r="I113" s="505" t="s">
        <v>242</v>
      </c>
      <c r="J113" s="351">
        <v>1</v>
      </c>
      <c r="K113" s="190">
        <v>45323</v>
      </c>
      <c r="L113" s="190">
        <v>45747</v>
      </c>
      <c r="M113" s="36">
        <f t="shared" si="36"/>
        <v>60.571428571428569</v>
      </c>
      <c r="N113" s="188">
        <v>0</v>
      </c>
      <c r="O113" s="535" t="s">
        <v>2474</v>
      </c>
      <c r="P113" s="456">
        <f t="shared" si="37"/>
        <v>0</v>
      </c>
      <c r="Q113" s="114" t="str">
        <f>IF(ISNUMBER(P113),IF(P113=100%,"CUMPLIDA",IF(AND(ISNUMBER(L113),ISNUMBER(OCI!$P$6)), IF(L113&lt;OCI!$P$6,"INCUMPLIDA","PROCESO"), "VERIFICAR FECHA")),"SIN VALOR AVANCE")</f>
        <v>PROCESO</v>
      </c>
      <c r="R113" s="285" t="s">
        <v>241</v>
      </c>
      <c r="S113" s="286" t="s">
        <v>242</v>
      </c>
      <c r="T113" s="305">
        <v>1</v>
      </c>
      <c r="U113" s="306">
        <v>45323</v>
      </c>
      <c r="V113" s="306">
        <v>45747</v>
      </c>
      <c r="W113" s="36">
        <f t="shared" si="38"/>
        <v>60.571428571428569</v>
      </c>
      <c r="X113" s="188">
        <v>0</v>
      </c>
      <c r="Y113" s="358" t="s">
        <v>2474</v>
      </c>
      <c r="Z113" s="166">
        <f t="shared" si="28"/>
        <v>1</v>
      </c>
      <c r="AA113" s="166">
        <f t="shared" si="29"/>
        <v>1</v>
      </c>
      <c r="AB113" s="166">
        <f t="shared" si="30"/>
        <v>1</v>
      </c>
      <c r="AC113" s="166">
        <f t="shared" si="31"/>
        <v>1</v>
      </c>
      <c r="AD113" s="166">
        <f t="shared" si="32"/>
        <v>1</v>
      </c>
      <c r="AE113" s="166">
        <f t="shared" si="33"/>
        <v>1</v>
      </c>
      <c r="AF113" s="166">
        <f t="shared" si="34"/>
        <v>1</v>
      </c>
      <c r="AG113" s="166">
        <f t="shared" si="35"/>
        <v>1</v>
      </c>
    </row>
    <row r="114" spans="1:33" ht="150">
      <c r="A114" s="453" t="s">
        <v>19</v>
      </c>
      <c r="B114" s="454" t="s">
        <v>16</v>
      </c>
      <c r="C114" s="771"/>
      <c r="D114" s="771"/>
      <c r="E114" s="772"/>
      <c r="F114" s="772"/>
      <c r="G114" s="34" t="s">
        <v>1361</v>
      </c>
      <c r="H114" s="34" t="s">
        <v>245</v>
      </c>
      <c r="I114" s="505" t="s">
        <v>246</v>
      </c>
      <c r="J114" s="351">
        <v>1</v>
      </c>
      <c r="K114" s="190">
        <v>45231</v>
      </c>
      <c r="L114" s="190">
        <v>45747</v>
      </c>
      <c r="M114" s="36">
        <f t="shared" si="36"/>
        <v>73.714285714285708</v>
      </c>
      <c r="N114" s="188">
        <v>0</v>
      </c>
      <c r="O114" s="535" t="s">
        <v>2474</v>
      </c>
      <c r="P114" s="456">
        <f t="shared" si="37"/>
        <v>0</v>
      </c>
      <c r="Q114" s="114" t="str">
        <f>IF(ISNUMBER(P114),IF(P114=100%,"CUMPLIDA",IF(AND(ISNUMBER(L114),ISNUMBER(OCI!$P$6)), IF(L114&lt;OCI!$P$6,"INCUMPLIDA","PROCESO"), "VERIFICAR FECHA")),"SIN VALOR AVANCE")</f>
        <v>PROCESO</v>
      </c>
      <c r="R114" s="285" t="s">
        <v>245</v>
      </c>
      <c r="S114" s="286" t="s">
        <v>246</v>
      </c>
      <c r="T114" s="305">
        <v>1</v>
      </c>
      <c r="U114" s="306">
        <v>45231</v>
      </c>
      <c r="V114" s="306">
        <v>45747</v>
      </c>
      <c r="W114" s="36">
        <f t="shared" si="38"/>
        <v>73.714285714285708</v>
      </c>
      <c r="X114" s="188">
        <v>0</v>
      </c>
      <c r="Y114" s="358" t="s">
        <v>2474</v>
      </c>
      <c r="Z114" s="166">
        <f t="shared" si="28"/>
        <v>1</v>
      </c>
      <c r="AA114" s="166">
        <f t="shared" si="29"/>
        <v>1</v>
      </c>
      <c r="AB114" s="166">
        <f t="shared" si="30"/>
        <v>1</v>
      </c>
      <c r="AC114" s="166">
        <f t="shared" si="31"/>
        <v>1</v>
      </c>
      <c r="AD114" s="166">
        <f t="shared" si="32"/>
        <v>1</v>
      </c>
      <c r="AE114" s="166">
        <f t="shared" si="33"/>
        <v>1</v>
      </c>
      <c r="AF114" s="166">
        <f t="shared" si="34"/>
        <v>1</v>
      </c>
      <c r="AG114" s="166">
        <f t="shared" si="35"/>
        <v>1</v>
      </c>
    </row>
    <row r="115" spans="1:33" ht="270.75" customHeight="1">
      <c r="A115" s="453" t="s">
        <v>19</v>
      </c>
      <c r="B115" s="454" t="s">
        <v>16</v>
      </c>
      <c r="C115" s="771"/>
      <c r="D115" s="771"/>
      <c r="E115" s="772"/>
      <c r="F115" s="772"/>
      <c r="G115" s="34" t="s">
        <v>248</v>
      </c>
      <c r="H115" s="34" t="s">
        <v>248</v>
      </c>
      <c r="I115" s="505" t="s">
        <v>249</v>
      </c>
      <c r="J115" s="351">
        <v>1</v>
      </c>
      <c r="K115" s="190">
        <v>45323</v>
      </c>
      <c r="L115" s="190">
        <v>45747</v>
      </c>
      <c r="M115" s="36">
        <f t="shared" si="36"/>
        <v>60.571428571428569</v>
      </c>
      <c r="N115" s="188">
        <v>0</v>
      </c>
      <c r="O115" s="535" t="s">
        <v>2473</v>
      </c>
      <c r="P115" s="456">
        <f t="shared" si="37"/>
        <v>0</v>
      </c>
      <c r="Q115" s="114" t="str">
        <f>IF(ISNUMBER(P115),IF(P115=100%,"CUMPLIDA",IF(AND(ISNUMBER(L115),ISNUMBER(OCI!$P$6)), IF(L115&lt;OCI!$P$6,"INCUMPLIDA","PROCESO"), "VERIFICAR FECHA")),"SIN VALOR AVANCE")</f>
        <v>PROCESO</v>
      </c>
      <c r="R115" s="285" t="s">
        <v>248</v>
      </c>
      <c r="S115" s="286" t="s">
        <v>249</v>
      </c>
      <c r="T115" s="305">
        <v>1</v>
      </c>
      <c r="U115" s="306">
        <v>45323</v>
      </c>
      <c r="V115" s="306">
        <v>45747</v>
      </c>
      <c r="W115" s="36">
        <f t="shared" si="38"/>
        <v>60.571428571428569</v>
      </c>
      <c r="X115" s="188">
        <v>0</v>
      </c>
      <c r="Y115" s="358" t="s">
        <v>2473</v>
      </c>
      <c r="Z115" s="166">
        <f t="shared" si="28"/>
        <v>1</v>
      </c>
      <c r="AA115" s="166">
        <f t="shared" si="29"/>
        <v>1</v>
      </c>
      <c r="AB115" s="166">
        <f t="shared" si="30"/>
        <v>1</v>
      </c>
      <c r="AC115" s="166">
        <f t="shared" si="31"/>
        <v>1</v>
      </c>
      <c r="AD115" s="166">
        <f t="shared" si="32"/>
        <v>1</v>
      </c>
      <c r="AE115" s="166">
        <f t="shared" si="33"/>
        <v>1</v>
      </c>
      <c r="AF115" s="166">
        <f t="shared" si="34"/>
        <v>1</v>
      </c>
      <c r="AG115" s="166">
        <f t="shared" si="35"/>
        <v>1</v>
      </c>
    </row>
    <row r="116" spans="1:33" ht="135.75">
      <c r="A116" s="453" t="s">
        <v>19</v>
      </c>
      <c r="B116" s="454" t="s">
        <v>16</v>
      </c>
      <c r="C116" s="771"/>
      <c r="D116" s="771"/>
      <c r="E116" s="772"/>
      <c r="F116" s="772"/>
      <c r="G116" s="34" t="s">
        <v>251</v>
      </c>
      <c r="H116" s="34" t="s">
        <v>251</v>
      </c>
      <c r="I116" s="505" t="s">
        <v>252</v>
      </c>
      <c r="J116" s="351">
        <v>1</v>
      </c>
      <c r="K116" s="190">
        <v>45231</v>
      </c>
      <c r="L116" s="190">
        <v>45747</v>
      </c>
      <c r="M116" s="36">
        <f t="shared" si="36"/>
        <v>73.714285714285708</v>
      </c>
      <c r="N116" s="188">
        <v>0</v>
      </c>
      <c r="O116" s="535" t="s">
        <v>2474</v>
      </c>
      <c r="P116" s="456">
        <f t="shared" si="37"/>
        <v>0</v>
      </c>
      <c r="Q116" s="114" t="str">
        <f>IF(ISNUMBER(P116),IF(P116=100%,"CUMPLIDA",IF(AND(ISNUMBER(L116),ISNUMBER(OCI!$P$6)), IF(L116&lt;OCI!$P$6,"INCUMPLIDA","PROCESO"), "VERIFICAR FECHA")),"SIN VALOR AVANCE")</f>
        <v>PROCESO</v>
      </c>
      <c r="R116" s="285" t="s">
        <v>251</v>
      </c>
      <c r="S116" s="286" t="s">
        <v>252</v>
      </c>
      <c r="T116" s="305">
        <v>1</v>
      </c>
      <c r="U116" s="306">
        <v>45231</v>
      </c>
      <c r="V116" s="306">
        <v>45747</v>
      </c>
      <c r="W116" s="36">
        <f t="shared" si="38"/>
        <v>73.714285714285708</v>
      </c>
      <c r="X116" s="188">
        <v>0</v>
      </c>
      <c r="Y116" s="358" t="s">
        <v>2474</v>
      </c>
      <c r="Z116" s="166">
        <f t="shared" si="28"/>
        <v>1</v>
      </c>
      <c r="AA116" s="166">
        <f t="shared" si="29"/>
        <v>1</v>
      </c>
      <c r="AB116" s="166">
        <f t="shared" si="30"/>
        <v>1</v>
      </c>
      <c r="AC116" s="166">
        <f t="shared" si="31"/>
        <v>1</v>
      </c>
      <c r="AD116" s="166">
        <f t="shared" si="32"/>
        <v>1</v>
      </c>
      <c r="AE116" s="166">
        <f t="shared" si="33"/>
        <v>1</v>
      </c>
      <c r="AF116" s="166">
        <f t="shared" si="34"/>
        <v>1</v>
      </c>
      <c r="AG116" s="166">
        <f t="shared" si="35"/>
        <v>1</v>
      </c>
    </row>
    <row r="117" spans="1:33" ht="375.75" customHeight="1">
      <c r="A117" s="453" t="s">
        <v>19</v>
      </c>
      <c r="B117" s="454" t="s">
        <v>16</v>
      </c>
      <c r="C117" s="771"/>
      <c r="D117" s="771"/>
      <c r="E117" s="772"/>
      <c r="F117" s="772"/>
      <c r="G117" s="34" t="s">
        <v>254</v>
      </c>
      <c r="H117" s="34" t="s">
        <v>254</v>
      </c>
      <c r="I117" s="505" t="s">
        <v>255</v>
      </c>
      <c r="J117" s="351">
        <v>1</v>
      </c>
      <c r="K117" s="190">
        <v>45231</v>
      </c>
      <c r="L117" s="190">
        <v>45808</v>
      </c>
      <c r="M117" s="36">
        <f t="shared" si="36"/>
        <v>82.428571428571431</v>
      </c>
      <c r="N117" s="188">
        <v>0</v>
      </c>
      <c r="O117" s="535" t="s">
        <v>2472</v>
      </c>
      <c r="P117" s="456">
        <f t="shared" si="37"/>
        <v>0</v>
      </c>
      <c r="Q117" s="114" t="str">
        <f>IF(ISNUMBER(P117),IF(P117=100%,"CUMPLIDA",IF(AND(ISNUMBER(L117),ISNUMBER(OCI!$P$6)), IF(L117&lt;OCI!$P$6,"INCUMPLIDA","PROCESO"), "VERIFICAR FECHA")),"SIN VALOR AVANCE")</f>
        <v>PROCESO</v>
      </c>
      <c r="R117" s="285" t="s">
        <v>254</v>
      </c>
      <c r="S117" s="286" t="s">
        <v>255</v>
      </c>
      <c r="T117" s="305">
        <v>1</v>
      </c>
      <c r="U117" s="306">
        <v>45231</v>
      </c>
      <c r="V117" s="306">
        <v>45808</v>
      </c>
      <c r="W117" s="36">
        <f t="shared" si="38"/>
        <v>82.428571428571431</v>
      </c>
      <c r="X117" s="188">
        <v>0</v>
      </c>
      <c r="Y117" s="358" t="s">
        <v>2472</v>
      </c>
      <c r="Z117" s="166">
        <f t="shared" si="28"/>
        <v>1</v>
      </c>
      <c r="AA117" s="166">
        <f t="shared" si="29"/>
        <v>1</v>
      </c>
      <c r="AB117" s="166">
        <f t="shared" si="30"/>
        <v>1</v>
      </c>
      <c r="AC117" s="166">
        <f t="shared" si="31"/>
        <v>1</v>
      </c>
      <c r="AD117" s="166">
        <f t="shared" si="32"/>
        <v>1</v>
      </c>
      <c r="AE117" s="166">
        <f t="shared" si="33"/>
        <v>1</v>
      </c>
      <c r="AF117" s="166">
        <f t="shared" si="34"/>
        <v>1</v>
      </c>
      <c r="AG117" s="166">
        <f t="shared" si="35"/>
        <v>1</v>
      </c>
    </row>
    <row r="118" spans="1:33" ht="135.75">
      <c r="A118" s="453" t="s">
        <v>19</v>
      </c>
      <c r="B118" s="454" t="s">
        <v>16</v>
      </c>
      <c r="C118" s="771"/>
      <c r="D118" s="771"/>
      <c r="E118" s="772"/>
      <c r="F118" s="772"/>
      <c r="G118" s="34" t="s">
        <v>1363</v>
      </c>
      <c r="H118" s="34" t="s">
        <v>258</v>
      </c>
      <c r="I118" s="505" t="s">
        <v>259</v>
      </c>
      <c r="J118" s="351">
        <v>8</v>
      </c>
      <c r="K118" s="190">
        <v>45809</v>
      </c>
      <c r="L118" s="190">
        <v>46568</v>
      </c>
      <c r="M118" s="36">
        <f t="shared" si="36"/>
        <v>108.42857142857143</v>
      </c>
      <c r="N118" s="188">
        <v>0</v>
      </c>
      <c r="O118" s="535" t="s">
        <v>2474</v>
      </c>
      <c r="P118" s="456">
        <f t="shared" si="37"/>
        <v>0</v>
      </c>
      <c r="Q118" s="114" t="str">
        <f>IF(ISNUMBER(P118),IF(P118=100%,"CUMPLIDA",IF(AND(ISNUMBER(L118),ISNUMBER(OCI!$P$6)), IF(L118&lt;OCI!$P$6,"INCUMPLIDA","PROCESO"), "VERIFICAR FECHA")),"SIN VALOR AVANCE")</f>
        <v>PROCESO</v>
      </c>
      <c r="R118" s="285" t="s">
        <v>258</v>
      </c>
      <c r="S118" s="286" t="s">
        <v>259</v>
      </c>
      <c r="T118" s="305">
        <v>8</v>
      </c>
      <c r="U118" s="306">
        <v>45809</v>
      </c>
      <c r="V118" s="306">
        <v>46568</v>
      </c>
      <c r="W118" s="36">
        <f t="shared" si="38"/>
        <v>108.42857142857143</v>
      </c>
      <c r="X118" s="188">
        <v>0</v>
      </c>
      <c r="Y118" s="358" t="s">
        <v>2474</v>
      </c>
      <c r="Z118" s="166">
        <f t="shared" si="28"/>
        <v>1</v>
      </c>
      <c r="AA118" s="166">
        <f t="shared" si="29"/>
        <v>1</v>
      </c>
      <c r="AB118" s="166">
        <f t="shared" si="30"/>
        <v>1</v>
      </c>
      <c r="AC118" s="166">
        <f t="shared" si="31"/>
        <v>1</v>
      </c>
      <c r="AD118" s="166">
        <f t="shared" si="32"/>
        <v>1</v>
      </c>
      <c r="AE118" s="166">
        <f t="shared" si="33"/>
        <v>1</v>
      </c>
      <c r="AF118" s="166">
        <f t="shared" si="34"/>
        <v>1</v>
      </c>
      <c r="AG118" s="166">
        <f t="shared" si="35"/>
        <v>1</v>
      </c>
    </row>
    <row r="119" spans="1:33" ht="165.75" customHeight="1">
      <c r="A119" s="453" t="s">
        <v>19</v>
      </c>
      <c r="B119" s="454" t="s">
        <v>16</v>
      </c>
      <c r="C119" s="771"/>
      <c r="D119" s="771"/>
      <c r="E119" s="772"/>
      <c r="F119" s="772"/>
      <c r="G119" s="34" t="s">
        <v>1364</v>
      </c>
      <c r="H119" s="34" t="s">
        <v>261</v>
      </c>
      <c r="I119" s="505" t="s">
        <v>262</v>
      </c>
      <c r="J119" s="351">
        <v>1</v>
      </c>
      <c r="K119" s="190">
        <v>45809</v>
      </c>
      <c r="L119" s="190">
        <v>46568</v>
      </c>
      <c r="M119" s="36">
        <f t="shared" si="36"/>
        <v>108.42857142857143</v>
      </c>
      <c r="N119" s="188">
        <v>0</v>
      </c>
      <c r="O119" s="535" t="s">
        <v>2473</v>
      </c>
      <c r="P119" s="456">
        <f t="shared" si="37"/>
        <v>0</v>
      </c>
      <c r="Q119" s="114" t="str">
        <f>IF(ISNUMBER(P119),IF(P119=100%,"CUMPLIDA",IF(AND(ISNUMBER(L119),ISNUMBER(OCI!$P$6)), IF(L119&lt;OCI!$P$6,"INCUMPLIDA","PROCESO"), "VERIFICAR FECHA")),"SIN VALOR AVANCE")</f>
        <v>PROCESO</v>
      </c>
      <c r="R119" s="285" t="s">
        <v>261</v>
      </c>
      <c r="S119" s="286" t="s">
        <v>262</v>
      </c>
      <c r="T119" s="305">
        <v>1</v>
      </c>
      <c r="U119" s="306">
        <v>45809</v>
      </c>
      <c r="V119" s="306">
        <v>46568</v>
      </c>
      <c r="W119" s="36">
        <f t="shared" si="38"/>
        <v>108.42857142857143</v>
      </c>
      <c r="X119" s="188">
        <v>0</v>
      </c>
      <c r="Y119" s="358" t="s">
        <v>2473</v>
      </c>
      <c r="Z119" s="166">
        <f t="shared" si="28"/>
        <v>1</v>
      </c>
      <c r="AA119" s="166">
        <f t="shared" si="29"/>
        <v>1</v>
      </c>
      <c r="AB119" s="166">
        <f t="shared" si="30"/>
        <v>1</v>
      </c>
      <c r="AC119" s="166">
        <f t="shared" si="31"/>
        <v>1</v>
      </c>
      <c r="AD119" s="166">
        <f t="shared" si="32"/>
        <v>1</v>
      </c>
      <c r="AE119" s="166">
        <f t="shared" si="33"/>
        <v>1</v>
      </c>
      <c r="AF119" s="166">
        <f t="shared" si="34"/>
        <v>1</v>
      </c>
      <c r="AG119" s="166">
        <f t="shared" si="35"/>
        <v>1</v>
      </c>
    </row>
    <row r="120" spans="1:33" ht="409.5">
      <c r="A120" s="453" t="s">
        <v>19</v>
      </c>
      <c r="B120" s="454" t="s">
        <v>16</v>
      </c>
      <c r="C120" s="771"/>
      <c r="D120" s="771"/>
      <c r="E120" s="772"/>
      <c r="F120" s="772"/>
      <c r="G120" s="34" t="s">
        <v>1365</v>
      </c>
      <c r="H120" s="34" t="s">
        <v>264</v>
      </c>
      <c r="I120" s="505" t="s">
        <v>265</v>
      </c>
      <c r="J120" s="351">
        <v>2</v>
      </c>
      <c r="K120" s="190">
        <v>45809</v>
      </c>
      <c r="L120" s="190">
        <v>46568</v>
      </c>
      <c r="M120" s="36">
        <f t="shared" si="36"/>
        <v>108.42857142857143</v>
      </c>
      <c r="N120" s="188">
        <v>0</v>
      </c>
      <c r="O120" s="535" t="s">
        <v>2472</v>
      </c>
      <c r="P120" s="456">
        <f t="shared" si="37"/>
        <v>0</v>
      </c>
      <c r="Q120" s="114" t="str">
        <f>IF(ISNUMBER(P120),IF(P120=100%,"CUMPLIDA",IF(AND(ISNUMBER(L120),ISNUMBER(OCI!$P$6)), IF(L120&lt;OCI!$P$6,"INCUMPLIDA","PROCESO"), "VERIFICAR FECHA")),"SIN VALOR AVANCE")</f>
        <v>PROCESO</v>
      </c>
      <c r="R120" s="285" t="s">
        <v>264</v>
      </c>
      <c r="S120" s="286" t="s">
        <v>265</v>
      </c>
      <c r="T120" s="305">
        <v>2</v>
      </c>
      <c r="U120" s="306">
        <v>45809</v>
      </c>
      <c r="V120" s="306">
        <v>46568</v>
      </c>
      <c r="W120" s="36">
        <f t="shared" si="38"/>
        <v>108.42857142857143</v>
      </c>
      <c r="X120" s="188">
        <v>0</v>
      </c>
      <c r="Y120" s="358" t="s">
        <v>2472</v>
      </c>
      <c r="Z120" s="166">
        <f t="shared" si="28"/>
        <v>1</v>
      </c>
      <c r="AA120" s="166">
        <f t="shared" si="29"/>
        <v>1</v>
      </c>
      <c r="AB120" s="166">
        <f t="shared" si="30"/>
        <v>1</v>
      </c>
      <c r="AC120" s="166">
        <f t="shared" si="31"/>
        <v>1</v>
      </c>
      <c r="AD120" s="166">
        <f t="shared" si="32"/>
        <v>1</v>
      </c>
      <c r="AE120" s="166">
        <f t="shared" si="33"/>
        <v>1</v>
      </c>
      <c r="AF120" s="166">
        <f t="shared" si="34"/>
        <v>1</v>
      </c>
      <c r="AG120" s="166">
        <f t="shared" si="35"/>
        <v>1</v>
      </c>
    </row>
    <row r="121" spans="1:33" ht="345" customHeight="1">
      <c r="A121" s="453" t="s">
        <v>19</v>
      </c>
      <c r="B121" s="454" t="s">
        <v>16</v>
      </c>
      <c r="C121" s="771"/>
      <c r="D121" s="771"/>
      <c r="E121" s="772"/>
      <c r="F121" s="772"/>
      <c r="G121" s="309" t="s">
        <v>2475</v>
      </c>
      <c r="H121" s="309" t="s">
        <v>2475</v>
      </c>
      <c r="I121" s="508" t="s">
        <v>2476</v>
      </c>
      <c r="J121" s="35">
        <v>1</v>
      </c>
      <c r="K121" s="311">
        <v>42795</v>
      </c>
      <c r="L121" s="311">
        <v>42855</v>
      </c>
      <c r="M121" s="36">
        <f t="shared" si="36"/>
        <v>8.5714285714285712</v>
      </c>
      <c r="N121" s="188">
        <v>1</v>
      </c>
      <c r="O121" s="505" t="s">
        <v>2477</v>
      </c>
      <c r="P121" s="352">
        <f t="shared" si="37"/>
        <v>1</v>
      </c>
      <c r="Q121" s="114" t="str">
        <f>IF(ISNUMBER(P121),IF(P121=100%,"CUMPLIDA",IF(AND(ISNUMBER(L121),ISNUMBER(OCI!$P$6)), IF(L121&lt;OCI!$P$6,"INCUMPLIDA","PROCESO"), "VERIFICAR FECHA")),"SIN VALOR AVANCE")</f>
        <v>CUMPLIDA</v>
      </c>
      <c r="R121" s="368" t="s">
        <v>2475</v>
      </c>
      <c r="S121" s="369" t="s">
        <v>2476</v>
      </c>
      <c r="T121" s="367">
        <v>1</v>
      </c>
      <c r="U121" s="363">
        <v>42795</v>
      </c>
      <c r="V121" s="363">
        <v>42855</v>
      </c>
      <c r="W121" s="36">
        <f t="shared" si="38"/>
        <v>8.5714285714285712</v>
      </c>
      <c r="X121" s="188">
        <v>1</v>
      </c>
      <c r="Y121" s="359" t="s">
        <v>2477</v>
      </c>
      <c r="Z121" s="166">
        <f t="shared" si="28"/>
        <v>1</v>
      </c>
      <c r="AA121" s="166">
        <f t="shared" si="29"/>
        <v>1</v>
      </c>
      <c r="AB121" s="166">
        <f t="shared" si="30"/>
        <v>1</v>
      </c>
      <c r="AC121" s="166">
        <f t="shared" si="31"/>
        <v>1</v>
      </c>
      <c r="AD121" s="166">
        <f t="shared" si="32"/>
        <v>1</v>
      </c>
      <c r="AE121" s="166">
        <f t="shared" si="33"/>
        <v>1</v>
      </c>
      <c r="AF121" s="166">
        <f t="shared" si="34"/>
        <v>1</v>
      </c>
      <c r="AG121" s="166">
        <f t="shared" si="35"/>
        <v>1</v>
      </c>
    </row>
    <row r="122" spans="1:33" ht="210" customHeight="1">
      <c r="A122" s="453" t="s">
        <v>19</v>
      </c>
      <c r="B122" s="454" t="s">
        <v>16</v>
      </c>
      <c r="C122" s="771"/>
      <c r="D122" s="771"/>
      <c r="E122" s="772"/>
      <c r="F122" s="772"/>
      <c r="G122" s="309" t="s">
        <v>2478</v>
      </c>
      <c r="H122" s="309" t="s">
        <v>2478</v>
      </c>
      <c r="I122" s="508" t="s">
        <v>2479</v>
      </c>
      <c r="J122" s="35">
        <v>1</v>
      </c>
      <c r="K122" s="311">
        <v>42855</v>
      </c>
      <c r="L122" s="311">
        <v>42916</v>
      </c>
      <c r="M122" s="36">
        <f t="shared" si="36"/>
        <v>8.7142857142857135</v>
      </c>
      <c r="N122" s="188">
        <v>1</v>
      </c>
      <c r="O122" s="505" t="s">
        <v>2480</v>
      </c>
      <c r="P122" s="352">
        <f t="shared" si="37"/>
        <v>1</v>
      </c>
      <c r="Q122" s="114" t="str">
        <f>IF(ISNUMBER(P122),IF(P122=100%,"CUMPLIDA",IF(AND(ISNUMBER(L122),ISNUMBER(OCI!$P$6)), IF(L122&lt;OCI!$P$6,"INCUMPLIDA","PROCESO"), "VERIFICAR FECHA")),"SIN VALOR AVANCE")</f>
        <v>CUMPLIDA</v>
      </c>
      <c r="R122" s="368" t="s">
        <v>2478</v>
      </c>
      <c r="S122" s="369" t="s">
        <v>2479</v>
      </c>
      <c r="T122" s="367">
        <v>1</v>
      </c>
      <c r="U122" s="363">
        <v>42855</v>
      </c>
      <c r="V122" s="363">
        <v>42916</v>
      </c>
      <c r="W122" s="36">
        <f t="shared" si="38"/>
        <v>8.7142857142857135</v>
      </c>
      <c r="X122" s="188">
        <v>1</v>
      </c>
      <c r="Y122" s="359" t="s">
        <v>2480</v>
      </c>
      <c r="Z122" s="166">
        <f t="shared" si="28"/>
        <v>1</v>
      </c>
      <c r="AA122" s="166">
        <f t="shared" si="29"/>
        <v>1</v>
      </c>
      <c r="AB122" s="166">
        <f t="shared" si="30"/>
        <v>1</v>
      </c>
      <c r="AC122" s="166">
        <f t="shared" si="31"/>
        <v>1</v>
      </c>
      <c r="AD122" s="166">
        <f t="shared" si="32"/>
        <v>1</v>
      </c>
      <c r="AE122" s="166">
        <f t="shared" si="33"/>
        <v>1</v>
      </c>
      <c r="AF122" s="166">
        <f t="shared" si="34"/>
        <v>1</v>
      </c>
      <c r="AG122" s="166">
        <f t="shared" si="35"/>
        <v>1</v>
      </c>
    </row>
    <row r="123" spans="1:33" ht="409.5">
      <c r="A123" s="453" t="s">
        <v>19</v>
      </c>
      <c r="B123" s="454" t="s">
        <v>16</v>
      </c>
      <c r="C123" s="771" t="s">
        <v>2481</v>
      </c>
      <c r="D123" s="771" t="s">
        <v>2482</v>
      </c>
      <c r="E123" s="772" t="s">
        <v>2483</v>
      </c>
      <c r="F123" s="772" t="s">
        <v>2484</v>
      </c>
      <c r="G123" s="850" t="s">
        <v>2485</v>
      </c>
      <c r="H123" s="348" t="s">
        <v>2433</v>
      </c>
      <c r="I123" s="505" t="s">
        <v>969</v>
      </c>
      <c r="J123" s="35">
        <v>1</v>
      </c>
      <c r="K123" s="311">
        <v>45231</v>
      </c>
      <c r="L123" s="311">
        <v>45504</v>
      </c>
      <c r="M123" s="36">
        <f t="shared" si="36"/>
        <v>39</v>
      </c>
      <c r="N123" s="188">
        <v>1</v>
      </c>
      <c r="O123" s="535" t="s">
        <v>2434</v>
      </c>
      <c r="P123" s="456">
        <f t="shared" si="37"/>
        <v>1</v>
      </c>
      <c r="Q123" s="114" t="str">
        <f>IF(ISNUMBER(P123),IF(P123=100%,"CUMPLIDA",IF(AND(ISNUMBER(L123),ISNUMBER(OCI!$P$6)), IF(L123&lt;OCI!$P$6,"INCUMPLIDA","PROCESO"), "VERIFICAR FECHA")),"SIN VALOR AVANCE")</f>
        <v>CUMPLIDA</v>
      </c>
      <c r="R123" s="366" t="s">
        <v>2433</v>
      </c>
      <c r="S123" s="286" t="s">
        <v>969</v>
      </c>
      <c r="T123" s="367">
        <v>1</v>
      </c>
      <c r="U123" s="363">
        <v>45231</v>
      </c>
      <c r="V123" s="363">
        <v>45504</v>
      </c>
      <c r="W123" s="36">
        <f t="shared" si="38"/>
        <v>39</v>
      </c>
      <c r="X123" s="188">
        <v>1</v>
      </c>
      <c r="Y123" s="358" t="s">
        <v>2434</v>
      </c>
      <c r="Z123" s="166">
        <f t="shared" si="28"/>
        <v>1</v>
      </c>
      <c r="AA123" s="166">
        <f t="shared" si="29"/>
        <v>1</v>
      </c>
      <c r="AB123" s="166">
        <f t="shared" si="30"/>
        <v>1</v>
      </c>
      <c r="AC123" s="166">
        <f t="shared" si="31"/>
        <v>1</v>
      </c>
      <c r="AD123" s="166">
        <f t="shared" si="32"/>
        <v>1</v>
      </c>
      <c r="AE123" s="166">
        <f t="shared" si="33"/>
        <v>1</v>
      </c>
      <c r="AF123" s="166">
        <f t="shared" si="34"/>
        <v>1</v>
      </c>
      <c r="AG123" s="166">
        <f t="shared" si="35"/>
        <v>1</v>
      </c>
    </row>
    <row r="124" spans="1:33" ht="390.75" customHeight="1">
      <c r="A124" s="453" t="s">
        <v>19</v>
      </c>
      <c r="B124" s="454" t="s">
        <v>16</v>
      </c>
      <c r="C124" s="771"/>
      <c r="D124" s="771"/>
      <c r="E124" s="772"/>
      <c r="F124" s="772"/>
      <c r="G124" s="851"/>
      <c r="H124" s="348" t="s">
        <v>2435</v>
      </c>
      <c r="I124" s="505" t="s">
        <v>2436</v>
      </c>
      <c r="J124" s="35">
        <v>1</v>
      </c>
      <c r="K124" s="311">
        <v>45231</v>
      </c>
      <c r="L124" s="311">
        <v>45504</v>
      </c>
      <c r="M124" s="36">
        <f t="shared" si="36"/>
        <v>39</v>
      </c>
      <c r="N124" s="188">
        <v>1</v>
      </c>
      <c r="O124" s="535" t="s">
        <v>2486</v>
      </c>
      <c r="P124" s="456">
        <f t="shared" si="37"/>
        <v>1</v>
      </c>
      <c r="Q124" s="114" t="str">
        <f>IF(ISNUMBER(P124),IF(P124=100%,"CUMPLIDA",IF(AND(ISNUMBER(L124),ISNUMBER(OCI!$P$6)), IF(L124&lt;OCI!$P$6,"INCUMPLIDA","PROCESO"), "VERIFICAR FECHA")),"SIN VALOR AVANCE")</f>
        <v>CUMPLIDA</v>
      </c>
      <c r="R124" s="366" t="s">
        <v>2435</v>
      </c>
      <c r="S124" s="286" t="s">
        <v>2436</v>
      </c>
      <c r="T124" s="367">
        <v>1</v>
      </c>
      <c r="U124" s="363">
        <v>45231</v>
      </c>
      <c r="V124" s="363">
        <v>45504</v>
      </c>
      <c r="W124" s="36">
        <f t="shared" si="38"/>
        <v>39</v>
      </c>
      <c r="X124" s="188">
        <v>1</v>
      </c>
      <c r="Y124" s="358" t="s">
        <v>2486</v>
      </c>
      <c r="Z124" s="166">
        <f t="shared" si="28"/>
        <v>1</v>
      </c>
      <c r="AA124" s="166">
        <f t="shared" si="29"/>
        <v>1</v>
      </c>
      <c r="AB124" s="166">
        <f t="shared" si="30"/>
        <v>1</v>
      </c>
      <c r="AC124" s="166">
        <f t="shared" si="31"/>
        <v>1</v>
      </c>
      <c r="AD124" s="166">
        <f t="shared" si="32"/>
        <v>1</v>
      </c>
      <c r="AE124" s="166">
        <f t="shared" si="33"/>
        <v>1</v>
      </c>
      <c r="AF124" s="166">
        <f t="shared" si="34"/>
        <v>1</v>
      </c>
      <c r="AG124" s="166">
        <f t="shared" si="35"/>
        <v>1</v>
      </c>
    </row>
    <row r="125" spans="1:33" ht="285.75" customHeight="1">
      <c r="A125" s="453" t="s">
        <v>19</v>
      </c>
      <c r="B125" s="454" t="s">
        <v>16</v>
      </c>
      <c r="C125" s="771"/>
      <c r="D125" s="771"/>
      <c r="E125" s="772"/>
      <c r="F125" s="772"/>
      <c r="G125" s="34" t="s">
        <v>2438</v>
      </c>
      <c r="H125" s="34" t="s">
        <v>1614</v>
      </c>
      <c r="I125" s="505" t="s">
        <v>238</v>
      </c>
      <c r="J125" s="351">
        <v>1</v>
      </c>
      <c r="K125" s="190">
        <v>45323</v>
      </c>
      <c r="L125" s="190">
        <v>45747</v>
      </c>
      <c r="M125" s="36">
        <f t="shared" si="36"/>
        <v>60.571428571428569</v>
      </c>
      <c r="N125" s="188">
        <v>0</v>
      </c>
      <c r="O125" s="535" t="s">
        <v>2487</v>
      </c>
      <c r="P125" s="456">
        <f t="shared" si="37"/>
        <v>0</v>
      </c>
      <c r="Q125" s="114" t="str">
        <f>IF(ISNUMBER(P125),IF(P125=100%,"CUMPLIDA",IF(AND(ISNUMBER(L125),ISNUMBER(OCI!$P$6)), IF(L125&lt;OCI!$P$6,"INCUMPLIDA","PROCESO"), "VERIFICAR FECHA")),"SIN VALOR AVANCE")</f>
        <v>PROCESO</v>
      </c>
      <c r="R125" s="285" t="s">
        <v>1614</v>
      </c>
      <c r="S125" s="286" t="s">
        <v>238</v>
      </c>
      <c r="T125" s="305">
        <v>1</v>
      </c>
      <c r="U125" s="306">
        <v>45323</v>
      </c>
      <c r="V125" s="306">
        <v>45747</v>
      </c>
      <c r="W125" s="36">
        <f t="shared" si="38"/>
        <v>60.571428571428569</v>
      </c>
      <c r="X125" s="188">
        <v>0</v>
      </c>
      <c r="Y125" s="358" t="s">
        <v>2487</v>
      </c>
      <c r="Z125" s="166">
        <f t="shared" si="28"/>
        <v>1</v>
      </c>
      <c r="AA125" s="166">
        <f t="shared" si="29"/>
        <v>1</v>
      </c>
      <c r="AB125" s="166">
        <f t="shared" si="30"/>
        <v>1</v>
      </c>
      <c r="AC125" s="166">
        <f t="shared" si="31"/>
        <v>1</v>
      </c>
      <c r="AD125" s="166">
        <f t="shared" si="32"/>
        <v>1</v>
      </c>
      <c r="AE125" s="166">
        <f t="shared" si="33"/>
        <v>1</v>
      </c>
      <c r="AF125" s="166">
        <f t="shared" si="34"/>
        <v>1</v>
      </c>
      <c r="AG125" s="166">
        <f t="shared" si="35"/>
        <v>1</v>
      </c>
    </row>
    <row r="126" spans="1:33" ht="135.75">
      <c r="A126" s="453" t="s">
        <v>19</v>
      </c>
      <c r="B126" s="454" t="s">
        <v>16</v>
      </c>
      <c r="C126" s="771"/>
      <c r="D126" s="771"/>
      <c r="E126" s="772"/>
      <c r="F126" s="772"/>
      <c r="G126" s="34" t="s">
        <v>241</v>
      </c>
      <c r="H126" s="34" t="s">
        <v>241</v>
      </c>
      <c r="I126" s="505" t="s">
        <v>242</v>
      </c>
      <c r="J126" s="351">
        <v>1</v>
      </c>
      <c r="K126" s="190">
        <v>45323</v>
      </c>
      <c r="L126" s="190">
        <v>45747</v>
      </c>
      <c r="M126" s="36">
        <f t="shared" si="36"/>
        <v>60.571428571428569</v>
      </c>
      <c r="N126" s="188">
        <v>0</v>
      </c>
      <c r="O126" s="535" t="s">
        <v>2474</v>
      </c>
      <c r="P126" s="456">
        <f t="shared" si="37"/>
        <v>0</v>
      </c>
      <c r="Q126" s="114" t="str">
        <f>IF(ISNUMBER(P126),IF(P126=100%,"CUMPLIDA",IF(AND(ISNUMBER(L126),ISNUMBER(OCI!$P$6)), IF(L126&lt;OCI!$P$6,"INCUMPLIDA","PROCESO"), "VERIFICAR FECHA")),"SIN VALOR AVANCE")</f>
        <v>PROCESO</v>
      </c>
      <c r="R126" s="285" t="s">
        <v>241</v>
      </c>
      <c r="S126" s="286" t="s">
        <v>242</v>
      </c>
      <c r="T126" s="305">
        <v>1</v>
      </c>
      <c r="U126" s="306">
        <v>45323</v>
      </c>
      <c r="V126" s="306">
        <v>45747</v>
      </c>
      <c r="W126" s="36">
        <f t="shared" si="38"/>
        <v>60.571428571428569</v>
      </c>
      <c r="X126" s="188">
        <v>0</v>
      </c>
      <c r="Y126" s="358" t="s">
        <v>2474</v>
      </c>
      <c r="Z126" s="166">
        <f t="shared" si="28"/>
        <v>1</v>
      </c>
      <c r="AA126" s="166">
        <f t="shared" si="29"/>
        <v>1</v>
      </c>
      <c r="AB126" s="166">
        <f t="shared" si="30"/>
        <v>1</v>
      </c>
      <c r="AC126" s="166">
        <f t="shared" si="31"/>
        <v>1</v>
      </c>
      <c r="AD126" s="166">
        <f t="shared" si="32"/>
        <v>1</v>
      </c>
      <c r="AE126" s="166">
        <f t="shared" si="33"/>
        <v>1</v>
      </c>
      <c r="AF126" s="166">
        <f t="shared" si="34"/>
        <v>1</v>
      </c>
      <c r="AG126" s="166">
        <f t="shared" si="35"/>
        <v>1</v>
      </c>
    </row>
    <row r="127" spans="1:33" ht="150">
      <c r="A127" s="453" t="s">
        <v>19</v>
      </c>
      <c r="B127" s="454" t="s">
        <v>16</v>
      </c>
      <c r="C127" s="771"/>
      <c r="D127" s="771"/>
      <c r="E127" s="772"/>
      <c r="F127" s="772"/>
      <c r="G127" s="34" t="s">
        <v>1361</v>
      </c>
      <c r="H127" s="34" t="s">
        <v>245</v>
      </c>
      <c r="I127" s="505" t="s">
        <v>246</v>
      </c>
      <c r="J127" s="351">
        <v>1</v>
      </c>
      <c r="K127" s="190">
        <v>45231</v>
      </c>
      <c r="L127" s="190">
        <v>45747</v>
      </c>
      <c r="M127" s="36">
        <f t="shared" si="36"/>
        <v>73.714285714285708</v>
      </c>
      <c r="N127" s="188">
        <v>0</v>
      </c>
      <c r="O127" s="535" t="s">
        <v>2474</v>
      </c>
      <c r="P127" s="456">
        <f t="shared" si="37"/>
        <v>0</v>
      </c>
      <c r="Q127" s="114" t="str">
        <f>IF(ISNUMBER(P127),IF(P127=100%,"CUMPLIDA",IF(AND(ISNUMBER(L127),ISNUMBER(OCI!$P$6)), IF(L127&lt;OCI!$P$6,"INCUMPLIDA","PROCESO"), "VERIFICAR FECHA")),"SIN VALOR AVANCE")</f>
        <v>PROCESO</v>
      </c>
      <c r="R127" s="285" t="s">
        <v>245</v>
      </c>
      <c r="S127" s="286" t="s">
        <v>246</v>
      </c>
      <c r="T127" s="305">
        <v>1</v>
      </c>
      <c r="U127" s="306">
        <v>45231</v>
      </c>
      <c r="V127" s="306">
        <v>45747</v>
      </c>
      <c r="W127" s="36">
        <f t="shared" si="38"/>
        <v>73.714285714285708</v>
      </c>
      <c r="X127" s="188">
        <v>0</v>
      </c>
      <c r="Y127" s="358" t="s">
        <v>2474</v>
      </c>
      <c r="Z127" s="166">
        <f t="shared" si="28"/>
        <v>1</v>
      </c>
      <c r="AA127" s="166">
        <f t="shared" si="29"/>
        <v>1</v>
      </c>
      <c r="AB127" s="166">
        <f t="shared" si="30"/>
        <v>1</v>
      </c>
      <c r="AC127" s="166">
        <f t="shared" si="31"/>
        <v>1</v>
      </c>
      <c r="AD127" s="166">
        <f t="shared" si="32"/>
        <v>1</v>
      </c>
      <c r="AE127" s="166">
        <f t="shared" si="33"/>
        <v>1</v>
      </c>
      <c r="AF127" s="166">
        <f t="shared" si="34"/>
        <v>1</v>
      </c>
      <c r="AG127" s="166">
        <f t="shared" si="35"/>
        <v>1</v>
      </c>
    </row>
    <row r="128" spans="1:33" ht="285.75" customHeight="1">
      <c r="A128" s="453" t="s">
        <v>19</v>
      </c>
      <c r="B128" s="454" t="s">
        <v>16</v>
      </c>
      <c r="C128" s="771"/>
      <c r="D128" s="771"/>
      <c r="E128" s="772"/>
      <c r="F128" s="772"/>
      <c r="G128" s="34" t="s">
        <v>248</v>
      </c>
      <c r="H128" s="34" t="s">
        <v>248</v>
      </c>
      <c r="I128" s="505" t="s">
        <v>249</v>
      </c>
      <c r="J128" s="351">
        <v>1</v>
      </c>
      <c r="K128" s="190">
        <v>45323</v>
      </c>
      <c r="L128" s="190">
        <v>45747</v>
      </c>
      <c r="M128" s="36">
        <f t="shared" si="36"/>
        <v>60.571428571428569</v>
      </c>
      <c r="N128" s="188">
        <v>0</v>
      </c>
      <c r="O128" s="535" t="s">
        <v>2487</v>
      </c>
      <c r="P128" s="456">
        <f t="shared" si="37"/>
        <v>0</v>
      </c>
      <c r="Q128" s="114" t="str">
        <f>IF(ISNUMBER(P128),IF(P128=100%,"CUMPLIDA",IF(AND(ISNUMBER(L128),ISNUMBER(OCI!$P$6)), IF(L128&lt;OCI!$P$6,"INCUMPLIDA","PROCESO"), "VERIFICAR FECHA")),"SIN VALOR AVANCE")</f>
        <v>PROCESO</v>
      </c>
      <c r="R128" s="285" t="s">
        <v>248</v>
      </c>
      <c r="S128" s="286" t="s">
        <v>249</v>
      </c>
      <c r="T128" s="305">
        <v>1</v>
      </c>
      <c r="U128" s="306">
        <v>45323</v>
      </c>
      <c r="V128" s="306">
        <v>45747</v>
      </c>
      <c r="W128" s="36">
        <f t="shared" si="38"/>
        <v>60.571428571428569</v>
      </c>
      <c r="X128" s="188">
        <v>0</v>
      </c>
      <c r="Y128" s="358" t="s">
        <v>2487</v>
      </c>
      <c r="Z128" s="166">
        <f t="shared" ref="Z128:Z191" si="39">IF(R128=H128,1,0)</f>
        <v>1</v>
      </c>
      <c r="AA128" s="166">
        <f t="shared" ref="AA128:AA191" si="40">IF(S128=I128,1,0)</f>
        <v>1</v>
      </c>
      <c r="AB128" s="166">
        <f t="shared" ref="AB128:AB191" si="41">IF(T128=J128,1,0)</f>
        <v>1</v>
      </c>
      <c r="AC128" s="166">
        <f t="shared" ref="AC128:AC191" si="42">IF(U128=K128,1,0)</f>
        <v>1</v>
      </c>
      <c r="AD128" s="166">
        <f t="shared" ref="AD128:AD191" si="43">IF(V128=L128,1,0)</f>
        <v>1</v>
      </c>
      <c r="AE128" s="166">
        <f t="shared" ref="AE128:AE191" si="44">IF(W128=M128,1,0)</f>
        <v>1</v>
      </c>
      <c r="AF128" s="166">
        <f t="shared" ref="AF128:AF191" si="45">IF(X128=N128,1,0)</f>
        <v>1</v>
      </c>
      <c r="AG128" s="166">
        <f t="shared" ref="AG128:AG191" si="46">IF(Y128=O128,1,0)</f>
        <v>1</v>
      </c>
    </row>
    <row r="129" spans="1:33" ht="135.75">
      <c r="A129" s="453" t="s">
        <v>19</v>
      </c>
      <c r="B129" s="454" t="s">
        <v>16</v>
      </c>
      <c r="C129" s="771"/>
      <c r="D129" s="771"/>
      <c r="E129" s="772"/>
      <c r="F129" s="772"/>
      <c r="G129" s="34" t="s">
        <v>251</v>
      </c>
      <c r="H129" s="34" t="s">
        <v>251</v>
      </c>
      <c r="I129" s="505" t="s">
        <v>252</v>
      </c>
      <c r="J129" s="351">
        <v>1</v>
      </c>
      <c r="K129" s="190">
        <v>45231</v>
      </c>
      <c r="L129" s="190">
        <v>45747</v>
      </c>
      <c r="M129" s="36">
        <f t="shared" si="36"/>
        <v>73.714285714285708</v>
      </c>
      <c r="N129" s="188">
        <v>0</v>
      </c>
      <c r="O129" s="535" t="s">
        <v>2474</v>
      </c>
      <c r="P129" s="456">
        <f t="shared" si="37"/>
        <v>0</v>
      </c>
      <c r="Q129" s="114" t="str">
        <f>IF(ISNUMBER(P129),IF(P129=100%,"CUMPLIDA",IF(AND(ISNUMBER(L129),ISNUMBER(OCI!$P$6)), IF(L129&lt;OCI!$P$6,"INCUMPLIDA","PROCESO"), "VERIFICAR FECHA")),"SIN VALOR AVANCE")</f>
        <v>PROCESO</v>
      </c>
      <c r="R129" s="285" t="s">
        <v>251</v>
      </c>
      <c r="S129" s="286" t="s">
        <v>252</v>
      </c>
      <c r="T129" s="305">
        <v>1</v>
      </c>
      <c r="U129" s="306">
        <v>45231</v>
      </c>
      <c r="V129" s="306">
        <v>45747</v>
      </c>
      <c r="W129" s="36">
        <f t="shared" si="38"/>
        <v>73.714285714285708</v>
      </c>
      <c r="X129" s="188">
        <v>0</v>
      </c>
      <c r="Y129" s="358" t="s">
        <v>2474</v>
      </c>
      <c r="Z129" s="166">
        <f t="shared" si="39"/>
        <v>1</v>
      </c>
      <c r="AA129" s="166">
        <f t="shared" si="40"/>
        <v>1</v>
      </c>
      <c r="AB129" s="166">
        <f t="shared" si="41"/>
        <v>1</v>
      </c>
      <c r="AC129" s="166">
        <f t="shared" si="42"/>
        <v>1</v>
      </c>
      <c r="AD129" s="166">
        <f t="shared" si="43"/>
        <v>1</v>
      </c>
      <c r="AE129" s="166">
        <f t="shared" si="44"/>
        <v>1</v>
      </c>
      <c r="AF129" s="166">
        <f t="shared" si="45"/>
        <v>1</v>
      </c>
      <c r="AG129" s="166">
        <f t="shared" si="46"/>
        <v>1</v>
      </c>
    </row>
    <row r="130" spans="1:33" ht="390.75" customHeight="1">
      <c r="A130" s="453" t="s">
        <v>19</v>
      </c>
      <c r="B130" s="454" t="s">
        <v>16</v>
      </c>
      <c r="C130" s="771"/>
      <c r="D130" s="771"/>
      <c r="E130" s="772"/>
      <c r="F130" s="772"/>
      <c r="G130" s="34" t="s">
        <v>254</v>
      </c>
      <c r="H130" s="34" t="s">
        <v>254</v>
      </c>
      <c r="I130" s="505" t="s">
        <v>255</v>
      </c>
      <c r="J130" s="351">
        <v>1</v>
      </c>
      <c r="K130" s="190">
        <v>45231</v>
      </c>
      <c r="L130" s="190">
        <v>45808</v>
      </c>
      <c r="M130" s="36">
        <f t="shared" si="36"/>
        <v>82.428571428571431</v>
      </c>
      <c r="N130" s="188">
        <v>0</v>
      </c>
      <c r="O130" s="535" t="s">
        <v>2486</v>
      </c>
      <c r="P130" s="456">
        <f t="shared" si="37"/>
        <v>0</v>
      </c>
      <c r="Q130" s="114" t="str">
        <f>IF(ISNUMBER(P130),IF(P130=100%,"CUMPLIDA",IF(AND(ISNUMBER(L130),ISNUMBER(OCI!$P$6)), IF(L130&lt;OCI!$P$6,"INCUMPLIDA","PROCESO"), "VERIFICAR FECHA")),"SIN VALOR AVANCE")</f>
        <v>PROCESO</v>
      </c>
      <c r="R130" s="285" t="s">
        <v>254</v>
      </c>
      <c r="S130" s="286" t="s">
        <v>255</v>
      </c>
      <c r="T130" s="305">
        <v>1</v>
      </c>
      <c r="U130" s="306">
        <v>45231</v>
      </c>
      <c r="V130" s="306">
        <v>45808</v>
      </c>
      <c r="W130" s="36">
        <f t="shared" si="38"/>
        <v>82.428571428571431</v>
      </c>
      <c r="X130" s="188">
        <v>0</v>
      </c>
      <c r="Y130" s="358" t="s">
        <v>2486</v>
      </c>
      <c r="Z130" s="166">
        <f t="shared" si="39"/>
        <v>1</v>
      </c>
      <c r="AA130" s="166">
        <f t="shared" si="40"/>
        <v>1</v>
      </c>
      <c r="AB130" s="166">
        <f t="shared" si="41"/>
        <v>1</v>
      </c>
      <c r="AC130" s="166">
        <f t="shared" si="42"/>
        <v>1</v>
      </c>
      <c r="AD130" s="166">
        <f t="shared" si="43"/>
        <v>1</v>
      </c>
      <c r="AE130" s="166">
        <f t="shared" si="44"/>
        <v>1</v>
      </c>
      <c r="AF130" s="166">
        <f t="shared" si="45"/>
        <v>1</v>
      </c>
      <c r="AG130" s="166">
        <f t="shared" si="46"/>
        <v>1</v>
      </c>
    </row>
    <row r="131" spans="1:33" ht="135.75">
      <c r="A131" s="453" t="s">
        <v>19</v>
      </c>
      <c r="B131" s="454" t="s">
        <v>16</v>
      </c>
      <c r="C131" s="771"/>
      <c r="D131" s="771"/>
      <c r="E131" s="772"/>
      <c r="F131" s="772"/>
      <c r="G131" s="34" t="s">
        <v>1363</v>
      </c>
      <c r="H131" s="34" t="s">
        <v>258</v>
      </c>
      <c r="I131" s="505" t="s">
        <v>259</v>
      </c>
      <c r="J131" s="351">
        <v>8</v>
      </c>
      <c r="K131" s="190">
        <v>45809</v>
      </c>
      <c r="L131" s="190">
        <v>46568</v>
      </c>
      <c r="M131" s="36">
        <f t="shared" si="36"/>
        <v>108.42857142857143</v>
      </c>
      <c r="N131" s="188">
        <v>0</v>
      </c>
      <c r="O131" s="535" t="s">
        <v>2474</v>
      </c>
      <c r="P131" s="456">
        <f t="shared" si="37"/>
        <v>0</v>
      </c>
      <c r="Q131" s="114" t="str">
        <f>IF(ISNUMBER(P131),IF(P131=100%,"CUMPLIDA",IF(AND(ISNUMBER(L131),ISNUMBER(OCI!$P$6)), IF(L131&lt;OCI!$P$6,"INCUMPLIDA","PROCESO"), "VERIFICAR FECHA")),"SIN VALOR AVANCE")</f>
        <v>PROCESO</v>
      </c>
      <c r="R131" s="285" t="s">
        <v>258</v>
      </c>
      <c r="S131" s="286" t="s">
        <v>259</v>
      </c>
      <c r="T131" s="305">
        <v>8</v>
      </c>
      <c r="U131" s="306">
        <v>45809</v>
      </c>
      <c r="V131" s="306">
        <v>46568</v>
      </c>
      <c r="W131" s="36">
        <f t="shared" si="38"/>
        <v>108.42857142857143</v>
      </c>
      <c r="X131" s="188">
        <v>0</v>
      </c>
      <c r="Y131" s="358" t="s">
        <v>2474</v>
      </c>
      <c r="Z131" s="166">
        <f t="shared" si="39"/>
        <v>1</v>
      </c>
      <c r="AA131" s="166">
        <f t="shared" si="40"/>
        <v>1</v>
      </c>
      <c r="AB131" s="166">
        <f t="shared" si="41"/>
        <v>1</v>
      </c>
      <c r="AC131" s="166">
        <f t="shared" si="42"/>
        <v>1</v>
      </c>
      <c r="AD131" s="166">
        <f t="shared" si="43"/>
        <v>1</v>
      </c>
      <c r="AE131" s="166">
        <f t="shared" si="44"/>
        <v>1</v>
      </c>
      <c r="AF131" s="166">
        <f t="shared" si="45"/>
        <v>1</v>
      </c>
      <c r="AG131" s="166">
        <f t="shared" si="46"/>
        <v>1</v>
      </c>
    </row>
    <row r="132" spans="1:33" ht="285.75" customHeight="1">
      <c r="A132" s="453" t="s">
        <v>19</v>
      </c>
      <c r="B132" s="454" t="s">
        <v>16</v>
      </c>
      <c r="C132" s="771"/>
      <c r="D132" s="771"/>
      <c r="E132" s="772"/>
      <c r="F132" s="772"/>
      <c r="G132" s="34" t="s">
        <v>1364</v>
      </c>
      <c r="H132" s="34" t="s">
        <v>261</v>
      </c>
      <c r="I132" s="505" t="s">
        <v>262</v>
      </c>
      <c r="J132" s="351">
        <v>1</v>
      </c>
      <c r="K132" s="190">
        <v>45809</v>
      </c>
      <c r="L132" s="190">
        <v>46568</v>
      </c>
      <c r="M132" s="36">
        <f t="shared" si="36"/>
        <v>108.42857142857143</v>
      </c>
      <c r="N132" s="188">
        <v>0</v>
      </c>
      <c r="O132" s="535" t="s">
        <v>2487</v>
      </c>
      <c r="P132" s="456">
        <f t="shared" si="37"/>
        <v>0</v>
      </c>
      <c r="Q132" s="114" t="str">
        <f>IF(ISNUMBER(P132),IF(P132=100%,"CUMPLIDA",IF(AND(ISNUMBER(L132),ISNUMBER(OCI!$P$6)), IF(L132&lt;OCI!$P$6,"INCUMPLIDA","PROCESO"), "VERIFICAR FECHA")),"SIN VALOR AVANCE")</f>
        <v>PROCESO</v>
      </c>
      <c r="R132" s="285" t="s">
        <v>261</v>
      </c>
      <c r="S132" s="286" t="s">
        <v>262</v>
      </c>
      <c r="T132" s="305">
        <v>1</v>
      </c>
      <c r="U132" s="306">
        <v>45809</v>
      </c>
      <c r="V132" s="306">
        <v>46568</v>
      </c>
      <c r="W132" s="36">
        <f t="shared" si="38"/>
        <v>108.42857142857143</v>
      </c>
      <c r="X132" s="188">
        <v>0</v>
      </c>
      <c r="Y132" s="358" t="s">
        <v>2487</v>
      </c>
      <c r="Z132" s="166">
        <f t="shared" si="39"/>
        <v>1</v>
      </c>
      <c r="AA132" s="166">
        <f t="shared" si="40"/>
        <v>1</v>
      </c>
      <c r="AB132" s="166">
        <f t="shared" si="41"/>
        <v>1</v>
      </c>
      <c r="AC132" s="166">
        <f t="shared" si="42"/>
        <v>1</v>
      </c>
      <c r="AD132" s="166">
        <f t="shared" si="43"/>
        <v>1</v>
      </c>
      <c r="AE132" s="166">
        <f t="shared" si="44"/>
        <v>1</v>
      </c>
      <c r="AF132" s="166">
        <f t="shared" si="45"/>
        <v>1</v>
      </c>
      <c r="AG132" s="166">
        <f t="shared" si="46"/>
        <v>1</v>
      </c>
    </row>
    <row r="133" spans="1:33" ht="409.5">
      <c r="A133" s="453" t="s">
        <v>19</v>
      </c>
      <c r="B133" s="454" t="s">
        <v>16</v>
      </c>
      <c r="C133" s="771"/>
      <c r="D133" s="771"/>
      <c r="E133" s="772"/>
      <c r="F133" s="772"/>
      <c r="G133" s="34" t="s">
        <v>1365</v>
      </c>
      <c r="H133" s="34" t="s">
        <v>264</v>
      </c>
      <c r="I133" s="505" t="s">
        <v>265</v>
      </c>
      <c r="J133" s="351">
        <v>2</v>
      </c>
      <c r="K133" s="190">
        <v>45809</v>
      </c>
      <c r="L133" s="190">
        <v>46568</v>
      </c>
      <c r="M133" s="36">
        <f t="shared" si="36"/>
        <v>108.42857142857143</v>
      </c>
      <c r="N133" s="188">
        <v>0</v>
      </c>
      <c r="O133" s="535" t="s">
        <v>2486</v>
      </c>
      <c r="P133" s="456">
        <f t="shared" si="37"/>
        <v>0</v>
      </c>
      <c r="Q133" s="114" t="str">
        <f>IF(ISNUMBER(P133),IF(P133=100%,"CUMPLIDA",IF(AND(ISNUMBER(L133),ISNUMBER(OCI!$P$6)), IF(L133&lt;OCI!$P$6,"INCUMPLIDA","PROCESO"), "VERIFICAR FECHA")),"SIN VALOR AVANCE")</f>
        <v>PROCESO</v>
      </c>
      <c r="R133" s="285" t="s">
        <v>264</v>
      </c>
      <c r="S133" s="286" t="s">
        <v>265</v>
      </c>
      <c r="T133" s="305">
        <v>2</v>
      </c>
      <c r="U133" s="306">
        <v>45809</v>
      </c>
      <c r="V133" s="306">
        <v>46568</v>
      </c>
      <c r="W133" s="36">
        <f t="shared" si="38"/>
        <v>108.42857142857143</v>
      </c>
      <c r="X133" s="188">
        <v>0</v>
      </c>
      <c r="Y133" s="358" t="s">
        <v>2486</v>
      </c>
      <c r="Z133" s="166">
        <f t="shared" si="39"/>
        <v>1</v>
      </c>
      <c r="AA133" s="166">
        <f t="shared" si="40"/>
        <v>1</v>
      </c>
      <c r="AB133" s="166">
        <f t="shared" si="41"/>
        <v>1</v>
      </c>
      <c r="AC133" s="166">
        <f t="shared" si="42"/>
        <v>1</v>
      </c>
      <c r="AD133" s="166">
        <f t="shared" si="43"/>
        <v>1</v>
      </c>
      <c r="AE133" s="166">
        <f t="shared" si="44"/>
        <v>1</v>
      </c>
      <c r="AF133" s="166">
        <f t="shared" si="45"/>
        <v>1</v>
      </c>
      <c r="AG133" s="166">
        <f t="shared" si="46"/>
        <v>1</v>
      </c>
    </row>
    <row r="134" spans="1:33" ht="409.5">
      <c r="A134" s="453" t="s">
        <v>19</v>
      </c>
      <c r="B134" s="454" t="s">
        <v>16</v>
      </c>
      <c r="C134" s="771" t="s">
        <v>2488</v>
      </c>
      <c r="D134" s="771" t="s">
        <v>2489</v>
      </c>
      <c r="E134" s="772" t="s">
        <v>2490</v>
      </c>
      <c r="F134" s="772" t="s">
        <v>2491</v>
      </c>
      <c r="G134" s="33" t="s">
        <v>2492</v>
      </c>
      <c r="H134" s="33" t="s">
        <v>2492</v>
      </c>
      <c r="I134" s="509" t="s">
        <v>2493</v>
      </c>
      <c r="J134" s="35">
        <v>1</v>
      </c>
      <c r="K134" s="311">
        <v>45139</v>
      </c>
      <c r="L134" s="311">
        <v>45716</v>
      </c>
      <c r="M134" s="36">
        <f t="shared" si="36"/>
        <v>82.428571428571431</v>
      </c>
      <c r="N134" s="188">
        <v>0.4</v>
      </c>
      <c r="O134" s="510" t="s">
        <v>2494</v>
      </c>
      <c r="P134" s="352">
        <f t="shared" si="37"/>
        <v>0.4</v>
      </c>
      <c r="Q134" s="114" t="str">
        <f>IF(ISNUMBER(P134),IF(P134=100%,"CUMPLIDA",IF(AND(ISNUMBER(L134),ISNUMBER(OCI!$P$6)), IF(L134&lt;OCI!$P$6,"INCUMPLIDA","PROCESO"), "VERIFICAR FECHA")),"SIN VALOR AVANCE")</f>
        <v>PROCESO</v>
      </c>
      <c r="R134" s="370" t="s">
        <v>2492</v>
      </c>
      <c r="S134" s="371" t="s">
        <v>2493</v>
      </c>
      <c r="T134" s="367">
        <v>1</v>
      </c>
      <c r="U134" s="363">
        <v>45139</v>
      </c>
      <c r="V134" s="363">
        <v>45716</v>
      </c>
      <c r="W134" s="36">
        <f t="shared" si="38"/>
        <v>82.428571428571431</v>
      </c>
      <c r="X134" s="188">
        <v>0.4</v>
      </c>
      <c r="Y134" s="360" t="s">
        <v>2494</v>
      </c>
      <c r="Z134" s="166">
        <f t="shared" si="39"/>
        <v>1</v>
      </c>
      <c r="AA134" s="166">
        <f t="shared" si="40"/>
        <v>1</v>
      </c>
      <c r="AB134" s="166">
        <f t="shared" si="41"/>
        <v>1</v>
      </c>
      <c r="AC134" s="166">
        <f t="shared" si="42"/>
        <v>1</v>
      </c>
      <c r="AD134" s="166">
        <f t="shared" si="43"/>
        <v>1</v>
      </c>
      <c r="AE134" s="166">
        <f t="shared" si="44"/>
        <v>1</v>
      </c>
      <c r="AF134" s="166">
        <f t="shared" si="45"/>
        <v>1</v>
      </c>
      <c r="AG134" s="166">
        <f t="shared" si="46"/>
        <v>1</v>
      </c>
    </row>
    <row r="135" spans="1:33" ht="409.5">
      <c r="A135" s="453" t="s">
        <v>19</v>
      </c>
      <c r="B135" s="454" t="s">
        <v>16</v>
      </c>
      <c r="C135" s="771"/>
      <c r="D135" s="771"/>
      <c r="E135" s="772"/>
      <c r="F135" s="772"/>
      <c r="G135" s="33" t="s">
        <v>2495</v>
      </c>
      <c r="H135" s="33" t="s">
        <v>2495</v>
      </c>
      <c r="I135" s="510" t="s">
        <v>2496</v>
      </c>
      <c r="J135" s="35">
        <v>1</v>
      </c>
      <c r="K135" s="311">
        <v>45139</v>
      </c>
      <c r="L135" s="311">
        <v>45351</v>
      </c>
      <c r="M135" s="36">
        <f t="shared" si="36"/>
        <v>30.285714285714285</v>
      </c>
      <c r="N135" s="188">
        <v>1</v>
      </c>
      <c r="O135" s="510" t="s">
        <v>2497</v>
      </c>
      <c r="P135" s="352">
        <f t="shared" si="37"/>
        <v>1</v>
      </c>
      <c r="Q135" s="114" t="str">
        <f>IF(ISNUMBER(P135),IF(P135=100%,"CUMPLIDA",IF(AND(ISNUMBER(L135),ISNUMBER(OCI!$P$6)), IF(L135&lt;OCI!$P$6,"INCUMPLIDA","PROCESO"), "VERIFICAR FECHA")),"SIN VALOR AVANCE")</f>
        <v>CUMPLIDA</v>
      </c>
      <c r="R135" s="370" t="s">
        <v>2495</v>
      </c>
      <c r="S135" s="372" t="s">
        <v>2496</v>
      </c>
      <c r="T135" s="367">
        <v>1</v>
      </c>
      <c r="U135" s="363">
        <v>45139</v>
      </c>
      <c r="V135" s="363">
        <v>45351</v>
      </c>
      <c r="W135" s="36">
        <f t="shared" si="38"/>
        <v>30.285714285714285</v>
      </c>
      <c r="X135" s="188">
        <v>1</v>
      </c>
      <c r="Y135" s="360" t="s">
        <v>2497</v>
      </c>
      <c r="Z135" s="166">
        <f t="shared" si="39"/>
        <v>1</v>
      </c>
      <c r="AA135" s="166">
        <f t="shared" si="40"/>
        <v>1</v>
      </c>
      <c r="AB135" s="166">
        <f t="shared" si="41"/>
        <v>1</v>
      </c>
      <c r="AC135" s="166">
        <f t="shared" si="42"/>
        <v>1</v>
      </c>
      <c r="AD135" s="166">
        <f t="shared" si="43"/>
        <v>1</v>
      </c>
      <c r="AE135" s="166">
        <f t="shared" si="44"/>
        <v>1</v>
      </c>
      <c r="AF135" s="166">
        <f t="shared" si="45"/>
        <v>1</v>
      </c>
      <c r="AG135" s="166">
        <f t="shared" si="46"/>
        <v>1</v>
      </c>
    </row>
    <row r="136" spans="1:33" ht="285">
      <c r="A136" s="453" t="s">
        <v>19</v>
      </c>
      <c r="B136" s="454" t="s">
        <v>16</v>
      </c>
      <c r="C136" s="771"/>
      <c r="D136" s="771"/>
      <c r="E136" s="772"/>
      <c r="F136" s="772"/>
      <c r="G136" s="33" t="s">
        <v>2498</v>
      </c>
      <c r="H136" s="33" t="s">
        <v>2498</v>
      </c>
      <c r="I136" s="510" t="s">
        <v>2499</v>
      </c>
      <c r="J136" s="35">
        <v>6</v>
      </c>
      <c r="K136" s="311">
        <v>45139</v>
      </c>
      <c r="L136" s="311">
        <v>45351</v>
      </c>
      <c r="M136" s="36">
        <f t="shared" si="36"/>
        <v>30.285714285714285</v>
      </c>
      <c r="N136" s="188">
        <v>6</v>
      </c>
      <c r="O136" s="510" t="s">
        <v>2497</v>
      </c>
      <c r="P136" s="352">
        <f t="shared" si="37"/>
        <v>1</v>
      </c>
      <c r="Q136" s="114" t="str">
        <f>IF(ISNUMBER(P136),IF(P136=100%,"CUMPLIDA",IF(AND(ISNUMBER(L136),ISNUMBER(OCI!$P$6)), IF(L136&lt;OCI!$P$6,"INCUMPLIDA","PROCESO"), "VERIFICAR FECHA")),"SIN VALOR AVANCE")</f>
        <v>CUMPLIDA</v>
      </c>
      <c r="R136" s="370" t="s">
        <v>2498</v>
      </c>
      <c r="S136" s="372" t="s">
        <v>2499</v>
      </c>
      <c r="T136" s="367">
        <v>6</v>
      </c>
      <c r="U136" s="363">
        <v>45139</v>
      </c>
      <c r="V136" s="363">
        <v>45351</v>
      </c>
      <c r="W136" s="36">
        <f t="shared" si="38"/>
        <v>30.285714285714285</v>
      </c>
      <c r="X136" s="188">
        <v>6</v>
      </c>
      <c r="Y136" s="360" t="s">
        <v>2497</v>
      </c>
      <c r="Z136" s="166">
        <f t="shared" si="39"/>
        <v>1</v>
      </c>
      <c r="AA136" s="166">
        <f t="shared" si="40"/>
        <v>1</v>
      </c>
      <c r="AB136" s="166">
        <f t="shared" si="41"/>
        <v>1</v>
      </c>
      <c r="AC136" s="166">
        <f t="shared" si="42"/>
        <v>1</v>
      </c>
      <c r="AD136" s="166">
        <f t="shared" si="43"/>
        <v>1</v>
      </c>
      <c r="AE136" s="166">
        <f t="shared" si="44"/>
        <v>1</v>
      </c>
      <c r="AF136" s="166">
        <f t="shared" si="45"/>
        <v>1</v>
      </c>
      <c r="AG136" s="166">
        <f t="shared" si="46"/>
        <v>1</v>
      </c>
    </row>
    <row r="137" spans="1:33" ht="390.75" customHeight="1">
      <c r="A137" s="453" t="s">
        <v>19</v>
      </c>
      <c r="B137" s="454" t="s">
        <v>16</v>
      </c>
      <c r="C137" s="771"/>
      <c r="D137" s="771"/>
      <c r="E137" s="772"/>
      <c r="F137" s="772"/>
      <c r="G137" s="33" t="s">
        <v>2500</v>
      </c>
      <c r="H137" s="33" t="s">
        <v>2500</v>
      </c>
      <c r="I137" s="510" t="s">
        <v>2501</v>
      </c>
      <c r="J137" s="352">
        <v>1</v>
      </c>
      <c r="K137" s="311">
        <v>45139</v>
      </c>
      <c r="L137" s="311">
        <v>45351</v>
      </c>
      <c r="M137" s="36">
        <f t="shared" si="36"/>
        <v>30.285714285714285</v>
      </c>
      <c r="N137" s="353">
        <v>1</v>
      </c>
      <c r="O137" s="510" t="s">
        <v>2502</v>
      </c>
      <c r="P137" s="352">
        <f t="shared" si="37"/>
        <v>1</v>
      </c>
      <c r="Q137" s="114" t="str">
        <f>IF(ISNUMBER(P137),IF(P137=100%,"CUMPLIDA",IF(AND(ISNUMBER(L137),ISNUMBER(OCI!$P$6)), IF(L137&lt;OCI!$P$6,"INCUMPLIDA","PROCESO"), "VERIFICAR FECHA")),"SIN VALOR AVANCE")</f>
        <v>CUMPLIDA</v>
      </c>
      <c r="R137" s="370" t="s">
        <v>2500</v>
      </c>
      <c r="S137" s="372" t="s">
        <v>2501</v>
      </c>
      <c r="T137" s="308">
        <v>1</v>
      </c>
      <c r="U137" s="363">
        <v>45139</v>
      </c>
      <c r="V137" s="363">
        <v>45351</v>
      </c>
      <c r="W137" s="36">
        <f t="shared" si="38"/>
        <v>30.285714285714285</v>
      </c>
      <c r="X137" s="353">
        <v>1</v>
      </c>
      <c r="Y137" s="360" t="s">
        <v>2502</v>
      </c>
      <c r="Z137" s="166">
        <f t="shared" si="39"/>
        <v>1</v>
      </c>
      <c r="AA137" s="166">
        <f t="shared" si="40"/>
        <v>1</v>
      </c>
      <c r="AB137" s="166">
        <f t="shared" si="41"/>
        <v>1</v>
      </c>
      <c r="AC137" s="166">
        <f t="shared" si="42"/>
        <v>1</v>
      </c>
      <c r="AD137" s="166">
        <f t="shared" si="43"/>
        <v>1</v>
      </c>
      <c r="AE137" s="166">
        <f t="shared" si="44"/>
        <v>1</v>
      </c>
      <c r="AF137" s="166">
        <f t="shared" si="45"/>
        <v>1</v>
      </c>
      <c r="AG137" s="166">
        <f t="shared" si="46"/>
        <v>1</v>
      </c>
    </row>
    <row r="138" spans="1:33" ht="409.5">
      <c r="A138" s="453" t="s">
        <v>19</v>
      </c>
      <c r="B138" s="454" t="s">
        <v>16</v>
      </c>
      <c r="C138" s="771"/>
      <c r="D138" s="771"/>
      <c r="E138" s="772"/>
      <c r="F138" s="772"/>
      <c r="G138" s="33" t="s">
        <v>2503</v>
      </c>
      <c r="H138" s="33" t="s">
        <v>2503</v>
      </c>
      <c r="I138" s="510" t="s">
        <v>2504</v>
      </c>
      <c r="J138" s="35">
        <v>1</v>
      </c>
      <c r="K138" s="311">
        <v>45306</v>
      </c>
      <c r="L138" s="311">
        <v>45504</v>
      </c>
      <c r="M138" s="36">
        <f t="shared" si="36"/>
        <v>28.285714285714285</v>
      </c>
      <c r="N138" s="188">
        <v>1</v>
      </c>
      <c r="O138" s="510" t="s">
        <v>2505</v>
      </c>
      <c r="P138" s="352">
        <f t="shared" si="37"/>
        <v>1</v>
      </c>
      <c r="Q138" s="114" t="str">
        <f>IF(ISNUMBER(P138),IF(P138=100%,"CUMPLIDA",IF(AND(ISNUMBER(L138),ISNUMBER(OCI!$P$6)), IF(L138&lt;OCI!$P$6,"INCUMPLIDA","PROCESO"), "VERIFICAR FECHA")),"SIN VALOR AVANCE")</f>
        <v>CUMPLIDA</v>
      </c>
      <c r="R138" s="370" t="s">
        <v>2503</v>
      </c>
      <c r="S138" s="372" t="s">
        <v>2504</v>
      </c>
      <c r="T138" s="367">
        <v>1</v>
      </c>
      <c r="U138" s="363">
        <v>45306</v>
      </c>
      <c r="V138" s="363">
        <v>45504</v>
      </c>
      <c r="W138" s="36">
        <f t="shared" si="38"/>
        <v>28.285714285714285</v>
      </c>
      <c r="X138" s="188">
        <v>1</v>
      </c>
      <c r="Y138" s="360" t="s">
        <v>2505</v>
      </c>
      <c r="Z138" s="166">
        <f t="shared" si="39"/>
        <v>1</v>
      </c>
      <c r="AA138" s="166">
        <f t="shared" si="40"/>
        <v>1</v>
      </c>
      <c r="AB138" s="166">
        <f t="shared" si="41"/>
        <v>1</v>
      </c>
      <c r="AC138" s="166">
        <f t="shared" si="42"/>
        <v>1</v>
      </c>
      <c r="AD138" s="166">
        <f t="shared" si="43"/>
        <v>1</v>
      </c>
      <c r="AE138" s="166">
        <f t="shared" si="44"/>
        <v>1</v>
      </c>
      <c r="AF138" s="166">
        <f t="shared" si="45"/>
        <v>1</v>
      </c>
      <c r="AG138" s="166">
        <f t="shared" si="46"/>
        <v>1</v>
      </c>
    </row>
    <row r="139" spans="1:33" ht="409.5">
      <c r="A139" s="453" t="s">
        <v>19</v>
      </c>
      <c r="B139" s="454" t="s">
        <v>16</v>
      </c>
      <c r="C139" s="771"/>
      <c r="D139" s="771"/>
      <c r="E139" s="772"/>
      <c r="F139" s="772"/>
      <c r="G139" s="33" t="s">
        <v>2506</v>
      </c>
      <c r="H139" s="33" t="s">
        <v>2506</v>
      </c>
      <c r="I139" s="510" t="s">
        <v>2507</v>
      </c>
      <c r="J139" s="35">
        <v>1</v>
      </c>
      <c r="K139" s="311">
        <v>45505</v>
      </c>
      <c r="L139" s="311">
        <v>45596</v>
      </c>
      <c r="M139" s="36">
        <f t="shared" ref="M139:M202" si="47">(L139-K139)/7</f>
        <v>13</v>
      </c>
      <c r="N139" s="188">
        <v>1</v>
      </c>
      <c r="O139" s="510" t="s">
        <v>2508</v>
      </c>
      <c r="P139" s="352">
        <f t="shared" ref="P139:P202" si="48">N139/J139</f>
        <v>1</v>
      </c>
      <c r="Q139" s="114" t="str">
        <f>IF(ISNUMBER(P139),IF(P139=100%,"CUMPLIDA",IF(AND(ISNUMBER(L139),ISNUMBER(OCI!$P$6)), IF(L139&lt;OCI!$P$6,"INCUMPLIDA","PROCESO"), "VERIFICAR FECHA")),"SIN VALOR AVANCE")</f>
        <v>CUMPLIDA</v>
      </c>
      <c r="R139" s="370" t="s">
        <v>2506</v>
      </c>
      <c r="S139" s="372" t="s">
        <v>2507</v>
      </c>
      <c r="T139" s="367">
        <v>1</v>
      </c>
      <c r="U139" s="363">
        <v>45505</v>
      </c>
      <c r="V139" s="363">
        <v>45596</v>
      </c>
      <c r="W139" s="36">
        <f t="shared" ref="W139:W202" si="49">(V139-U139)/7</f>
        <v>13</v>
      </c>
      <c r="X139" s="188">
        <v>1</v>
      </c>
      <c r="Y139" s="360" t="s">
        <v>2508</v>
      </c>
      <c r="Z139" s="166">
        <f t="shared" si="39"/>
        <v>1</v>
      </c>
      <c r="AA139" s="166">
        <f t="shared" si="40"/>
        <v>1</v>
      </c>
      <c r="AB139" s="166">
        <f t="shared" si="41"/>
        <v>1</v>
      </c>
      <c r="AC139" s="166">
        <f t="shared" si="42"/>
        <v>1</v>
      </c>
      <c r="AD139" s="166">
        <f t="shared" si="43"/>
        <v>1</v>
      </c>
      <c r="AE139" s="166">
        <f t="shared" si="44"/>
        <v>1</v>
      </c>
      <c r="AF139" s="166">
        <f t="shared" si="45"/>
        <v>1</v>
      </c>
      <c r="AG139" s="166">
        <f t="shared" si="46"/>
        <v>1</v>
      </c>
    </row>
    <row r="140" spans="1:33" ht="330.75">
      <c r="A140" s="453" t="s">
        <v>19</v>
      </c>
      <c r="B140" s="454" t="s">
        <v>16</v>
      </c>
      <c r="C140" s="771"/>
      <c r="D140" s="771"/>
      <c r="E140" s="772"/>
      <c r="F140" s="772"/>
      <c r="G140" s="33" t="s">
        <v>2509</v>
      </c>
      <c r="H140" s="33" t="s">
        <v>2509</v>
      </c>
      <c r="I140" s="510" t="s">
        <v>2510</v>
      </c>
      <c r="J140" s="35">
        <v>1</v>
      </c>
      <c r="K140" s="311">
        <v>45597</v>
      </c>
      <c r="L140" s="311">
        <v>45869</v>
      </c>
      <c r="M140" s="36">
        <f t="shared" si="47"/>
        <v>38.857142857142854</v>
      </c>
      <c r="N140" s="188">
        <v>0</v>
      </c>
      <c r="O140" s="510" t="s">
        <v>2511</v>
      </c>
      <c r="P140" s="352">
        <f t="shared" si="48"/>
        <v>0</v>
      </c>
      <c r="Q140" s="114" t="str">
        <f>IF(ISNUMBER(P140),IF(P140=100%,"CUMPLIDA",IF(AND(ISNUMBER(L140),ISNUMBER(OCI!$P$6)), IF(L140&lt;OCI!$P$6,"INCUMPLIDA","PROCESO"), "VERIFICAR FECHA")),"SIN VALOR AVANCE")</f>
        <v>PROCESO</v>
      </c>
      <c r="R140" s="370" t="s">
        <v>2509</v>
      </c>
      <c r="S140" s="372" t="s">
        <v>2510</v>
      </c>
      <c r="T140" s="367">
        <v>1</v>
      </c>
      <c r="U140" s="363">
        <v>45597</v>
      </c>
      <c r="V140" s="363">
        <v>45869</v>
      </c>
      <c r="W140" s="36">
        <f t="shared" si="49"/>
        <v>38.857142857142854</v>
      </c>
      <c r="X140" s="188">
        <v>0</v>
      </c>
      <c r="Y140" s="360" t="s">
        <v>2511</v>
      </c>
      <c r="Z140" s="166">
        <f t="shared" si="39"/>
        <v>1</v>
      </c>
      <c r="AA140" s="166">
        <f t="shared" si="40"/>
        <v>1</v>
      </c>
      <c r="AB140" s="166">
        <f t="shared" si="41"/>
        <v>1</v>
      </c>
      <c r="AC140" s="166">
        <f t="shared" si="42"/>
        <v>1</v>
      </c>
      <c r="AD140" s="166">
        <f t="shared" si="43"/>
        <v>1</v>
      </c>
      <c r="AE140" s="166">
        <f t="shared" si="44"/>
        <v>1</v>
      </c>
      <c r="AF140" s="166">
        <f t="shared" si="45"/>
        <v>1</v>
      </c>
      <c r="AG140" s="166">
        <f t="shared" si="46"/>
        <v>1</v>
      </c>
    </row>
    <row r="141" spans="1:33" ht="330.75">
      <c r="A141" s="453" t="s">
        <v>19</v>
      </c>
      <c r="B141" s="454" t="s">
        <v>16</v>
      </c>
      <c r="C141" s="771"/>
      <c r="D141" s="771"/>
      <c r="E141" s="772"/>
      <c r="F141" s="772"/>
      <c r="G141" s="33" t="s">
        <v>2512</v>
      </c>
      <c r="H141" s="33" t="s">
        <v>2512</v>
      </c>
      <c r="I141" s="510" t="s">
        <v>2513</v>
      </c>
      <c r="J141" s="352">
        <v>1</v>
      </c>
      <c r="K141" s="311">
        <v>45870</v>
      </c>
      <c r="L141" s="311">
        <v>46112</v>
      </c>
      <c r="M141" s="36">
        <f t="shared" si="47"/>
        <v>34.571428571428569</v>
      </c>
      <c r="N141" s="353">
        <v>0</v>
      </c>
      <c r="O141" s="510" t="s">
        <v>2514</v>
      </c>
      <c r="P141" s="352">
        <f t="shared" si="48"/>
        <v>0</v>
      </c>
      <c r="Q141" s="114" t="str">
        <f>IF(ISNUMBER(P141),IF(P141=100%,"CUMPLIDA",IF(AND(ISNUMBER(L141),ISNUMBER(OCI!$P$6)), IF(L141&lt;OCI!$P$6,"INCUMPLIDA","PROCESO"), "VERIFICAR FECHA")),"SIN VALOR AVANCE")</f>
        <v>PROCESO</v>
      </c>
      <c r="R141" s="370" t="s">
        <v>2512</v>
      </c>
      <c r="S141" s="372" t="s">
        <v>2513</v>
      </c>
      <c r="T141" s="308">
        <v>1</v>
      </c>
      <c r="U141" s="363">
        <v>45870</v>
      </c>
      <c r="V141" s="363">
        <v>46112</v>
      </c>
      <c r="W141" s="36">
        <f t="shared" si="49"/>
        <v>34.571428571428569</v>
      </c>
      <c r="X141" s="353">
        <v>0</v>
      </c>
      <c r="Y141" s="360" t="s">
        <v>2514</v>
      </c>
      <c r="Z141" s="166">
        <f t="shared" si="39"/>
        <v>1</v>
      </c>
      <c r="AA141" s="166">
        <f t="shared" si="40"/>
        <v>1</v>
      </c>
      <c r="AB141" s="166">
        <f t="shared" si="41"/>
        <v>1</v>
      </c>
      <c r="AC141" s="166">
        <f t="shared" si="42"/>
        <v>1</v>
      </c>
      <c r="AD141" s="166">
        <f t="shared" si="43"/>
        <v>1</v>
      </c>
      <c r="AE141" s="166">
        <f t="shared" si="44"/>
        <v>1</v>
      </c>
      <c r="AF141" s="166">
        <f t="shared" si="45"/>
        <v>1</v>
      </c>
      <c r="AG141" s="166">
        <f t="shared" si="46"/>
        <v>1</v>
      </c>
    </row>
    <row r="142" spans="1:33" ht="409.5">
      <c r="A142" s="453" t="s">
        <v>19</v>
      </c>
      <c r="B142" s="454" t="s">
        <v>16</v>
      </c>
      <c r="C142" s="771"/>
      <c r="D142" s="771"/>
      <c r="E142" s="772"/>
      <c r="F142" s="772"/>
      <c r="G142" s="34" t="s">
        <v>2485</v>
      </c>
      <c r="H142" s="348" t="s">
        <v>2433</v>
      </c>
      <c r="I142" s="505" t="s">
        <v>969</v>
      </c>
      <c r="J142" s="35">
        <v>1</v>
      </c>
      <c r="K142" s="311">
        <v>45231</v>
      </c>
      <c r="L142" s="311">
        <v>45504</v>
      </c>
      <c r="M142" s="36">
        <f t="shared" si="47"/>
        <v>39</v>
      </c>
      <c r="N142" s="188">
        <v>1</v>
      </c>
      <c r="O142" s="535" t="s">
        <v>2515</v>
      </c>
      <c r="P142" s="456">
        <f t="shared" si="48"/>
        <v>1</v>
      </c>
      <c r="Q142" s="114" t="str">
        <f>IF(ISNUMBER(P142),IF(P142=100%,"CUMPLIDA",IF(AND(ISNUMBER(L142),ISNUMBER(OCI!$P$6)), IF(L142&lt;OCI!$P$6,"INCUMPLIDA","PROCESO"), "VERIFICAR FECHA")),"SIN VALOR AVANCE")</f>
        <v>CUMPLIDA</v>
      </c>
      <c r="R142" s="366" t="s">
        <v>2433</v>
      </c>
      <c r="S142" s="286" t="s">
        <v>969</v>
      </c>
      <c r="T142" s="367">
        <v>1</v>
      </c>
      <c r="U142" s="363">
        <v>45231</v>
      </c>
      <c r="V142" s="363">
        <v>45504</v>
      </c>
      <c r="W142" s="36">
        <f t="shared" si="49"/>
        <v>39</v>
      </c>
      <c r="X142" s="188">
        <v>1</v>
      </c>
      <c r="Y142" s="358" t="s">
        <v>2515</v>
      </c>
      <c r="Z142" s="166">
        <f t="shared" si="39"/>
        <v>1</v>
      </c>
      <c r="AA142" s="166">
        <f t="shared" si="40"/>
        <v>1</v>
      </c>
      <c r="AB142" s="166">
        <f t="shared" si="41"/>
        <v>1</v>
      </c>
      <c r="AC142" s="166">
        <f t="shared" si="42"/>
        <v>1</v>
      </c>
      <c r="AD142" s="166">
        <f t="shared" si="43"/>
        <v>1</v>
      </c>
      <c r="AE142" s="166">
        <f t="shared" si="44"/>
        <v>1</v>
      </c>
      <c r="AF142" s="166">
        <f t="shared" si="45"/>
        <v>1</v>
      </c>
      <c r="AG142" s="166">
        <f t="shared" si="46"/>
        <v>1</v>
      </c>
    </row>
    <row r="143" spans="1:33" ht="390.75" customHeight="1">
      <c r="A143" s="453" t="s">
        <v>19</v>
      </c>
      <c r="B143" s="454" t="s">
        <v>16</v>
      </c>
      <c r="C143" s="771"/>
      <c r="D143" s="771"/>
      <c r="E143" s="772"/>
      <c r="F143" s="772"/>
      <c r="G143" s="34" t="s">
        <v>2485</v>
      </c>
      <c r="H143" s="348" t="s">
        <v>2435</v>
      </c>
      <c r="I143" s="505" t="s">
        <v>2436</v>
      </c>
      <c r="J143" s="35">
        <v>1</v>
      </c>
      <c r="K143" s="311">
        <v>45231</v>
      </c>
      <c r="L143" s="311">
        <v>45504</v>
      </c>
      <c r="M143" s="36">
        <f t="shared" si="47"/>
        <v>39</v>
      </c>
      <c r="N143" s="188">
        <v>1</v>
      </c>
      <c r="O143" s="535" t="s">
        <v>2486</v>
      </c>
      <c r="P143" s="456">
        <f t="shared" si="48"/>
        <v>1</v>
      </c>
      <c r="Q143" s="114" t="str">
        <f>IF(ISNUMBER(P143),IF(P143=100%,"CUMPLIDA",IF(AND(ISNUMBER(L143),ISNUMBER(OCI!$P$6)), IF(L143&lt;OCI!$P$6,"INCUMPLIDA","PROCESO"), "VERIFICAR FECHA")),"SIN VALOR AVANCE")</f>
        <v>CUMPLIDA</v>
      </c>
      <c r="R143" s="366" t="s">
        <v>2435</v>
      </c>
      <c r="S143" s="286" t="s">
        <v>2436</v>
      </c>
      <c r="T143" s="367">
        <v>1</v>
      </c>
      <c r="U143" s="363">
        <v>45231</v>
      </c>
      <c r="V143" s="363">
        <v>45504</v>
      </c>
      <c r="W143" s="36">
        <f t="shared" si="49"/>
        <v>39</v>
      </c>
      <c r="X143" s="188">
        <v>1</v>
      </c>
      <c r="Y143" s="358" t="s">
        <v>2486</v>
      </c>
      <c r="Z143" s="166">
        <f t="shared" si="39"/>
        <v>1</v>
      </c>
      <c r="AA143" s="166">
        <f t="shared" si="40"/>
        <v>1</v>
      </c>
      <c r="AB143" s="166">
        <f t="shared" si="41"/>
        <v>1</v>
      </c>
      <c r="AC143" s="166">
        <f t="shared" si="42"/>
        <v>1</v>
      </c>
      <c r="AD143" s="166">
        <f t="shared" si="43"/>
        <v>1</v>
      </c>
      <c r="AE143" s="166">
        <f t="shared" si="44"/>
        <v>1</v>
      </c>
      <c r="AF143" s="166">
        <f t="shared" si="45"/>
        <v>1</v>
      </c>
      <c r="AG143" s="166">
        <f t="shared" si="46"/>
        <v>1</v>
      </c>
    </row>
    <row r="144" spans="1:33" ht="285.75" customHeight="1">
      <c r="A144" s="453" t="s">
        <v>19</v>
      </c>
      <c r="B144" s="454" t="s">
        <v>16</v>
      </c>
      <c r="C144" s="771"/>
      <c r="D144" s="771"/>
      <c r="E144" s="772"/>
      <c r="F144" s="772"/>
      <c r="G144" s="34" t="s">
        <v>2438</v>
      </c>
      <c r="H144" s="34" t="s">
        <v>1614</v>
      </c>
      <c r="I144" s="505" t="s">
        <v>238</v>
      </c>
      <c r="J144" s="351">
        <v>1</v>
      </c>
      <c r="K144" s="190">
        <v>45323</v>
      </c>
      <c r="L144" s="190">
        <v>45747</v>
      </c>
      <c r="M144" s="36">
        <f t="shared" si="47"/>
        <v>60.571428571428569</v>
      </c>
      <c r="N144" s="188">
        <v>0</v>
      </c>
      <c r="O144" s="535" t="s">
        <v>2487</v>
      </c>
      <c r="P144" s="456">
        <f t="shared" si="48"/>
        <v>0</v>
      </c>
      <c r="Q144" s="114" t="str">
        <f>IF(ISNUMBER(P144),IF(P144=100%,"CUMPLIDA",IF(AND(ISNUMBER(L144),ISNUMBER(OCI!$P$6)), IF(L144&lt;OCI!$P$6,"INCUMPLIDA","PROCESO"), "VERIFICAR FECHA")),"SIN VALOR AVANCE")</f>
        <v>PROCESO</v>
      </c>
      <c r="R144" s="285" t="s">
        <v>1614</v>
      </c>
      <c r="S144" s="286" t="s">
        <v>238</v>
      </c>
      <c r="T144" s="305">
        <v>1</v>
      </c>
      <c r="U144" s="306">
        <v>45323</v>
      </c>
      <c r="V144" s="306">
        <v>45747</v>
      </c>
      <c r="W144" s="36">
        <f t="shared" si="49"/>
        <v>60.571428571428569</v>
      </c>
      <c r="X144" s="188">
        <v>0</v>
      </c>
      <c r="Y144" s="358" t="s">
        <v>2487</v>
      </c>
      <c r="Z144" s="166">
        <f t="shared" si="39"/>
        <v>1</v>
      </c>
      <c r="AA144" s="166">
        <f t="shared" si="40"/>
        <v>1</v>
      </c>
      <c r="AB144" s="166">
        <f t="shared" si="41"/>
        <v>1</v>
      </c>
      <c r="AC144" s="166">
        <f t="shared" si="42"/>
        <v>1</v>
      </c>
      <c r="AD144" s="166">
        <f t="shared" si="43"/>
        <v>1</v>
      </c>
      <c r="AE144" s="166">
        <f t="shared" si="44"/>
        <v>1</v>
      </c>
      <c r="AF144" s="166">
        <f t="shared" si="45"/>
        <v>1</v>
      </c>
      <c r="AG144" s="166">
        <f t="shared" si="46"/>
        <v>1</v>
      </c>
    </row>
    <row r="145" spans="1:33" ht="135.75">
      <c r="A145" s="453" t="s">
        <v>19</v>
      </c>
      <c r="B145" s="454" t="s">
        <v>16</v>
      </c>
      <c r="C145" s="771"/>
      <c r="D145" s="771"/>
      <c r="E145" s="772"/>
      <c r="F145" s="772"/>
      <c r="G145" s="34" t="s">
        <v>241</v>
      </c>
      <c r="H145" s="34" t="s">
        <v>241</v>
      </c>
      <c r="I145" s="505" t="s">
        <v>242</v>
      </c>
      <c r="J145" s="351">
        <v>1</v>
      </c>
      <c r="K145" s="190">
        <v>45323</v>
      </c>
      <c r="L145" s="190">
        <v>45747</v>
      </c>
      <c r="M145" s="36">
        <f t="shared" si="47"/>
        <v>60.571428571428569</v>
      </c>
      <c r="N145" s="188">
        <v>0</v>
      </c>
      <c r="O145" s="535" t="s">
        <v>2474</v>
      </c>
      <c r="P145" s="456">
        <f t="shared" si="48"/>
        <v>0</v>
      </c>
      <c r="Q145" s="114" t="str">
        <f>IF(ISNUMBER(P145),IF(P145=100%,"CUMPLIDA",IF(AND(ISNUMBER(L145),ISNUMBER(OCI!$P$6)), IF(L145&lt;OCI!$P$6,"INCUMPLIDA","PROCESO"), "VERIFICAR FECHA")),"SIN VALOR AVANCE")</f>
        <v>PROCESO</v>
      </c>
      <c r="R145" s="285" t="s">
        <v>241</v>
      </c>
      <c r="S145" s="286" t="s">
        <v>242</v>
      </c>
      <c r="T145" s="305">
        <v>1</v>
      </c>
      <c r="U145" s="306">
        <v>45323</v>
      </c>
      <c r="V145" s="306">
        <v>45747</v>
      </c>
      <c r="W145" s="36">
        <f t="shared" si="49"/>
        <v>60.571428571428569</v>
      </c>
      <c r="X145" s="188">
        <v>0</v>
      </c>
      <c r="Y145" s="358" t="s">
        <v>2474</v>
      </c>
      <c r="Z145" s="166">
        <f t="shared" si="39"/>
        <v>1</v>
      </c>
      <c r="AA145" s="166">
        <f t="shared" si="40"/>
        <v>1</v>
      </c>
      <c r="AB145" s="166">
        <f t="shared" si="41"/>
        <v>1</v>
      </c>
      <c r="AC145" s="166">
        <f t="shared" si="42"/>
        <v>1</v>
      </c>
      <c r="AD145" s="166">
        <f t="shared" si="43"/>
        <v>1</v>
      </c>
      <c r="AE145" s="166">
        <f t="shared" si="44"/>
        <v>1</v>
      </c>
      <c r="AF145" s="166">
        <f t="shared" si="45"/>
        <v>1</v>
      </c>
      <c r="AG145" s="166">
        <f t="shared" si="46"/>
        <v>1</v>
      </c>
    </row>
    <row r="146" spans="1:33" ht="270.75" customHeight="1">
      <c r="A146" s="453" t="s">
        <v>19</v>
      </c>
      <c r="B146" s="454" t="s">
        <v>16</v>
      </c>
      <c r="C146" s="771"/>
      <c r="D146" s="771"/>
      <c r="E146" s="772"/>
      <c r="F146" s="772"/>
      <c r="G146" s="34" t="s">
        <v>1361</v>
      </c>
      <c r="H146" s="34" t="s">
        <v>245</v>
      </c>
      <c r="I146" s="505" t="s">
        <v>246</v>
      </c>
      <c r="J146" s="351">
        <v>1</v>
      </c>
      <c r="K146" s="190">
        <v>45231</v>
      </c>
      <c r="L146" s="190">
        <v>45747</v>
      </c>
      <c r="M146" s="36">
        <f t="shared" si="47"/>
        <v>73.714285714285708</v>
      </c>
      <c r="N146" s="188">
        <v>0</v>
      </c>
      <c r="O146" s="535" t="s">
        <v>2474</v>
      </c>
      <c r="P146" s="456">
        <f t="shared" si="48"/>
        <v>0</v>
      </c>
      <c r="Q146" s="114" t="str">
        <f>IF(ISNUMBER(P146),IF(P146=100%,"CUMPLIDA",IF(AND(ISNUMBER(L146),ISNUMBER(OCI!$P$6)), IF(L146&lt;OCI!$P$6,"INCUMPLIDA","PROCESO"), "VERIFICAR FECHA")),"SIN VALOR AVANCE")</f>
        <v>PROCESO</v>
      </c>
      <c r="R146" s="285" t="s">
        <v>245</v>
      </c>
      <c r="S146" s="286" t="s">
        <v>246</v>
      </c>
      <c r="T146" s="305">
        <v>1</v>
      </c>
      <c r="U146" s="306">
        <v>45231</v>
      </c>
      <c r="V146" s="306">
        <v>45747</v>
      </c>
      <c r="W146" s="36">
        <f t="shared" si="49"/>
        <v>73.714285714285708</v>
      </c>
      <c r="X146" s="188">
        <v>0</v>
      </c>
      <c r="Y146" s="358" t="s">
        <v>2474</v>
      </c>
      <c r="Z146" s="166">
        <f t="shared" si="39"/>
        <v>1</v>
      </c>
      <c r="AA146" s="166">
        <f t="shared" si="40"/>
        <v>1</v>
      </c>
      <c r="AB146" s="166">
        <f t="shared" si="41"/>
        <v>1</v>
      </c>
      <c r="AC146" s="166">
        <f t="shared" si="42"/>
        <v>1</v>
      </c>
      <c r="AD146" s="166">
        <f t="shared" si="43"/>
        <v>1</v>
      </c>
      <c r="AE146" s="166">
        <f t="shared" si="44"/>
        <v>1</v>
      </c>
      <c r="AF146" s="166">
        <f t="shared" si="45"/>
        <v>1</v>
      </c>
      <c r="AG146" s="166">
        <f t="shared" si="46"/>
        <v>1</v>
      </c>
    </row>
    <row r="147" spans="1:33" ht="285.75" customHeight="1">
      <c r="A147" s="453" t="s">
        <v>19</v>
      </c>
      <c r="B147" s="454" t="s">
        <v>16</v>
      </c>
      <c r="C147" s="771"/>
      <c r="D147" s="771"/>
      <c r="E147" s="772"/>
      <c r="F147" s="772"/>
      <c r="G147" s="34" t="s">
        <v>248</v>
      </c>
      <c r="H147" s="34" t="s">
        <v>248</v>
      </c>
      <c r="I147" s="505" t="s">
        <v>249</v>
      </c>
      <c r="J147" s="351">
        <v>1</v>
      </c>
      <c r="K147" s="190">
        <v>45323</v>
      </c>
      <c r="L147" s="190">
        <v>45747</v>
      </c>
      <c r="M147" s="36">
        <f t="shared" si="47"/>
        <v>60.571428571428569</v>
      </c>
      <c r="N147" s="188">
        <v>0</v>
      </c>
      <c r="O147" s="535" t="s">
        <v>2487</v>
      </c>
      <c r="P147" s="456">
        <f t="shared" si="48"/>
        <v>0</v>
      </c>
      <c r="Q147" s="114" t="str">
        <f>IF(ISNUMBER(P147),IF(P147=100%,"CUMPLIDA",IF(AND(ISNUMBER(L147),ISNUMBER(OCI!$P$6)), IF(L147&lt;OCI!$P$6,"INCUMPLIDA","PROCESO"), "VERIFICAR FECHA")),"SIN VALOR AVANCE")</f>
        <v>PROCESO</v>
      </c>
      <c r="R147" s="285" t="s">
        <v>248</v>
      </c>
      <c r="S147" s="286" t="s">
        <v>249</v>
      </c>
      <c r="T147" s="305">
        <v>1</v>
      </c>
      <c r="U147" s="306">
        <v>45323</v>
      </c>
      <c r="V147" s="306">
        <v>45747</v>
      </c>
      <c r="W147" s="36">
        <f t="shared" si="49"/>
        <v>60.571428571428569</v>
      </c>
      <c r="X147" s="188">
        <v>0</v>
      </c>
      <c r="Y147" s="358" t="s">
        <v>2487</v>
      </c>
      <c r="Z147" s="166">
        <f t="shared" si="39"/>
        <v>1</v>
      </c>
      <c r="AA147" s="166">
        <f t="shared" si="40"/>
        <v>1</v>
      </c>
      <c r="AB147" s="166">
        <f t="shared" si="41"/>
        <v>1</v>
      </c>
      <c r="AC147" s="166">
        <f t="shared" si="42"/>
        <v>1</v>
      </c>
      <c r="AD147" s="166">
        <f t="shared" si="43"/>
        <v>1</v>
      </c>
      <c r="AE147" s="166">
        <f t="shared" si="44"/>
        <v>1</v>
      </c>
      <c r="AF147" s="166">
        <f t="shared" si="45"/>
        <v>1</v>
      </c>
      <c r="AG147" s="166">
        <f t="shared" si="46"/>
        <v>1</v>
      </c>
    </row>
    <row r="148" spans="1:33" ht="135.75">
      <c r="A148" s="453" t="s">
        <v>19</v>
      </c>
      <c r="B148" s="454" t="s">
        <v>16</v>
      </c>
      <c r="C148" s="771"/>
      <c r="D148" s="771"/>
      <c r="E148" s="772"/>
      <c r="F148" s="772"/>
      <c r="G148" s="34" t="s">
        <v>251</v>
      </c>
      <c r="H148" s="34" t="s">
        <v>251</v>
      </c>
      <c r="I148" s="505" t="s">
        <v>252</v>
      </c>
      <c r="J148" s="351">
        <v>1</v>
      </c>
      <c r="K148" s="190">
        <v>45231</v>
      </c>
      <c r="L148" s="190">
        <v>45747</v>
      </c>
      <c r="M148" s="36">
        <f t="shared" si="47"/>
        <v>73.714285714285708</v>
      </c>
      <c r="N148" s="188">
        <v>0</v>
      </c>
      <c r="O148" s="535" t="s">
        <v>2474</v>
      </c>
      <c r="P148" s="456">
        <f t="shared" si="48"/>
        <v>0</v>
      </c>
      <c r="Q148" s="114" t="str">
        <f>IF(ISNUMBER(P148),IF(P148=100%,"CUMPLIDA",IF(AND(ISNUMBER(L148),ISNUMBER(OCI!$P$6)), IF(L148&lt;OCI!$P$6,"INCUMPLIDA","PROCESO"), "VERIFICAR FECHA")),"SIN VALOR AVANCE")</f>
        <v>PROCESO</v>
      </c>
      <c r="R148" s="285" t="s">
        <v>251</v>
      </c>
      <c r="S148" s="286" t="s">
        <v>252</v>
      </c>
      <c r="T148" s="305">
        <v>1</v>
      </c>
      <c r="U148" s="306">
        <v>45231</v>
      </c>
      <c r="V148" s="306">
        <v>45747</v>
      </c>
      <c r="W148" s="36">
        <f t="shared" si="49"/>
        <v>73.714285714285708</v>
      </c>
      <c r="X148" s="188">
        <v>0</v>
      </c>
      <c r="Y148" s="358" t="s">
        <v>2474</v>
      </c>
      <c r="Z148" s="166">
        <f t="shared" si="39"/>
        <v>1</v>
      </c>
      <c r="AA148" s="166">
        <f t="shared" si="40"/>
        <v>1</v>
      </c>
      <c r="AB148" s="166">
        <f t="shared" si="41"/>
        <v>1</v>
      </c>
      <c r="AC148" s="166">
        <f t="shared" si="42"/>
        <v>1</v>
      </c>
      <c r="AD148" s="166">
        <f t="shared" si="43"/>
        <v>1</v>
      </c>
      <c r="AE148" s="166">
        <f t="shared" si="44"/>
        <v>1</v>
      </c>
      <c r="AF148" s="166">
        <f t="shared" si="45"/>
        <v>1</v>
      </c>
      <c r="AG148" s="166">
        <f t="shared" si="46"/>
        <v>1</v>
      </c>
    </row>
    <row r="149" spans="1:33" ht="390.75" customHeight="1">
      <c r="A149" s="453" t="s">
        <v>19</v>
      </c>
      <c r="B149" s="454" t="s">
        <v>16</v>
      </c>
      <c r="C149" s="771"/>
      <c r="D149" s="771"/>
      <c r="E149" s="772"/>
      <c r="F149" s="772"/>
      <c r="G149" s="34" t="s">
        <v>254</v>
      </c>
      <c r="H149" s="34" t="s">
        <v>254</v>
      </c>
      <c r="I149" s="505" t="s">
        <v>255</v>
      </c>
      <c r="J149" s="351">
        <v>1</v>
      </c>
      <c r="K149" s="190">
        <v>45231</v>
      </c>
      <c r="L149" s="190">
        <v>45808</v>
      </c>
      <c r="M149" s="36">
        <f t="shared" si="47"/>
        <v>82.428571428571431</v>
      </c>
      <c r="N149" s="188">
        <v>0</v>
      </c>
      <c r="O149" s="535" t="s">
        <v>2486</v>
      </c>
      <c r="P149" s="456">
        <f t="shared" si="48"/>
        <v>0</v>
      </c>
      <c r="Q149" s="114" t="str">
        <f>IF(ISNUMBER(P149),IF(P149=100%,"CUMPLIDA",IF(AND(ISNUMBER(L149),ISNUMBER(OCI!$P$6)), IF(L149&lt;OCI!$P$6,"INCUMPLIDA","PROCESO"), "VERIFICAR FECHA")),"SIN VALOR AVANCE")</f>
        <v>PROCESO</v>
      </c>
      <c r="R149" s="285" t="s">
        <v>254</v>
      </c>
      <c r="S149" s="286" t="s">
        <v>255</v>
      </c>
      <c r="T149" s="305">
        <v>1</v>
      </c>
      <c r="U149" s="306">
        <v>45231</v>
      </c>
      <c r="V149" s="306">
        <v>45808</v>
      </c>
      <c r="W149" s="36">
        <f t="shared" si="49"/>
        <v>82.428571428571431</v>
      </c>
      <c r="X149" s="188">
        <v>0</v>
      </c>
      <c r="Y149" s="358" t="s">
        <v>2486</v>
      </c>
      <c r="Z149" s="166">
        <f t="shared" si="39"/>
        <v>1</v>
      </c>
      <c r="AA149" s="166">
        <f t="shared" si="40"/>
        <v>1</v>
      </c>
      <c r="AB149" s="166">
        <f t="shared" si="41"/>
        <v>1</v>
      </c>
      <c r="AC149" s="166">
        <f t="shared" si="42"/>
        <v>1</v>
      </c>
      <c r="AD149" s="166">
        <f t="shared" si="43"/>
        <v>1</v>
      </c>
      <c r="AE149" s="166">
        <f t="shared" si="44"/>
        <v>1</v>
      </c>
      <c r="AF149" s="166">
        <f t="shared" si="45"/>
        <v>1</v>
      </c>
      <c r="AG149" s="166">
        <f t="shared" si="46"/>
        <v>1</v>
      </c>
    </row>
    <row r="150" spans="1:33" ht="135.75">
      <c r="A150" s="453" t="s">
        <v>19</v>
      </c>
      <c r="B150" s="454" t="s">
        <v>16</v>
      </c>
      <c r="C150" s="771"/>
      <c r="D150" s="771"/>
      <c r="E150" s="772"/>
      <c r="F150" s="772"/>
      <c r="G150" s="34" t="s">
        <v>1363</v>
      </c>
      <c r="H150" s="34" t="s">
        <v>258</v>
      </c>
      <c r="I150" s="505" t="s">
        <v>259</v>
      </c>
      <c r="J150" s="351">
        <v>7</v>
      </c>
      <c r="K150" s="190">
        <v>46024</v>
      </c>
      <c r="L150" s="190">
        <v>46660</v>
      </c>
      <c r="M150" s="36">
        <f t="shared" si="47"/>
        <v>90.857142857142861</v>
      </c>
      <c r="N150" s="188">
        <v>0</v>
      </c>
      <c r="O150" s="535" t="s">
        <v>2474</v>
      </c>
      <c r="P150" s="456">
        <f t="shared" si="48"/>
        <v>0</v>
      </c>
      <c r="Q150" s="114" t="str">
        <f>IF(ISNUMBER(P150),IF(P150=100%,"CUMPLIDA",IF(AND(ISNUMBER(L150),ISNUMBER(OCI!$P$6)), IF(L150&lt;OCI!$P$6,"INCUMPLIDA","PROCESO"), "VERIFICAR FECHA")),"SIN VALOR AVANCE")</f>
        <v>PROCESO</v>
      </c>
      <c r="R150" s="285" t="s">
        <v>258</v>
      </c>
      <c r="S150" s="286" t="s">
        <v>259</v>
      </c>
      <c r="T150" s="305">
        <v>7</v>
      </c>
      <c r="U150" s="306">
        <v>46024</v>
      </c>
      <c r="V150" s="306">
        <v>46660</v>
      </c>
      <c r="W150" s="36">
        <f t="shared" si="49"/>
        <v>90.857142857142861</v>
      </c>
      <c r="X150" s="188">
        <v>0</v>
      </c>
      <c r="Y150" s="358" t="s">
        <v>2474</v>
      </c>
      <c r="Z150" s="166">
        <f t="shared" si="39"/>
        <v>1</v>
      </c>
      <c r="AA150" s="166">
        <f t="shared" si="40"/>
        <v>1</v>
      </c>
      <c r="AB150" s="166">
        <f t="shared" si="41"/>
        <v>1</v>
      </c>
      <c r="AC150" s="166">
        <f t="shared" si="42"/>
        <v>1</v>
      </c>
      <c r="AD150" s="166">
        <f t="shared" si="43"/>
        <v>1</v>
      </c>
      <c r="AE150" s="166">
        <f t="shared" si="44"/>
        <v>1</v>
      </c>
      <c r="AF150" s="166">
        <f t="shared" si="45"/>
        <v>1</v>
      </c>
      <c r="AG150" s="166">
        <f t="shared" si="46"/>
        <v>1</v>
      </c>
    </row>
    <row r="151" spans="1:33" ht="285.75" customHeight="1">
      <c r="A151" s="453" t="s">
        <v>19</v>
      </c>
      <c r="B151" s="454" t="s">
        <v>16</v>
      </c>
      <c r="C151" s="771"/>
      <c r="D151" s="771"/>
      <c r="E151" s="772"/>
      <c r="F151" s="772"/>
      <c r="G151" s="34" t="s">
        <v>1364</v>
      </c>
      <c r="H151" s="34" t="s">
        <v>261</v>
      </c>
      <c r="I151" s="505" t="s">
        <v>262</v>
      </c>
      <c r="J151" s="351">
        <v>1</v>
      </c>
      <c r="K151" s="190">
        <v>46024</v>
      </c>
      <c r="L151" s="190">
        <v>46660</v>
      </c>
      <c r="M151" s="36">
        <f t="shared" si="47"/>
        <v>90.857142857142861</v>
      </c>
      <c r="N151" s="188">
        <v>0</v>
      </c>
      <c r="O151" s="535" t="s">
        <v>2487</v>
      </c>
      <c r="P151" s="456">
        <f t="shared" si="48"/>
        <v>0</v>
      </c>
      <c r="Q151" s="114" t="str">
        <f>IF(ISNUMBER(P151),IF(P151=100%,"CUMPLIDA",IF(AND(ISNUMBER(L151),ISNUMBER(OCI!$P$6)), IF(L151&lt;OCI!$P$6,"INCUMPLIDA","PROCESO"), "VERIFICAR FECHA")),"SIN VALOR AVANCE")</f>
        <v>PROCESO</v>
      </c>
      <c r="R151" s="285" t="s">
        <v>261</v>
      </c>
      <c r="S151" s="286" t="s">
        <v>262</v>
      </c>
      <c r="T151" s="305">
        <v>1</v>
      </c>
      <c r="U151" s="306">
        <v>46024</v>
      </c>
      <c r="V151" s="306">
        <v>46660</v>
      </c>
      <c r="W151" s="36">
        <f t="shared" si="49"/>
        <v>90.857142857142861</v>
      </c>
      <c r="X151" s="188">
        <v>0</v>
      </c>
      <c r="Y151" s="358" t="s">
        <v>2487</v>
      </c>
      <c r="Z151" s="166">
        <f t="shared" si="39"/>
        <v>1</v>
      </c>
      <c r="AA151" s="166">
        <f t="shared" si="40"/>
        <v>1</v>
      </c>
      <c r="AB151" s="166">
        <f t="shared" si="41"/>
        <v>1</v>
      </c>
      <c r="AC151" s="166">
        <f t="shared" si="42"/>
        <v>1</v>
      </c>
      <c r="AD151" s="166">
        <f t="shared" si="43"/>
        <v>1</v>
      </c>
      <c r="AE151" s="166">
        <f t="shared" si="44"/>
        <v>1</v>
      </c>
      <c r="AF151" s="166">
        <f t="shared" si="45"/>
        <v>1</v>
      </c>
      <c r="AG151" s="166">
        <f t="shared" si="46"/>
        <v>1</v>
      </c>
    </row>
    <row r="152" spans="1:33" ht="409.5">
      <c r="A152" s="453" t="s">
        <v>19</v>
      </c>
      <c r="B152" s="454" t="s">
        <v>16</v>
      </c>
      <c r="C152" s="771"/>
      <c r="D152" s="771"/>
      <c r="E152" s="772"/>
      <c r="F152" s="772"/>
      <c r="G152" s="34" t="s">
        <v>1365</v>
      </c>
      <c r="H152" s="34" t="s">
        <v>264</v>
      </c>
      <c r="I152" s="505" t="s">
        <v>265</v>
      </c>
      <c r="J152" s="351">
        <v>2</v>
      </c>
      <c r="K152" s="190">
        <v>46024</v>
      </c>
      <c r="L152" s="190">
        <v>46660</v>
      </c>
      <c r="M152" s="36">
        <f t="shared" si="47"/>
        <v>90.857142857142861</v>
      </c>
      <c r="N152" s="188">
        <v>0</v>
      </c>
      <c r="O152" s="535" t="s">
        <v>2486</v>
      </c>
      <c r="P152" s="456">
        <f t="shared" si="48"/>
        <v>0</v>
      </c>
      <c r="Q152" s="114" t="str">
        <f>IF(ISNUMBER(P152),IF(P152=100%,"CUMPLIDA",IF(AND(ISNUMBER(L152),ISNUMBER(OCI!$P$6)), IF(L152&lt;OCI!$P$6,"INCUMPLIDA","PROCESO"), "VERIFICAR FECHA")),"SIN VALOR AVANCE")</f>
        <v>PROCESO</v>
      </c>
      <c r="R152" s="285" t="s">
        <v>264</v>
      </c>
      <c r="S152" s="286" t="s">
        <v>265</v>
      </c>
      <c r="T152" s="305">
        <v>2</v>
      </c>
      <c r="U152" s="306">
        <v>46024</v>
      </c>
      <c r="V152" s="306">
        <v>46660</v>
      </c>
      <c r="W152" s="36">
        <f t="shared" si="49"/>
        <v>90.857142857142861</v>
      </c>
      <c r="X152" s="188">
        <v>0</v>
      </c>
      <c r="Y152" s="358" t="s">
        <v>2486</v>
      </c>
      <c r="Z152" s="166">
        <f t="shared" si="39"/>
        <v>1</v>
      </c>
      <c r="AA152" s="166">
        <f t="shared" si="40"/>
        <v>1</v>
      </c>
      <c r="AB152" s="166">
        <f t="shared" si="41"/>
        <v>1</v>
      </c>
      <c r="AC152" s="166">
        <f t="shared" si="42"/>
        <v>1</v>
      </c>
      <c r="AD152" s="166">
        <f t="shared" si="43"/>
        <v>1</v>
      </c>
      <c r="AE152" s="166">
        <f t="shared" si="44"/>
        <v>1</v>
      </c>
      <c r="AF152" s="166">
        <f t="shared" si="45"/>
        <v>1</v>
      </c>
      <c r="AG152" s="166">
        <f t="shared" si="46"/>
        <v>1</v>
      </c>
    </row>
    <row r="153" spans="1:33" ht="360.75" customHeight="1">
      <c r="A153" s="453" t="s">
        <v>19</v>
      </c>
      <c r="B153" s="454" t="s">
        <v>16</v>
      </c>
      <c r="C153" s="771" t="s">
        <v>2516</v>
      </c>
      <c r="D153" s="771" t="s">
        <v>2489</v>
      </c>
      <c r="E153" s="772" t="s">
        <v>2517</v>
      </c>
      <c r="F153" s="772" t="s">
        <v>2518</v>
      </c>
      <c r="G153" s="33" t="s">
        <v>2519</v>
      </c>
      <c r="H153" s="33" t="s">
        <v>2519</v>
      </c>
      <c r="I153" s="510" t="s">
        <v>2520</v>
      </c>
      <c r="J153" s="352">
        <v>1</v>
      </c>
      <c r="K153" s="311">
        <v>45139</v>
      </c>
      <c r="L153" s="311" t="s">
        <v>4255</v>
      </c>
      <c r="M153" s="36">
        <f t="shared" si="47"/>
        <v>134.57142857142858</v>
      </c>
      <c r="N153" s="353">
        <v>0.4</v>
      </c>
      <c r="O153" s="535" t="s">
        <v>2521</v>
      </c>
      <c r="P153" s="352">
        <f t="shared" si="48"/>
        <v>0.4</v>
      </c>
      <c r="Q153" s="114" t="str">
        <f>IF(ISNUMBER(P153),IF(P153=100%,"CUMPLIDA",IF(AND(ISNUMBER(L153),ISNUMBER(OCI!$P$6)), IF(L153&lt;OCI!$P$6,"INCUMPLIDA","PROCESO"), "VERIFICAR FECHA")),"SIN VALOR AVANCE")</f>
        <v>VERIFICAR FECHA</v>
      </c>
      <c r="R153" s="370" t="s">
        <v>2519</v>
      </c>
      <c r="S153" s="372" t="s">
        <v>2520</v>
      </c>
      <c r="T153" s="308">
        <v>1</v>
      </c>
      <c r="U153" s="363">
        <v>45139</v>
      </c>
      <c r="V153" s="363" t="s">
        <v>4255</v>
      </c>
      <c r="W153" s="36">
        <f t="shared" si="49"/>
        <v>134.57142857142858</v>
      </c>
      <c r="X153" s="343">
        <v>0.4</v>
      </c>
      <c r="Y153" s="358" t="s">
        <v>2521</v>
      </c>
      <c r="Z153" s="166">
        <f t="shared" si="39"/>
        <v>1</v>
      </c>
      <c r="AA153" s="166">
        <f t="shared" si="40"/>
        <v>1</v>
      </c>
      <c r="AB153" s="166">
        <f t="shared" si="41"/>
        <v>1</v>
      </c>
      <c r="AC153" s="166">
        <f t="shared" si="42"/>
        <v>1</v>
      </c>
      <c r="AD153" s="166">
        <f t="shared" si="43"/>
        <v>1</v>
      </c>
      <c r="AE153" s="166">
        <f t="shared" si="44"/>
        <v>1</v>
      </c>
      <c r="AF153" s="166">
        <f t="shared" si="45"/>
        <v>1</v>
      </c>
      <c r="AG153" s="166">
        <f t="shared" si="46"/>
        <v>1</v>
      </c>
    </row>
    <row r="154" spans="1:33" ht="409.5">
      <c r="A154" s="453" t="s">
        <v>19</v>
      </c>
      <c r="B154" s="454" t="s">
        <v>16</v>
      </c>
      <c r="C154" s="771"/>
      <c r="D154" s="771"/>
      <c r="E154" s="772"/>
      <c r="F154" s="772"/>
      <c r="G154" s="33" t="s">
        <v>2522</v>
      </c>
      <c r="H154" s="33" t="s">
        <v>2522</v>
      </c>
      <c r="I154" s="510" t="s">
        <v>2523</v>
      </c>
      <c r="J154" s="35">
        <v>1</v>
      </c>
      <c r="K154" s="311">
        <v>45139</v>
      </c>
      <c r="L154" s="311">
        <v>45230</v>
      </c>
      <c r="M154" s="36">
        <f t="shared" si="47"/>
        <v>13</v>
      </c>
      <c r="N154" s="188">
        <v>1</v>
      </c>
      <c r="O154" s="510" t="s">
        <v>2524</v>
      </c>
      <c r="P154" s="352">
        <f t="shared" si="48"/>
        <v>1</v>
      </c>
      <c r="Q154" s="114" t="str">
        <f>IF(ISNUMBER(P154),IF(P154=100%,"CUMPLIDA",IF(AND(ISNUMBER(L154),ISNUMBER(OCI!$P$6)), IF(L154&lt;OCI!$P$6,"INCUMPLIDA","PROCESO"), "VERIFICAR FECHA")),"SIN VALOR AVANCE")</f>
        <v>CUMPLIDA</v>
      </c>
      <c r="R154" s="370" t="s">
        <v>2522</v>
      </c>
      <c r="S154" s="372" t="s">
        <v>2523</v>
      </c>
      <c r="T154" s="367">
        <v>1</v>
      </c>
      <c r="U154" s="363">
        <v>45139</v>
      </c>
      <c r="V154" s="363">
        <v>45230</v>
      </c>
      <c r="W154" s="36">
        <f t="shared" si="49"/>
        <v>13</v>
      </c>
      <c r="X154" s="188">
        <v>1</v>
      </c>
      <c r="Y154" s="360" t="s">
        <v>2524</v>
      </c>
      <c r="Z154" s="166">
        <f t="shared" si="39"/>
        <v>1</v>
      </c>
      <c r="AA154" s="166">
        <f t="shared" si="40"/>
        <v>1</v>
      </c>
      <c r="AB154" s="166">
        <f t="shared" si="41"/>
        <v>1</v>
      </c>
      <c r="AC154" s="166">
        <f t="shared" si="42"/>
        <v>1</v>
      </c>
      <c r="AD154" s="166">
        <f t="shared" si="43"/>
        <v>1</v>
      </c>
      <c r="AE154" s="166">
        <f t="shared" si="44"/>
        <v>1</v>
      </c>
      <c r="AF154" s="166">
        <f t="shared" si="45"/>
        <v>1</v>
      </c>
      <c r="AG154" s="166">
        <f t="shared" si="46"/>
        <v>1</v>
      </c>
    </row>
    <row r="155" spans="1:33" ht="225.75">
      <c r="A155" s="453" t="s">
        <v>19</v>
      </c>
      <c r="B155" s="454" t="s">
        <v>16</v>
      </c>
      <c r="C155" s="771"/>
      <c r="D155" s="771"/>
      <c r="E155" s="772"/>
      <c r="F155" s="772"/>
      <c r="G155" s="33" t="s">
        <v>2525</v>
      </c>
      <c r="H155" s="33" t="s">
        <v>2525</v>
      </c>
      <c r="I155" s="510" t="s">
        <v>2526</v>
      </c>
      <c r="J155" s="35">
        <v>2</v>
      </c>
      <c r="K155" s="311">
        <v>45139</v>
      </c>
      <c r="L155" s="311">
        <v>45230</v>
      </c>
      <c r="M155" s="36">
        <f t="shared" si="47"/>
        <v>13</v>
      </c>
      <c r="N155" s="188">
        <v>2</v>
      </c>
      <c r="O155" s="505" t="s">
        <v>2527</v>
      </c>
      <c r="P155" s="352">
        <f t="shared" si="48"/>
        <v>1</v>
      </c>
      <c r="Q155" s="114" t="str">
        <f>IF(ISNUMBER(P155),IF(P155=100%,"CUMPLIDA",IF(AND(ISNUMBER(L155),ISNUMBER(OCI!$P$6)), IF(L155&lt;OCI!$P$6,"INCUMPLIDA","PROCESO"), "VERIFICAR FECHA")),"SIN VALOR AVANCE")</f>
        <v>CUMPLIDA</v>
      </c>
      <c r="R155" s="370" t="s">
        <v>2525</v>
      </c>
      <c r="S155" s="372" t="s">
        <v>2526</v>
      </c>
      <c r="T155" s="367">
        <v>2</v>
      </c>
      <c r="U155" s="363">
        <v>45139</v>
      </c>
      <c r="V155" s="363">
        <v>45230</v>
      </c>
      <c r="W155" s="36">
        <f t="shared" si="49"/>
        <v>13</v>
      </c>
      <c r="X155" s="188">
        <v>2</v>
      </c>
      <c r="Y155" s="359" t="s">
        <v>2527</v>
      </c>
      <c r="Z155" s="166">
        <f t="shared" si="39"/>
        <v>1</v>
      </c>
      <c r="AA155" s="166">
        <f t="shared" si="40"/>
        <v>1</v>
      </c>
      <c r="AB155" s="166">
        <f t="shared" si="41"/>
        <v>1</v>
      </c>
      <c r="AC155" s="166">
        <f t="shared" si="42"/>
        <v>1</v>
      </c>
      <c r="AD155" s="166">
        <f t="shared" si="43"/>
        <v>1</v>
      </c>
      <c r="AE155" s="166">
        <f t="shared" si="44"/>
        <v>1</v>
      </c>
      <c r="AF155" s="166">
        <f t="shared" si="45"/>
        <v>1</v>
      </c>
      <c r="AG155" s="166">
        <f t="shared" si="46"/>
        <v>1</v>
      </c>
    </row>
    <row r="156" spans="1:33" ht="225.75">
      <c r="A156" s="453" t="s">
        <v>19</v>
      </c>
      <c r="B156" s="454" t="s">
        <v>16</v>
      </c>
      <c r="C156" s="771"/>
      <c r="D156" s="771"/>
      <c r="E156" s="772"/>
      <c r="F156" s="772"/>
      <c r="G156" s="33" t="s">
        <v>2528</v>
      </c>
      <c r="H156" s="33" t="s">
        <v>2528</v>
      </c>
      <c r="I156" s="510" t="s">
        <v>2529</v>
      </c>
      <c r="J156" s="352">
        <v>1</v>
      </c>
      <c r="K156" s="311">
        <v>45139</v>
      </c>
      <c r="L156" s="311">
        <v>45230</v>
      </c>
      <c r="M156" s="36">
        <f t="shared" si="47"/>
        <v>13</v>
      </c>
      <c r="N156" s="353">
        <v>1</v>
      </c>
      <c r="O156" s="505" t="s">
        <v>2527</v>
      </c>
      <c r="P156" s="352">
        <f t="shared" si="48"/>
        <v>1</v>
      </c>
      <c r="Q156" s="114" t="str">
        <f>IF(ISNUMBER(P156),IF(P156=100%,"CUMPLIDA",IF(AND(ISNUMBER(L156),ISNUMBER(OCI!$P$6)), IF(L156&lt;OCI!$P$6,"INCUMPLIDA","PROCESO"), "VERIFICAR FECHA")),"SIN VALOR AVANCE")</f>
        <v>CUMPLIDA</v>
      </c>
      <c r="R156" s="370" t="s">
        <v>2528</v>
      </c>
      <c r="S156" s="372" t="s">
        <v>2529</v>
      </c>
      <c r="T156" s="308">
        <v>1</v>
      </c>
      <c r="U156" s="363">
        <v>45139</v>
      </c>
      <c r="V156" s="363">
        <v>45230</v>
      </c>
      <c r="W156" s="36">
        <f t="shared" si="49"/>
        <v>13</v>
      </c>
      <c r="X156" s="353">
        <v>1</v>
      </c>
      <c r="Y156" s="359" t="s">
        <v>2527</v>
      </c>
      <c r="Z156" s="166">
        <f t="shared" si="39"/>
        <v>1</v>
      </c>
      <c r="AA156" s="166">
        <f t="shared" si="40"/>
        <v>1</v>
      </c>
      <c r="AB156" s="166">
        <f t="shared" si="41"/>
        <v>1</v>
      </c>
      <c r="AC156" s="166">
        <f t="shared" si="42"/>
        <v>1</v>
      </c>
      <c r="AD156" s="166">
        <f t="shared" si="43"/>
        <v>1</v>
      </c>
      <c r="AE156" s="166">
        <f t="shared" si="44"/>
        <v>1</v>
      </c>
      <c r="AF156" s="166">
        <f t="shared" si="45"/>
        <v>1</v>
      </c>
      <c r="AG156" s="166">
        <f t="shared" si="46"/>
        <v>1</v>
      </c>
    </row>
    <row r="157" spans="1:33" ht="286.5" customHeight="1">
      <c r="A157" s="453" t="s">
        <v>19</v>
      </c>
      <c r="B157" s="454" t="s">
        <v>16</v>
      </c>
      <c r="C157" s="771" t="s">
        <v>2530</v>
      </c>
      <c r="D157" s="771" t="s">
        <v>2489</v>
      </c>
      <c r="E157" s="772" t="s">
        <v>2531</v>
      </c>
      <c r="F157" s="773" t="s">
        <v>2532</v>
      </c>
      <c r="G157" s="33" t="s">
        <v>2519</v>
      </c>
      <c r="H157" s="33" t="s">
        <v>2519</v>
      </c>
      <c r="I157" s="510" t="s">
        <v>2520</v>
      </c>
      <c r="J157" s="352">
        <v>1</v>
      </c>
      <c r="K157" s="311">
        <v>45139</v>
      </c>
      <c r="L157" s="311" t="s">
        <v>4255</v>
      </c>
      <c r="M157" s="36">
        <f t="shared" si="47"/>
        <v>134.57142857142858</v>
      </c>
      <c r="N157" s="353">
        <v>0.4</v>
      </c>
      <c r="O157" s="510" t="s">
        <v>2533</v>
      </c>
      <c r="P157" s="352">
        <f t="shared" si="48"/>
        <v>0.4</v>
      </c>
      <c r="Q157" s="114" t="str">
        <f>IF(ISNUMBER(P157),IF(P157=100%,"CUMPLIDA",IF(AND(ISNUMBER(L157),ISNUMBER(OCI!$P$6)), IF(L157&lt;OCI!$P$6,"INCUMPLIDA","PROCESO"), "VERIFICAR FECHA")),"SIN VALOR AVANCE")</f>
        <v>VERIFICAR FECHA</v>
      </c>
      <c r="R157" s="370" t="s">
        <v>2519</v>
      </c>
      <c r="S157" s="372" t="s">
        <v>2520</v>
      </c>
      <c r="T157" s="308">
        <v>1</v>
      </c>
      <c r="U157" s="363">
        <v>45139</v>
      </c>
      <c r="V157" s="363" t="s">
        <v>4255</v>
      </c>
      <c r="W157" s="36">
        <f t="shared" si="49"/>
        <v>134.57142857142858</v>
      </c>
      <c r="X157" s="343">
        <v>0.4</v>
      </c>
      <c r="Y157" s="360" t="s">
        <v>2533</v>
      </c>
      <c r="Z157" s="166">
        <f t="shared" si="39"/>
        <v>1</v>
      </c>
      <c r="AA157" s="166">
        <f t="shared" si="40"/>
        <v>1</v>
      </c>
      <c r="AB157" s="166">
        <f t="shared" si="41"/>
        <v>1</v>
      </c>
      <c r="AC157" s="166">
        <f t="shared" si="42"/>
        <v>1</v>
      </c>
      <c r="AD157" s="166">
        <f t="shared" si="43"/>
        <v>1</v>
      </c>
      <c r="AE157" s="166">
        <f t="shared" si="44"/>
        <v>1</v>
      </c>
      <c r="AF157" s="166">
        <f t="shared" si="45"/>
        <v>1</v>
      </c>
      <c r="AG157" s="166">
        <f t="shared" si="46"/>
        <v>1</v>
      </c>
    </row>
    <row r="158" spans="1:33" ht="409.5">
      <c r="A158" s="453" t="s">
        <v>19</v>
      </c>
      <c r="B158" s="454" t="s">
        <v>16</v>
      </c>
      <c r="C158" s="771"/>
      <c r="D158" s="771"/>
      <c r="E158" s="772"/>
      <c r="F158" s="773"/>
      <c r="G158" s="33" t="s">
        <v>2503</v>
      </c>
      <c r="H158" s="33" t="s">
        <v>2503</v>
      </c>
      <c r="I158" s="510" t="s">
        <v>2504</v>
      </c>
      <c r="J158" s="35">
        <v>1</v>
      </c>
      <c r="K158" s="311">
        <v>45306</v>
      </c>
      <c r="L158" s="311">
        <v>45504</v>
      </c>
      <c r="M158" s="36">
        <f t="shared" si="47"/>
        <v>28.285714285714285</v>
      </c>
      <c r="N158" s="188">
        <v>1</v>
      </c>
      <c r="O158" s="510" t="s">
        <v>2534</v>
      </c>
      <c r="P158" s="352">
        <f t="shared" si="48"/>
        <v>1</v>
      </c>
      <c r="Q158" s="114" t="str">
        <f>IF(ISNUMBER(P158),IF(P158=100%,"CUMPLIDA",IF(AND(ISNUMBER(L158),ISNUMBER(OCI!$P$6)), IF(L158&lt;OCI!$P$6,"INCUMPLIDA","PROCESO"), "VERIFICAR FECHA")),"SIN VALOR AVANCE")</f>
        <v>CUMPLIDA</v>
      </c>
      <c r="R158" s="370" t="s">
        <v>2503</v>
      </c>
      <c r="S158" s="372" t="s">
        <v>2504</v>
      </c>
      <c r="T158" s="367">
        <v>1</v>
      </c>
      <c r="U158" s="363">
        <v>45306</v>
      </c>
      <c r="V158" s="363">
        <v>45504</v>
      </c>
      <c r="W158" s="36">
        <f t="shared" si="49"/>
        <v>28.285714285714285</v>
      </c>
      <c r="X158" s="188">
        <v>1</v>
      </c>
      <c r="Y158" s="360" t="s">
        <v>2534</v>
      </c>
      <c r="Z158" s="166">
        <f t="shared" si="39"/>
        <v>1</v>
      </c>
      <c r="AA158" s="166">
        <f t="shared" si="40"/>
        <v>1</v>
      </c>
      <c r="AB158" s="166">
        <f t="shared" si="41"/>
        <v>1</v>
      </c>
      <c r="AC158" s="166">
        <f t="shared" si="42"/>
        <v>1</v>
      </c>
      <c r="AD158" s="166">
        <f t="shared" si="43"/>
        <v>1</v>
      </c>
      <c r="AE158" s="166">
        <f t="shared" si="44"/>
        <v>1</v>
      </c>
      <c r="AF158" s="166">
        <f t="shared" si="45"/>
        <v>1</v>
      </c>
      <c r="AG158" s="166">
        <f t="shared" si="46"/>
        <v>1</v>
      </c>
    </row>
    <row r="159" spans="1:33" ht="409.5">
      <c r="A159" s="453" t="s">
        <v>19</v>
      </c>
      <c r="B159" s="454" t="s">
        <v>16</v>
      </c>
      <c r="C159" s="771"/>
      <c r="D159" s="771"/>
      <c r="E159" s="772"/>
      <c r="F159" s="773"/>
      <c r="G159" s="33" t="s">
        <v>2535</v>
      </c>
      <c r="H159" s="33" t="s">
        <v>2535</v>
      </c>
      <c r="I159" s="510" t="s">
        <v>2507</v>
      </c>
      <c r="J159" s="35">
        <v>1</v>
      </c>
      <c r="K159" s="311">
        <v>45505</v>
      </c>
      <c r="L159" s="311">
        <v>45596</v>
      </c>
      <c r="M159" s="36">
        <f t="shared" si="47"/>
        <v>13</v>
      </c>
      <c r="N159" s="188">
        <v>1</v>
      </c>
      <c r="O159" s="510" t="s">
        <v>2536</v>
      </c>
      <c r="P159" s="352">
        <f t="shared" si="48"/>
        <v>1</v>
      </c>
      <c r="Q159" s="114" t="str">
        <f>IF(ISNUMBER(P159),IF(P159=100%,"CUMPLIDA",IF(AND(ISNUMBER(L159),ISNUMBER(OCI!$P$6)), IF(L159&lt;OCI!$P$6,"INCUMPLIDA","PROCESO"), "VERIFICAR FECHA")),"SIN VALOR AVANCE")</f>
        <v>CUMPLIDA</v>
      </c>
      <c r="R159" s="370" t="s">
        <v>2535</v>
      </c>
      <c r="S159" s="372" t="s">
        <v>2507</v>
      </c>
      <c r="T159" s="367">
        <v>1</v>
      </c>
      <c r="U159" s="363">
        <v>45505</v>
      </c>
      <c r="V159" s="363">
        <v>45596</v>
      </c>
      <c r="W159" s="36">
        <f t="shared" si="49"/>
        <v>13</v>
      </c>
      <c r="X159" s="188">
        <v>1</v>
      </c>
      <c r="Y159" s="360" t="s">
        <v>2536</v>
      </c>
      <c r="Z159" s="166">
        <f t="shared" si="39"/>
        <v>1</v>
      </c>
      <c r="AA159" s="166">
        <f t="shared" si="40"/>
        <v>1</v>
      </c>
      <c r="AB159" s="166">
        <f t="shared" si="41"/>
        <v>1</v>
      </c>
      <c r="AC159" s="166">
        <f t="shared" si="42"/>
        <v>1</v>
      </c>
      <c r="AD159" s="166">
        <f t="shared" si="43"/>
        <v>1</v>
      </c>
      <c r="AE159" s="166">
        <f t="shared" si="44"/>
        <v>1</v>
      </c>
      <c r="AF159" s="166">
        <f t="shared" si="45"/>
        <v>1</v>
      </c>
      <c r="AG159" s="166">
        <f t="shared" si="46"/>
        <v>1</v>
      </c>
    </row>
    <row r="160" spans="1:33" ht="345.75">
      <c r="A160" s="453" t="s">
        <v>19</v>
      </c>
      <c r="B160" s="454" t="s">
        <v>16</v>
      </c>
      <c r="C160" s="771"/>
      <c r="D160" s="771"/>
      <c r="E160" s="772"/>
      <c r="F160" s="773"/>
      <c r="G160" s="33" t="s">
        <v>2509</v>
      </c>
      <c r="H160" s="33" t="s">
        <v>2509</v>
      </c>
      <c r="I160" s="510" t="s">
        <v>2510</v>
      </c>
      <c r="J160" s="35">
        <v>1</v>
      </c>
      <c r="K160" s="311">
        <v>45597</v>
      </c>
      <c r="L160" s="311">
        <v>45869</v>
      </c>
      <c r="M160" s="36">
        <f t="shared" si="47"/>
        <v>38.857142857142854</v>
      </c>
      <c r="N160" s="188">
        <v>0</v>
      </c>
      <c r="O160" s="510" t="s">
        <v>2537</v>
      </c>
      <c r="P160" s="352">
        <f t="shared" si="48"/>
        <v>0</v>
      </c>
      <c r="Q160" s="114" t="str">
        <f>IF(ISNUMBER(P160),IF(P160=100%,"CUMPLIDA",IF(AND(ISNUMBER(L160),ISNUMBER(OCI!$P$6)), IF(L160&lt;OCI!$P$6,"INCUMPLIDA","PROCESO"), "VERIFICAR FECHA")),"SIN VALOR AVANCE")</f>
        <v>PROCESO</v>
      </c>
      <c r="R160" s="370" t="s">
        <v>2509</v>
      </c>
      <c r="S160" s="372" t="s">
        <v>2510</v>
      </c>
      <c r="T160" s="367">
        <v>1</v>
      </c>
      <c r="U160" s="363">
        <v>45597</v>
      </c>
      <c r="V160" s="363">
        <v>45869</v>
      </c>
      <c r="W160" s="36">
        <f t="shared" si="49"/>
        <v>38.857142857142854</v>
      </c>
      <c r="X160" s="188">
        <v>0</v>
      </c>
      <c r="Y160" s="360" t="s">
        <v>2537</v>
      </c>
      <c r="Z160" s="166">
        <f t="shared" si="39"/>
        <v>1</v>
      </c>
      <c r="AA160" s="166">
        <f t="shared" si="40"/>
        <v>1</v>
      </c>
      <c r="AB160" s="166">
        <f t="shared" si="41"/>
        <v>1</v>
      </c>
      <c r="AC160" s="166">
        <f t="shared" si="42"/>
        <v>1</v>
      </c>
      <c r="AD160" s="166">
        <f t="shared" si="43"/>
        <v>1</v>
      </c>
      <c r="AE160" s="166">
        <f t="shared" si="44"/>
        <v>1</v>
      </c>
      <c r="AF160" s="166">
        <f t="shared" si="45"/>
        <v>1</v>
      </c>
      <c r="AG160" s="166">
        <f t="shared" si="46"/>
        <v>1</v>
      </c>
    </row>
    <row r="161" spans="1:33" ht="330.75">
      <c r="A161" s="453" t="s">
        <v>19</v>
      </c>
      <c r="B161" s="454" t="s">
        <v>16</v>
      </c>
      <c r="C161" s="771"/>
      <c r="D161" s="771"/>
      <c r="E161" s="772"/>
      <c r="F161" s="773"/>
      <c r="G161" s="33" t="s">
        <v>2512</v>
      </c>
      <c r="H161" s="33" t="s">
        <v>2512</v>
      </c>
      <c r="I161" s="510" t="s">
        <v>2513</v>
      </c>
      <c r="J161" s="352">
        <v>1</v>
      </c>
      <c r="K161" s="311">
        <v>45870</v>
      </c>
      <c r="L161" s="311">
        <v>46112</v>
      </c>
      <c r="M161" s="36">
        <f t="shared" si="47"/>
        <v>34.571428571428569</v>
      </c>
      <c r="N161" s="353">
        <v>0</v>
      </c>
      <c r="O161" s="510" t="s">
        <v>2538</v>
      </c>
      <c r="P161" s="352">
        <f t="shared" si="48"/>
        <v>0</v>
      </c>
      <c r="Q161" s="114" t="str">
        <f>IF(ISNUMBER(P161),IF(P161=100%,"CUMPLIDA",IF(AND(ISNUMBER(L161),ISNUMBER(OCI!$P$6)), IF(L161&lt;OCI!$P$6,"INCUMPLIDA","PROCESO"), "VERIFICAR FECHA")),"SIN VALOR AVANCE")</f>
        <v>PROCESO</v>
      </c>
      <c r="R161" s="370" t="s">
        <v>2512</v>
      </c>
      <c r="S161" s="372" t="s">
        <v>2513</v>
      </c>
      <c r="T161" s="308">
        <v>1</v>
      </c>
      <c r="U161" s="363">
        <v>45870</v>
      </c>
      <c r="V161" s="363">
        <v>46112</v>
      </c>
      <c r="W161" s="36">
        <f t="shared" si="49"/>
        <v>34.571428571428569</v>
      </c>
      <c r="X161" s="353">
        <v>0</v>
      </c>
      <c r="Y161" s="360" t="s">
        <v>2538</v>
      </c>
      <c r="Z161" s="166">
        <f t="shared" si="39"/>
        <v>1</v>
      </c>
      <c r="AA161" s="166">
        <f t="shared" si="40"/>
        <v>1</v>
      </c>
      <c r="AB161" s="166">
        <f t="shared" si="41"/>
        <v>1</v>
      </c>
      <c r="AC161" s="166">
        <f t="shared" si="42"/>
        <v>1</v>
      </c>
      <c r="AD161" s="166">
        <f t="shared" si="43"/>
        <v>1</v>
      </c>
      <c r="AE161" s="166">
        <f t="shared" si="44"/>
        <v>1</v>
      </c>
      <c r="AF161" s="166">
        <f t="shared" si="45"/>
        <v>1</v>
      </c>
      <c r="AG161" s="166">
        <f t="shared" si="46"/>
        <v>1</v>
      </c>
    </row>
    <row r="162" spans="1:33" ht="409.5">
      <c r="A162" s="453" t="s">
        <v>19</v>
      </c>
      <c r="B162" s="454" t="s">
        <v>16</v>
      </c>
      <c r="C162" s="771"/>
      <c r="D162" s="771"/>
      <c r="E162" s="772"/>
      <c r="F162" s="773"/>
      <c r="G162" s="773" t="s">
        <v>2485</v>
      </c>
      <c r="H162" s="348" t="s">
        <v>2433</v>
      </c>
      <c r="I162" s="505" t="s">
        <v>969</v>
      </c>
      <c r="J162" s="35">
        <v>1</v>
      </c>
      <c r="K162" s="311">
        <v>45231</v>
      </c>
      <c r="L162" s="311">
        <v>45504</v>
      </c>
      <c r="M162" s="36">
        <f t="shared" si="47"/>
        <v>39</v>
      </c>
      <c r="N162" s="188">
        <v>1</v>
      </c>
      <c r="O162" s="535" t="s">
        <v>2515</v>
      </c>
      <c r="P162" s="456">
        <f t="shared" si="48"/>
        <v>1</v>
      </c>
      <c r="Q162" s="114" t="str">
        <f>IF(ISNUMBER(P162),IF(P162=100%,"CUMPLIDA",IF(AND(ISNUMBER(L162),ISNUMBER(OCI!$P$6)), IF(L162&lt;OCI!$P$6,"INCUMPLIDA","PROCESO"), "VERIFICAR FECHA")),"SIN VALOR AVANCE")</f>
        <v>CUMPLIDA</v>
      </c>
      <c r="R162" s="366" t="s">
        <v>2433</v>
      </c>
      <c r="S162" s="286" t="s">
        <v>969</v>
      </c>
      <c r="T162" s="367">
        <v>1</v>
      </c>
      <c r="U162" s="363">
        <v>45231</v>
      </c>
      <c r="V162" s="363">
        <v>45504</v>
      </c>
      <c r="W162" s="36">
        <f t="shared" si="49"/>
        <v>39</v>
      </c>
      <c r="X162" s="188">
        <v>1</v>
      </c>
      <c r="Y162" s="358" t="s">
        <v>2515</v>
      </c>
      <c r="Z162" s="166">
        <f t="shared" si="39"/>
        <v>1</v>
      </c>
      <c r="AA162" s="166">
        <f t="shared" si="40"/>
        <v>1</v>
      </c>
      <c r="AB162" s="166">
        <f t="shared" si="41"/>
        <v>1</v>
      </c>
      <c r="AC162" s="166">
        <f t="shared" si="42"/>
        <v>1</v>
      </c>
      <c r="AD162" s="166">
        <f t="shared" si="43"/>
        <v>1</v>
      </c>
      <c r="AE162" s="166">
        <f t="shared" si="44"/>
        <v>1</v>
      </c>
      <c r="AF162" s="166">
        <f t="shared" si="45"/>
        <v>1</v>
      </c>
      <c r="AG162" s="166">
        <f t="shared" si="46"/>
        <v>1</v>
      </c>
    </row>
    <row r="163" spans="1:33" ht="390.75" customHeight="1">
      <c r="A163" s="453" t="s">
        <v>19</v>
      </c>
      <c r="B163" s="454" t="s">
        <v>16</v>
      </c>
      <c r="C163" s="771"/>
      <c r="D163" s="771"/>
      <c r="E163" s="772"/>
      <c r="F163" s="773"/>
      <c r="G163" s="773"/>
      <c r="H163" s="348" t="s">
        <v>2435</v>
      </c>
      <c r="I163" s="505" t="s">
        <v>2436</v>
      </c>
      <c r="J163" s="35">
        <v>1</v>
      </c>
      <c r="K163" s="311">
        <v>45231</v>
      </c>
      <c r="L163" s="311">
        <v>45504</v>
      </c>
      <c r="M163" s="36">
        <f t="shared" si="47"/>
        <v>39</v>
      </c>
      <c r="N163" s="188">
        <v>1</v>
      </c>
      <c r="O163" s="535" t="s">
        <v>2486</v>
      </c>
      <c r="P163" s="456">
        <f t="shared" si="48"/>
        <v>1</v>
      </c>
      <c r="Q163" s="114" t="str">
        <f>IF(ISNUMBER(P163),IF(P163=100%,"CUMPLIDA",IF(AND(ISNUMBER(L163),ISNUMBER(OCI!$P$6)), IF(L163&lt;OCI!$P$6,"INCUMPLIDA","PROCESO"), "VERIFICAR FECHA")),"SIN VALOR AVANCE")</f>
        <v>CUMPLIDA</v>
      </c>
      <c r="R163" s="366" t="s">
        <v>2435</v>
      </c>
      <c r="S163" s="286" t="s">
        <v>2436</v>
      </c>
      <c r="T163" s="367">
        <v>1</v>
      </c>
      <c r="U163" s="363">
        <v>45231</v>
      </c>
      <c r="V163" s="363">
        <v>45504</v>
      </c>
      <c r="W163" s="36">
        <f t="shared" si="49"/>
        <v>39</v>
      </c>
      <c r="X163" s="188">
        <v>1</v>
      </c>
      <c r="Y163" s="358" t="s">
        <v>2486</v>
      </c>
      <c r="Z163" s="166">
        <f t="shared" si="39"/>
        <v>1</v>
      </c>
      <c r="AA163" s="166">
        <f t="shared" si="40"/>
        <v>1</v>
      </c>
      <c r="AB163" s="166">
        <f t="shared" si="41"/>
        <v>1</v>
      </c>
      <c r="AC163" s="166">
        <f t="shared" si="42"/>
        <v>1</v>
      </c>
      <c r="AD163" s="166">
        <f t="shared" si="43"/>
        <v>1</v>
      </c>
      <c r="AE163" s="166">
        <f t="shared" si="44"/>
        <v>1</v>
      </c>
      <c r="AF163" s="166">
        <f t="shared" si="45"/>
        <v>1</v>
      </c>
      <c r="AG163" s="166">
        <f t="shared" si="46"/>
        <v>1</v>
      </c>
    </row>
    <row r="164" spans="1:33" ht="285.75" customHeight="1">
      <c r="A164" s="453" t="s">
        <v>19</v>
      </c>
      <c r="B164" s="454" t="s">
        <v>16</v>
      </c>
      <c r="C164" s="771"/>
      <c r="D164" s="771"/>
      <c r="E164" s="772"/>
      <c r="F164" s="773"/>
      <c r="G164" s="34" t="s">
        <v>2438</v>
      </c>
      <c r="H164" s="34" t="s">
        <v>1614</v>
      </c>
      <c r="I164" s="505" t="s">
        <v>238</v>
      </c>
      <c r="J164" s="351">
        <v>1</v>
      </c>
      <c r="K164" s="190">
        <v>45323</v>
      </c>
      <c r="L164" s="190">
        <v>45747</v>
      </c>
      <c r="M164" s="36">
        <f t="shared" si="47"/>
        <v>60.571428571428569</v>
      </c>
      <c r="N164" s="188">
        <v>0</v>
      </c>
      <c r="O164" s="535" t="s">
        <v>2487</v>
      </c>
      <c r="P164" s="456">
        <f t="shared" si="48"/>
        <v>0</v>
      </c>
      <c r="Q164" s="114" t="str">
        <f>IF(ISNUMBER(P164),IF(P164=100%,"CUMPLIDA",IF(AND(ISNUMBER(L164),ISNUMBER(OCI!$P$6)), IF(L164&lt;OCI!$P$6,"INCUMPLIDA","PROCESO"), "VERIFICAR FECHA")),"SIN VALOR AVANCE")</f>
        <v>PROCESO</v>
      </c>
      <c r="R164" s="285" t="s">
        <v>1614</v>
      </c>
      <c r="S164" s="286" t="s">
        <v>238</v>
      </c>
      <c r="T164" s="305">
        <v>1</v>
      </c>
      <c r="U164" s="306">
        <v>45323</v>
      </c>
      <c r="V164" s="306">
        <v>45747</v>
      </c>
      <c r="W164" s="36">
        <f t="shared" si="49"/>
        <v>60.571428571428569</v>
      </c>
      <c r="X164" s="188">
        <v>0</v>
      </c>
      <c r="Y164" s="358" t="s">
        <v>2487</v>
      </c>
      <c r="Z164" s="166">
        <f t="shared" si="39"/>
        <v>1</v>
      </c>
      <c r="AA164" s="166">
        <f t="shared" si="40"/>
        <v>1</v>
      </c>
      <c r="AB164" s="166">
        <f t="shared" si="41"/>
        <v>1</v>
      </c>
      <c r="AC164" s="166">
        <f t="shared" si="42"/>
        <v>1</v>
      </c>
      <c r="AD164" s="166">
        <f t="shared" si="43"/>
        <v>1</v>
      </c>
      <c r="AE164" s="166">
        <f t="shared" si="44"/>
        <v>1</v>
      </c>
      <c r="AF164" s="166">
        <f t="shared" si="45"/>
        <v>1</v>
      </c>
      <c r="AG164" s="166">
        <f t="shared" si="46"/>
        <v>1</v>
      </c>
    </row>
    <row r="165" spans="1:33" ht="135.75">
      <c r="A165" s="453" t="s">
        <v>19</v>
      </c>
      <c r="B165" s="454" t="s">
        <v>16</v>
      </c>
      <c r="C165" s="771"/>
      <c r="D165" s="771"/>
      <c r="E165" s="772"/>
      <c r="F165" s="773"/>
      <c r="G165" s="34" t="s">
        <v>241</v>
      </c>
      <c r="H165" s="34" t="s">
        <v>241</v>
      </c>
      <c r="I165" s="505" t="s">
        <v>242</v>
      </c>
      <c r="J165" s="351">
        <v>1</v>
      </c>
      <c r="K165" s="190">
        <v>45323</v>
      </c>
      <c r="L165" s="190">
        <v>45747</v>
      </c>
      <c r="M165" s="36">
        <f t="shared" si="47"/>
        <v>60.571428571428569</v>
      </c>
      <c r="N165" s="188">
        <v>0</v>
      </c>
      <c r="O165" s="535" t="s">
        <v>2474</v>
      </c>
      <c r="P165" s="456">
        <f t="shared" si="48"/>
        <v>0</v>
      </c>
      <c r="Q165" s="114" t="str">
        <f>IF(ISNUMBER(P165),IF(P165=100%,"CUMPLIDA",IF(AND(ISNUMBER(L165),ISNUMBER(OCI!$P$6)), IF(L165&lt;OCI!$P$6,"INCUMPLIDA","PROCESO"), "VERIFICAR FECHA")),"SIN VALOR AVANCE")</f>
        <v>PROCESO</v>
      </c>
      <c r="R165" s="285" t="s">
        <v>241</v>
      </c>
      <c r="S165" s="286" t="s">
        <v>242</v>
      </c>
      <c r="T165" s="305">
        <v>1</v>
      </c>
      <c r="U165" s="306">
        <v>45323</v>
      </c>
      <c r="V165" s="306">
        <v>45747</v>
      </c>
      <c r="W165" s="36">
        <f t="shared" si="49"/>
        <v>60.571428571428569</v>
      </c>
      <c r="X165" s="188">
        <v>0</v>
      </c>
      <c r="Y165" s="358" t="s">
        <v>2474</v>
      </c>
      <c r="Z165" s="166">
        <f t="shared" si="39"/>
        <v>1</v>
      </c>
      <c r="AA165" s="166">
        <f t="shared" si="40"/>
        <v>1</v>
      </c>
      <c r="AB165" s="166">
        <f t="shared" si="41"/>
        <v>1</v>
      </c>
      <c r="AC165" s="166">
        <f t="shared" si="42"/>
        <v>1</v>
      </c>
      <c r="AD165" s="166">
        <f t="shared" si="43"/>
        <v>1</v>
      </c>
      <c r="AE165" s="166">
        <f t="shared" si="44"/>
        <v>1</v>
      </c>
      <c r="AF165" s="166">
        <f t="shared" si="45"/>
        <v>1</v>
      </c>
      <c r="AG165" s="166">
        <f t="shared" si="46"/>
        <v>1</v>
      </c>
    </row>
    <row r="166" spans="1:33" ht="150">
      <c r="A166" s="453" t="s">
        <v>19</v>
      </c>
      <c r="B166" s="454" t="s">
        <v>16</v>
      </c>
      <c r="C166" s="771"/>
      <c r="D166" s="771"/>
      <c r="E166" s="772"/>
      <c r="F166" s="773"/>
      <c r="G166" s="34" t="s">
        <v>1361</v>
      </c>
      <c r="H166" s="34" t="s">
        <v>245</v>
      </c>
      <c r="I166" s="505" t="s">
        <v>246</v>
      </c>
      <c r="J166" s="351">
        <v>1</v>
      </c>
      <c r="K166" s="190">
        <v>45231</v>
      </c>
      <c r="L166" s="190">
        <v>45747</v>
      </c>
      <c r="M166" s="36">
        <f t="shared" si="47"/>
        <v>73.714285714285708</v>
      </c>
      <c r="N166" s="188">
        <v>0</v>
      </c>
      <c r="O166" s="535" t="s">
        <v>2474</v>
      </c>
      <c r="P166" s="456">
        <f t="shared" si="48"/>
        <v>0</v>
      </c>
      <c r="Q166" s="114" t="str">
        <f>IF(ISNUMBER(P166),IF(P166=100%,"CUMPLIDA",IF(AND(ISNUMBER(L166),ISNUMBER(OCI!$P$6)), IF(L166&lt;OCI!$P$6,"INCUMPLIDA","PROCESO"), "VERIFICAR FECHA")),"SIN VALOR AVANCE")</f>
        <v>PROCESO</v>
      </c>
      <c r="R166" s="285" t="s">
        <v>245</v>
      </c>
      <c r="S166" s="286" t="s">
        <v>246</v>
      </c>
      <c r="T166" s="305">
        <v>1</v>
      </c>
      <c r="U166" s="306">
        <v>45231</v>
      </c>
      <c r="V166" s="306">
        <v>45747</v>
      </c>
      <c r="W166" s="36">
        <f t="shared" si="49"/>
        <v>73.714285714285708</v>
      </c>
      <c r="X166" s="188">
        <v>0</v>
      </c>
      <c r="Y166" s="358" t="s">
        <v>2474</v>
      </c>
      <c r="Z166" s="166">
        <f t="shared" si="39"/>
        <v>1</v>
      </c>
      <c r="AA166" s="166">
        <f t="shared" si="40"/>
        <v>1</v>
      </c>
      <c r="AB166" s="166">
        <f t="shared" si="41"/>
        <v>1</v>
      </c>
      <c r="AC166" s="166">
        <f t="shared" si="42"/>
        <v>1</v>
      </c>
      <c r="AD166" s="166">
        <f t="shared" si="43"/>
        <v>1</v>
      </c>
      <c r="AE166" s="166">
        <f t="shared" si="44"/>
        <v>1</v>
      </c>
      <c r="AF166" s="166">
        <f t="shared" si="45"/>
        <v>1</v>
      </c>
      <c r="AG166" s="166">
        <f t="shared" si="46"/>
        <v>1</v>
      </c>
    </row>
    <row r="167" spans="1:33" ht="285.75" customHeight="1">
      <c r="A167" s="453" t="s">
        <v>19</v>
      </c>
      <c r="B167" s="454" t="s">
        <v>16</v>
      </c>
      <c r="C167" s="771"/>
      <c r="D167" s="771"/>
      <c r="E167" s="772"/>
      <c r="F167" s="773"/>
      <c r="G167" s="34" t="s">
        <v>248</v>
      </c>
      <c r="H167" s="34" t="s">
        <v>248</v>
      </c>
      <c r="I167" s="505" t="s">
        <v>249</v>
      </c>
      <c r="J167" s="351">
        <v>1</v>
      </c>
      <c r="K167" s="190">
        <v>45323</v>
      </c>
      <c r="L167" s="190">
        <v>45747</v>
      </c>
      <c r="M167" s="36">
        <f t="shared" si="47"/>
        <v>60.571428571428569</v>
      </c>
      <c r="N167" s="188">
        <v>0</v>
      </c>
      <c r="O167" s="535" t="s">
        <v>2487</v>
      </c>
      <c r="P167" s="456">
        <f t="shared" si="48"/>
        <v>0</v>
      </c>
      <c r="Q167" s="114" t="str">
        <f>IF(ISNUMBER(P167),IF(P167=100%,"CUMPLIDA",IF(AND(ISNUMBER(L167),ISNUMBER(OCI!$P$6)), IF(L167&lt;OCI!$P$6,"INCUMPLIDA","PROCESO"), "VERIFICAR FECHA")),"SIN VALOR AVANCE")</f>
        <v>PROCESO</v>
      </c>
      <c r="R167" s="285" t="s">
        <v>248</v>
      </c>
      <c r="S167" s="286" t="s">
        <v>249</v>
      </c>
      <c r="T167" s="305">
        <v>1</v>
      </c>
      <c r="U167" s="306">
        <v>45323</v>
      </c>
      <c r="V167" s="306">
        <v>45747</v>
      </c>
      <c r="W167" s="36">
        <f t="shared" si="49"/>
        <v>60.571428571428569</v>
      </c>
      <c r="X167" s="188">
        <v>0</v>
      </c>
      <c r="Y167" s="358" t="s">
        <v>2487</v>
      </c>
      <c r="Z167" s="166">
        <f t="shared" si="39"/>
        <v>1</v>
      </c>
      <c r="AA167" s="166">
        <f t="shared" si="40"/>
        <v>1</v>
      </c>
      <c r="AB167" s="166">
        <f t="shared" si="41"/>
        <v>1</v>
      </c>
      <c r="AC167" s="166">
        <f t="shared" si="42"/>
        <v>1</v>
      </c>
      <c r="AD167" s="166">
        <f t="shared" si="43"/>
        <v>1</v>
      </c>
      <c r="AE167" s="166">
        <f t="shared" si="44"/>
        <v>1</v>
      </c>
      <c r="AF167" s="166">
        <f t="shared" si="45"/>
        <v>1</v>
      </c>
      <c r="AG167" s="166">
        <f t="shared" si="46"/>
        <v>1</v>
      </c>
    </row>
    <row r="168" spans="1:33" ht="135.75">
      <c r="A168" s="453" t="s">
        <v>19</v>
      </c>
      <c r="B168" s="454" t="s">
        <v>16</v>
      </c>
      <c r="C168" s="771"/>
      <c r="D168" s="771"/>
      <c r="E168" s="772"/>
      <c r="F168" s="773"/>
      <c r="G168" s="34" t="s">
        <v>251</v>
      </c>
      <c r="H168" s="34" t="s">
        <v>251</v>
      </c>
      <c r="I168" s="505" t="s">
        <v>252</v>
      </c>
      <c r="J168" s="351">
        <v>1</v>
      </c>
      <c r="K168" s="190">
        <v>45231</v>
      </c>
      <c r="L168" s="190">
        <v>45747</v>
      </c>
      <c r="M168" s="36">
        <f t="shared" si="47"/>
        <v>73.714285714285708</v>
      </c>
      <c r="N168" s="188">
        <v>0</v>
      </c>
      <c r="O168" s="535" t="s">
        <v>2474</v>
      </c>
      <c r="P168" s="456">
        <f t="shared" si="48"/>
        <v>0</v>
      </c>
      <c r="Q168" s="114" t="str">
        <f>IF(ISNUMBER(P168),IF(P168=100%,"CUMPLIDA",IF(AND(ISNUMBER(L168),ISNUMBER(OCI!$P$6)), IF(L168&lt;OCI!$P$6,"INCUMPLIDA","PROCESO"), "VERIFICAR FECHA")),"SIN VALOR AVANCE")</f>
        <v>PROCESO</v>
      </c>
      <c r="R168" s="285" t="s">
        <v>251</v>
      </c>
      <c r="S168" s="286" t="s">
        <v>252</v>
      </c>
      <c r="T168" s="305">
        <v>1</v>
      </c>
      <c r="U168" s="306">
        <v>45231</v>
      </c>
      <c r="V168" s="306">
        <v>45747</v>
      </c>
      <c r="W168" s="36">
        <f t="shared" si="49"/>
        <v>73.714285714285708</v>
      </c>
      <c r="X168" s="188">
        <v>0</v>
      </c>
      <c r="Y168" s="358" t="s">
        <v>2474</v>
      </c>
      <c r="Z168" s="166">
        <f t="shared" si="39"/>
        <v>1</v>
      </c>
      <c r="AA168" s="166">
        <f t="shared" si="40"/>
        <v>1</v>
      </c>
      <c r="AB168" s="166">
        <f t="shared" si="41"/>
        <v>1</v>
      </c>
      <c r="AC168" s="166">
        <f t="shared" si="42"/>
        <v>1</v>
      </c>
      <c r="AD168" s="166">
        <f t="shared" si="43"/>
        <v>1</v>
      </c>
      <c r="AE168" s="166">
        <f t="shared" si="44"/>
        <v>1</v>
      </c>
      <c r="AF168" s="166">
        <f t="shared" si="45"/>
        <v>1</v>
      </c>
      <c r="AG168" s="166">
        <f t="shared" si="46"/>
        <v>1</v>
      </c>
    </row>
    <row r="169" spans="1:33" ht="390.75" customHeight="1">
      <c r="A169" s="453" t="s">
        <v>19</v>
      </c>
      <c r="B169" s="454" t="s">
        <v>16</v>
      </c>
      <c r="C169" s="771"/>
      <c r="D169" s="771"/>
      <c r="E169" s="772"/>
      <c r="F169" s="773"/>
      <c r="G169" s="34" t="s">
        <v>254</v>
      </c>
      <c r="H169" s="34" t="s">
        <v>254</v>
      </c>
      <c r="I169" s="505" t="s">
        <v>255</v>
      </c>
      <c r="J169" s="351">
        <v>1</v>
      </c>
      <c r="K169" s="190">
        <v>45231</v>
      </c>
      <c r="L169" s="190">
        <v>45808</v>
      </c>
      <c r="M169" s="36">
        <f t="shared" si="47"/>
        <v>82.428571428571431</v>
      </c>
      <c r="N169" s="188">
        <v>0</v>
      </c>
      <c r="O169" s="535" t="s">
        <v>2486</v>
      </c>
      <c r="P169" s="456">
        <f t="shared" si="48"/>
        <v>0</v>
      </c>
      <c r="Q169" s="114" t="str">
        <f>IF(ISNUMBER(P169),IF(P169=100%,"CUMPLIDA",IF(AND(ISNUMBER(L169),ISNUMBER(OCI!$P$6)), IF(L169&lt;OCI!$P$6,"INCUMPLIDA","PROCESO"), "VERIFICAR FECHA")),"SIN VALOR AVANCE")</f>
        <v>PROCESO</v>
      </c>
      <c r="R169" s="285" t="s">
        <v>254</v>
      </c>
      <c r="S169" s="286" t="s">
        <v>255</v>
      </c>
      <c r="T169" s="305">
        <v>1</v>
      </c>
      <c r="U169" s="306">
        <v>45231</v>
      </c>
      <c r="V169" s="306">
        <v>45808</v>
      </c>
      <c r="W169" s="36">
        <f t="shared" si="49"/>
        <v>82.428571428571431</v>
      </c>
      <c r="X169" s="188">
        <v>0</v>
      </c>
      <c r="Y169" s="358" t="s">
        <v>2486</v>
      </c>
      <c r="Z169" s="166">
        <f t="shared" si="39"/>
        <v>1</v>
      </c>
      <c r="AA169" s="166">
        <f t="shared" si="40"/>
        <v>1</v>
      </c>
      <c r="AB169" s="166">
        <f t="shared" si="41"/>
        <v>1</v>
      </c>
      <c r="AC169" s="166">
        <f t="shared" si="42"/>
        <v>1</v>
      </c>
      <c r="AD169" s="166">
        <f t="shared" si="43"/>
        <v>1</v>
      </c>
      <c r="AE169" s="166">
        <f t="shared" si="44"/>
        <v>1</v>
      </c>
      <c r="AF169" s="166">
        <f t="shared" si="45"/>
        <v>1</v>
      </c>
      <c r="AG169" s="166">
        <f t="shared" si="46"/>
        <v>1</v>
      </c>
    </row>
    <row r="170" spans="1:33" ht="135.75">
      <c r="A170" s="453" t="s">
        <v>19</v>
      </c>
      <c r="B170" s="454" t="s">
        <v>16</v>
      </c>
      <c r="C170" s="771"/>
      <c r="D170" s="771"/>
      <c r="E170" s="772"/>
      <c r="F170" s="773"/>
      <c r="G170" s="34" t="s">
        <v>1363</v>
      </c>
      <c r="H170" s="34" t="s">
        <v>258</v>
      </c>
      <c r="I170" s="505" t="s">
        <v>259</v>
      </c>
      <c r="J170" s="351">
        <v>8</v>
      </c>
      <c r="K170" s="190">
        <v>45809</v>
      </c>
      <c r="L170" s="190">
        <v>46568</v>
      </c>
      <c r="M170" s="36">
        <f t="shared" si="47"/>
        <v>108.42857142857143</v>
      </c>
      <c r="N170" s="188">
        <v>0</v>
      </c>
      <c r="O170" s="535" t="s">
        <v>2474</v>
      </c>
      <c r="P170" s="456">
        <f t="shared" si="48"/>
        <v>0</v>
      </c>
      <c r="Q170" s="114" t="str">
        <f>IF(ISNUMBER(P170),IF(P170=100%,"CUMPLIDA",IF(AND(ISNUMBER(L170),ISNUMBER(OCI!$P$6)), IF(L170&lt;OCI!$P$6,"INCUMPLIDA","PROCESO"), "VERIFICAR FECHA")),"SIN VALOR AVANCE")</f>
        <v>PROCESO</v>
      </c>
      <c r="R170" s="285" t="s">
        <v>258</v>
      </c>
      <c r="S170" s="286" t="s">
        <v>259</v>
      </c>
      <c r="T170" s="305">
        <v>8</v>
      </c>
      <c r="U170" s="306">
        <v>45809</v>
      </c>
      <c r="V170" s="306">
        <v>46568</v>
      </c>
      <c r="W170" s="36">
        <f t="shared" si="49"/>
        <v>108.42857142857143</v>
      </c>
      <c r="X170" s="188">
        <v>0</v>
      </c>
      <c r="Y170" s="358" t="s">
        <v>2474</v>
      </c>
      <c r="Z170" s="166">
        <f t="shared" si="39"/>
        <v>1</v>
      </c>
      <c r="AA170" s="166">
        <f t="shared" si="40"/>
        <v>1</v>
      </c>
      <c r="AB170" s="166">
        <f t="shared" si="41"/>
        <v>1</v>
      </c>
      <c r="AC170" s="166">
        <f t="shared" si="42"/>
        <v>1</v>
      </c>
      <c r="AD170" s="166">
        <f t="shared" si="43"/>
        <v>1</v>
      </c>
      <c r="AE170" s="166">
        <f t="shared" si="44"/>
        <v>1</v>
      </c>
      <c r="AF170" s="166">
        <f t="shared" si="45"/>
        <v>1</v>
      </c>
      <c r="AG170" s="166">
        <f t="shared" si="46"/>
        <v>1</v>
      </c>
    </row>
    <row r="171" spans="1:33" ht="285.75" customHeight="1">
      <c r="A171" s="453" t="s">
        <v>19</v>
      </c>
      <c r="B171" s="454" t="s">
        <v>16</v>
      </c>
      <c r="C171" s="771"/>
      <c r="D171" s="771"/>
      <c r="E171" s="772"/>
      <c r="F171" s="773"/>
      <c r="G171" s="34" t="s">
        <v>1364</v>
      </c>
      <c r="H171" s="34" t="s">
        <v>261</v>
      </c>
      <c r="I171" s="505" t="s">
        <v>262</v>
      </c>
      <c r="J171" s="351">
        <v>1</v>
      </c>
      <c r="K171" s="190">
        <v>45809</v>
      </c>
      <c r="L171" s="190">
        <v>46568</v>
      </c>
      <c r="M171" s="36">
        <f t="shared" si="47"/>
        <v>108.42857142857143</v>
      </c>
      <c r="N171" s="188">
        <v>0</v>
      </c>
      <c r="O171" s="535" t="s">
        <v>2487</v>
      </c>
      <c r="P171" s="456">
        <f t="shared" si="48"/>
        <v>0</v>
      </c>
      <c r="Q171" s="114" t="str">
        <f>IF(ISNUMBER(P171),IF(P171=100%,"CUMPLIDA",IF(AND(ISNUMBER(L171),ISNUMBER(OCI!$P$6)), IF(L171&lt;OCI!$P$6,"INCUMPLIDA","PROCESO"), "VERIFICAR FECHA")),"SIN VALOR AVANCE")</f>
        <v>PROCESO</v>
      </c>
      <c r="R171" s="285" t="s">
        <v>261</v>
      </c>
      <c r="S171" s="286" t="s">
        <v>262</v>
      </c>
      <c r="T171" s="305">
        <v>1</v>
      </c>
      <c r="U171" s="306">
        <v>45809</v>
      </c>
      <c r="V171" s="306">
        <v>46568</v>
      </c>
      <c r="W171" s="36">
        <f t="shared" si="49"/>
        <v>108.42857142857143</v>
      </c>
      <c r="X171" s="188">
        <v>0</v>
      </c>
      <c r="Y171" s="358" t="s">
        <v>2487</v>
      </c>
      <c r="Z171" s="166">
        <f t="shared" si="39"/>
        <v>1</v>
      </c>
      <c r="AA171" s="166">
        <f t="shared" si="40"/>
        <v>1</v>
      </c>
      <c r="AB171" s="166">
        <f t="shared" si="41"/>
        <v>1</v>
      </c>
      <c r="AC171" s="166">
        <f t="shared" si="42"/>
        <v>1</v>
      </c>
      <c r="AD171" s="166">
        <f t="shared" si="43"/>
        <v>1</v>
      </c>
      <c r="AE171" s="166">
        <f t="shared" si="44"/>
        <v>1</v>
      </c>
      <c r="AF171" s="166">
        <f t="shared" si="45"/>
        <v>1</v>
      </c>
      <c r="AG171" s="166">
        <f t="shared" si="46"/>
        <v>1</v>
      </c>
    </row>
    <row r="172" spans="1:33" ht="409.5">
      <c r="A172" s="453" t="s">
        <v>19</v>
      </c>
      <c r="B172" s="454" t="s">
        <v>16</v>
      </c>
      <c r="C172" s="771"/>
      <c r="D172" s="771"/>
      <c r="E172" s="772"/>
      <c r="F172" s="773"/>
      <c r="G172" s="34" t="s">
        <v>1365</v>
      </c>
      <c r="H172" s="34" t="s">
        <v>264</v>
      </c>
      <c r="I172" s="505" t="s">
        <v>265</v>
      </c>
      <c r="J172" s="351">
        <v>2</v>
      </c>
      <c r="K172" s="190">
        <v>45809</v>
      </c>
      <c r="L172" s="190">
        <v>46568</v>
      </c>
      <c r="M172" s="36">
        <f t="shared" si="47"/>
        <v>108.42857142857143</v>
      </c>
      <c r="N172" s="188">
        <v>0</v>
      </c>
      <c r="O172" s="535" t="s">
        <v>2486</v>
      </c>
      <c r="P172" s="456">
        <f t="shared" si="48"/>
        <v>0</v>
      </c>
      <c r="Q172" s="114" t="str">
        <f>IF(ISNUMBER(P172),IF(P172=100%,"CUMPLIDA",IF(AND(ISNUMBER(L172),ISNUMBER(OCI!$P$6)), IF(L172&lt;OCI!$P$6,"INCUMPLIDA","PROCESO"), "VERIFICAR FECHA")),"SIN VALOR AVANCE")</f>
        <v>PROCESO</v>
      </c>
      <c r="R172" s="285" t="s">
        <v>264</v>
      </c>
      <c r="S172" s="286" t="s">
        <v>265</v>
      </c>
      <c r="T172" s="305">
        <v>2</v>
      </c>
      <c r="U172" s="306">
        <v>45809</v>
      </c>
      <c r="V172" s="306">
        <v>46568</v>
      </c>
      <c r="W172" s="36">
        <f t="shared" si="49"/>
        <v>108.42857142857143</v>
      </c>
      <c r="X172" s="188">
        <v>0</v>
      </c>
      <c r="Y172" s="358" t="s">
        <v>2486</v>
      </c>
      <c r="Z172" s="166">
        <f t="shared" si="39"/>
        <v>1</v>
      </c>
      <c r="AA172" s="166">
        <f t="shared" si="40"/>
        <v>1</v>
      </c>
      <c r="AB172" s="166">
        <f t="shared" si="41"/>
        <v>1</v>
      </c>
      <c r="AC172" s="166">
        <f t="shared" si="42"/>
        <v>1</v>
      </c>
      <c r="AD172" s="166">
        <f t="shared" si="43"/>
        <v>1</v>
      </c>
      <c r="AE172" s="166">
        <f t="shared" si="44"/>
        <v>1</v>
      </c>
      <c r="AF172" s="166">
        <f t="shared" si="45"/>
        <v>1</v>
      </c>
      <c r="AG172" s="166">
        <f t="shared" si="46"/>
        <v>1</v>
      </c>
    </row>
    <row r="173" spans="1:33" ht="360.75" customHeight="1">
      <c r="A173" s="453" t="s">
        <v>19</v>
      </c>
      <c r="B173" s="454" t="s">
        <v>16</v>
      </c>
      <c r="C173" s="771" t="s">
        <v>2539</v>
      </c>
      <c r="D173" s="771" t="s">
        <v>2489</v>
      </c>
      <c r="E173" s="772" t="s">
        <v>2540</v>
      </c>
      <c r="F173" s="773" t="s">
        <v>2541</v>
      </c>
      <c r="G173" s="33" t="s">
        <v>2542</v>
      </c>
      <c r="H173" s="33" t="s">
        <v>2542</v>
      </c>
      <c r="I173" s="510" t="s">
        <v>2543</v>
      </c>
      <c r="J173" s="352">
        <v>1</v>
      </c>
      <c r="K173" s="311">
        <v>45139</v>
      </c>
      <c r="L173" s="311" t="s">
        <v>4255</v>
      </c>
      <c r="M173" s="36">
        <f t="shared" si="47"/>
        <v>134.57142857142858</v>
      </c>
      <c r="N173" s="353">
        <v>0.4</v>
      </c>
      <c r="O173" s="535" t="s">
        <v>2544</v>
      </c>
      <c r="P173" s="352">
        <f t="shared" si="48"/>
        <v>0.4</v>
      </c>
      <c r="Q173" s="114" t="str">
        <f>IF(ISNUMBER(P173),IF(P173=100%,"CUMPLIDA",IF(AND(ISNUMBER(L173),ISNUMBER(OCI!$P$6)), IF(L173&lt;OCI!$P$6,"INCUMPLIDA","PROCESO"), "VERIFICAR FECHA")),"SIN VALOR AVANCE")</f>
        <v>VERIFICAR FECHA</v>
      </c>
      <c r="R173" s="370" t="s">
        <v>2542</v>
      </c>
      <c r="S173" s="372" t="s">
        <v>2543</v>
      </c>
      <c r="T173" s="308">
        <v>1</v>
      </c>
      <c r="U173" s="363">
        <v>45139</v>
      </c>
      <c r="V173" s="363" t="s">
        <v>4255</v>
      </c>
      <c r="W173" s="36">
        <f t="shared" si="49"/>
        <v>134.57142857142858</v>
      </c>
      <c r="X173" s="343">
        <v>0.4</v>
      </c>
      <c r="Y173" s="358" t="s">
        <v>2544</v>
      </c>
      <c r="Z173" s="166">
        <f t="shared" si="39"/>
        <v>1</v>
      </c>
      <c r="AA173" s="166">
        <f t="shared" si="40"/>
        <v>1</v>
      </c>
      <c r="AB173" s="166">
        <f t="shared" si="41"/>
        <v>1</v>
      </c>
      <c r="AC173" s="166">
        <f t="shared" si="42"/>
        <v>1</v>
      </c>
      <c r="AD173" s="166">
        <f t="shared" si="43"/>
        <v>1</v>
      </c>
      <c r="AE173" s="166">
        <f t="shared" si="44"/>
        <v>1</v>
      </c>
      <c r="AF173" s="166">
        <f t="shared" si="45"/>
        <v>1</v>
      </c>
      <c r="AG173" s="166">
        <f t="shared" si="46"/>
        <v>1</v>
      </c>
    </row>
    <row r="174" spans="1:33" ht="225.75">
      <c r="A174" s="453" t="s">
        <v>19</v>
      </c>
      <c r="B174" s="454" t="s">
        <v>16</v>
      </c>
      <c r="C174" s="771"/>
      <c r="D174" s="771"/>
      <c r="E174" s="772"/>
      <c r="F174" s="773"/>
      <c r="G174" s="33" t="s">
        <v>2545</v>
      </c>
      <c r="H174" s="33" t="s">
        <v>2545</v>
      </c>
      <c r="I174" s="510" t="s">
        <v>2546</v>
      </c>
      <c r="J174" s="352">
        <v>1</v>
      </c>
      <c r="K174" s="311">
        <v>45139</v>
      </c>
      <c r="L174" s="311">
        <v>45230</v>
      </c>
      <c r="M174" s="36">
        <f t="shared" si="47"/>
        <v>13</v>
      </c>
      <c r="N174" s="353">
        <v>1</v>
      </c>
      <c r="O174" s="510" t="s">
        <v>2527</v>
      </c>
      <c r="P174" s="352">
        <f t="shared" si="48"/>
        <v>1</v>
      </c>
      <c r="Q174" s="114" t="str">
        <f>IF(ISNUMBER(P174),IF(P174=100%,"CUMPLIDA",IF(AND(ISNUMBER(L174),ISNUMBER(OCI!$P$6)), IF(L174&lt;OCI!$P$6,"INCUMPLIDA","PROCESO"), "VERIFICAR FECHA")),"SIN VALOR AVANCE")</f>
        <v>CUMPLIDA</v>
      </c>
      <c r="R174" s="370" t="s">
        <v>2545</v>
      </c>
      <c r="S174" s="372" t="s">
        <v>2546</v>
      </c>
      <c r="T174" s="308">
        <v>1</v>
      </c>
      <c r="U174" s="363">
        <v>45139</v>
      </c>
      <c r="V174" s="363">
        <v>45230</v>
      </c>
      <c r="W174" s="36">
        <f t="shared" si="49"/>
        <v>13</v>
      </c>
      <c r="X174" s="353">
        <v>1</v>
      </c>
      <c r="Y174" s="360" t="s">
        <v>2527</v>
      </c>
      <c r="Z174" s="166">
        <f t="shared" si="39"/>
        <v>1</v>
      </c>
      <c r="AA174" s="166">
        <f t="shared" si="40"/>
        <v>1</v>
      </c>
      <c r="AB174" s="166">
        <f t="shared" si="41"/>
        <v>1</v>
      </c>
      <c r="AC174" s="166">
        <f t="shared" si="42"/>
        <v>1</v>
      </c>
      <c r="AD174" s="166">
        <f t="shared" si="43"/>
        <v>1</v>
      </c>
      <c r="AE174" s="166">
        <f t="shared" si="44"/>
        <v>1</v>
      </c>
      <c r="AF174" s="166">
        <f t="shared" si="45"/>
        <v>1</v>
      </c>
      <c r="AG174" s="166">
        <f t="shared" si="46"/>
        <v>1</v>
      </c>
    </row>
    <row r="175" spans="1:33" ht="409.5">
      <c r="A175" s="453" t="s">
        <v>19</v>
      </c>
      <c r="B175" s="454" t="s">
        <v>16</v>
      </c>
      <c r="C175" s="771"/>
      <c r="D175" s="771"/>
      <c r="E175" s="772"/>
      <c r="F175" s="773"/>
      <c r="G175" s="33" t="s">
        <v>2547</v>
      </c>
      <c r="H175" s="33" t="s">
        <v>2548</v>
      </c>
      <c r="I175" s="505" t="s">
        <v>2549</v>
      </c>
      <c r="J175" s="352">
        <v>1</v>
      </c>
      <c r="K175" s="311">
        <v>45664</v>
      </c>
      <c r="L175" s="311" t="s">
        <v>4255</v>
      </c>
      <c r="M175" s="36">
        <f t="shared" si="47"/>
        <v>59.571428571428569</v>
      </c>
      <c r="N175" s="353">
        <v>0</v>
      </c>
      <c r="O175" s="510" t="s">
        <v>2550</v>
      </c>
      <c r="P175" s="352">
        <f t="shared" si="48"/>
        <v>0</v>
      </c>
      <c r="Q175" s="114" t="str">
        <f>IF(ISNUMBER(P175),IF(P175=100%,"CUMPLIDA",IF(AND(ISNUMBER(L175),ISNUMBER(OCI!$P$6)), IF(L175&lt;OCI!$P$6,"INCUMPLIDA","PROCESO"), "VERIFICAR FECHA")),"SIN VALOR AVANCE")</f>
        <v>VERIFICAR FECHA</v>
      </c>
      <c r="R175" s="370" t="s">
        <v>2548</v>
      </c>
      <c r="S175" s="286" t="s">
        <v>2549</v>
      </c>
      <c r="T175" s="308">
        <v>1</v>
      </c>
      <c r="U175" s="363">
        <v>45664</v>
      </c>
      <c r="V175" s="363" t="s">
        <v>4255</v>
      </c>
      <c r="W175" s="36">
        <f t="shared" si="49"/>
        <v>59.571428571428569</v>
      </c>
      <c r="X175" s="343">
        <v>0</v>
      </c>
      <c r="Y175" s="360" t="s">
        <v>2550</v>
      </c>
      <c r="Z175" s="166">
        <f t="shared" si="39"/>
        <v>1</v>
      </c>
      <c r="AA175" s="166">
        <f t="shared" si="40"/>
        <v>1</v>
      </c>
      <c r="AB175" s="166">
        <f t="shared" si="41"/>
        <v>1</v>
      </c>
      <c r="AC175" s="166">
        <f t="shared" si="42"/>
        <v>1</v>
      </c>
      <c r="AD175" s="166">
        <f t="shared" si="43"/>
        <v>1</v>
      </c>
      <c r="AE175" s="166">
        <f t="shared" si="44"/>
        <v>1</v>
      </c>
      <c r="AF175" s="166">
        <f t="shared" si="45"/>
        <v>1</v>
      </c>
      <c r="AG175" s="166">
        <f t="shared" si="46"/>
        <v>1</v>
      </c>
    </row>
    <row r="176" spans="1:33" ht="225.75" customHeight="1">
      <c r="A176" s="453" t="s">
        <v>19</v>
      </c>
      <c r="B176" s="454" t="s">
        <v>16</v>
      </c>
      <c r="C176" s="771"/>
      <c r="D176" s="771"/>
      <c r="E176" s="772"/>
      <c r="F176" s="773"/>
      <c r="G176" s="33" t="s">
        <v>2551</v>
      </c>
      <c r="H176" s="33" t="s">
        <v>2551</v>
      </c>
      <c r="I176" s="510" t="s">
        <v>2552</v>
      </c>
      <c r="J176" s="352">
        <v>1</v>
      </c>
      <c r="K176" s="311">
        <v>45139</v>
      </c>
      <c r="L176" s="311" t="s">
        <v>4255</v>
      </c>
      <c r="M176" s="36">
        <f t="shared" si="47"/>
        <v>134.57142857142858</v>
      </c>
      <c r="N176" s="353">
        <v>0.6</v>
      </c>
      <c r="O176" s="510" t="s">
        <v>2553</v>
      </c>
      <c r="P176" s="352">
        <f t="shared" si="48"/>
        <v>0.6</v>
      </c>
      <c r="Q176" s="114" t="str">
        <f>IF(ISNUMBER(P176),IF(P176=100%,"CUMPLIDA",IF(AND(ISNUMBER(L176),ISNUMBER(OCI!$P$6)), IF(L176&lt;OCI!$P$6,"INCUMPLIDA","PROCESO"), "VERIFICAR FECHA")),"SIN VALOR AVANCE")</f>
        <v>VERIFICAR FECHA</v>
      </c>
      <c r="R176" s="370" t="s">
        <v>2551</v>
      </c>
      <c r="S176" s="372" t="s">
        <v>2552</v>
      </c>
      <c r="T176" s="308">
        <v>1</v>
      </c>
      <c r="U176" s="363">
        <v>45139</v>
      </c>
      <c r="V176" s="363" t="s">
        <v>4255</v>
      </c>
      <c r="W176" s="36">
        <f t="shared" si="49"/>
        <v>134.57142857142858</v>
      </c>
      <c r="X176" s="343">
        <v>0.6</v>
      </c>
      <c r="Y176" s="360" t="s">
        <v>2553</v>
      </c>
      <c r="Z176" s="166">
        <f t="shared" si="39"/>
        <v>1</v>
      </c>
      <c r="AA176" s="166">
        <f t="shared" si="40"/>
        <v>1</v>
      </c>
      <c r="AB176" s="166">
        <f t="shared" si="41"/>
        <v>1</v>
      </c>
      <c r="AC176" s="166">
        <f t="shared" si="42"/>
        <v>1</v>
      </c>
      <c r="AD176" s="166">
        <f t="shared" si="43"/>
        <v>1</v>
      </c>
      <c r="AE176" s="166">
        <f t="shared" si="44"/>
        <v>1</v>
      </c>
      <c r="AF176" s="166">
        <f t="shared" si="45"/>
        <v>1</v>
      </c>
      <c r="AG176" s="166">
        <f t="shared" si="46"/>
        <v>1</v>
      </c>
    </row>
    <row r="177" spans="1:33" ht="409.5">
      <c r="A177" s="453" t="s">
        <v>19</v>
      </c>
      <c r="B177" s="454" t="s">
        <v>16</v>
      </c>
      <c r="C177" s="771" t="s">
        <v>2554</v>
      </c>
      <c r="D177" s="771" t="s">
        <v>2489</v>
      </c>
      <c r="E177" s="772" t="s">
        <v>2555</v>
      </c>
      <c r="F177" s="773" t="s">
        <v>2556</v>
      </c>
      <c r="G177" s="33" t="s">
        <v>2503</v>
      </c>
      <c r="H177" s="33" t="s">
        <v>2503</v>
      </c>
      <c r="I177" s="510" t="s">
        <v>2504</v>
      </c>
      <c r="J177" s="35">
        <v>1</v>
      </c>
      <c r="K177" s="311">
        <v>45306</v>
      </c>
      <c r="L177" s="311">
        <v>45504</v>
      </c>
      <c r="M177" s="36">
        <f t="shared" si="47"/>
        <v>28.285714285714285</v>
      </c>
      <c r="N177" s="188">
        <v>1</v>
      </c>
      <c r="O177" s="510" t="s">
        <v>2534</v>
      </c>
      <c r="P177" s="352">
        <f t="shared" si="48"/>
        <v>1</v>
      </c>
      <c r="Q177" s="114" t="str">
        <f>IF(ISNUMBER(P177),IF(P177=100%,"CUMPLIDA",IF(AND(ISNUMBER(L177),ISNUMBER(OCI!$P$6)), IF(L177&lt;OCI!$P$6,"INCUMPLIDA","PROCESO"), "VERIFICAR FECHA")),"SIN VALOR AVANCE")</f>
        <v>CUMPLIDA</v>
      </c>
      <c r="R177" s="370" t="s">
        <v>2503</v>
      </c>
      <c r="S177" s="372" t="s">
        <v>2504</v>
      </c>
      <c r="T177" s="367">
        <v>1</v>
      </c>
      <c r="U177" s="363">
        <v>45306</v>
      </c>
      <c r="V177" s="363">
        <v>45504</v>
      </c>
      <c r="W177" s="36">
        <f t="shared" si="49"/>
        <v>28.285714285714285</v>
      </c>
      <c r="X177" s="188">
        <v>1</v>
      </c>
      <c r="Y177" s="360" t="s">
        <v>2534</v>
      </c>
      <c r="Z177" s="166">
        <f t="shared" si="39"/>
        <v>1</v>
      </c>
      <c r="AA177" s="166">
        <f t="shared" si="40"/>
        <v>1</v>
      </c>
      <c r="AB177" s="166">
        <f t="shared" si="41"/>
        <v>1</v>
      </c>
      <c r="AC177" s="166">
        <f t="shared" si="42"/>
        <v>1</v>
      </c>
      <c r="AD177" s="166">
        <f t="shared" si="43"/>
        <v>1</v>
      </c>
      <c r="AE177" s="166">
        <f t="shared" si="44"/>
        <v>1</v>
      </c>
      <c r="AF177" s="166">
        <f t="shared" si="45"/>
        <v>1</v>
      </c>
      <c r="AG177" s="166">
        <f t="shared" si="46"/>
        <v>1</v>
      </c>
    </row>
    <row r="178" spans="1:33" ht="409.5">
      <c r="A178" s="453" t="s">
        <v>19</v>
      </c>
      <c r="B178" s="454" t="s">
        <v>16</v>
      </c>
      <c r="C178" s="771"/>
      <c r="D178" s="771"/>
      <c r="E178" s="772"/>
      <c r="F178" s="773"/>
      <c r="G178" s="33" t="s">
        <v>2506</v>
      </c>
      <c r="H178" s="33" t="s">
        <v>2506</v>
      </c>
      <c r="I178" s="510" t="s">
        <v>2507</v>
      </c>
      <c r="J178" s="35">
        <v>1</v>
      </c>
      <c r="K178" s="311">
        <v>45505</v>
      </c>
      <c r="L178" s="311">
        <v>45596</v>
      </c>
      <c r="M178" s="36">
        <f t="shared" si="47"/>
        <v>13</v>
      </c>
      <c r="N178" s="188">
        <v>1</v>
      </c>
      <c r="O178" s="510" t="s">
        <v>2557</v>
      </c>
      <c r="P178" s="352">
        <f t="shared" si="48"/>
        <v>1</v>
      </c>
      <c r="Q178" s="114" t="str">
        <f>IF(ISNUMBER(P178),IF(P178=100%,"CUMPLIDA",IF(AND(ISNUMBER(L178),ISNUMBER(OCI!$P$6)), IF(L178&lt;OCI!$P$6,"INCUMPLIDA","PROCESO"), "VERIFICAR FECHA")),"SIN VALOR AVANCE")</f>
        <v>CUMPLIDA</v>
      </c>
      <c r="R178" s="370" t="s">
        <v>2506</v>
      </c>
      <c r="S178" s="372" t="s">
        <v>2507</v>
      </c>
      <c r="T178" s="367">
        <v>1</v>
      </c>
      <c r="U178" s="363">
        <v>45505</v>
      </c>
      <c r="V178" s="363">
        <v>45596</v>
      </c>
      <c r="W178" s="36">
        <f t="shared" si="49"/>
        <v>13</v>
      </c>
      <c r="X178" s="188">
        <v>1</v>
      </c>
      <c r="Y178" s="360" t="s">
        <v>2557</v>
      </c>
      <c r="Z178" s="166">
        <f t="shared" si="39"/>
        <v>1</v>
      </c>
      <c r="AA178" s="166">
        <f t="shared" si="40"/>
        <v>1</v>
      </c>
      <c r="AB178" s="166">
        <f t="shared" si="41"/>
        <v>1</v>
      </c>
      <c r="AC178" s="166">
        <f t="shared" si="42"/>
        <v>1</v>
      </c>
      <c r="AD178" s="166">
        <f t="shared" si="43"/>
        <v>1</v>
      </c>
      <c r="AE178" s="166">
        <f t="shared" si="44"/>
        <v>1</v>
      </c>
      <c r="AF178" s="166">
        <f t="shared" si="45"/>
        <v>1</v>
      </c>
      <c r="AG178" s="166">
        <f t="shared" si="46"/>
        <v>1</v>
      </c>
    </row>
    <row r="179" spans="1:33" ht="330.75" customHeight="1">
      <c r="A179" s="453" t="s">
        <v>19</v>
      </c>
      <c r="B179" s="454" t="s">
        <v>16</v>
      </c>
      <c r="C179" s="771"/>
      <c r="D179" s="771"/>
      <c r="E179" s="772"/>
      <c r="F179" s="773"/>
      <c r="G179" s="33" t="s">
        <v>2509</v>
      </c>
      <c r="H179" s="33" t="s">
        <v>2509</v>
      </c>
      <c r="I179" s="510" t="s">
        <v>2510</v>
      </c>
      <c r="J179" s="35">
        <v>1</v>
      </c>
      <c r="K179" s="311">
        <v>45597</v>
      </c>
      <c r="L179" s="311">
        <v>45869</v>
      </c>
      <c r="M179" s="36">
        <f t="shared" si="47"/>
        <v>38.857142857142854</v>
      </c>
      <c r="N179" s="188">
        <v>0</v>
      </c>
      <c r="O179" s="510" t="s">
        <v>2558</v>
      </c>
      <c r="P179" s="352">
        <f t="shared" si="48"/>
        <v>0</v>
      </c>
      <c r="Q179" s="114" t="str">
        <f>IF(ISNUMBER(P179),IF(P179=100%,"CUMPLIDA",IF(AND(ISNUMBER(L179),ISNUMBER(OCI!$P$6)), IF(L179&lt;OCI!$P$6,"INCUMPLIDA","PROCESO"), "VERIFICAR FECHA")),"SIN VALOR AVANCE")</f>
        <v>PROCESO</v>
      </c>
      <c r="R179" s="370" t="s">
        <v>2509</v>
      </c>
      <c r="S179" s="372" t="s">
        <v>2510</v>
      </c>
      <c r="T179" s="367">
        <v>1</v>
      </c>
      <c r="U179" s="363">
        <v>45597</v>
      </c>
      <c r="V179" s="363">
        <v>45869</v>
      </c>
      <c r="W179" s="36">
        <f t="shared" si="49"/>
        <v>38.857142857142854</v>
      </c>
      <c r="X179" s="188">
        <v>0</v>
      </c>
      <c r="Y179" s="360" t="s">
        <v>2558</v>
      </c>
      <c r="Z179" s="166">
        <f t="shared" si="39"/>
        <v>1</v>
      </c>
      <c r="AA179" s="166">
        <f t="shared" si="40"/>
        <v>1</v>
      </c>
      <c r="AB179" s="166">
        <f t="shared" si="41"/>
        <v>1</v>
      </c>
      <c r="AC179" s="166">
        <f t="shared" si="42"/>
        <v>1</v>
      </c>
      <c r="AD179" s="166">
        <f t="shared" si="43"/>
        <v>1</v>
      </c>
      <c r="AE179" s="166">
        <f t="shared" si="44"/>
        <v>1</v>
      </c>
      <c r="AF179" s="166">
        <f t="shared" si="45"/>
        <v>1</v>
      </c>
      <c r="AG179" s="166">
        <f t="shared" si="46"/>
        <v>1</v>
      </c>
    </row>
    <row r="180" spans="1:33" ht="225.75" customHeight="1">
      <c r="A180" s="453" t="s">
        <v>19</v>
      </c>
      <c r="B180" s="454" t="s">
        <v>16</v>
      </c>
      <c r="C180" s="771"/>
      <c r="D180" s="771"/>
      <c r="E180" s="772"/>
      <c r="F180" s="773"/>
      <c r="G180" s="33" t="s">
        <v>2512</v>
      </c>
      <c r="H180" s="33" t="s">
        <v>2512</v>
      </c>
      <c r="I180" s="510" t="s">
        <v>2513</v>
      </c>
      <c r="J180" s="352">
        <v>1</v>
      </c>
      <c r="K180" s="311">
        <v>45870</v>
      </c>
      <c r="L180" s="311">
        <v>46112</v>
      </c>
      <c r="M180" s="36">
        <f t="shared" si="47"/>
        <v>34.571428571428569</v>
      </c>
      <c r="N180" s="353">
        <v>0</v>
      </c>
      <c r="O180" s="510" t="s">
        <v>2559</v>
      </c>
      <c r="P180" s="352">
        <f t="shared" si="48"/>
        <v>0</v>
      </c>
      <c r="Q180" s="114" t="str">
        <f>IF(ISNUMBER(P180),IF(P180=100%,"CUMPLIDA",IF(AND(ISNUMBER(L180),ISNUMBER(OCI!$P$6)), IF(L180&lt;OCI!$P$6,"INCUMPLIDA","PROCESO"), "VERIFICAR FECHA")),"SIN VALOR AVANCE")</f>
        <v>PROCESO</v>
      </c>
      <c r="R180" s="370" t="s">
        <v>2512</v>
      </c>
      <c r="S180" s="372" t="s">
        <v>2513</v>
      </c>
      <c r="T180" s="308">
        <v>1</v>
      </c>
      <c r="U180" s="363">
        <v>45870</v>
      </c>
      <c r="V180" s="363">
        <v>46112</v>
      </c>
      <c r="W180" s="36">
        <f t="shared" si="49"/>
        <v>34.571428571428569</v>
      </c>
      <c r="X180" s="353">
        <v>0</v>
      </c>
      <c r="Y180" s="360" t="s">
        <v>2559</v>
      </c>
      <c r="Z180" s="166">
        <f t="shared" si="39"/>
        <v>1</v>
      </c>
      <c r="AA180" s="166">
        <f t="shared" si="40"/>
        <v>1</v>
      </c>
      <c r="AB180" s="166">
        <f t="shared" si="41"/>
        <v>1</v>
      </c>
      <c r="AC180" s="166">
        <f t="shared" si="42"/>
        <v>1</v>
      </c>
      <c r="AD180" s="166">
        <f t="shared" si="43"/>
        <v>1</v>
      </c>
      <c r="AE180" s="166">
        <f t="shared" si="44"/>
        <v>1</v>
      </c>
      <c r="AF180" s="166">
        <f t="shared" si="45"/>
        <v>1</v>
      </c>
      <c r="AG180" s="166">
        <f t="shared" si="46"/>
        <v>1</v>
      </c>
    </row>
    <row r="181" spans="1:33" ht="409.5">
      <c r="A181" s="453" t="s">
        <v>19</v>
      </c>
      <c r="B181" s="454" t="s">
        <v>16</v>
      </c>
      <c r="C181" s="771"/>
      <c r="D181" s="771"/>
      <c r="E181" s="772"/>
      <c r="F181" s="773"/>
      <c r="G181" s="773" t="s">
        <v>2485</v>
      </c>
      <c r="H181" s="348" t="s">
        <v>2433</v>
      </c>
      <c r="I181" s="505" t="s">
        <v>969</v>
      </c>
      <c r="J181" s="35">
        <v>1</v>
      </c>
      <c r="K181" s="311">
        <v>45231</v>
      </c>
      <c r="L181" s="311">
        <v>45504</v>
      </c>
      <c r="M181" s="36">
        <f t="shared" si="47"/>
        <v>39</v>
      </c>
      <c r="N181" s="188">
        <v>1</v>
      </c>
      <c r="O181" s="535" t="s">
        <v>2515</v>
      </c>
      <c r="P181" s="456">
        <f t="shared" si="48"/>
        <v>1</v>
      </c>
      <c r="Q181" s="114" t="str">
        <f>IF(ISNUMBER(P181),IF(P181=100%,"CUMPLIDA",IF(AND(ISNUMBER(L181),ISNUMBER(OCI!$P$6)), IF(L181&lt;OCI!$P$6,"INCUMPLIDA","PROCESO"), "VERIFICAR FECHA")),"SIN VALOR AVANCE")</f>
        <v>CUMPLIDA</v>
      </c>
      <c r="R181" s="366" t="s">
        <v>2433</v>
      </c>
      <c r="S181" s="286" t="s">
        <v>969</v>
      </c>
      <c r="T181" s="367">
        <v>1</v>
      </c>
      <c r="U181" s="363">
        <v>45231</v>
      </c>
      <c r="V181" s="363">
        <v>45504</v>
      </c>
      <c r="W181" s="36">
        <f t="shared" si="49"/>
        <v>39</v>
      </c>
      <c r="X181" s="188">
        <v>1</v>
      </c>
      <c r="Y181" s="358" t="s">
        <v>2515</v>
      </c>
      <c r="Z181" s="166">
        <f t="shared" si="39"/>
        <v>1</v>
      </c>
      <c r="AA181" s="166">
        <f t="shared" si="40"/>
        <v>1</v>
      </c>
      <c r="AB181" s="166">
        <f t="shared" si="41"/>
        <v>1</v>
      </c>
      <c r="AC181" s="166">
        <f t="shared" si="42"/>
        <v>1</v>
      </c>
      <c r="AD181" s="166">
        <f t="shared" si="43"/>
        <v>1</v>
      </c>
      <c r="AE181" s="166">
        <f t="shared" si="44"/>
        <v>1</v>
      </c>
      <c r="AF181" s="166">
        <f t="shared" si="45"/>
        <v>1</v>
      </c>
      <c r="AG181" s="166">
        <f t="shared" si="46"/>
        <v>1</v>
      </c>
    </row>
    <row r="182" spans="1:33" ht="390.75" customHeight="1">
      <c r="A182" s="453" t="s">
        <v>19</v>
      </c>
      <c r="B182" s="454" t="s">
        <v>16</v>
      </c>
      <c r="C182" s="771"/>
      <c r="D182" s="771"/>
      <c r="E182" s="772"/>
      <c r="F182" s="773"/>
      <c r="G182" s="773"/>
      <c r="H182" s="348" t="s">
        <v>2435</v>
      </c>
      <c r="I182" s="505" t="s">
        <v>2436</v>
      </c>
      <c r="J182" s="35">
        <v>1</v>
      </c>
      <c r="K182" s="311">
        <v>45231</v>
      </c>
      <c r="L182" s="311">
        <v>45504</v>
      </c>
      <c r="M182" s="36">
        <f t="shared" si="47"/>
        <v>39</v>
      </c>
      <c r="N182" s="188">
        <v>1</v>
      </c>
      <c r="O182" s="535" t="s">
        <v>2486</v>
      </c>
      <c r="P182" s="456">
        <f t="shared" si="48"/>
        <v>1</v>
      </c>
      <c r="Q182" s="114" t="str">
        <f>IF(ISNUMBER(P182),IF(P182=100%,"CUMPLIDA",IF(AND(ISNUMBER(L182),ISNUMBER(OCI!$P$6)), IF(L182&lt;OCI!$P$6,"INCUMPLIDA","PROCESO"), "VERIFICAR FECHA")),"SIN VALOR AVANCE")</f>
        <v>CUMPLIDA</v>
      </c>
      <c r="R182" s="366" t="s">
        <v>2435</v>
      </c>
      <c r="S182" s="286" t="s">
        <v>2436</v>
      </c>
      <c r="T182" s="367">
        <v>1</v>
      </c>
      <c r="U182" s="363">
        <v>45231</v>
      </c>
      <c r="V182" s="363">
        <v>45504</v>
      </c>
      <c r="W182" s="36">
        <f t="shared" si="49"/>
        <v>39</v>
      </c>
      <c r="X182" s="188">
        <v>1</v>
      </c>
      <c r="Y182" s="358" t="s">
        <v>2486</v>
      </c>
      <c r="Z182" s="166">
        <f t="shared" si="39"/>
        <v>1</v>
      </c>
      <c r="AA182" s="166">
        <f t="shared" si="40"/>
        <v>1</v>
      </c>
      <c r="AB182" s="166">
        <f t="shared" si="41"/>
        <v>1</v>
      </c>
      <c r="AC182" s="166">
        <f t="shared" si="42"/>
        <v>1</v>
      </c>
      <c r="AD182" s="166">
        <f t="shared" si="43"/>
        <v>1</v>
      </c>
      <c r="AE182" s="166">
        <f t="shared" si="44"/>
        <v>1</v>
      </c>
      <c r="AF182" s="166">
        <f t="shared" si="45"/>
        <v>1</v>
      </c>
      <c r="AG182" s="166">
        <f t="shared" si="46"/>
        <v>1</v>
      </c>
    </row>
    <row r="183" spans="1:33" ht="285.75" customHeight="1">
      <c r="A183" s="453" t="s">
        <v>19</v>
      </c>
      <c r="B183" s="454" t="s">
        <v>16</v>
      </c>
      <c r="C183" s="771"/>
      <c r="D183" s="771"/>
      <c r="E183" s="772"/>
      <c r="F183" s="773"/>
      <c r="G183" s="34" t="s">
        <v>2438</v>
      </c>
      <c r="H183" s="34" t="s">
        <v>1614</v>
      </c>
      <c r="I183" s="505" t="s">
        <v>238</v>
      </c>
      <c r="J183" s="351">
        <v>1</v>
      </c>
      <c r="K183" s="190">
        <v>45323</v>
      </c>
      <c r="L183" s="190">
        <v>45747</v>
      </c>
      <c r="M183" s="36">
        <f t="shared" si="47"/>
        <v>60.571428571428569</v>
      </c>
      <c r="N183" s="188">
        <v>0</v>
      </c>
      <c r="O183" s="535" t="s">
        <v>2487</v>
      </c>
      <c r="P183" s="456">
        <f t="shared" si="48"/>
        <v>0</v>
      </c>
      <c r="Q183" s="114" t="str">
        <f>IF(ISNUMBER(P183),IF(P183=100%,"CUMPLIDA",IF(AND(ISNUMBER(L183),ISNUMBER(OCI!$P$6)), IF(L183&lt;OCI!$P$6,"INCUMPLIDA","PROCESO"), "VERIFICAR FECHA")),"SIN VALOR AVANCE")</f>
        <v>PROCESO</v>
      </c>
      <c r="R183" s="285" t="s">
        <v>1614</v>
      </c>
      <c r="S183" s="286" t="s">
        <v>238</v>
      </c>
      <c r="T183" s="305">
        <v>1</v>
      </c>
      <c r="U183" s="306">
        <v>45323</v>
      </c>
      <c r="V183" s="306">
        <v>45747</v>
      </c>
      <c r="W183" s="36">
        <f t="shared" si="49"/>
        <v>60.571428571428569</v>
      </c>
      <c r="X183" s="188">
        <v>0</v>
      </c>
      <c r="Y183" s="358" t="s">
        <v>2487</v>
      </c>
      <c r="Z183" s="166">
        <f t="shared" si="39"/>
        <v>1</v>
      </c>
      <c r="AA183" s="166">
        <f t="shared" si="40"/>
        <v>1</v>
      </c>
      <c r="AB183" s="166">
        <f t="shared" si="41"/>
        <v>1</v>
      </c>
      <c r="AC183" s="166">
        <f t="shared" si="42"/>
        <v>1</v>
      </c>
      <c r="AD183" s="166">
        <f t="shared" si="43"/>
        <v>1</v>
      </c>
      <c r="AE183" s="166">
        <f t="shared" si="44"/>
        <v>1</v>
      </c>
      <c r="AF183" s="166">
        <f t="shared" si="45"/>
        <v>1</v>
      </c>
      <c r="AG183" s="166">
        <f t="shared" si="46"/>
        <v>1</v>
      </c>
    </row>
    <row r="184" spans="1:33" ht="135.75">
      <c r="A184" s="453" t="s">
        <v>19</v>
      </c>
      <c r="B184" s="454" t="s">
        <v>16</v>
      </c>
      <c r="C184" s="771"/>
      <c r="D184" s="771"/>
      <c r="E184" s="772"/>
      <c r="F184" s="773"/>
      <c r="G184" s="34" t="s">
        <v>241</v>
      </c>
      <c r="H184" s="34" t="s">
        <v>241</v>
      </c>
      <c r="I184" s="505" t="s">
        <v>242</v>
      </c>
      <c r="J184" s="351">
        <v>1</v>
      </c>
      <c r="K184" s="190">
        <v>45323</v>
      </c>
      <c r="L184" s="190">
        <v>45747</v>
      </c>
      <c r="M184" s="36">
        <f t="shared" si="47"/>
        <v>60.571428571428569</v>
      </c>
      <c r="N184" s="188">
        <v>0</v>
      </c>
      <c r="O184" s="535" t="s">
        <v>2474</v>
      </c>
      <c r="P184" s="456">
        <f t="shared" si="48"/>
        <v>0</v>
      </c>
      <c r="Q184" s="114" t="str">
        <f>IF(ISNUMBER(P184),IF(P184=100%,"CUMPLIDA",IF(AND(ISNUMBER(L184),ISNUMBER(OCI!$P$6)), IF(L184&lt;OCI!$P$6,"INCUMPLIDA","PROCESO"), "VERIFICAR FECHA")),"SIN VALOR AVANCE")</f>
        <v>PROCESO</v>
      </c>
      <c r="R184" s="285" t="s">
        <v>241</v>
      </c>
      <c r="S184" s="286" t="s">
        <v>242</v>
      </c>
      <c r="T184" s="305">
        <v>1</v>
      </c>
      <c r="U184" s="306">
        <v>45323</v>
      </c>
      <c r="V184" s="306">
        <v>45747</v>
      </c>
      <c r="W184" s="36">
        <f t="shared" si="49"/>
        <v>60.571428571428569</v>
      </c>
      <c r="X184" s="188">
        <v>0</v>
      </c>
      <c r="Y184" s="358" t="s">
        <v>2474</v>
      </c>
      <c r="Z184" s="166">
        <f t="shared" si="39"/>
        <v>1</v>
      </c>
      <c r="AA184" s="166">
        <f t="shared" si="40"/>
        <v>1</v>
      </c>
      <c r="AB184" s="166">
        <f t="shared" si="41"/>
        <v>1</v>
      </c>
      <c r="AC184" s="166">
        <f t="shared" si="42"/>
        <v>1</v>
      </c>
      <c r="AD184" s="166">
        <f t="shared" si="43"/>
        <v>1</v>
      </c>
      <c r="AE184" s="166">
        <f t="shared" si="44"/>
        <v>1</v>
      </c>
      <c r="AF184" s="166">
        <f t="shared" si="45"/>
        <v>1</v>
      </c>
      <c r="AG184" s="166">
        <f t="shared" si="46"/>
        <v>1</v>
      </c>
    </row>
    <row r="185" spans="1:33" ht="150">
      <c r="A185" s="453" t="s">
        <v>19</v>
      </c>
      <c r="B185" s="454" t="s">
        <v>16</v>
      </c>
      <c r="C185" s="771"/>
      <c r="D185" s="771"/>
      <c r="E185" s="772"/>
      <c r="F185" s="773"/>
      <c r="G185" s="34" t="s">
        <v>1361</v>
      </c>
      <c r="H185" s="34" t="s">
        <v>245</v>
      </c>
      <c r="I185" s="505" t="s">
        <v>246</v>
      </c>
      <c r="J185" s="351">
        <v>1</v>
      </c>
      <c r="K185" s="190">
        <v>45231</v>
      </c>
      <c r="L185" s="190">
        <v>45747</v>
      </c>
      <c r="M185" s="36">
        <f t="shared" si="47"/>
        <v>73.714285714285708</v>
      </c>
      <c r="N185" s="188">
        <v>0</v>
      </c>
      <c r="O185" s="535" t="s">
        <v>2474</v>
      </c>
      <c r="P185" s="456">
        <f t="shared" si="48"/>
        <v>0</v>
      </c>
      <c r="Q185" s="114" t="str">
        <f>IF(ISNUMBER(P185),IF(P185=100%,"CUMPLIDA",IF(AND(ISNUMBER(L185),ISNUMBER(OCI!$P$6)), IF(L185&lt;OCI!$P$6,"INCUMPLIDA","PROCESO"), "VERIFICAR FECHA")),"SIN VALOR AVANCE")</f>
        <v>PROCESO</v>
      </c>
      <c r="R185" s="285" t="s">
        <v>245</v>
      </c>
      <c r="S185" s="286" t="s">
        <v>246</v>
      </c>
      <c r="T185" s="305">
        <v>1</v>
      </c>
      <c r="U185" s="306">
        <v>45231</v>
      </c>
      <c r="V185" s="306">
        <v>45747</v>
      </c>
      <c r="W185" s="36">
        <f t="shared" si="49"/>
        <v>73.714285714285708</v>
      </c>
      <c r="X185" s="188">
        <v>0</v>
      </c>
      <c r="Y185" s="358" t="s">
        <v>2474</v>
      </c>
      <c r="Z185" s="166">
        <f t="shared" si="39"/>
        <v>1</v>
      </c>
      <c r="AA185" s="166">
        <f t="shared" si="40"/>
        <v>1</v>
      </c>
      <c r="AB185" s="166">
        <f t="shared" si="41"/>
        <v>1</v>
      </c>
      <c r="AC185" s="166">
        <f t="shared" si="42"/>
        <v>1</v>
      </c>
      <c r="AD185" s="166">
        <f t="shared" si="43"/>
        <v>1</v>
      </c>
      <c r="AE185" s="166">
        <f t="shared" si="44"/>
        <v>1</v>
      </c>
      <c r="AF185" s="166">
        <f t="shared" si="45"/>
        <v>1</v>
      </c>
      <c r="AG185" s="166">
        <f t="shared" si="46"/>
        <v>1</v>
      </c>
    </row>
    <row r="186" spans="1:33" ht="285.75" customHeight="1">
      <c r="A186" s="453" t="s">
        <v>19</v>
      </c>
      <c r="B186" s="454" t="s">
        <v>16</v>
      </c>
      <c r="C186" s="771"/>
      <c r="D186" s="771"/>
      <c r="E186" s="772"/>
      <c r="F186" s="773"/>
      <c r="G186" s="34" t="s">
        <v>248</v>
      </c>
      <c r="H186" s="34" t="s">
        <v>248</v>
      </c>
      <c r="I186" s="505" t="s">
        <v>249</v>
      </c>
      <c r="J186" s="351">
        <v>1</v>
      </c>
      <c r="K186" s="190">
        <v>45323</v>
      </c>
      <c r="L186" s="190">
        <v>45747</v>
      </c>
      <c r="M186" s="36">
        <f t="shared" si="47"/>
        <v>60.571428571428569</v>
      </c>
      <c r="N186" s="188">
        <v>0</v>
      </c>
      <c r="O186" s="535" t="s">
        <v>2487</v>
      </c>
      <c r="P186" s="456">
        <f t="shared" si="48"/>
        <v>0</v>
      </c>
      <c r="Q186" s="114" t="str">
        <f>IF(ISNUMBER(P186),IF(P186=100%,"CUMPLIDA",IF(AND(ISNUMBER(L186),ISNUMBER(OCI!$P$6)), IF(L186&lt;OCI!$P$6,"INCUMPLIDA","PROCESO"), "VERIFICAR FECHA")),"SIN VALOR AVANCE")</f>
        <v>PROCESO</v>
      </c>
      <c r="R186" s="285" t="s">
        <v>248</v>
      </c>
      <c r="S186" s="286" t="s">
        <v>249</v>
      </c>
      <c r="T186" s="305">
        <v>1</v>
      </c>
      <c r="U186" s="306">
        <v>45323</v>
      </c>
      <c r="V186" s="306">
        <v>45747</v>
      </c>
      <c r="W186" s="36">
        <f t="shared" si="49"/>
        <v>60.571428571428569</v>
      </c>
      <c r="X186" s="188">
        <v>0</v>
      </c>
      <c r="Y186" s="358" t="s">
        <v>2487</v>
      </c>
      <c r="Z186" s="166">
        <f t="shared" si="39"/>
        <v>1</v>
      </c>
      <c r="AA186" s="166">
        <f t="shared" si="40"/>
        <v>1</v>
      </c>
      <c r="AB186" s="166">
        <f t="shared" si="41"/>
        <v>1</v>
      </c>
      <c r="AC186" s="166">
        <f t="shared" si="42"/>
        <v>1</v>
      </c>
      <c r="AD186" s="166">
        <f t="shared" si="43"/>
        <v>1</v>
      </c>
      <c r="AE186" s="166">
        <f t="shared" si="44"/>
        <v>1</v>
      </c>
      <c r="AF186" s="166">
        <f t="shared" si="45"/>
        <v>1</v>
      </c>
      <c r="AG186" s="166">
        <f t="shared" si="46"/>
        <v>1</v>
      </c>
    </row>
    <row r="187" spans="1:33" ht="135.75">
      <c r="A187" s="453" t="s">
        <v>19</v>
      </c>
      <c r="B187" s="454" t="s">
        <v>16</v>
      </c>
      <c r="C187" s="771"/>
      <c r="D187" s="771"/>
      <c r="E187" s="772"/>
      <c r="F187" s="773"/>
      <c r="G187" s="34" t="s">
        <v>251</v>
      </c>
      <c r="H187" s="34" t="s">
        <v>251</v>
      </c>
      <c r="I187" s="505" t="s">
        <v>252</v>
      </c>
      <c r="J187" s="351">
        <v>1</v>
      </c>
      <c r="K187" s="190">
        <v>45231</v>
      </c>
      <c r="L187" s="190">
        <v>45747</v>
      </c>
      <c r="M187" s="36">
        <f t="shared" si="47"/>
        <v>73.714285714285708</v>
      </c>
      <c r="N187" s="188">
        <v>0</v>
      </c>
      <c r="O187" s="535" t="s">
        <v>2474</v>
      </c>
      <c r="P187" s="456">
        <f t="shared" si="48"/>
        <v>0</v>
      </c>
      <c r="Q187" s="114" t="str">
        <f>IF(ISNUMBER(P187),IF(P187=100%,"CUMPLIDA",IF(AND(ISNUMBER(L187),ISNUMBER(OCI!$P$6)), IF(L187&lt;OCI!$P$6,"INCUMPLIDA","PROCESO"), "VERIFICAR FECHA")),"SIN VALOR AVANCE")</f>
        <v>PROCESO</v>
      </c>
      <c r="R187" s="285" t="s">
        <v>251</v>
      </c>
      <c r="S187" s="286" t="s">
        <v>252</v>
      </c>
      <c r="T187" s="305">
        <v>1</v>
      </c>
      <c r="U187" s="306">
        <v>45231</v>
      </c>
      <c r="V187" s="306">
        <v>45747</v>
      </c>
      <c r="W187" s="36">
        <f t="shared" si="49"/>
        <v>73.714285714285708</v>
      </c>
      <c r="X187" s="188">
        <v>0</v>
      </c>
      <c r="Y187" s="358" t="s">
        <v>2474</v>
      </c>
      <c r="Z187" s="166">
        <f t="shared" si="39"/>
        <v>1</v>
      </c>
      <c r="AA187" s="166">
        <f t="shared" si="40"/>
        <v>1</v>
      </c>
      <c r="AB187" s="166">
        <f t="shared" si="41"/>
        <v>1</v>
      </c>
      <c r="AC187" s="166">
        <f t="shared" si="42"/>
        <v>1</v>
      </c>
      <c r="AD187" s="166">
        <f t="shared" si="43"/>
        <v>1</v>
      </c>
      <c r="AE187" s="166">
        <f t="shared" si="44"/>
        <v>1</v>
      </c>
      <c r="AF187" s="166">
        <f t="shared" si="45"/>
        <v>1</v>
      </c>
      <c r="AG187" s="166">
        <f t="shared" si="46"/>
        <v>1</v>
      </c>
    </row>
    <row r="188" spans="1:33" ht="390.75" customHeight="1">
      <c r="A188" s="453" t="s">
        <v>19</v>
      </c>
      <c r="B188" s="454" t="s">
        <v>16</v>
      </c>
      <c r="C188" s="771"/>
      <c r="D188" s="771"/>
      <c r="E188" s="772"/>
      <c r="F188" s="773"/>
      <c r="G188" s="34" t="s">
        <v>254</v>
      </c>
      <c r="H188" s="34" t="s">
        <v>254</v>
      </c>
      <c r="I188" s="505" t="s">
        <v>2560</v>
      </c>
      <c r="J188" s="351">
        <v>1</v>
      </c>
      <c r="K188" s="190">
        <v>45231</v>
      </c>
      <c r="L188" s="190">
        <v>45808</v>
      </c>
      <c r="M188" s="36">
        <f t="shared" si="47"/>
        <v>82.428571428571431</v>
      </c>
      <c r="N188" s="188">
        <v>0</v>
      </c>
      <c r="O188" s="535" t="s">
        <v>2486</v>
      </c>
      <c r="P188" s="456">
        <f t="shared" si="48"/>
        <v>0</v>
      </c>
      <c r="Q188" s="114" t="str">
        <f>IF(ISNUMBER(P188),IF(P188=100%,"CUMPLIDA",IF(AND(ISNUMBER(L188),ISNUMBER(OCI!$P$6)), IF(L188&lt;OCI!$P$6,"INCUMPLIDA","PROCESO"), "VERIFICAR FECHA")),"SIN VALOR AVANCE")</f>
        <v>PROCESO</v>
      </c>
      <c r="R188" s="285" t="s">
        <v>254</v>
      </c>
      <c r="S188" s="286" t="s">
        <v>2560</v>
      </c>
      <c r="T188" s="305">
        <v>1</v>
      </c>
      <c r="U188" s="306">
        <v>45231</v>
      </c>
      <c r="V188" s="306">
        <v>45808</v>
      </c>
      <c r="W188" s="36">
        <f t="shared" si="49"/>
        <v>82.428571428571431</v>
      </c>
      <c r="X188" s="188">
        <v>0</v>
      </c>
      <c r="Y188" s="358" t="s">
        <v>2486</v>
      </c>
      <c r="Z188" s="166">
        <f t="shared" si="39"/>
        <v>1</v>
      </c>
      <c r="AA188" s="166">
        <f t="shared" si="40"/>
        <v>1</v>
      </c>
      <c r="AB188" s="166">
        <f t="shared" si="41"/>
        <v>1</v>
      </c>
      <c r="AC188" s="166">
        <f t="shared" si="42"/>
        <v>1</v>
      </c>
      <c r="AD188" s="166">
        <f t="shared" si="43"/>
        <v>1</v>
      </c>
      <c r="AE188" s="166">
        <f t="shared" si="44"/>
        <v>1</v>
      </c>
      <c r="AF188" s="166">
        <f t="shared" si="45"/>
        <v>1</v>
      </c>
      <c r="AG188" s="166">
        <f t="shared" si="46"/>
        <v>1</v>
      </c>
    </row>
    <row r="189" spans="1:33" ht="135.75">
      <c r="A189" s="453" t="s">
        <v>19</v>
      </c>
      <c r="B189" s="454" t="s">
        <v>16</v>
      </c>
      <c r="C189" s="771"/>
      <c r="D189" s="771"/>
      <c r="E189" s="772"/>
      <c r="F189" s="773"/>
      <c r="G189" s="34" t="s">
        <v>1363</v>
      </c>
      <c r="H189" s="34" t="s">
        <v>258</v>
      </c>
      <c r="I189" s="505" t="s">
        <v>259</v>
      </c>
      <c r="J189" s="351">
        <v>8</v>
      </c>
      <c r="K189" s="190">
        <v>45809</v>
      </c>
      <c r="L189" s="190">
        <v>46568</v>
      </c>
      <c r="M189" s="36">
        <f t="shared" si="47"/>
        <v>108.42857142857143</v>
      </c>
      <c r="N189" s="188">
        <v>0</v>
      </c>
      <c r="O189" s="535" t="s">
        <v>2474</v>
      </c>
      <c r="P189" s="456">
        <f t="shared" si="48"/>
        <v>0</v>
      </c>
      <c r="Q189" s="114" t="str">
        <f>IF(ISNUMBER(P189),IF(P189=100%,"CUMPLIDA",IF(AND(ISNUMBER(L189),ISNUMBER(OCI!$P$6)), IF(L189&lt;OCI!$P$6,"INCUMPLIDA","PROCESO"), "VERIFICAR FECHA")),"SIN VALOR AVANCE")</f>
        <v>PROCESO</v>
      </c>
      <c r="R189" s="285" t="s">
        <v>258</v>
      </c>
      <c r="S189" s="286" t="s">
        <v>259</v>
      </c>
      <c r="T189" s="305">
        <v>8</v>
      </c>
      <c r="U189" s="306">
        <v>45809</v>
      </c>
      <c r="V189" s="306">
        <v>46568</v>
      </c>
      <c r="W189" s="36">
        <f t="shared" si="49"/>
        <v>108.42857142857143</v>
      </c>
      <c r="X189" s="188">
        <v>0</v>
      </c>
      <c r="Y189" s="358" t="s">
        <v>2474</v>
      </c>
      <c r="Z189" s="166">
        <f t="shared" si="39"/>
        <v>1</v>
      </c>
      <c r="AA189" s="166">
        <f t="shared" si="40"/>
        <v>1</v>
      </c>
      <c r="AB189" s="166">
        <f t="shared" si="41"/>
        <v>1</v>
      </c>
      <c r="AC189" s="166">
        <f t="shared" si="42"/>
        <v>1</v>
      </c>
      <c r="AD189" s="166">
        <f t="shared" si="43"/>
        <v>1</v>
      </c>
      <c r="AE189" s="166">
        <f t="shared" si="44"/>
        <v>1</v>
      </c>
      <c r="AF189" s="166">
        <f t="shared" si="45"/>
        <v>1</v>
      </c>
      <c r="AG189" s="166">
        <f t="shared" si="46"/>
        <v>1</v>
      </c>
    </row>
    <row r="190" spans="1:33" ht="270.75" customHeight="1">
      <c r="A190" s="453" t="s">
        <v>19</v>
      </c>
      <c r="B190" s="454" t="s">
        <v>16</v>
      </c>
      <c r="C190" s="771"/>
      <c r="D190" s="771"/>
      <c r="E190" s="772"/>
      <c r="F190" s="773"/>
      <c r="G190" s="34" t="s">
        <v>1364</v>
      </c>
      <c r="H190" s="34" t="s">
        <v>261</v>
      </c>
      <c r="I190" s="505" t="s">
        <v>262</v>
      </c>
      <c r="J190" s="351">
        <v>1</v>
      </c>
      <c r="K190" s="190">
        <v>45809</v>
      </c>
      <c r="L190" s="190">
        <v>46568</v>
      </c>
      <c r="M190" s="36">
        <f t="shared" si="47"/>
        <v>108.42857142857143</v>
      </c>
      <c r="N190" s="188">
        <v>0</v>
      </c>
      <c r="O190" s="535" t="s">
        <v>2561</v>
      </c>
      <c r="P190" s="456">
        <f t="shared" si="48"/>
        <v>0</v>
      </c>
      <c r="Q190" s="114" t="str">
        <f>IF(ISNUMBER(P190),IF(P190=100%,"CUMPLIDA",IF(AND(ISNUMBER(L190),ISNUMBER(OCI!$P$6)), IF(L190&lt;OCI!$P$6,"INCUMPLIDA","PROCESO"), "VERIFICAR FECHA")),"SIN VALOR AVANCE")</f>
        <v>PROCESO</v>
      </c>
      <c r="R190" s="285" t="s">
        <v>261</v>
      </c>
      <c r="S190" s="286" t="s">
        <v>262</v>
      </c>
      <c r="T190" s="305">
        <v>1</v>
      </c>
      <c r="U190" s="306">
        <v>45809</v>
      </c>
      <c r="V190" s="306">
        <v>46568</v>
      </c>
      <c r="W190" s="36">
        <f t="shared" si="49"/>
        <v>108.42857142857143</v>
      </c>
      <c r="X190" s="188">
        <v>0</v>
      </c>
      <c r="Y190" s="358" t="s">
        <v>2561</v>
      </c>
      <c r="Z190" s="166">
        <f t="shared" si="39"/>
        <v>1</v>
      </c>
      <c r="AA190" s="166">
        <f t="shared" si="40"/>
        <v>1</v>
      </c>
      <c r="AB190" s="166">
        <f t="shared" si="41"/>
        <v>1</v>
      </c>
      <c r="AC190" s="166">
        <f t="shared" si="42"/>
        <v>1</v>
      </c>
      <c r="AD190" s="166">
        <f t="shared" si="43"/>
        <v>1</v>
      </c>
      <c r="AE190" s="166">
        <f t="shared" si="44"/>
        <v>1</v>
      </c>
      <c r="AF190" s="166">
        <f t="shared" si="45"/>
        <v>1</v>
      </c>
      <c r="AG190" s="166">
        <f t="shared" si="46"/>
        <v>1</v>
      </c>
    </row>
    <row r="191" spans="1:33" ht="409.5">
      <c r="A191" s="453" t="s">
        <v>19</v>
      </c>
      <c r="B191" s="454" t="s">
        <v>16</v>
      </c>
      <c r="C191" s="771"/>
      <c r="D191" s="771"/>
      <c r="E191" s="772"/>
      <c r="F191" s="773"/>
      <c r="G191" s="34" t="s">
        <v>1365</v>
      </c>
      <c r="H191" s="34" t="s">
        <v>264</v>
      </c>
      <c r="I191" s="505" t="s">
        <v>265</v>
      </c>
      <c r="J191" s="351">
        <v>2</v>
      </c>
      <c r="K191" s="190">
        <v>45809</v>
      </c>
      <c r="L191" s="190">
        <v>46568</v>
      </c>
      <c r="M191" s="36">
        <f t="shared" si="47"/>
        <v>108.42857142857143</v>
      </c>
      <c r="N191" s="188">
        <v>0</v>
      </c>
      <c r="O191" s="535" t="s">
        <v>2486</v>
      </c>
      <c r="P191" s="456">
        <f t="shared" si="48"/>
        <v>0</v>
      </c>
      <c r="Q191" s="114" t="str">
        <f>IF(ISNUMBER(P191),IF(P191=100%,"CUMPLIDA",IF(AND(ISNUMBER(L191),ISNUMBER(OCI!$P$6)), IF(L191&lt;OCI!$P$6,"INCUMPLIDA","PROCESO"), "VERIFICAR FECHA")),"SIN VALOR AVANCE")</f>
        <v>PROCESO</v>
      </c>
      <c r="R191" s="285" t="s">
        <v>264</v>
      </c>
      <c r="S191" s="286" t="s">
        <v>265</v>
      </c>
      <c r="T191" s="305">
        <v>2</v>
      </c>
      <c r="U191" s="306">
        <v>45809</v>
      </c>
      <c r="V191" s="306">
        <v>46568</v>
      </c>
      <c r="W191" s="36">
        <f t="shared" si="49"/>
        <v>108.42857142857143</v>
      </c>
      <c r="X191" s="188">
        <v>0</v>
      </c>
      <c r="Y191" s="358" t="s">
        <v>2486</v>
      </c>
      <c r="Z191" s="166">
        <f t="shared" si="39"/>
        <v>1</v>
      </c>
      <c r="AA191" s="166">
        <f t="shared" si="40"/>
        <v>1</v>
      </c>
      <c r="AB191" s="166">
        <f t="shared" si="41"/>
        <v>1</v>
      </c>
      <c r="AC191" s="166">
        <f t="shared" si="42"/>
        <v>1</v>
      </c>
      <c r="AD191" s="166">
        <f t="shared" si="43"/>
        <v>1</v>
      </c>
      <c r="AE191" s="166">
        <f t="shared" si="44"/>
        <v>1</v>
      </c>
      <c r="AF191" s="166">
        <f t="shared" si="45"/>
        <v>1</v>
      </c>
      <c r="AG191" s="166">
        <f t="shared" si="46"/>
        <v>1</v>
      </c>
    </row>
    <row r="192" spans="1:33" ht="409.5">
      <c r="A192" s="453" t="s">
        <v>19</v>
      </c>
      <c r="B192" s="454" t="s">
        <v>16</v>
      </c>
      <c r="C192" s="771"/>
      <c r="D192" s="771"/>
      <c r="E192" s="772"/>
      <c r="F192" s="773"/>
      <c r="G192" s="33" t="s">
        <v>2519</v>
      </c>
      <c r="H192" s="33" t="s">
        <v>2519</v>
      </c>
      <c r="I192" s="510" t="s">
        <v>2520</v>
      </c>
      <c r="J192" s="352">
        <v>1</v>
      </c>
      <c r="K192" s="311">
        <v>45139</v>
      </c>
      <c r="L192" s="311" t="s">
        <v>4255</v>
      </c>
      <c r="M192" s="36">
        <f t="shared" si="47"/>
        <v>134.57142857142858</v>
      </c>
      <c r="N192" s="353">
        <v>0.4</v>
      </c>
      <c r="O192" s="510" t="s">
        <v>2562</v>
      </c>
      <c r="P192" s="352">
        <f t="shared" si="48"/>
        <v>0.4</v>
      </c>
      <c r="Q192" s="114" t="str">
        <f>IF(ISNUMBER(P192),IF(P192=100%,"CUMPLIDA",IF(AND(ISNUMBER(L192),ISNUMBER(OCI!$P$6)), IF(L192&lt;OCI!$P$6,"INCUMPLIDA","PROCESO"), "VERIFICAR FECHA")),"SIN VALOR AVANCE")</f>
        <v>VERIFICAR FECHA</v>
      </c>
      <c r="R192" s="370" t="s">
        <v>2519</v>
      </c>
      <c r="S192" s="372" t="s">
        <v>2520</v>
      </c>
      <c r="T192" s="308">
        <v>1</v>
      </c>
      <c r="U192" s="363">
        <v>45139</v>
      </c>
      <c r="V192" s="363" t="s">
        <v>4255</v>
      </c>
      <c r="W192" s="36">
        <f t="shared" si="49"/>
        <v>134.57142857142858</v>
      </c>
      <c r="X192" s="343">
        <v>0.4</v>
      </c>
      <c r="Y192" s="360" t="s">
        <v>2562</v>
      </c>
      <c r="Z192" s="166">
        <f t="shared" ref="Z192:Z255" si="50">IF(R192=H192,1,0)</f>
        <v>1</v>
      </c>
      <c r="AA192" s="166">
        <f t="shared" ref="AA192:AA255" si="51">IF(S192=I192,1,0)</f>
        <v>1</v>
      </c>
      <c r="AB192" s="166">
        <f t="shared" ref="AB192:AB255" si="52">IF(T192=J192,1,0)</f>
        <v>1</v>
      </c>
      <c r="AC192" s="166">
        <f t="shared" ref="AC192:AC255" si="53">IF(U192=K192,1,0)</f>
        <v>1</v>
      </c>
      <c r="AD192" s="166">
        <f t="shared" ref="AD192:AD255" si="54">IF(V192=L192,1,0)</f>
        <v>1</v>
      </c>
      <c r="AE192" s="166">
        <f t="shared" ref="AE192:AE255" si="55">IF(W192=M192,1,0)</f>
        <v>1</v>
      </c>
      <c r="AF192" s="166">
        <f t="shared" ref="AF192:AF255" si="56">IF(X192=N192,1,0)</f>
        <v>1</v>
      </c>
      <c r="AG192" s="166">
        <f t="shared" ref="AG192:AG255" si="57">IF(Y192=O192,1,0)</f>
        <v>1</v>
      </c>
    </row>
    <row r="193" spans="1:33" ht="195.75" customHeight="1">
      <c r="A193" s="453" t="s">
        <v>19</v>
      </c>
      <c r="B193" s="454" t="s">
        <v>16</v>
      </c>
      <c r="C193" s="771" t="s">
        <v>2563</v>
      </c>
      <c r="D193" s="771" t="s">
        <v>2489</v>
      </c>
      <c r="E193" s="772" t="s">
        <v>2564</v>
      </c>
      <c r="F193" s="772" t="s">
        <v>2565</v>
      </c>
      <c r="G193" s="33" t="s">
        <v>2566</v>
      </c>
      <c r="H193" s="33" t="s">
        <v>2567</v>
      </c>
      <c r="I193" s="510" t="s">
        <v>2568</v>
      </c>
      <c r="J193" s="35">
        <v>1</v>
      </c>
      <c r="K193" s="311">
        <v>45444</v>
      </c>
      <c r="L193" s="311">
        <v>45504</v>
      </c>
      <c r="M193" s="36">
        <f t="shared" si="47"/>
        <v>8.5714285714285712</v>
      </c>
      <c r="N193" s="188">
        <v>1</v>
      </c>
      <c r="O193" s="510" t="s">
        <v>2569</v>
      </c>
      <c r="P193" s="352">
        <f t="shared" si="48"/>
        <v>1</v>
      </c>
      <c r="Q193" s="114" t="str">
        <f>IF(ISNUMBER(P193),IF(P193=100%,"CUMPLIDA",IF(AND(ISNUMBER(L193),ISNUMBER(OCI!$P$6)), IF(L193&lt;OCI!$P$6,"INCUMPLIDA","PROCESO"), "VERIFICAR FECHA")),"SIN VALOR AVANCE")</f>
        <v>CUMPLIDA</v>
      </c>
      <c r="R193" s="370" t="s">
        <v>2567</v>
      </c>
      <c r="S193" s="372" t="s">
        <v>2568</v>
      </c>
      <c r="T193" s="367">
        <v>1</v>
      </c>
      <c r="U193" s="363">
        <v>45444</v>
      </c>
      <c r="V193" s="363">
        <v>45504</v>
      </c>
      <c r="W193" s="36">
        <f t="shared" si="49"/>
        <v>8.5714285714285712</v>
      </c>
      <c r="X193" s="188">
        <v>1</v>
      </c>
      <c r="Y193" s="360" t="s">
        <v>2569</v>
      </c>
      <c r="Z193" s="166">
        <f t="shared" si="50"/>
        <v>1</v>
      </c>
      <c r="AA193" s="166">
        <f t="shared" si="51"/>
        <v>1</v>
      </c>
      <c r="AB193" s="166">
        <f t="shared" si="52"/>
        <v>1</v>
      </c>
      <c r="AC193" s="166">
        <f t="shared" si="53"/>
        <v>1</v>
      </c>
      <c r="AD193" s="166">
        <f t="shared" si="54"/>
        <v>1</v>
      </c>
      <c r="AE193" s="166">
        <f t="shared" si="55"/>
        <v>1</v>
      </c>
      <c r="AF193" s="166">
        <f t="shared" si="56"/>
        <v>1</v>
      </c>
      <c r="AG193" s="166">
        <f t="shared" si="57"/>
        <v>1</v>
      </c>
    </row>
    <row r="194" spans="1:33" ht="409.5">
      <c r="A194" s="453" t="s">
        <v>19</v>
      </c>
      <c r="B194" s="454" t="s">
        <v>16</v>
      </c>
      <c r="C194" s="771"/>
      <c r="D194" s="771"/>
      <c r="E194" s="772"/>
      <c r="F194" s="772"/>
      <c r="G194" s="33" t="s">
        <v>2570</v>
      </c>
      <c r="H194" s="33" t="s">
        <v>2570</v>
      </c>
      <c r="I194" s="510" t="s">
        <v>2571</v>
      </c>
      <c r="J194" s="35">
        <v>6</v>
      </c>
      <c r="K194" s="311">
        <v>45504</v>
      </c>
      <c r="L194" s="311">
        <v>45869</v>
      </c>
      <c r="M194" s="36">
        <f t="shared" si="47"/>
        <v>52.142857142857146</v>
      </c>
      <c r="N194" s="188">
        <v>0</v>
      </c>
      <c r="O194" s="510" t="s">
        <v>2572</v>
      </c>
      <c r="P194" s="352">
        <f t="shared" si="48"/>
        <v>0</v>
      </c>
      <c r="Q194" s="114" t="str">
        <f>IF(ISNUMBER(P194),IF(P194=100%,"CUMPLIDA",IF(AND(ISNUMBER(L194),ISNUMBER(OCI!$P$6)), IF(L194&lt;OCI!$P$6,"INCUMPLIDA","PROCESO"), "VERIFICAR FECHA")),"SIN VALOR AVANCE")</f>
        <v>PROCESO</v>
      </c>
      <c r="R194" s="370" t="s">
        <v>2570</v>
      </c>
      <c r="S194" s="372" t="s">
        <v>2571</v>
      </c>
      <c r="T194" s="367">
        <v>6</v>
      </c>
      <c r="U194" s="363">
        <v>45504</v>
      </c>
      <c r="V194" s="363">
        <v>45869</v>
      </c>
      <c r="W194" s="36">
        <f t="shared" si="49"/>
        <v>52.142857142857146</v>
      </c>
      <c r="X194" s="188">
        <v>0</v>
      </c>
      <c r="Y194" s="360" t="s">
        <v>2572</v>
      </c>
      <c r="Z194" s="166">
        <f t="shared" si="50"/>
        <v>1</v>
      </c>
      <c r="AA194" s="166">
        <f t="shared" si="51"/>
        <v>1</v>
      </c>
      <c r="AB194" s="166">
        <f t="shared" si="52"/>
        <v>1</v>
      </c>
      <c r="AC194" s="166">
        <f t="shared" si="53"/>
        <v>1</v>
      </c>
      <c r="AD194" s="166">
        <f t="shared" si="54"/>
        <v>1</v>
      </c>
      <c r="AE194" s="166">
        <f t="shared" si="55"/>
        <v>1</v>
      </c>
      <c r="AF194" s="166">
        <f t="shared" si="56"/>
        <v>1</v>
      </c>
      <c r="AG194" s="166">
        <f t="shared" si="57"/>
        <v>1</v>
      </c>
    </row>
    <row r="195" spans="1:33" ht="409.5">
      <c r="A195" s="453" t="s">
        <v>19</v>
      </c>
      <c r="B195" s="454" t="s">
        <v>16</v>
      </c>
      <c r="C195" s="771"/>
      <c r="D195" s="771"/>
      <c r="E195" s="772"/>
      <c r="F195" s="772"/>
      <c r="G195" s="33" t="s">
        <v>2573</v>
      </c>
      <c r="H195" s="33" t="s">
        <v>2574</v>
      </c>
      <c r="I195" s="510" t="s">
        <v>2575</v>
      </c>
      <c r="J195" s="35">
        <v>12</v>
      </c>
      <c r="K195" s="311">
        <v>45474</v>
      </c>
      <c r="L195" s="311">
        <v>45869</v>
      </c>
      <c r="M195" s="36">
        <f t="shared" si="47"/>
        <v>56.428571428571431</v>
      </c>
      <c r="N195" s="188">
        <v>0</v>
      </c>
      <c r="O195" s="510" t="s">
        <v>2576</v>
      </c>
      <c r="P195" s="352">
        <f t="shared" si="48"/>
        <v>0</v>
      </c>
      <c r="Q195" s="114" t="str">
        <f>IF(ISNUMBER(P195),IF(P195=100%,"CUMPLIDA",IF(AND(ISNUMBER(L195),ISNUMBER(OCI!$P$6)), IF(L195&lt;OCI!$P$6,"INCUMPLIDA","PROCESO"), "VERIFICAR FECHA")),"SIN VALOR AVANCE")</f>
        <v>PROCESO</v>
      </c>
      <c r="R195" s="370" t="s">
        <v>2574</v>
      </c>
      <c r="S195" s="372" t="s">
        <v>2575</v>
      </c>
      <c r="T195" s="367">
        <v>12</v>
      </c>
      <c r="U195" s="363">
        <v>45474</v>
      </c>
      <c r="V195" s="363">
        <v>45869</v>
      </c>
      <c r="W195" s="36">
        <f t="shared" si="49"/>
        <v>56.428571428571431</v>
      </c>
      <c r="X195" s="188">
        <v>0</v>
      </c>
      <c r="Y195" s="360" t="s">
        <v>2576</v>
      </c>
      <c r="Z195" s="166">
        <f t="shared" si="50"/>
        <v>1</v>
      </c>
      <c r="AA195" s="166">
        <f t="shared" si="51"/>
        <v>1</v>
      </c>
      <c r="AB195" s="166">
        <f t="shared" si="52"/>
        <v>1</v>
      </c>
      <c r="AC195" s="166">
        <f t="shared" si="53"/>
        <v>1</v>
      </c>
      <c r="AD195" s="166">
        <f t="shared" si="54"/>
        <v>1</v>
      </c>
      <c r="AE195" s="166">
        <f t="shared" si="55"/>
        <v>1</v>
      </c>
      <c r="AF195" s="166">
        <f t="shared" si="56"/>
        <v>1</v>
      </c>
      <c r="AG195" s="166">
        <f t="shared" si="57"/>
        <v>1</v>
      </c>
    </row>
    <row r="196" spans="1:33" ht="225.75" customHeight="1">
      <c r="A196" s="453" t="s">
        <v>19</v>
      </c>
      <c r="B196" s="454" t="s">
        <v>16</v>
      </c>
      <c r="C196" s="771"/>
      <c r="D196" s="771"/>
      <c r="E196" s="772"/>
      <c r="F196" s="772"/>
      <c r="G196" s="33" t="s">
        <v>2577</v>
      </c>
      <c r="H196" s="33" t="s">
        <v>2577</v>
      </c>
      <c r="I196" s="510" t="s">
        <v>2578</v>
      </c>
      <c r="J196" s="35">
        <v>12</v>
      </c>
      <c r="K196" s="311">
        <v>45474</v>
      </c>
      <c r="L196" s="311">
        <v>45869</v>
      </c>
      <c r="M196" s="36">
        <f t="shared" si="47"/>
        <v>56.428571428571431</v>
      </c>
      <c r="N196" s="188">
        <v>0</v>
      </c>
      <c r="O196" s="510" t="s">
        <v>2579</v>
      </c>
      <c r="P196" s="352">
        <f t="shared" si="48"/>
        <v>0</v>
      </c>
      <c r="Q196" s="114" t="str">
        <f>IF(ISNUMBER(P196),IF(P196=100%,"CUMPLIDA",IF(AND(ISNUMBER(L196),ISNUMBER(OCI!$P$6)), IF(L196&lt;OCI!$P$6,"INCUMPLIDA","PROCESO"), "VERIFICAR FECHA")),"SIN VALOR AVANCE")</f>
        <v>PROCESO</v>
      </c>
      <c r="R196" s="370" t="s">
        <v>2577</v>
      </c>
      <c r="S196" s="372" t="s">
        <v>2578</v>
      </c>
      <c r="T196" s="367">
        <v>12</v>
      </c>
      <c r="U196" s="363">
        <v>45474</v>
      </c>
      <c r="V196" s="363">
        <v>45869</v>
      </c>
      <c r="W196" s="36">
        <f t="shared" si="49"/>
        <v>56.428571428571431</v>
      </c>
      <c r="X196" s="188">
        <v>0</v>
      </c>
      <c r="Y196" s="360" t="s">
        <v>2579</v>
      </c>
      <c r="Z196" s="166">
        <f t="shared" si="50"/>
        <v>1</v>
      </c>
      <c r="AA196" s="166">
        <f t="shared" si="51"/>
        <v>1</v>
      </c>
      <c r="AB196" s="166">
        <f t="shared" si="52"/>
        <v>1</v>
      </c>
      <c r="AC196" s="166">
        <f t="shared" si="53"/>
        <v>1</v>
      </c>
      <c r="AD196" s="166">
        <f t="shared" si="54"/>
        <v>1</v>
      </c>
      <c r="AE196" s="166">
        <f t="shared" si="55"/>
        <v>1</v>
      </c>
      <c r="AF196" s="166">
        <f t="shared" si="56"/>
        <v>1</v>
      </c>
      <c r="AG196" s="166">
        <f t="shared" si="57"/>
        <v>1</v>
      </c>
    </row>
    <row r="197" spans="1:33" ht="180.75" customHeight="1">
      <c r="A197" s="453" t="s">
        <v>19</v>
      </c>
      <c r="B197" s="454" t="s">
        <v>16</v>
      </c>
      <c r="C197" s="771" t="s">
        <v>2580</v>
      </c>
      <c r="D197" s="771" t="s">
        <v>2581</v>
      </c>
      <c r="E197" s="772" t="s">
        <v>2582</v>
      </c>
      <c r="F197" s="772" t="s">
        <v>2583</v>
      </c>
      <c r="G197" s="346" t="s">
        <v>2584</v>
      </c>
      <c r="H197" s="346" t="s">
        <v>2585</v>
      </c>
      <c r="I197" s="511" t="s">
        <v>2586</v>
      </c>
      <c r="J197" s="35">
        <v>1</v>
      </c>
      <c r="K197" s="311">
        <v>45518</v>
      </c>
      <c r="L197" s="311">
        <v>45565</v>
      </c>
      <c r="M197" s="36">
        <f t="shared" si="47"/>
        <v>6.7142857142857144</v>
      </c>
      <c r="N197" s="188">
        <v>1</v>
      </c>
      <c r="O197" s="508" t="s">
        <v>2587</v>
      </c>
      <c r="P197" s="352">
        <f t="shared" si="48"/>
        <v>1</v>
      </c>
      <c r="Q197" s="114" t="str">
        <f>IF(ISNUMBER(P197),IF(P197=100%,"CUMPLIDA",IF(AND(ISNUMBER(L197),ISNUMBER(OCI!$P$6)), IF(L197&lt;OCI!$P$6,"INCUMPLIDA","PROCESO"), "VERIFICAR FECHA")),"SIN VALOR AVANCE")</f>
        <v>CUMPLIDA</v>
      </c>
      <c r="R197" s="373" t="s">
        <v>2585</v>
      </c>
      <c r="S197" s="374" t="s">
        <v>2586</v>
      </c>
      <c r="T197" s="367">
        <v>1</v>
      </c>
      <c r="U197" s="363">
        <v>45518</v>
      </c>
      <c r="V197" s="363">
        <v>45565</v>
      </c>
      <c r="W197" s="36">
        <f t="shared" si="49"/>
        <v>6.7142857142857144</v>
      </c>
      <c r="X197" s="188">
        <v>1</v>
      </c>
      <c r="Y197" s="361" t="s">
        <v>2587</v>
      </c>
      <c r="Z197" s="166">
        <f t="shared" si="50"/>
        <v>1</v>
      </c>
      <c r="AA197" s="166">
        <f t="shared" si="51"/>
        <v>1</v>
      </c>
      <c r="AB197" s="166">
        <f t="shared" si="52"/>
        <v>1</v>
      </c>
      <c r="AC197" s="166">
        <f t="shared" si="53"/>
        <v>1</v>
      </c>
      <c r="AD197" s="166">
        <f t="shared" si="54"/>
        <v>1</v>
      </c>
      <c r="AE197" s="166">
        <f t="shared" si="55"/>
        <v>1</v>
      </c>
      <c r="AF197" s="166">
        <f t="shared" si="56"/>
        <v>1</v>
      </c>
      <c r="AG197" s="166">
        <f t="shared" si="57"/>
        <v>1</v>
      </c>
    </row>
    <row r="198" spans="1:33" ht="270">
      <c r="A198" s="453" t="s">
        <v>19</v>
      </c>
      <c r="B198" s="454" t="s">
        <v>16</v>
      </c>
      <c r="C198" s="771"/>
      <c r="D198" s="771"/>
      <c r="E198" s="772"/>
      <c r="F198" s="772"/>
      <c r="G198" s="309" t="s">
        <v>2588</v>
      </c>
      <c r="H198" s="34" t="s">
        <v>2589</v>
      </c>
      <c r="I198" s="508" t="s">
        <v>2590</v>
      </c>
      <c r="J198" s="35">
        <v>1</v>
      </c>
      <c r="K198" s="311">
        <v>45519</v>
      </c>
      <c r="L198" s="311">
        <v>46021</v>
      </c>
      <c r="M198" s="36">
        <f t="shared" si="47"/>
        <v>71.714285714285708</v>
      </c>
      <c r="N198" s="188">
        <v>0</v>
      </c>
      <c r="O198" s="508" t="s">
        <v>2587</v>
      </c>
      <c r="P198" s="352">
        <f t="shared" si="48"/>
        <v>0</v>
      </c>
      <c r="Q198" s="114" t="str">
        <f>IF(ISNUMBER(P198),IF(P198=100%,"CUMPLIDA",IF(AND(ISNUMBER(L198),ISNUMBER(OCI!$P$6)), IF(L198&lt;OCI!$P$6,"INCUMPLIDA","PROCESO"), "VERIFICAR FECHA")),"SIN VALOR AVANCE")</f>
        <v>PROCESO</v>
      </c>
      <c r="R198" s="285" t="s">
        <v>2589</v>
      </c>
      <c r="S198" s="369" t="s">
        <v>2590</v>
      </c>
      <c r="T198" s="367">
        <v>1</v>
      </c>
      <c r="U198" s="363">
        <v>45519</v>
      </c>
      <c r="V198" s="363">
        <v>46021</v>
      </c>
      <c r="W198" s="36">
        <f t="shared" si="49"/>
        <v>71.714285714285708</v>
      </c>
      <c r="X198" s="291">
        <v>0</v>
      </c>
      <c r="Y198" s="361" t="s">
        <v>2587</v>
      </c>
      <c r="Z198" s="166">
        <f t="shared" si="50"/>
        <v>1</v>
      </c>
      <c r="AA198" s="166">
        <f t="shared" si="51"/>
        <v>1</v>
      </c>
      <c r="AB198" s="166">
        <f t="shared" si="52"/>
        <v>1</v>
      </c>
      <c r="AC198" s="166">
        <f t="shared" si="53"/>
        <v>1</v>
      </c>
      <c r="AD198" s="166">
        <f t="shared" si="54"/>
        <v>1</v>
      </c>
      <c r="AE198" s="166">
        <f t="shared" si="55"/>
        <v>1</v>
      </c>
      <c r="AF198" s="166">
        <f t="shared" si="56"/>
        <v>1</v>
      </c>
      <c r="AG198" s="166">
        <f t="shared" si="57"/>
        <v>1</v>
      </c>
    </row>
    <row r="199" spans="1:33" ht="240" customHeight="1">
      <c r="A199" s="453" t="s">
        <v>19</v>
      </c>
      <c r="B199" s="454" t="s">
        <v>16</v>
      </c>
      <c r="C199" s="771"/>
      <c r="D199" s="771"/>
      <c r="E199" s="772"/>
      <c r="F199" s="772"/>
      <c r="G199" s="346" t="s">
        <v>2591</v>
      </c>
      <c r="H199" s="346" t="s">
        <v>2592</v>
      </c>
      <c r="I199" s="511" t="s">
        <v>2586</v>
      </c>
      <c r="J199" s="35">
        <v>1</v>
      </c>
      <c r="K199" s="311">
        <v>45518</v>
      </c>
      <c r="L199" s="311">
        <v>45565</v>
      </c>
      <c r="M199" s="36">
        <f t="shared" si="47"/>
        <v>6.7142857142857144</v>
      </c>
      <c r="N199" s="188">
        <v>1</v>
      </c>
      <c r="O199" s="508" t="s">
        <v>2587</v>
      </c>
      <c r="P199" s="352">
        <f t="shared" si="48"/>
        <v>1</v>
      </c>
      <c r="Q199" s="114" t="str">
        <f>IF(ISNUMBER(P199),IF(P199=100%,"CUMPLIDA",IF(AND(ISNUMBER(L199),ISNUMBER(OCI!$P$6)), IF(L199&lt;OCI!$P$6,"INCUMPLIDA","PROCESO"), "VERIFICAR FECHA")),"SIN VALOR AVANCE")</f>
        <v>CUMPLIDA</v>
      </c>
      <c r="R199" s="373" t="s">
        <v>2592</v>
      </c>
      <c r="S199" s="374" t="s">
        <v>2586</v>
      </c>
      <c r="T199" s="367">
        <v>1</v>
      </c>
      <c r="U199" s="363">
        <v>45518</v>
      </c>
      <c r="V199" s="363">
        <v>45565</v>
      </c>
      <c r="W199" s="36">
        <f t="shared" si="49"/>
        <v>6.7142857142857144</v>
      </c>
      <c r="X199" s="188">
        <v>1</v>
      </c>
      <c r="Y199" s="361" t="s">
        <v>2587</v>
      </c>
      <c r="Z199" s="166">
        <f t="shared" si="50"/>
        <v>1</v>
      </c>
      <c r="AA199" s="166">
        <f t="shared" si="51"/>
        <v>1</v>
      </c>
      <c r="AB199" s="166">
        <f t="shared" si="52"/>
        <v>1</v>
      </c>
      <c r="AC199" s="166">
        <f t="shared" si="53"/>
        <v>1</v>
      </c>
      <c r="AD199" s="166">
        <f t="shared" si="54"/>
        <v>1</v>
      </c>
      <c r="AE199" s="166">
        <f t="shared" si="55"/>
        <v>1</v>
      </c>
      <c r="AF199" s="166">
        <f t="shared" si="56"/>
        <v>1</v>
      </c>
      <c r="AG199" s="166">
        <f t="shared" si="57"/>
        <v>1</v>
      </c>
    </row>
    <row r="200" spans="1:33" ht="270.75" customHeight="1">
      <c r="A200" s="453" t="s">
        <v>19</v>
      </c>
      <c r="B200" s="454" t="s">
        <v>16</v>
      </c>
      <c r="C200" s="771"/>
      <c r="D200" s="771"/>
      <c r="E200" s="772"/>
      <c r="F200" s="772"/>
      <c r="G200" s="309" t="s">
        <v>2593</v>
      </c>
      <c r="H200" s="34" t="s">
        <v>2594</v>
      </c>
      <c r="I200" s="508" t="s">
        <v>2595</v>
      </c>
      <c r="J200" s="35">
        <v>1</v>
      </c>
      <c r="K200" s="311">
        <v>45520</v>
      </c>
      <c r="L200" s="311">
        <v>46021</v>
      </c>
      <c r="M200" s="36">
        <f t="shared" si="47"/>
        <v>71.571428571428569</v>
      </c>
      <c r="N200" s="188">
        <v>0</v>
      </c>
      <c r="O200" s="508" t="s">
        <v>2587</v>
      </c>
      <c r="P200" s="352">
        <f t="shared" si="48"/>
        <v>0</v>
      </c>
      <c r="Q200" s="114" t="str">
        <f>IF(ISNUMBER(P200),IF(P200=100%,"CUMPLIDA",IF(AND(ISNUMBER(L200),ISNUMBER(OCI!$P$6)), IF(L200&lt;OCI!$P$6,"INCUMPLIDA","PROCESO"), "VERIFICAR FECHA")),"SIN VALOR AVANCE")</f>
        <v>PROCESO</v>
      </c>
      <c r="R200" s="285" t="s">
        <v>2594</v>
      </c>
      <c r="S200" s="369" t="s">
        <v>2595</v>
      </c>
      <c r="T200" s="367">
        <v>1</v>
      </c>
      <c r="U200" s="363">
        <v>45520</v>
      </c>
      <c r="V200" s="363">
        <v>46021</v>
      </c>
      <c r="W200" s="36">
        <f t="shared" si="49"/>
        <v>71.571428571428569</v>
      </c>
      <c r="X200" s="291">
        <v>0</v>
      </c>
      <c r="Y200" s="361" t="s">
        <v>2587</v>
      </c>
      <c r="Z200" s="166">
        <f t="shared" si="50"/>
        <v>1</v>
      </c>
      <c r="AA200" s="166">
        <f t="shared" si="51"/>
        <v>1</v>
      </c>
      <c r="AB200" s="166">
        <f t="shared" si="52"/>
        <v>1</v>
      </c>
      <c r="AC200" s="166">
        <f t="shared" si="53"/>
        <v>1</v>
      </c>
      <c r="AD200" s="166">
        <f t="shared" si="54"/>
        <v>1</v>
      </c>
      <c r="AE200" s="166">
        <f t="shared" si="55"/>
        <v>1</v>
      </c>
      <c r="AF200" s="166">
        <f t="shared" si="56"/>
        <v>1</v>
      </c>
      <c r="AG200" s="166">
        <f t="shared" si="57"/>
        <v>1</v>
      </c>
    </row>
    <row r="201" spans="1:33" ht="240" customHeight="1">
      <c r="A201" s="453" t="s">
        <v>19</v>
      </c>
      <c r="B201" s="454" t="s">
        <v>16</v>
      </c>
      <c r="C201" s="771"/>
      <c r="D201" s="771"/>
      <c r="E201" s="772"/>
      <c r="F201" s="772"/>
      <c r="G201" s="346" t="s">
        <v>2591</v>
      </c>
      <c r="H201" s="346" t="s">
        <v>2592</v>
      </c>
      <c r="I201" s="511" t="s">
        <v>2586</v>
      </c>
      <c r="J201" s="35">
        <v>1</v>
      </c>
      <c r="K201" s="311">
        <v>45518</v>
      </c>
      <c r="L201" s="311">
        <v>45565</v>
      </c>
      <c r="M201" s="36">
        <f t="shared" si="47"/>
        <v>6.7142857142857144</v>
      </c>
      <c r="N201" s="188">
        <v>1</v>
      </c>
      <c r="O201" s="508" t="s">
        <v>2587</v>
      </c>
      <c r="P201" s="352">
        <f t="shared" si="48"/>
        <v>1</v>
      </c>
      <c r="Q201" s="114" t="str">
        <f>IF(ISNUMBER(P201),IF(P201=100%,"CUMPLIDA",IF(AND(ISNUMBER(L201),ISNUMBER(OCI!$P$6)), IF(L201&lt;OCI!$P$6,"INCUMPLIDA","PROCESO"), "VERIFICAR FECHA")),"SIN VALOR AVANCE")</f>
        <v>CUMPLIDA</v>
      </c>
      <c r="R201" s="373" t="s">
        <v>2592</v>
      </c>
      <c r="S201" s="374" t="s">
        <v>2586</v>
      </c>
      <c r="T201" s="367">
        <v>1</v>
      </c>
      <c r="U201" s="363">
        <v>45518</v>
      </c>
      <c r="V201" s="363">
        <v>45565</v>
      </c>
      <c r="W201" s="36">
        <f t="shared" si="49"/>
        <v>6.7142857142857144</v>
      </c>
      <c r="X201" s="188">
        <v>1</v>
      </c>
      <c r="Y201" s="361" t="s">
        <v>2587</v>
      </c>
      <c r="Z201" s="166">
        <f t="shared" si="50"/>
        <v>1</v>
      </c>
      <c r="AA201" s="166">
        <f t="shared" si="51"/>
        <v>1</v>
      </c>
      <c r="AB201" s="166">
        <f t="shared" si="52"/>
        <v>1</v>
      </c>
      <c r="AC201" s="166">
        <f t="shared" si="53"/>
        <v>1</v>
      </c>
      <c r="AD201" s="166">
        <f t="shared" si="54"/>
        <v>1</v>
      </c>
      <c r="AE201" s="166">
        <f t="shared" si="55"/>
        <v>1</v>
      </c>
      <c r="AF201" s="166">
        <f t="shared" si="56"/>
        <v>1</v>
      </c>
      <c r="AG201" s="166">
        <f t="shared" si="57"/>
        <v>1</v>
      </c>
    </row>
    <row r="202" spans="1:33" ht="390" customHeight="1">
      <c r="A202" s="453" t="s">
        <v>19</v>
      </c>
      <c r="B202" s="454" t="s">
        <v>16</v>
      </c>
      <c r="C202" s="771"/>
      <c r="D202" s="771"/>
      <c r="E202" s="772"/>
      <c r="F202" s="772"/>
      <c r="G202" s="309" t="s">
        <v>2596</v>
      </c>
      <c r="H202" s="309" t="s">
        <v>2597</v>
      </c>
      <c r="I202" s="508" t="s">
        <v>2595</v>
      </c>
      <c r="J202" s="35">
        <v>1</v>
      </c>
      <c r="K202" s="311">
        <v>45519</v>
      </c>
      <c r="L202" s="311">
        <v>46021</v>
      </c>
      <c r="M202" s="36">
        <f t="shared" si="47"/>
        <v>71.714285714285708</v>
      </c>
      <c r="N202" s="188">
        <v>0</v>
      </c>
      <c r="O202" s="508" t="s">
        <v>2587</v>
      </c>
      <c r="P202" s="352">
        <f t="shared" si="48"/>
        <v>0</v>
      </c>
      <c r="Q202" s="114" t="str">
        <f>IF(ISNUMBER(P202),IF(P202=100%,"CUMPLIDA",IF(AND(ISNUMBER(L202),ISNUMBER(OCI!$P$6)), IF(L202&lt;OCI!$P$6,"INCUMPLIDA","PROCESO"), "VERIFICAR FECHA")),"SIN VALOR AVANCE")</f>
        <v>PROCESO</v>
      </c>
      <c r="R202" s="368" t="s">
        <v>2597</v>
      </c>
      <c r="S202" s="369" t="s">
        <v>2595</v>
      </c>
      <c r="T202" s="367">
        <v>1</v>
      </c>
      <c r="U202" s="375">
        <v>45519</v>
      </c>
      <c r="V202" s="363">
        <v>46021</v>
      </c>
      <c r="W202" s="36">
        <f t="shared" si="49"/>
        <v>71.714285714285708</v>
      </c>
      <c r="X202" s="291">
        <v>0</v>
      </c>
      <c r="Y202" s="361" t="s">
        <v>2587</v>
      </c>
      <c r="Z202" s="166">
        <f t="shared" si="50"/>
        <v>1</v>
      </c>
      <c r="AA202" s="166">
        <f t="shared" si="51"/>
        <v>1</v>
      </c>
      <c r="AB202" s="166">
        <f t="shared" si="52"/>
        <v>1</v>
      </c>
      <c r="AC202" s="166">
        <f t="shared" si="53"/>
        <v>1</v>
      </c>
      <c r="AD202" s="166">
        <f t="shared" si="54"/>
        <v>1</v>
      </c>
      <c r="AE202" s="166">
        <f t="shared" si="55"/>
        <v>1</v>
      </c>
      <c r="AF202" s="166">
        <f t="shared" si="56"/>
        <v>1</v>
      </c>
      <c r="AG202" s="166">
        <f t="shared" si="57"/>
        <v>1</v>
      </c>
    </row>
    <row r="203" spans="1:33" ht="240" customHeight="1">
      <c r="A203" s="453" t="s">
        <v>19</v>
      </c>
      <c r="B203" s="454" t="s">
        <v>16</v>
      </c>
      <c r="C203" s="771"/>
      <c r="D203" s="771"/>
      <c r="E203" s="772"/>
      <c r="F203" s="772"/>
      <c r="G203" s="346" t="s">
        <v>2591</v>
      </c>
      <c r="H203" s="346" t="s">
        <v>2592</v>
      </c>
      <c r="I203" s="511" t="s">
        <v>2586</v>
      </c>
      <c r="J203" s="35">
        <v>1</v>
      </c>
      <c r="K203" s="311">
        <v>45518</v>
      </c>
      <c r="L203" s="311">
        <v>45565</v>
      </c>
      <c r="M203" s="36">
        <f t="shared" ref="M203:M266" si="58">(L203-K203)/7</f>
        <v>6.7142857142857144</v>
      </c>
      <c r="N203" s="188">
        <v>1</v>
      </c>
      <c r="O203" s="508" t="s">
        <v>2598</v>
      </c>
      <c r="P203" s="352">
        <f t="shared" ref="P203:P266" si="59">N203/J203</f>
        <v>1</v>
      </c>
      <c r="Q203" s="114" t="str">
        <f>IF(ISNUMBER(P203),IF(P203=100%,"CUMPLIDA",IF(AND(ISNUMBER(L203),ISNUMBER(OCI!$P$6)), IF(L203&lt;OCI!$P$6,"INCUMPLIDA","PROCESO"), "VERIFICAR FECHA")),"SIN VALOR AVANCE")</f>
        <v>CUMPLIDA</v>
      </c>
      <c r="R203" s="373" t="s">
        <v>2592</v>
      </c>
      <c r="S203" s="374" t="s">
        <v>2586</v>
      </c>
      <c r="T203" s="367">
        <v>1</v>
      </c>
      <c r="U203" s="375">
        <v>45518</v>
      </c>
      <c r="V203" s="375">
        <v>45565</v>
      </c>
      <c r="W203" s="36">
        <f t="shared" ref="W203:W266" si="60">(V203-U203)/7</f>
        <v>6.7142857142857144</v>
      </c>
      <c r="X203" s="188">
        <v>1</v>
      </c>
      <c r="Y203" s="361" t="s">
        <v>2598</v>
      </c>
      <c r="Z203" s="166">
        <f t="shared" si="50"/>
        <v>1</v>
      </c>
      <c r="AA203" s="166">
        <f t="shared" si="51"/>
        <v>1</v>
      </c>
      <c r="AB203" s="166">
        <f t="shared" si="52"/>
        <v>1</v>
      </c>
      <c r="AC203" s="166">
        <f t="shared" si="53"/>
        <v>1</v>
      </c>
      <c r="AD203" s="166">
        <f t="shared" si="54"/>
        <v>1</v>
      </c>
      <c r="AE203" s="166">
        <f t="shared" si="55"/>
        <v>1</v>
      </c>
      <c r="AF203" s="166">
        <f t="shared" si="56"/>
        <v>1</v>
      </c>
      <c r="AG203" s="166">
        <f t="shared" si="57"/>
        <v>1</v>
      </c>
    </row>
    <row r="204" spans="1:33" ht="330">
      <c r="A204" s="453" t="s">
        <v>19</v>
      </c>
      <c r="B204" s="454" t="s">
        <v>16</v>
      </c>
      <c r="C204" s="771"/>
      <c r="D204" s="771"/>
      <c r="E204" s="772"/>
      <c r="F204" s="772"/>
      <c r="G204" s="309" t="s">
        <v>2599</v>
      </c>
      <c r="H204" s="34" t="s">
        <v>2600</v>
      </c>
      <c r="I204" s="508" t="s">
        <v>2595</v>
      </c>
      <c r="J204" s="35">
        <v>1</v>
      </c>
      <c r="K204" s="311">
        <v>45519</v>
      </c>
      <c r="L204" s="311">
        <v>46021</v>
      </c>
      <c r="M204" s="36">
        <f t="shared" si="58"/>
        <v>71.714285714285708</v>
      </c>
      <c r="N204" s="188">
        <v>0</v>
      </c>
      <c r="O204" s="508" t="s">
        <v>2587</v>
      </c>
      <c r="P204" s="352">
        <f t="shared" si="59"/>
        <v>0</v>
      </c>
      <c r="Q204" s="114" t="str">
        <f>IF(ISNUMBER(P204),IF(P204=100%,"CUMPLIDA",IF(AND(ISNUMBER(L204),ISNUMBER(OCI!$P$6)), IF(L204&lt;OCI!$P$6,"INCUMPLIDA","PROCESO"), "VERIFICAR FECHA")),"SIN VALOR AVANCE")</f>
        <v>PROCESO</v>
      </c>
      <c r="R204" s="285" t="s">
        <v>2600</v>
      </c>
      <c r="S204" s="369" t="s">
        <v>2595</v>
      </c>
      <c r="T204" s="367">
        <v>1</v>
      </c>
      <c r="U204" s="375">
        <v>45519</v>
      </c>
      <c r="V204" s="363">
        <v>46021</v>
      </c>
      <c r="W204" s="36">
        <f t="shared" si="60"/>
        <v>71.714285714285708</v>
      </c>
      <c r="X204" s="291">
        <v>0</v>
      </c>
      <c r="Y204" s="361" t="s">
        <v>2587</v>
      </c>
      <c r="Z204" s="166">
        <f t="shared" si="50"/>
        <v>1</v>
      </c>
      <c r="AA204" s="166">
        <f t="shared" si="51"/>
        <v>1</v>
      </c>
      <c r="AB204" s="166">
        <f t="shared" si="52"/>
        <v>1</v>
      </c>
      <c r="AC204" s="166">
        <f t="shared" si="53"/>
        <v>1</v>
      </c>
      <c r="AD204" s="166">
        <f t="shared" si="54"/>
        <v>1</v>
      </c>
      <c r="AE204" s="166">
        <f t="shared" si="55"/>
        <v>1</v>
      </c>
      <c r="AF204" s="166">
        <f t="shared" si="56"/>
        <v>1</v>
      </c>
      <c r="AG204" s="166">
        <f t="shared" si="57"/>
        <v>1</v>
      </c>
    </row>
    <row r="205" spans="1:33" ht="345">
      <c r="A205" s="453" t="s">
        <v>19</v>
      </c>
      <c r="B205" s="454" t="s">
        <v>16</v>
      </c>
      <c r="C205" s="771"/>
      <c r="D205" s="771"/>
      <c r="E205" s="772"/>
      <c r="F205" s="772"/>
      <c r="G205" s="309" t="s">
        <v>2601</v>
      </c>
      <c r="H205" s="34" t="s">
        <v>2602</v>
      </c>
      <c r="I205" s="508" t="s">
        <v>2603</v>
      </c>
      <c r="J205" s="35">
        <v>1</v>
      </c>
      <c r="K205" s="311">
        <v>45519</v>
      </c>
      <c r="L205" s="311">
        <v>45657</v>
      </c>
      <c r="M205" s="36">
        <f t="shared" si="58"/>
        <v>19.714285714285715</v>
      </c>
      <c r="N205" s="188">
        <v>1</v>
      </c>
      <c r="O205" s="508" t="s">
        <v>2604</v>
      </c>
      <c r="P205" s="352">
        <f t="shared" si="59"/>
        <v>1</v>
      </c>
      <c r="Q205" s="114" t="str">
        <f>IF(ISNUMBER(P205),IF(P205=100%,"CUMPLIDA",IF(AND(ISNUMBER(L205),ISNUMBER(OCI!$P$6)), IF(L205&lt;OCI!$P$6,"INCUMPLIDA","PROCESO"), "VERIFICAR FECHA")),"SIN VALOR AVANCE")</f>
        <v>CUMPLIDA</v>
      </c>
      <c r="R205" s="285" t="s">
        <v>2602</v>
      </c>
      <c r="S205" s="369" t="s">
        <v>2603</v>
      </c>
      <c r="T205" s="367">
        <v>1</v>
      </c>
      <c r="U205" s="363">
        <v>45519</v>
      </c>
      <c r="V205" s="363">
        <v>45657</v>
      </c>
      <c r="W205" s="36">
        <f t="shared" si="60"/>
        <v>19.714285714285715</v>
      </c>
      <c r="X205" s="188">
        <v>1</v>
      </c>
      <c r="Y205" s="361" t="s">
        <v>2604</v>
      </c>
      <c r="Z205" s="166">
        <f t="shared" si="50"/>
        <v>1</v>
      </c>
      <c r="AA205" s="166">
        <f t="shared" si="51"/>
        <v>1</v>
      </c>
      <c r="AB205" s="166">
        <f t="shared" si="52"/>
        <v>1</v>
      </c>
      <c r="AC205" s="166">
        <f t="shared" si="53"/>
        <v>1</v>
      </c>
      <c r="AD205" s="166">
        <f t="shared" si="54"/>
        <v>1</v>
      </c>
      <c r="AE205" s="166">
        <f t="shared" si="55"/>
        <v>1</v>
      </c>
      <c r="AF205" s="166">
        <f t="shared" si="56"/>
        <v>1</v>
      </c>
      <c r="AG205" s="166">
        <f t="shared" si="57"/>
        <v>1</v>
      </c>
    </row>
    <row r="206" spans="1:33" ht="409.5">
      <c r="A206" s="453" t="s">
        <v>19</v>
      </c>
      <c r="B206" s="454" t="s">
        <v>16</v>
      </c>
      <c r="C206" s="771"/>
      <c r="D206" s="771"/>
      <c r="E206" s="772"/>
      <c r="F206" s="772"/>
      <c r="G206" s="309" t="s">
        <v>2605</v>
      </c>
      <c r="H206" s="309" t="s">
        <v>2605</v>
      </c>
      <c r="I206" s="508" t="s">
        <v>2606</v>
      </c>
      <c r="J206" s="35">
        <v>1</v>
      </c>
      <c r="K206" s="311">
        <v>45519</v>
      </c>
      <c r="L206" s="311">
        <v>45657</v>
      </c>
      <c r="M206" s="36">
        <f t="shared" si="58"/>
        <v>19.714285714285715</v>
      </c>
      <c r="N206" s="188">
        <v>1</v>
      </c>
      <c r="O206" s="508" t="s">
        <v>2607</v>
      </c>
      <c r="P206" s="352">
        <f t="shared" si="59"/>
        <v>1</v>
      </c>
      <c r="Q206" s="114" t="str">
        <f>IF(ISNUMBER(P206),IF(P206=100%,"CUMPLIDA",IF(AND(ISNUMBER(L206),ISNUMBER(OCI!$P$6)), IF(L206&lt;OCI!$P$6,"INCUMPLIDA","PROCESO"), "VERIFICAR FECHA")),"SIN VALOR AVANCE")</f>
        <v>CUMPLIDA</v>
      </c>
      <c r="R206" s="368" t="s">
        <v>2605</v>
      </c>
      <c r="S206" s="369" t="s">
        <v>2606</v>
      </c>
      <c r="T206" s="367">
        <v>1</v>
      </c>
      <c r="U206" s="363">
        <v>45519</v>
      </c>
      <c r="V206" s="363">
        <v>45657</v>
      </c>
      <c r="W206" s="36">
        <f t="shared" si="60"/>
        <v>19.714285714285715</v>
      </c>
      <c r="X206" s="188">
        <v>1</v>
      </c>
      <c r="Y206" s="361" t="s">
        <v>2607</v>
      </c>
      <c r="Z206" s="166">
        <f t="shared" si="50"/>
        <v>1</v>
      </c>
      <c r="AA206" s="166">
        <f t="shared" si="51"/>
        <v>1</v>
      </c>
      <c r="AB206" s="166">
        <f t="shared" si="52"/>
        <v>1</v>
      </c>
      <c r="AC206" s="166">
        <f t="shared" si="53"/>
        <v>1</v>
      </c>
      <c r="AD206" s="166">
        <f t="shared" si="54"/>
        <v>1</v>
      </c>
      <c r="AE206" s="166">
        <f t="shared" si="55"/>
        <v>1</v>
      </c>
      <c r="AF206" s="166">
        <f t="shared" si="56"/>
        <v>1</v>
      </c>
      <c r="AG206" s="166">
        <f t="shared" si="57"/>
        <v>1</v>
      </c>
    </row>
    <row r="207" spans="1:33" ht="409.5">
      <c r="A207" s="453" t="s">
        <v>19</v>
      </c>
      <c r="B207" s="454" t="s">
        <v>16</v>
      </c>
      <c r="C207" s="771"/>
      <c r="D207" s="771"/>
      <c r="E207" s="772"/>
      <c r="F207" s="772"/>
      <c r="G207" s="309" t="s">
        <v>2605</v>
      </c>
      <c r="H207" s="309" t="s">
        <v>2605</v>
      </c>
      <c r="I207" s="508" t="s">
        <v>2606</v>
      </c>
      <c r="J207" s="35">
        <v>1</v>
      </c>
      <c r="K207" s="311">
        <v>45519</v>
      </c>
      <c r="L207" s="311">
        <v>45657</v>
      </c>
      <c r="M207" s="36">
        <f t="shared" si="58"/>
        <v>19.714285714285715</v>
      </c>
      <c r="N207" s="188">
        <v>1</v>
      </c>
      <c r="O207" s="508" t="s">
        <v>2607</v>
      </c>
      <c r="P207" s="352">
        <f t="shared" si="59"/>
        <v>1</v>
      </c>
      <c r="Q207" s="114" t="str">
        <f>IF(ISNUMBER(P207),IF(P207=100%,"CUMPLIDA",IF(AND(ISNUMBER(L207),ISNUMBER(OCI!$P$6)), IF(L207&lt;OCI!$P$6,"INCUMPLIDA","PROCESO"), "VERIFICAR FECHA")),"SIN VALOR AVANCE")</f>
        <v>CUMPLIDA</v>
      </c>
      <c r="R207" s="368" t="s">
        <v>2605</v>
      </c>
      <c r="S207" s="369" t="s">
        <v>2606</v>
      </c>
      <c r="T207" s="367">
        <v>1</v>
      </c>
      <c r="U207" s="363">
        <v>45519</v>
      </c>
      <c r="V207" s="363">
        <v>45657</v>
      </c>
      <c r="W207" s="36">
        <f t="shared" si="60"/>
        <v>19.714285714285715</v>
      </c>
      <c r="X207" s="188">
        <v>1</v>
      </c>
      <c r="Y207" s="361" t="s">
        <v>2607</v>
      </c>
      <c r="Z207" s="166">
        <f t="shared" si="50"/>
        <v>1</v>
      </c>
      <c r="AA207" s="166">
        <f t="shared" si="51"/>
        <v>1</v>
      </c>
      <c r="AB207" s="166">
        <f t="shared" si="52"/>
        <v>1</v>
      </c>
      <c r="AC207" s="166">
        <f t="shared" si="53"/>
        <v>1</v>
      </c>
      <c r="AD207" s="166">
        <f t="shared" si="54"/>
        <v>1</v>
      </c>
      <c r="AE207" s="166">
        <f t="shared" si="55"/>
        <v>1</v>
      </c>
      <c r="AF207" s="166">
        <f t="shared" si="56"/>
        <v>1</v>
      </c>
      <c r="AG207" s="166">
        <f t="shared" si="57"/>
        <v>1</v>
      </c>
    </row>
    <row r="208" spans="1:33" ht="409.5">
      <c r="A208" s="453" t="s">
        <v>19</v>
      </c>
      <c r="B208" s="454" t="s">
        <v>16</v>
      </c>
      <c r="C208" s="771"/>
      <c r="D208" s="771"/>
      <c r="E208" s="772"/>
      <c r="F208" s="772"/>
      <c r="G208" s="309" t="s">
        <v>2605</v>
      </c>
      <c r="H208" s="309" t="s">
        <v>2605</v>
      </c>
      <c r="I208" s="508" t="s">
        <v>2606</v>
      </c>
      <c r="J208" s="35">
        <v>1</v>
      </c>
      <c r="K208" s="311">
        <v>45519</v>
      </c>
      <c r="L208" s="311">
        <v>45657</v>
      </c>
      <c r="M208" s="36">
        <f t="shared" si="58"/>
        <v>19.714285714285715</v>
      </c>
      <c r="N208" s="188">
        <v>1</v>
      </c>
      <c r="O208" s="508" t="s">
        <v>2607</v>
      </c>
      <c r="P208" s="352">
        <f t="shared" si="59"/>
        <v>1</v>
      </c>
      <c r="Q208" s="114" t="str">
        <f>IF(ISNUMBER(P208),IF(P208=100%,"CUMPLIDA",IF(AND(ISNUMBER(L208),ISNUMBER(OCI!$P$6)), IF(L208&lt;OCI!$P$6,"INCUMPLIDA","PROCESO"), "VERIFICAR FECHA")),"SIN VALOR AVANCE")</f>
        <v>CUMPLIDA</v>
      </c>
      <c r="R208" s="368" t="s">
        <v>2605</v>
      </c>
      <c r="S208" s="369" t="s">
        <v>2606</v>
      </c>
      <c r="T208" s="367">
        <v>1</v>
      </c>
      <c r="U208" s="363">
        <v>45519</v>
      </c>
      <c r="V208" s="363">
        <v>45657</v>
      </c>
      <c r="W208" s="36">
        <f t="shared" si="60"/>
        <v>19.714285714285715</v>
      </c>
      <c r="X208" s="188">
        <v>1</v>
      </c>
      <c r="Y208" s="361" t="s">
        <v>2607</v>
      </c>
      <c r="Z208" s="166">
        <f t="shared" si="50"/>
        <v>1</v>
      </c>
      <c r="AA208" s="166">
        <f t="shared" si="51"/>
        <v>1</v>
      </c>
      <c r="AB208" s="166">
        <f t="shared" si="52"/>
        <v>1</v>
      </c>
      <c r="AC208" s="166">
        <f t="shared" si="53"/>
        <v>1</v>
      </c>
      <c r="AD208" s="166">
        <f t="shared" si="54"/>
        <v>1</v>
      </c>
      <c r="AE208" s="166">
        <f t="shared" si="55"/>
        <v>1</v>
      </c>
      <c r="AF208" s="166">
        <f t="shared" si="56"/>
        <v>1</v>
      </c>
      <c r="AG208" s="166">
        <f t="shared" si="57"/>
        <v>1</v>
      </c>
    </row>
    <row r="209" spans="1:33" ht="409.5">
      <c r="A209" s="453" t="s">
        <v>19</v>
      </c>
      <c r="B209" s="454" t="s">
        <v>16</v>
      </c>
      <c r="C209" s="771"/>
      <c r="D209" s="771"/>
      <c r="E209" s="772"/>
      <c r="F209" s="772"/>
      <c r="G209" s="309" t="s">
        <v>2605</v>
      </c>
      <c r="H209" s="309" t="s">
        <v>2605</v>
      </c>
      <c r="I209" s="508" t="s">
        <v>2606</v>
      </c>
      <c r="J209" s="35">
        <v>1</v>
      </c>
      <c r="K209" s="311">
        <v>45520</v>
      </c>
      <c r="L209" s="311">
        <v>45658</v>
      </c>
      <c r="M209" s="36">
        <f t="shared" si="58"/>
        <v>19.714285714285715</v>
      </c>
      <c r="N209" s="188">
        <v>1</v>
      </c>
      <c r="O209" s="508" t="s">
        <v>2607</v>
      </c>
      <c r="P209" s="352">
        <f t="shared" si="59"/>
        <v>1</v>
      </c>
      <c r="Q209" s="114" t="str">
        <f>IF(ISNUMBER(P209),IF(P209=100%,"CUMPLIDA",IF(AND(ISNUMBER(L209),ISNUMBER(OCI!$P$6)), IF(L209&lt;OCI!$P$6,"INCUMPLIDA","PROCESO"), "VERIFICAR FECHA")),"SIN VALOR AVANCE")</f>
        <v>CUMPLIDA</v>
      </c>
      <c r="R209" s="368" t="s">
        <v>2605</v>
      </c>
      <c r="S209" s="369" t="s">
        <v>2606</v>
      </c>
      <c r="T209" s="367">
        <v>1</v>
      </c>
      <c r="U209" s="363">
        <v>45520</v>
      </c>
      <c r="V209" s="363">
        <v>45658</v>
      </c>
      <c r="W209" s="36">
        <f t="shared" si="60"/>
        <v>19.714285714285715</v>
      </c>
      <c r="X209" s="188">
        <v>1</v>
      </c>
      <c r="Y209" s="361" t="s">
        <v>2607</v>
      </c>
      <c r="Z209" s="166">
        <f t="shared" si="50"/>
        <v>1</v>
      </c>
      <c r="AA209" s="166">
        <f t="shared" si="51"/>
        <v>1</v>
      </c>
      <c r="AB209" s="166">
        <f t="shared" si="52"/>
        <v>1</v>
      </c>
      <c r="AC209" s="166">
        <f t="shared" si="53"/>
        <v>1</v>
      </c>
      <c r="AD209" s="166">
        <f t="shared" si="54"/>
        <v>1</v>
      </c>
      <c r="AE209" s="166">
        <f t="shared" si="55"/>
        <v>1</v>
      </c>
      <c r="AF209" s="166">
        <f t="shared" si="56"/>
        <v>1</v>
      </c>
      <c r="AG209" s="166">
        <f t="shared" si="57"/>
        <v>1</v>
      </c>
    </row>
    <row r="210" spans="1:33" ht="345">
      <c r="A210" s="453" t="s">
        <v>19</v>
      </c>
      <c r="B210" s="454" t="s">
        <v>16</v>
      </c>
      <c r="C210" s="771"/>
      <c r="D210" s="771"/>
      <c r="E210" s="772"/>
      <c r="F210" s="772"/>
      <c r="G210" s="309" t="s">
        <v>2601</v>
      </c>
      <c r="H210" s="34" t="s">
        <v>2602</v>
      </c>
      <c r="I210" s="508" t="s">
        <v>2603</v>
      </c>
      <c r="J210" s="35">
        <v>1</v>
      </c>
      <c r="K210" s="311">
        <v>45519</v>
      </c>
      <c r="L210" s="311">
        <v>45657</v>
      </c>
      <c r="M210" s="36">
        <f t="shared" si="58"/>
        <v>19.714285714285715</v>
      </c>
      <c r="N210" s="188">
        <v>1</v>
      </c>
      <c r="O210" s="508" t="s">
        <v>2608</v>
      </c>
      <c r="P210" s="352">
        <f t="shared" si="59"/>
        <v>1</v>
      </c>
      <c r="Q210" s="114" t="str">
        <f>IF(ISNUMBER(P210),IF(P210=100%,"CUMPLIDA",IF(AND(ISNUMBER(L210),ISNUMBER(OCI!$P$6)), IF(L210&lt;OCI!$P$6,"INCUMPLIDA","PROCESO"), "VERIFICAR FECHA")),"SIN VALOR AVANCE")</f>
        <v>CUMPLIDA</v>
      </c>
      <c r="R210" s="285" t="s">
        <v>2602</v>
      </c>
      <c r="S210" s="369" t="s">
        <v>2603</v>
      </c>
      <c r="T210" s="367">
        <v>1</v>
      </c>
      <c r="U210" s="363">
        <v>45519</v>
      </c>
      <c r="V210" s="363">
        <v>45657</v>
      </c>
      <c r="W210" s="36">
        <f t="shared" si="60"/>
        <v>19.714285714285715</v>
      </c>
      <c r="X210" s="188">
        <v>1</v>
      </c>
      <c r="Y210" s="361" t="s">
        <v>2608</v>
      </c>
      <c r="Z210" s="166">
        <f t="shared" si="50"/>
        <v>1</v>
      </c>
      <c r="AA210" s="166">
        <f t="shared" si="51"/>
        <v>1</v>
      </c>
      <c r="AB210" s="166">
        <f t="shared" si="52"/>
        <v>1</v>
      </c>
      <c r="AC210" s="166">
        <f t="shared" si="53"/>
        <v>1</v>
      </c>
      <c r="AD210" s="166">
        <f t="shared" si="54"/>
        <v>1</v>
      </c>
      <c r="AE210" s="166">
        <f t="shared" si="55"/>
        <v>1</v>
      </c>
      <c r="AF210" s="166">
        <f t="shared" si="56"/>
        <v>1</v>
      </c>
      <c r="AG210" s="166">
        <f t="shared" si="57"/>
        <v>1</v>
      </c>
    </row>
    <row r="211" spans="1:33" ht="240" customHeight="1">
      <c r="A211" s="453" t="s">
        <v>19</v>
      </c>
      <c r="B211" s="454" t="s">
        <v>16</v>
      </c>
      <c r="C211" s="771"/>
      <c r="D211" s="771"/>
      <c r="E211" s="772"/>
      <c r="F211" s="772"/>
      <c r="G211" s="309" t="s">
        <v>2609</v>
      </c>
      <c r="H211" s="34" t="s">
        <v>2592</v>
      </c>
      <c r="I211" s="511" t="s">
        <v>2586</v>
      </c>
      <c r="J211" s="351">
        <v>1</v>
      </c>
      <c r="K211" s="190">
        <v>45518</v>
      </c>
      <c r="L211" s="190">
        <v>45565</v>
      </c>
      <c r="M211" s="36">
        <f t="shared" si="58"/>
        <v>6.7142857142857144</v>
      </c>
      <c r="N211" s="188">
        <v>1</v>
      </c>
      <c r="O211" s="508" t="s">
        <v>2587</v>
      </c>
      <c r="P211" s="352">
        <f t="shared" si="59"/>
        <v>1</v>
      </c>
      <c r="Q211" s="114" t="str">
        <f>IF(ISNUMBER(P211),IF(P211=100%,"CUMPLIDA",IF(AND(ISNUMBER(L211),ISNUMBER(OCI!$P$6)), IF(L211&lt;OCI!$P$6,"INCUMPLIDA","PROCESO"), "VERIFICAR FECHA")),"SIN VALOR AVANCE")</f>
        <v>CUMPLIDA</v>
      </c>
      <c r="R211" s="285" t="s">
        <v>2592</v>
      </c>
      <c r="S211" s="374" t="s">
        <v>2586</v>
      </c>
      <c r="T211" s="305">
        <v>1</v>
      </c>
      <c r="U211" s="306">
        <v>45518</v>
      </c>
      <c r="V211" s="306">
        <v>45565</v>
      </c>
      <c r="W211" s="36">
        <f t="shared" si="60"/>
        <v>6.7142857142857144</v>
      </c>
      <c r="X211" s="188">
        <v>1</v>
      </c>
      <c r="Y211" s="361" t="s">
        <v>2587</v>
      </c>
      <c r="Z211" s="166">
        <f t="shared" si="50"/>
        <v>1</v>
      </c>
      <c r="AA211" s="166">
        <f t="shared" si="51"/>
        <v>1</v>
      </c>
      <c r="AB211" s="166">
        <f t="shared" si="52"/>
        <v>1</v>
      </c>
      <c r="AC211" s="166">
        <f t="shared" si="53"/>
        <v>1</v>
      </c>
      <c r="AD211" s="166">
        <f t="shared" si="54"/>
        <v>1</v>
      </c>
      <c r="AE211" s="166">
        <f t="shared" si="55"/>
        <v>1</v>
      </c>
      <c r="AF211" s="166">
        <f t="shared" si="56"/>
        <v>1</v>
      </c>
      <c r="AG211" s="166">
        <f t="shared" si="57"/>
        <v>1</v>
      </c>
    </row>
    <row r="212" spans="1:33" ht="409.5">
      <c r="A212" s="453" t="s">
        <v>19</v>
      </c>
      <c r="B212" s="454" t="s">
        <v>16</v>
      </c>
      <c r="C212" s="771"/>
      <c r="D212" s="771"/>
      <c r="E212" s="772"/>
      <c r="F212" s="772"/>
      <c r="G212" s="309" t="s">
        <v>2593</v>
      </c>
      <c r="H212" s="34" t="s">
        <v>2610</v>
      </c>
      <c r="I212" s="508" t="s">
        <v>2595</v>
      </c>
      <c r="J212" s="35">
        <v>1</v>
      </c>
      <c r="K212" s="311">
        <v>45519</v>
      </c>
      <c r="L212" s="311">
        <v>46021</v>
      </c>
      <c r="M212" s="36">
        <f t="shared" si="58"/>
        <v>71.714285714285708</v>
      </c>
      <c r="N212" s="188">
        <v>0</v>
      </c>
      <c r="O212" s="508" t="s">
        <v>2611</v>
      </c>
      <c r="P212" s="352">
        <f t="shared" si="59"/>
        <v>0</v>
      </c>
      <c r="Q212" s="114" t="str">
        <f>IF(ISNUMBER(P212),IF(P212=100%,"CUMPLIDA",IF(AND(ISNUMBER(L212),ISNUMBER(OCI!$P$6)), IF(L212&lt;OCI!$P$6,"INCUMPLIDA","PROCESO"), "VERIFICAR FECHA")),"SIN VALOR AVANCE")</f>
        <v>PROCESO</v>
      </c>
      <c r="R212" s="285" t="s">
        <v>2610</v>
      </c>
      <c r="S212" s="369" t="s">
        <v>2595</v>
      </c>
      <c r="T212" s="367">
        <v>1</v>
      </c>
      <c r="U212" s="363">
        <v>45519</v>
      </c>
      <c r="V212" s="363">
        <v>46021</v>
      </c>
      <c r="W212" s="36">
        <f t="shared" si="60"/>
        <v>71.714285714285708</v>
      </c>
      <c r="X212" s="291">
        <v>0</v>
      </c>
      <c r="Y212" s="361" t="s">
        <v>2611</v>
      </c>
      <c r="Z212" s="166">
        <f t="shared" si="50"/>
        <v>1</v>
      </c>
      <c r="AA212" s="166">
        <f t="shared" si="51"/>
        <v>1</v>
      </c>
      <c r="AB212" s="166">
        <f t="shared" si="52"/>
        <v>1</v>
      </c>
      <c r="AC212" s="166">
        <f t="shared" si="53"/>
        <v>1</v>
      </c>
      <c r="AD212" s="166">
        <f t="shared" si="54"/>
        <v>1</v>
      </c>
      <c r="AE212" s="166">
        <f t="shared" si="55"/>
        <v>1</v>
      </c>
      <c r="AF212" s="166">
        <f t="shared" si="56"/>
        <v>1</v>
      </c>
      <c r="AG212" s="166">
        <f t="shared" si="57"/>
        <v>1</v>
      </c>
    </row>
    <row r="213" spans="1:33" ht="180.75" customHeight="1">
      <c r="A213" s="453" t="s">
        <v>19</v>
      </c>
      <c r="B213" s="454" t="s">
        <v>16</v>
      </c>
      <c r="C213" s="771" t="s">
        <v>2580</v>
      </c>
      <c r="D213" s="771" t="s">
        <v>2612</v>
      </c>
      <c r="E213" s="772" t="s">
        <v>2613</v>
      </c>
      <c r="F213" s="772" t="s">
        <v>2614</v>
      </c>
      <c r="G213" s="309" t="s">
        <v>2591</v>
      </c>
      <c r="H213" s="34" t="s">
        <v>2592</v>
      </c>
      <c r="I213" s="511" t="s">
        <v>2586</v>
      </c>
      <c r="J213" s="351">
        <v>1</v>
      </c>
      <c r="K213" s="190">
        <v>45518</v>
      </c>
      <c r="L213" s="190">
        <v>45565</v>
      </c>
      <c r="M213" s="36">
        <f t="shared" si="58"/>
        <v>6.7142857142857144</v>
      </c>
      <c r="N213" s="188">
        <v>1</v>
      </c>
      <c r="O213" s="508" t="s">
        <v>2587</v>
      </c>
      <c r="P213" s="352">
        <f t="shared" si="59"/>
        <v>1</v>
      </c>
      <c r="Q213" s="114" t="str">
        <f>IF(ISNUMBER(P213),IF(P213=100%,"CUMPLIDA",IF(AND(ISNUMBER(L213),ISNUMBER(OCI!$P$6)), IF(L213&lt;OCI!$P$6,"INCUMPLIDA","PROCESO"), "VERIFICAR FECHA")),"SIN VALOR AVANCE")</f>
        <v>CUMPLIDA</v>
      </c>
      <c r="R213" s="285" t="s">
        <v>2592</v>
      </c>
      <c r="S213" s="374" t="s">
        <v>2586</v>
      </c>
      <c r="T213" s="305">
        <v>1</v>
      </c>
      <c r="U213" s="306">
        <v>45518</v>
      </c>
      <c r="V213" s="306">
        <v>45565</v>
      </c>
      <c r="W213" s="36">
        <f t="shared" si="60"/>
        <v>6.7142857142857144</v>
      </c>
      <c r="X213" s="188">
        <v>1</v>
      </c>
      <c r="Y213" s="361" t="s">
        <v>2587</v>
      </c>
      <c r="Z213" s="166">
        <f t="shared" si="50"/>
        <v>1</v>
      </c>
      <c r="AA213" s="166">
        <f t="shared" si="51"/>
        <v>1</v>
      </c>
      <c r="AB213" s="166">
        <f t="shared" si="52"/>
        <v>1</v>
      </c>
      <c r="AC213" s="166">
        <f t="shared" si="53"/>
        <v>1</v>
      </c>
      <c r="AD213" s="166">
        <f t="shared" si="54"/>
        <v>1</v>
      </c>
      <c r="AE213" s="166">
        <f t="shared" si="55"/>
        <v>1</v>
      </c>
      <c r="AF213" s="166">
        <f t="shared" si="56"/>
        <v>1</v>
      </c>
      <c r="AG213" s="166">
        <f t="shared" si="57"/>
        <v>1</v>
      </c>
    </row>
    <row r="214" spans="1:33" ht="409.5">
      <c r="A214" s="453" t="s">
        <v>19</v>
      </c>
      <c r="B214" s="454" t="s">
        <v>16</v>
      </c>
      <c r="C214" s="771"/>
      <c r="D214" s="771"/>
      <c r="E214" s="772"/>
      <c r="F214" s="772"/>
      <c r="G214" s="309" t="s">
        <v>2593</v>
      </c>
      <c r="H214" s="34" t="s">
        <v>2615</v>
      </c>
      <c r="I214" s="508" t="s">
        <v>2595</v>
      </c>
      <c r="J214" s="351">
        <v>1</v>
      </c>
      <c r="K214" s="190">
        <v>45519</v>
      </c>
      <c r="L214" s="311">
        <v>46021</v>
      </c>
      <c r="M214" s="36">
        <f t="shared" si="58"/>
        <v>71.714285714285708</v>
      </c>
      <c r="N214" s="188">
        <v>0</v>
      </c>
      <c r="O214" s="508" t="s">
        <v>2587</v>
      </c>
      <c r="P214" s="352">
        <f t="shared" si="59"/>
        <v>0</v>
      </c>
      <c r="Q214" s="114" t="str">
        <f>IF(ISNUMBER(P214),IF(P214=100%,"CUMPLIDA",IF(AND(ISNUMBER(L214),ISNUMBER(OCI!$P$6)), IF(L214&lt;OCI!$P$6,"INCUMPLIDA","PROCESO"), "VERIFICAR FECHA")),"SIN VALOR AVANCE")</f>
        <v>PROCESO</v>
      </c>
      <c r="R214" s="285" t="s">
        <v>2615</v>
      </c>
      <c r="S214" s="369" t="s">
        <v>2595</v>
      </c>
      <c r="T214" s="305">
        <v>1</v>
      </c>
      <c r="U214" s="306">
        <v>45519</v>
      </c>
      <c r="V214" s="363">
        <v>46021</v>
      </c>
      <c r="W214" s="36">
        <f t="shared" si="60"/>
        <v>71.714285714285708</v>
      </c>
      <c r="X214" s="291">
        <v>0</v>
      </c>
      <c r="Y214" s="361" t="s">
        <v>2587</v>
      </c>
      <c r="Z214" s="166">
        <f t="shared" si="50"/>
        <v>1</v>
      </c>
      <c r="AA214" s="166">
        <f t="shared" si="51"/>
        <v>1</v>
      </c>
      <c r="AB214" s="166">
        <f t="shared" si="52"/>
        <v>1</v>
      </c>
      <c r="AC214" s="166">
        <f t="shared" si="53"/>
        <v>1</v>
      </c>
      <c r="AD214" s="166">
        <f t="shared" si="54"/>
        <v>1</v>
      </c>
      <c r="AE214" s="166">
        <f t="shared" si="55"/>
        <v>1</v>
      </c>
      <c r="AF214" s="166">
        <f t="shared" si="56"/>
        <v>1</v>
      </c>
      <c r="AG214" s="166">
        <f t="shared" si="57"/>
        <v>1</v>
      </c>
    </row>
    <row r="215" spans="1:33" ht="210" customHeight="1">
      <c r="A215" s="453" t="s">
        <v>19</v>
      </c>
      <c r="B215" s="454" t="s">
        <v>16</v>
      </c>
      <c r="C215" s="771"/>
      <c r="D215" s="771"/>
      <c r="E215" s="772"/>
      <c r="F215" s="772"/>
      <c r="G215" s="309" t="s">
        <v>2616</v>
      </c>
      <c r="H215" s="34" t="s">
        <v>2617</v>
      </c>
      <c r="I215" s="508" t="s">
        <v>2618</v>
      </c>
      <c r="J215" s="351">
        <v>1</v>
      </c>
      <c r="K215" s="190">
        <v>45505</v>
      </c>
      <c r="L215" s="190">
        <v>45870</v>
      </c>
      <c r="M215" s="36">
        <f t="shared" si="58"/>
        <v>52.142857142857146</v>
      </c>
      <c r="N215" s="188">
        <v>0</v>
      </c>
      <c r="O215" s="508" t="s">
        <v>2619</v>
      </c>
      <c r="P215" s="352">
        <f t="shared" si="59"/>
        <v>0</v>
      </c>
      <c r="Q215" s="114" t="str">
        <f>IF(ISNUMBER(P215),IF(P215=100%,"CUMPLIDA",IF(AND(ISNUMBER(L215),ISNUMBER(OCI!$P$6)), IF(L215&lt;OCI!$P$6,"INCUMPLIDA","PROCESO"), "VERIFICAR FECHA")),"SIN VALOR AVANCE")</f>
        <v>PROCESO</v>
      </c>
      <c r="R215" s="285" t="s">
        <v>2617</v>
      </c>
      <c r="S215" s="369" t="s">
        <v>2618</v>
      </c>
      <c r="T215" s="305">
        <v>1</v>
      </c>
      <c r="U215" s="306">
        <v>45505</v>
      </c>
      <c r="V215" s="306">
        <v>45870</v>
      </c>
      <c r="W215" s="36">
        <f t="shared" si="60"/>
        <v>52.142857142857146</v>
      </c>
      <c r="X215" s="291">
        <v>0</v>
      </c>
      <c r="Y215" s="361" t="s">
        <v>2619</v>
      </c>
      <c r="Z215" s="166">
        <f t="shared" si="50"/>
        <v>1</v>
      </c>
      <c r="AA215" s="166">
        <f t="shared" si="51"/>
        <v>1</v>
      </c>
      <c r="AB215" s="166">
        <f t="shared" si="52"/>
        <v>1</v>
      </c>
      <c r="AC215" s="166">
        <f t="shared" si="53"/>
        <v>1</v>
      </c>
      <c r="AD215" s="166">
        <f t="shared" si="54"/>
        <v>1</v>
      </c>
      <c r="AE215" s="166">
        <f t="shared" si="55"/>
        <v>1</v>
      </c>
      <c r="AF215" s="166">
        <f t="shared" si="56"/>
        <v>1</v>
      </c>
      <c r="AG215" s="166">
        <f t="shared" si="57"/>
        <v>1</v>
      </c>
    </row>
    <row r="216" spans="1:33" ht="165" customHeight="1">
      <c r="A216" s="453" t="s">
        <v>19</v>
      </c>
      <c r="B216" s="454" t="s">
        <v>16</v>
      </c>
      <c r="C216" s="771"/>
      <c r="D216" s="771"/>
      <c r="E216" s="772"/>
      <c r="F216" s="772"/>
      <c r="G216" s="309" t="s">
        <v>2620</v>
      </c>
      <c r="H216" s="34" t="s">
        <v>2621</v>
      </c>
      <c r="I216" s="505" t="s">
        <v>2622</v>
      </c>
      <c r="J216" s="351">
        <v>1</v>
      </c>
      <c r="K216" s="190">
        <v>45519</v>
      </c>
      <c r="L216" s="190">
        <v>45885</v>
      </c>
      <c r="M216" s="36">
        <f t="shared" si="58"/>
        <v>52.285714285714285</v>
      </c>
      <c r="N216" s="188">
        <v>0</v>
      </c>
      <c r="O216" s="508" t="s">
        <v>2623</v>
      </c>
      <c r="P216" s="352">
        <f t="shared" si="59"/>
        <v>0</v>
      </c>
      <c r="Q216" s="114" t="str">
        <f>IF(ISNUMBER(P216),IF(P216=100%,"CUMPLIDA",IF(AND(ISNUMBER(L216),ISNUMBER(OCI!$P$6)), IF(L216&lt;OCI!$P$6,"INCUMPLIDA","PROCESO"), "VERIFICAR FECHA")),"SIN VALOR AVANCE")</f>
        <v>PROCESO</v>
      </c>
      <c r="R216" s="285" t="s">
        <v>2621</v>
      </c>
      <c r="S216" s="286" t="s">
        <v>2622</v>
      </c>
      <c r="T216" s="305">
        <v>1</v>
      </c>
      <c r="U216" s="306">
        <v>45519</v>
      </c>
      <c r="V216" s="306">
        <v>45885</v>
      </c>
      <c r="W216" s="36">
        <f t="shared" si="60"/>
        <v>52.285714285714285</v>
      </c>
      <c r="X216" s="188">
        <v>0</v>
      </c>
      <c r="Y216" s="361" t="s">
        <v>2623</v>
      </c>
      <c r="Z216" s="166">
        <f t="shared" si="50"/>
        <v>1</v>
      </c>
      <c r="AA216" s="166">
        <f t="shared" si="51"/>
        <v>1</v>
      </c>
      <c r="AB216" s="166">
        <f t="shared" si="52"/>
        <v>1</v>
      </c>
      <c r="AC216" s="166">
        <f t="shared" si="53"/>
        <v>1</v>
      </c>
      <c r="AD216" s="166">
        <f t="shared" si="54"/>
        <v>1</v>
      </c>
      <c r="AE216" s="166">
        <f t="shared" si="55"/>
        <v>1</v>
      </c>
      <c r="AF216" s="166">
        <f t="shared" si="56"/>
        <v>1</v>
      </c>
      <c r="AG216" s="166">
        <f t="shared" si="57"/>
        <v>1</v>
      </c>
    </row>
    <row r="217" spans="1:33" ht="240" customHeight="1">
      <c r="A217" s="453" t="s">
        <v>19</v>
      </c>
      <c r="B217" s="454" t="s">
        <v>16</v>
      </c>
      <c r="C217" s="771"/>
      <c r="D217" s="771"/>
      <c r="E217" s="772"/>
      <c r="F217" s="772"/>
      <c r="G217" s="309" t="s">
        <v>2591</v>
      </c>
      <c r="H217" s="34" t="s">
        <v>2592</v>
      </c>
      <c r="I217" s="511" t="s">
        <v>2586</v>
      </c>
      <c r="J217" s="351">
        <v>1</v>
      </c>
      <c r="K217" s="190">
        <v>45518</v>
      </c>
      <c r="L217" s="190">
        <v>45565</v>
      </c>
      <c r="M217" s="36">
        <f t="shared" si="58"/>
        <v>6.7142857142857144</v>
      </c>
      <c r="N217" s="188">
        <v>1</v>
      </c>
      <c r="O217" s="508" t="s">
        <v>2587</v>
      </c>
      <c r="P217" s="352">
        <f t="shared" si="59"/>
        <v>1</v>
      </c>
      <c r="Q217" s="114" t="str">
        <f>IF(ISNUMBER(P217),IF(P217=100%,"CUMPLIDA",IF(AND(ISNUMBER(L217),ISNUMBER(OCI!$P$6)), IF(L217&lt;OCI!$P$6,"INCUMPLIDA","PROCESO"), "VERIFICAR FECHA")),"SIN VALOR AVANCE")</f>
        <v>CUMPLIDA</v>
      </c>
      <c r="R217" s="285" t="s">
        <v>2592</v>
      </c>
      <c r="S217" s="374" t="s">
        <v>2586</v>
      </c>
      <c r="T217" s="305">
        <v>1</v>
      </c>
      <c r="U217" s="306">
        <v>45518</v>
      </c>
      <c r="V217" s="306">
        <v>45565</v>
      </c>
      <c r="W217" s="36">
        <f t="shared" si="60"/>
        <v>6.7142857142857144</v>
      </c>
      <c r="X217" s="188">
        <v>1</v>
      </c>
      <c r="Y217" s="361" t="s">
        <v>2587</v>
      </c>
      <c r="Z217" s="166">
        <f t="shared" si="50"/>
        <v>1</v>
      </c>
      <c r="AA217" s="166">
        <f t="shared" si="51"/>
        <v>1</v>
      </c>
      <c r="AB217" s="166">
        <f t="shared" si="52"/>
        <v>1</v>
      </c>
      <c r="AC217" s="166">
        <f t="shared" si="53"/>
        <v>1</v>
      </c>
      <c r="AD217" s="166">
        <f t="shared" si="54"/>
        <v>1</v>
      </c>
      <c r="AE217" s="166">
        <f t="shared" si="55"/>
        <v>1</v>
      </c>
      <c r="AF217" s="166">
        <f t="shared" si="56"/>
        <v>1</v>
      </c>
      <c r="AG217" s="166">
        <f t="shared" si="57"/>
        <v>1</v>
      </c>
    </row>
    <row r="218" spans="1:33" ht="409.5">
      <c r="A218" s="453" t="s">
        <v>19</v>
      </c>
      <c r="B218" s="454" t="s">
        <v>16</v>
      </c>
      <c r="C218" s="771"/>
      <c r="D218" s="771"/>
      <c r="E218" s="772"/>
      <c r="F218" s="772"/>
      <c r="G218" s="309" t="s">
        <v>2624</v>
      </c>
      <c r="H218" s="34" t="s">
        <v>2625</v>
      </c>
      <c r="I218" s="508" t="s">
        <v>2595</v>
      </c>
      <c r="J218" s="351">
        <v>1</v>
      </c>
      <c r="K218" s="190">
        <v>45519</v>
      </c>
      <c r="L218" s="311">
        <v>46021</v>
      </c>
      <c r="M218" s="36">
        <f t="shared" si="58"/>
        <v>71.714285714285708</v>
      </c>
      <c r="N218" s="188">
        <v>0</v>
      </c>
      <c r="O218" s="508" t="s">
        <v>2587</v>
      </c>
      <c r="P218" s="352">
        <f t="shared" si="59"/>
        <v>0</v>
      </c>
      <c r="Q218" s="114" t="str">
        <f>IF(ISNUMBER(P218),IF(P218=100%,"CUMPLIDA",IF(AND(ISNUMBER(L218),ISNUMBER(OCI!$P$6)), IF(L218&lt;OCI!$P$6,"INCUMPLIDA","PROCESO"), "VERIFICAR FECHA")),"SIN VALOR AVANCE")</f>
        <v>PROCESO</v>
      </c>
      <c r="R218" s="285" t="s">
        <v>2625</v>
      </c>
      <c r="S218" s="369" t="s">
        <v>2595</v>
      </c>
      <c r="T218" s="305">
        <v>1</v>
      </c>
      <c r="U218" s="306">
        <v>45519</v>
      </c>
      <c r="V218" s="363">
        <v>46021</v>
      </c>
      <c r="W218" s="36">
        <f t="shared" si="60"/>
        <v>71.714285714285708</v>
      </c>
      <c r="X218" s="291">
        <v>0</v>
      </c>
      <c r="Y218" s="361" t="s">
        <v>2587</v>
      </c>
      <c r="Z218" s="166">
        <f t="shared" si="50"/>
        <v>1</v>
      </c>
      <c r="AA218" s="166">
        <f t="shared" si="51"/>
        <v>1</v>
      </c>
      <c r="AB218" s="166">
        <f t="shared" si="52"/>
        <v>1</v>
      </c>
      <c r="AC218" s="166">
        <f t="shared" si="53"/>
        <v>1</v>
      </c>
      <c r="AD218" s="166">
        <f t="shared" si="54"/>
        <v>1</v>
      </c>
      <c r="AE218" s="166">
        <f t="shared" si="55"/>
        <v>1</v>
      </c>
      <c r="AF218" s="166">
        <f t="shared" si="56"/>
        <v>1</v>
      </c>
      <c r="AG218" s="166">
        <f t="shared" si="57"/>
        <v>1</v>
      </c>
    </row>
    <row r="219" spans="1:33" ht="330">
      <c r="A219" s="453" t="s">
        <v>19</v>
      </c>
      <c r="B219" s="454" t="s">
        <v>16</v>
      </c>
      <c r="C219" s="771"/>
      <c r="D219" s="771"/>
      <c r="E219" s="772"/>
      <c r="F219" s="772"/>
      <c r="G219" s="309" t="s">
        <v>2620</v>
      </c>
      <c r="H219" s="34" t="s">
        <v>2626</v>
      </c>
      <c r="I219" s="505" t="s">
        <v>2622</v>
      </c>
      <c r="J219" s="351">
        <v>1</v>
      </c>
      <c r="K219" s="190">
        <v>45519</v>
      </c>
      <c r="L219" s="190">
        <v>45885</v>
      </c>
      <c r="M219" s="36">
        <f t="shared" si="58"/>
        <v>52.285714285714285</v>
      </c>
      <c r="N219" s="188">
        <v>0</v>
      </c>
      <c r="O219" s="508" t="s">
        <v>2623</v>
      </c>
      <c r="P219" s="352">
        <f t="shared" si="59"/>
        <v>0</v>
      </c>
      <c r="Q219" s="114" t="str">
        <f>IF(ISNUMBER(P219),IF(P219=100%,"CUMPLIDA",IF(AND(ISNUMBER(L219),ISNUMBER(OCI!$P$6)), IF(L219&lt;OCI!$P$6,"INCUMPLIDA","PROCESO"), "VERIFICAR FECHA")),"SIN VALOR AVANCE")</f>
        <v>PROCESO</v>
      </c>
      <c r="R219" s="285" t="s">
        <v>2626</v>
      </c>
      <c r="S219" s="286" t="s">
        <v>2622</v>
      </c>
      <c r="T219" s="305">
        <v>1</v>
      </c>
      <c r="U219" s="306">
        <v>45519</v>
      </c>
      <c r="V219" s="306">
        <v>45885</v>
      </c>
      <c r="W219" s="36">
        <f t="shared" si="60"/>
        <v>52.285714285714285</v>
      </c>
      <c r="X219" s="188">
        <v>0</v>
      </c>
      <c r="Y219" s="361" t="s">
        <v>2623</v>
      </c>
      <c r="Z219" s="166">
        <f t="shared" si="50"/>
        <v>1</v>
      </c>
      <c r="AA219" s="166">
        <f t="shared" si="51"/>
        <v>1</v>
      </c>
      <c r="AB219" s="166">
        <f t="shared" si="52"/>
        <v>1</v>
      </c>
      <c r="AC219" s="166">
        <f t="shared" si="53"/>
        <v>1</v>
      </c>
      <c r="AD219" s="166">
        <f t="shared" si="54"/>
        <v>1</v>
      </c>
      <c r="AE219" s="166">
        <f t="shared" si="55"/>
        <v>1</v>
      </c>
      <c r="AF219" s="166">
        <f t="shared" si="56"/>
        <v>1</v>
      </c>
      <c r="AG219" s="166">
        <f t="shared" si="57"/>
        <v>1</v>
      </c>
    </row>
    <row r="220" spans="1:33" ht="105" customHeight="1">
      <c r="A220" s="453" t="s">
        <v>19</v>
      </c>
      <c r="B220" s="454" t="s">
        <v>16</v>
      </c>
      <c r="C220" s="771"/>
      <c r="D220" s="771"/>
      <c r="E220" s="772"/>
      <c r="F220" s="772"/>
      <c r="G220" s="309" t="s">
        <v>2616</v>
      </c>
      <c r="H220" s="34" t="s">
        <v>2627</v>
      </c>
      <c r="I220" s="508" t="s">
        <v>2618</v>
      </c>
      <c r="J220" s="351">
        <v>1</v>
      </c>
      <c r="K220" s="190">
        <v>45505</v>
      </c>
      <c r="L220" s="190">
        <v>45870</v>
      </c>
      <c r="M220" s="36">
        <f t="shared" si="58"/>
        <v>52.142857142857146</v>
      </c>
      <c r="N220" s="188">
        <v>0</v>
      </c>
      <c r="O220" s="508" t="s">
        <v>2628</v>
      </c>
      <c r="P220" s="352">
        <f t="shared" si="59"/>
        <v>0</v>
      </c>
      <c r="Q220" s="114" t="str">
        <f>IF(ISNUMBER(P220),IF(P220=100%,"CUMPLIDA",IF(AND(ISNUMBER(L220),ISNUMBER(OCI!$P$6)), IF(L220&lt;OCI!$P$6,"INCUMPLIDA","PROCESO"), "VERIFICAR FECHA")),"SIN VALOR AVANCE")</f>
        <v>PROCESO</v>
      </c>
      <c r="R220" s="285" t="s">
        <v>2627</v>
      </c>
      <c r="S220" s="369" t="s">
        <v>2618</v>
      </c>
      <c r="T220" s="305">
        <v>1</v>
      </c>
      <c r="U220" s="306">
        <v>45505</v>
      </c>
      <c r="V220" s="306">
        <v>45870</v>
      </c>
      <c r="W220" s="36">
        <f t="shared" si="60"/>
        <v>52.142857142857146</v>
      </c>
      <c r="X220" s="291">
        <v>0</v>
      </c>
      <c r="Y220" s="361" t="s">
        <v>2628</v>
      </c>
      <c r="Z220" s="166">
        <f t="shared" si="50"/>
        <v>1</v>
      </c>
      <c r="AA220" s="166">
        <f t="shared" si="51"/>
        <v>1</v>
      </c>
      <c r="AB220" s="166">
        <f t="shared" si="52"/>
        <v>1</v>
      </c>
      <c r="AC220" s="166">
        <f t="shared" si="53"/>
        <v>1</v>
      </c>
      <c r="AD220" s="166">
        <f t="shared" si="54"/>
        <v>1</v>
      </c>
      <c r="AE220" s="166">
        <f t="shared" si="55"/>
        <v>1</v>
      </c>
      <c r="AF220" s="166">
        <f t="shared" si="56"/>
        <v>1</v>
      </c>
      <c r="AG220" s="166">
        <f t="shared" si="57"/>
        <v>1</v>
      </c>
    </row>
    <row r="221" spans="1:33" ht="225" customHeight="1">
      <c r="A221" s="453" t="s">
        <v>19</v>
      </c>
      <c r="B221" s="454" t="s">
        <v>16</v>
      </c>
      <c r="C221" s="771"/>
      <c r="D221" s="771"/>
      <c r="E221" s="772"/>
      <c r="F221" s="772"/>
      <c r="G221" s="309" t="s">
        <v>2616</v>
      </c>
      <c r="H221" s="34" t="s">
        <v>2629</v>
      </c>
      <c r="I221" s="508" t="s">
        <v>2618</v>
      </c>
      <c r="J221" s="351">
        <v>1</v>
      </c>
      <c r="K221" s="190">
        <v>45505</v>
      </c>
      <c r="L221" s="190">
        <v>45870</v>
      </c>
      <c r="M221" s="36">
        <f t="shared" si="58"/>
        <v>52.142857142857146</v>
      </c>
      <c r="N221" s="188">
        <v>0</v>
      </c>
      <c r="O221" s="508" t="s">
        <v>2630</v>
      </c>
      <c r="P221" s="352">
        <f t="shared" si="59"/>
        <v>0</v>
      </c>
      <c r="Q221" s="114" t="str">
        <f>IF(ISNUMBER(P221),IF(P221=100%,"CUMPLIDA",IF(AND(ISNUMBER(L221),ISNUMBER(OCI!$P$6)), IF(L221&lt;OCI!$P$6,"INCUMPLIDA","PROCESO"), "VERIFICAR FECHA")),"SIN VALOR AVANCE")</f>
        <v>PROCESO</v>
      </c>
      <c r="R221" s="285" t="s">
        <v>2629</v>
      </c>
      <c r="S221" s="369" t="s">
        <v>2618</v>
      </c>
      <c r="T221" s="305">
        <v>1</v>
      </c>
      <c r="U221" s="306">
        <v>45505</v>
      </c>
      <c r="V221" s="306">
        <v>45870</v>
      </c>
      <c r="W221" s="36">
        <f t="shared" si="60"/>
        <v>52.142857142857146</v>
      </c>
      <c r="X221" s="291">
        <v>0</v>
      </c>
      <c r="Y221" s="361" t="s">
        <v>2630</v>
      </c>
      <c r="Z221" s="166">
        <f t="shared" si="50"/>
        <v>1</v>
      </c>
      <c r="AA221" s="166">
        <f t="shared" si="51"/>
        <v>1</v>
      </c>
      <c r="AB221" s="166">
        <f t="shared" si="52"/>
        <v>1</v>
      </c>
      <c r="AC221" s="166">
        <f t="shared" si="53"/>
        <v>1</v>
      </c>
      <c r="AD221" s="166">
        <f t="shared" si="54"/>
        <v>1</v>
      </c>
      <c r="AE221" s="166">
        <f t="shared" si="55"/>
        <v>1</v>
      </c>
      <c r="AF221" s="166">
        <f t="shared" si="56"/>
        <v>1</v>
      </c>
      <c r="AG221" s="166">
        <f t="shared" si="57"/>
        <v>1</v>
      </c>
    </row>
    <row r="222" spans="1:33" ht="405" customHeight="1">
      <c r="A222" s="453" t="s">
        <v>19</v>
      </c>
      <c r="B222" s="454" t="s">
        <v>16</v>
      </c>
      <c r="C222" s="771"/>
      <c r="D222" s="771"/>
      <c r="E222" s="772"/>
      <c r="F222" s="772"/>
      <c r="G222" s="309" t="s">
        <v>2631</v>
      </c>
      <c r="H222" s="34" t="s">
        <v>2632</v>
      </c>
      <c r="I222" s="505" t="s">
        <v>2633</v>
      </c>
      <c r="J222" s="351">
        <v>1</v>
      </c>
      <c r="K222" s="190">
        <v>45519</v>
      </c>
      <c r="L222" s="190">
        <v>45657</v>
      </c>
      <c r="M222" s="36">
        <f t="shared" si="58"/>
        <v>19.714285714285715</v>
      </c>
      <c r="N222" s="188">
        <v>1</v>
      </c>
      <c r="O222" s="508" t="s">
        <v>2634</v>
      </c>
      <c r="P222" s="352">
        <f t="shared" si="59"/>
        <v>1</v>
      </c>
      <c r="Q222" s="114" t="str">
        <f>IF(ISNUMBER(P222),IF(P222=100%,"CUMPLIDA",IF(AND(ISNUMBER(L222),ISNUMBER(OCI!$P$6)), IF(L222&lt;OCI!$P$6,"INCUMPLIDA","PROCESO"), "VERIFICAR FECHA")),"SIN VALOR AVANCE")</f>
        <v>CUMPLIDA</v>
      </c>
      <c r="R222" s="285" t="s">
        <v>2632</v>
      </c>
      <c r="S222" s="286" t="s">
        <v>2633</v>
      </c>
      <c r="T222" s="305">
        <v>1</v>
      </c>
      <c r="U222" s="306">
        <v>45519</v>
      </c>
      <c r="V222" s="306">
        <v>45657</v>
      </c>
      <c r="W222" s="36">
        <f t="shared" si="60"/>
        <v>19.714285714285715</v>
      </c>
      <c r="X222" s="188">
        <v>1</v>
      </c>
      <c r="Y222" s="361" t="s">
        <v>2634</v>
      </c>
      <c r="Z222" s="166">
        <f t="shared" si="50"/>
        <v>1</v>
      </c>
      <c r="AA222" s="166">
        <f t="shared" si="51"/>
        <v>1</v>
      </c>
      <c r="AB222" s="166">
        <f t="shared" si="52"/>
        <v>1</v>
      </c>
      <c r="AC222" s="166">
        <f t="shared" si="53"/>
        <v>1</v>
      </c>
      <c r="AD222" s="166">
        <f t="shared" si="54"/>
        <v>1</v>
      </c>
      <c r="AE222" s="166">
        <f t="shared" si="55"/>
        <v>1</v>
      </c>
      <c r="AF222" s="166">
        <f t="shared" si="56"/>
        <v>1</v>
      </c>
      <c r="AG222" s="166">
        <f t="shared" si="57"/>
        <v>1</v>
      </c>
    </row>
    <row r="223" spans="1:33" ht="409.5">
      <c r="A223" s="453" t="s">
        <v>19</v>
      </c>
      <c r="B223" s="454" t="s">
        <v>16</v>
      </c>
      <c r="C223" s="771"/>
      <c r="D223" s="771"/>
      <c r="E223" s="772"/>
      <c r="F223" s="772"/>
      <c r="G223" s="309" t="s">
        <v>2635</v>
      </c>
      <c r="H223" s="34" t="s">
        <v>2636</v>
      </c>
      <c r="I223" s="508" t="s">
        <v>2637</v>
      </c>
      <c r="J223" s="351">
        <v>1</v>
      </c>
      <c r="K223" s="190">
        <v>45536</v>
      </c>
      <c r="L223" s="190">
        <v>45747</v>
      </c>
      <c r="M223" s="36">
        <f t="shared" si="58"/>
        <v>30.142857142857142</v>
      </c>
      <c r="N223" s="188">
        <v>0</v>
      </c>
      <c r="O223" s="508" t="s">
        <v>2638</v>
      </c>
      <c r="P223" s="352">
        <f t="shared" si="59"/>
        <v>0</v>
      </c>
      <c r="Q223" s="114" t="str">
        <f>IF(ISNUMBER(P223),IF(P223=100%,"CUMPLIDA",IF(AND(ISNUMBER(L223),ISNUMBER(OCI!$P$6)), IF(L223&lt;OCI!$P$6,"INCUMPLIDA","PROCESO"), "VERIFICAR FECHA")),"SIN VALOR AVANCE")</f>
        <v>PROCESO</v>
      </c>
      <c r="R223" s="285" t="s">
        <v>2636</v>
      </c>
      <c r="S223" s="369" t="s">
        <v>2637</v>
      </c>
      <c r="T223" s="305">
        <v>1</v>
      </c>
      <c r="U223" s="306">
        <v>45536</v>
      </c>
      <c r="V223" s="306">
        <v>45747</v>
      </c>
      <c r="W223" s="36">
        <f t="shared" si="60"/>
        <v>30.142857142857142</v>
      </c>
      <c r="X223" s="188">
        <v>0</v>
      </c>
      <c r="Y223" s="361" t="s">
        <v>2638</v>
      </c>
      <c r="Z223" s="166">
        <f t="shared" si="50"/>
        <v>1</v>
      </c>
      <c r="AA223" s="166">
        <f t="shared" si="51"/>
        <v>1</v>
      </c>
      <c r="AB223" s="166">
        <f t="shared" si="52"/>
        <v>1</v>
      </c>
      <c r="AC223" s="166">
        <f t="shared" si="53"/>
        <v>1</v>
      </c>
      <c r="AD223" s="166">
        <f t="shared" si="54"/>
        <v>1</v>
      </c>
      <c r="AE223" s="166">
        <f t="shared" si="55"/>
        <v>1</v>
      </c>
      <c r="AF223" s="166">
        <f t="shared" si="56"/>
        <v>1</v>
      </c>
      <c r="AG223" s="166">
        <f t="shared" si="57"/>
        <v>1</v>
      </c>
    </row>
    <row r="224" spans="1:33" ht="409.5">
      <c r="A224" s="453" t="s">
        <v>19</v>
      </c>
      <c r="B224" s="454" t="s">
        <v>16</v>
      </c>
      <c r="C224" s="771"/>
      <c r="D224" s="771"/>
      <c r="E224" s="772"/>
      <c r="F224" s="772"/>
      <c r="G224" s="309" t="s">
        <v>2639</v>
      </c>
      <c r="H224" s="34" t="s">
        <v>2640</v>
      </c>
      <c r="I224" s="508" t="s">
        <v>2641</v>
      </c>
      <c r="J224" s="351">
        <v>3</v>
      </c>
      <c r="K224" s="190">
        <v>45748</v>
      </c>
      <c r="L224" s="190">
        <v>46022</v>
      </c>
      <c r="M224" s="36">
        <f t="shared" si="58"/>
        <v>39.142857142857146</v>
      </c>
      <c r="N224" s="188">
        <v>0</v>
      </c>
      <c r="O224" s="508" t="s">
        <v>2638</v>
      </c>
      <c r="P224" s="352">
        <f t="shared" si="59"/>
        <v>0</v>
      </c>
      <c r="Q224" s="114" t="str">
        <f>IF(ISNUMBER(P224),IF(P224=100%,"CUMPLIDA",IF(AND(ISNUMBER(L224),ISNUMBER(OCI!$P$6)), IF(L224&lt;OCI!$P$6,"INCUMPLIDA","PROCESO"), "VERIFICAR FECHA")),"SIN VALOR AVANCE")</f>
        <v>PROCESO</v>
      </c>
      <c r="R224" s="285" t="s">
        <v>2640</v>
      </c>
      <c r="S224" s="369" t="s">
        <v>2641</v>
      </c>
      <c r="T224" s="305">
        <v>3</v>
      </c>
      <c r="U224" s="306">
        <v>45748</v>
      </c>
      <c r="V224" s="306">
        <v>46022</v>
      </c>
      <c r="W224" s="36">
        <f t="shared" si="60"/>
        <v>39.142857142857146</v>
      </c>
      <c r="X224" s="188">
        <v>0</v>
      </c>
      <c r="Y224" s="361" t="s">
        <v>2638</v>
      </c>
      <c r="Z224" s="166">
        <f t="shared" si="50"/>
        <v>1</v>
      </c>
      <c r="AA224" s="166">
        <f t="shared" si="51"/>
        <v>1</v>
      </c>
      <c r="AB224" s="166">
        <f t="shared" si="52"/>
        <v>1</v>
      </c>
      <c r="AC224" s="166">
        <f t="shared" si="53"/>
        <v>1</v>
      </c>
      <c r="AD224" s="166">
        <f t="shared" si="54"/>
        <v>1</v>
      </c>
      <c r="AE224" s="166">
        <f t="shared" si="55"/>
        <v>1</v>
      </c>
      <c r="AF224" s="166">
        <f t="shared" si="56"/>
        <v>1</v>
      </c>
      <c r="AG224" s="166">
        <f t="shared" si="57"/>
        <v>1</v>
      </c>
    </row>
    <row r="225" spans="1:33" ht="240" customHeight="1">
      <c r="A225" s="453" t="s">
        <v>19</v>
      </c>
      <c r="B225" s="454" t="s">
        <v>16</v>
      </c>
      <c r="C225" s="771"/>
      <c r="D225" s="771"/>
      <c r="E225" s="772"/>
      <c r="F225" s="772"/>
      <c r="G225" s="309" t="s">
        <v>2591</v>
      </c>
      <c r="H225" s="34" t="s">
        <v>2592</v>
      </c>
      <c r="I225" s="511" t="s">
        <v>2586</v>
      </c>
      <c r="J225" s="351">
        <v>1</v>
      </c>
      <c r="K225" s="190">
        <v>45518</v>
      </c>
      <c r="L225" s="190">
        <v>45565</v>
      </c>
      <c r="M225" s="36">
        <f t="shared" si="58"/>
        <v>6.7142857142857144</v>
      </c>
      <c r="N225" s="188">
        <v>1</v>
      </c>
      <c r="O225" s="508" t="s">
        <v>2598</v>
      </c>
      <c r="P225" s="352">
        <f t="shared" si="59"/>
        <v>1</v>
      </c>
      <c r="Q225" s="114" t="str">
        <f>IF(ISNUMBER(P225),IF(P225=100%,"CUMPLIDA",IF(AND(ISNUMBER(L225),ISNUMBER(OCI!$P$6)), IF(L225&lt;OCI!$P$6,"INCUMPLIDA","PROCESO"), "VERIFICAR FECHA")),"SIN VALOR AVANCE")</f>
        <v>CUMPLIDA</v>
      </c>
      <c r="R225" s="285" t="s">
        <v>2592</v>
      </c>
      <c r="S225" s="374" t="s">
        <v>2586</v>
      </c>
      <c r="T225" s="305">
        <v>1</v>
      </c>
      <c r="U225" s="306">
        <v>45518</v>
      </c>
      <c r="V225" s="306">
        <v>45565</v>
      </c>
      <c r="W225" s="36">
        <f t="shared" si="60"/>
        <v>6.7142857142857144</v>
      </c>
      <c r="X225" s="188">
        <v>1</v>
      </c>
      <c r="Y225" s="361" t="s">
        <v>2598</v>
      </c>
      <c r="Z225" s="166">
        <f t="shared" si="50"/>
        <v>1</v>
      </c>
      <c r="AA225" s="166">
        <f t="shared" si="51"/>
        <v>1</v>
      </c>
      <c r="AB225" s="166">
        <f t="shared" si="52"/>
        <v>1</v>
      </c>
      <c r="AC225" s="166">
        <f t="shared" si="53"/>
        <v>1</v>
      </c>
      <c r="AD225" s="166">
        <f t="shared" si="54"/>
        <v>1</v>
      </c>
      <c r="AE225" s="166">
        <f t="shared" si="55"/>
        <v>1</v>
      </c>
      <c r="AF225" s="166">
        <f t="shared" si="56"/>
        <v>1</v>
      </c>
      <c r="AG225" s="166">
        <f t="shared" si="57"/>
        <v>1</v>
      </c>
    </row>
    <row r="226" spans="1:33" ht="409.5">
      <c r="A226" s="453" t="s">
        <v>19</v>
      </c>
      <c r="B226" s="454" t="s">
        <v>16</v>
      </c>
      <c r="C226" s="771"/>
      <c r="D226" s="771"/>
      <c r="E226" s="772"/>
      <c r="F226" s="772"/>
      <c r="G226" s="309" t="s">
        <v>2642</v>
      </c>
      <c r="H226" s="34" t="s">
        <v>2643</v>
      </c>
      <c r="I226" s="508" t="s">
        <v>2590</v>
      </c>
      <c r="J226" s="351">
        <v>1</v>
      </c>
      <c r="K226" s="190">
        <v>45519</v>
      </c>
      <c r="L226" s="311">
        <v>46021</v>
      </c>
      <c r="M226" s="36">
        <f t="shared" si="58"/>
        <v>71.714285714285708</v>
      </c>
      <c r="N226" s="188">
        <v>0</v>
      </c>
      <c r="O226" s="508" t="s">
        <v>2623</v>
      </c>
      <c r="P226" s="352">
        <f t="shared" si="59"/>
        <v>0</v>
      </c>
      <c r="Q226" s="114" t="str">
        <f>IF(ISNUMBER(P226),IF(P226=100%,"CUMPLIDA",IF(AND(ISNUMBER(L226),ISNUMBER(OCI!$P$6)), IF(L226&lt;OCI!$P$6,"INCUMPLIDA","PROCESO"), "VERIFICAR FECHA")),"SIN VALOR AVANCE")</f>
        <v>PROCESO</v>
      </c>
      <c r="R226" s="285" t="s">
        <v>2643</v>
      </c>
      <c r="S226" s="369" t="s">
        <v>2590</v>
      </c>
      <c r="T226" s="305">
        <v>1</v>
      </c>
      <c r="U226" s="306">
        <v>45519</v>
      </c>
      <c r="V226" s="363">
        <v>46021</v>
      </c>
      <c r="W226" s="36">
        <f t="shared" si="60"/>
        <v>71.714285714285708</v>
      </c>
      <c r="X226" s="291">
        <v>0</v>
      </c>
      <c r="Y226" s="361" t="s">
        <v>2623</v>
      </c>
      <c r="Z226" s="166">
        <f t="shared" si="50"/>
        <v>1</v>
      </c>
      <c r="AA226" s="166">
        <f t="shared" si="51"/>
        <v>1</v>
      </c>
      <c r="AB226" s="166">
        <f t="shared" si="52"/>
        <v>1</v>
      </c>
      <c r="AC226" s="166">
        <f t="shared" si="53"/>
        <v>1</v>
      </c>
      <c r="AD226" s="166">
        <f t="shared" si="54"/>
        <v>1</v>
      </c>
      <c r="AE226" s="166">
        <f t="shared" si="55"/>
        <v>1</v>
      </c>
      <c r="AF226" s="166">
        <f t="shared" si="56"/>
        <v>1</v>
      </c>
      <c r="AG226" s="166">
        <f t="shared" si="57"/>
        <v>1</v>
      </c>
    </row>
    <row r="227" spans="1:33" ht="345" customHeight="1">
      <c r="A227" s="453" t="s">
        <v>19</v>
      </c>
      <c r="B227" s="454" t="s">
        <v>16</v>
      </c>
      <c r="C227" s="771"/>
      <c r="D227" s="771"/>
      <c r="E227" s="772"/>
      <c r="F227" s="772"/>
      <c r="G227" s="309" t="s">
        <v>2644</v>
      </c>
      <c r="H227" s="34" t="s">
        <v>2645</v>
      </c>
      <c r="I227" s="508" t="s">
        <v>2646</v>
      </c>
      <c r="J227" s="351">
        <v>1</v>
      </c>
      <c r="K227" s="190">
        <v>45519</v>
      </c>
      <c r="L227" s="190">
        <v>45657</v>
      </c>
      <c r="M227" s="36">
        <f t="shared" si="58"/>
        <v>19.714285714285715</v>
      </c>
      <c r="N227" s="188">
        <v>1</v>
      </c>
      <c r="O227" s="508" t="s">
        <v>2647</v>
      </c>
      <c r="P227" s="352">
        <f t="shared" si="59"/>
        <v>1</v>
      </c>
      <c r="Q227" s="114" t="str">
        <f>IF(ISNUMBER(P227),IF(P227=100%,"CUMPLIDA",IF(AND(ISNUMBER(L227),ISNUMBER(OCI!$P$6)), IF(L227&lt;OCI!$P$6,"INCUMPLIDA","PROCESO"), "VERIFICAR FECHA")),"SIN VALOR AVANCE")</f>
        <v>CUMPLIDA</v>
      </c>
      <c r="R227" s="285" t="s">
        <v>2645</v>
      </c>
      <c r="S227" s="369" t="s">
        <v>2646</v>
      </c>
      <c r="T227" s="305">
        <v>1</v>
      </c>
      <c r="U227" s="306">
        <v>45519</v>
      </c>
      <c r="V227" s="306">
        <v>45657</v>
      </c>
      <c r="W227" s="36">
        <f t="shared" si="60"/>
        <v>19.714285714285715</v>
      </c>
      <c r="X227" s="188">
        <v>1</v>
      </c>
      <c r="Y227" s="361" t="s">
        <v>2647</v>
      </c>
      <c r="Z227" s="166">
        <f t="shared" si="50"/>
        <v>1</v>
      </c>
      <c r="AA227" s="166">
        <f t="shared" si="51"/>
        <v>1</v>
      </c>
      <c r="AB227" s="166">
        <f t="shared" si="52"/>
        <v>1</v>
      </c>
      <c r="AC227" s="166">
        <f t="shared" si="53"/>
        <v>1</v>
      </c>
      <c r="AD227" s="166">
        <f t="shared" si="54"/>
        <v>1</v>
      </c>
      <c r="AE227" s="166">
        <f t="shared" si="55"/>
        <v>1</v>
      </c>
      <c r="AF227" s="166">
        <f t="shared" si="56"/>
        <v>1</v>
      </c>
      <c r="AG227" s="166">
        <f t="shared" si="57"/>
        <v>1</v>
      </c>
    </row>
    <row r="228" spans="1:33" ht="240.75">
      <c r="A228" s="453" t="s">
        <v>19</v>
      </c>
      <c r="B228" s="454" t="s">
        <v>16</v>
      </c>
      <c r="C228" s="771"/>
      <c r="D228" s="771"/>
      <c r="E228" s="772"/>
      <c r="F228" s="772"/>
      <c r="G228" s="309" t="s">
        <v>2648</v>
      </c>
      <c r="H228" s="309" t="s">
        <v>2649</v>
      </c>
      <c r="I228" s="505" t="s">
        <v>156</v>
      </c>
      <c r="J228" s="351">
        <v>1</v>
      </c>
      <c r="K228" s="190">
        <v>45505</v>
      </c>
      <c r="L228" s="190">
        <v>45565</v>
      </c>
      <c r="M228" s="36">
        <f t="shared" si="58"/>
        <v>8.5714285714285712</v>
      </c>
      <c r="N228" s="188">
        <v>1</v>
      </c>
      <c r="O228" s="508" t="s">
        <v>2650</v>
      </c>
      <c r="P228" s="352">
        <f t="shared" si="59"/>
        <v>1</v>
      </c>
      <c r="Q228" s="114" t="str">
        <f>IF(ISNUMBER(P228),IF(P228=100%,"CUMPLIDA",IF(AND(ISNUMBER(L228),ISNUMBER(OCI!$P$6)), IF(L228&lt;OCI!$P$6,"INCUMPLIDA","PROCESO"), "VERIFICAR FECHA")),"SIN VALOR AVANCE")</f>
        <v>CUMPLIDA</v>
      </c>
      <c r="R228" s="368" t="s">
        <v>2649</v>
      </c>
      <c r="S228" s="286" t="s">
        <v>156</v>
      </c>
      <c r="T228" s="305">
        <v>1</v>
      </c>
      <c r="U228" s="306">
        <v>45505</v>
      </c>
      <c r="V228" s="306">
        <v>45565</v>
      </c>
      <c r="W228" s="36">
        <f t="shared" si="60"/>
        <v>8.5714285714285712</v>
      </c>
      <c r="X228" s="188">
        <v>1</v>
      </c>
      <c r="Y228" s="361" t="s">
        <v>2650</v>
      </c>
      <c r="Z228" s="166">
        <f t="shared" si="50"/>
        <v>1</v>
      </c>
      <c r="AA228" s="166">
        <f t="shared" si="51"/>
        <v>1</v>
      </c>
      <c r="AB228" s="166">
        <f t="shared" si="52"/>
        <v>1</v>
      </c>
      <c r="AC228" s="166">
        <f t="shared" si="53"/>
        <v>1</v>
      </c>
      <c r="AD228" s="166">
        <f t="shared" si="54"/>
        <v>1</v>
      </c>
      <c r="AE228" s="166">
        <f t="shared" si="55"/>
        <v>1</v>
      </c>
      <c r="AF228" s="166">
        <f t="shared" si="56"/>
        <v>1</v>
      </c>
      <c r="AG228" s="166">
        <f t="shared" si="57"/>
        <v>1</v>
      </c>
    </row>
    <row r="229" spans="1:33" ht="270.75">
      <c r="A229" s="453" t="s">
        <v>19</v>
      </c>
      <c r="B229" s="454" t="s">
        <v>16</v>
      </c>
      <c r="C229" s="771"/>
      <c r="D229" s="771"/>
      <c r="E229" s="772"/>
      <c r="F229" s="772"/>
      <c r="G229" s="309" t="s">
        <v>2651</v>
      </c>
      <c r="H229" s="309" t="s">
        <v>2651</v>
      </c>
      <c r="I229" s="505" t="s">
        <v>2652</v>
      </c>
      <c r="J229" s="351">
        <v>1</v>
      </c>
      <c r="K229" s="190">
        <v>45566</v>
      </c>
      <c r="L229" s="190">
        <v>45747</v>
      </c>
      <c r="M229" s="36">
        <f t="shared" si="58"/>
        <v>25.857142857142858</v>
      </c>
      <c r="N229" s="188">
        <v>0.77</v>
      </c>
      <c r="O229" s="508" t="s">
        <v>2653</v>
      </c>
      <c r="P229" s="352">
        <f t="shared" si="59"/>
        <v>0.77</v>
      </c>
      <c r="Q229" s="114" t="str">
        <f>IF(ISNUMBER(P229),IF(P229=100%,"CUMPLIDA",IF(AND(ISNUMBER(L229),ISNUMBER(OCI!$P$6)), IF(L229&lt;OCI!$P$6,"INCUMPLIDA","PROCESO"), "VERIFICAR FECHA")),"SIN VALOR AVANCE")</f>
        <v>PROCESO</v>
      </c>
      <c r="R229" s="368" t="s">
        <v>2651</v>
      </c>
      <c r="S229" s="286" t="s">
        <v>2652</v>
      </c>
      <c r="T229" s="305">
        <v>1</v>
      </c>
      <c r="U229" s="306">
        <v>45566</v>
      </c>
      <c r="V229" s="306">
        <v>45747</v>
      </c>
      <c r="W229" s="36">
        <f t="shared" si="60"/>
        <v>25.857142857142858</v>
      </c>
      <c r="X229" s="188">
        <v>0.77</v>
      </c>
      <c r="Y229" s="361" t="s">
        <v>2653</v>
      </c>
      <c r="Z229" s="166">
        <f t="shared" si="50"/>
        <v>1</v>
      </c>
      <c r="AA229" s="166">
        <f t="shared" si="51"/>
        <v>1</v>
      </c>
      <c r="AB229" s="166">
        <f t="shared" si="52"/>
        <v>1</v>
      </c>
      <c r="AC229" s="166">
        <f t="shared" si="53"/>
        <v>1</v>
      </c>
      <c r="AD229" s="166">
        <f t="shared" si="54"/>
        <v>1</v>
      </c>
      <c r="AE229" s="166">
        <f t="shared" si="55"/>
        <v>1</v>
      </c>
      <c r="AF229" s="166">
        <f t="shared" si="56"/>
        <v>1</v>
      </c>
      <c r="AG229" s="166">
        <f t="shared" si="57"/>
        <v>1</v>
      </c>
    </row>
    <row r="230" spans="1:33" ht="195" customHeight="1">
      <c r="A230" s="453" t="s">
        <v>19</v>
      </c>
      <c r="B230" s="454" t="s">
        <v>16</v>
      </c>
      <c r="C230" s="771"/>
      <c r="D230" s="771"/>
      <c r="E230" s="772"/>
      <c r="F230" s="772"/>
      <c r="G230" s="309" t="s">
        <v>2616</v>
      </c>
      <c r="H230" s="34" t="s">
        <v>2654</v>
      </c>
      <c r="I230" s="508" t="s">
        <v>2618</v>
      </c>
      <c r="J230" s="351">
        <v>1</v>
      </c>
      <c r="K230" s="190">
        <v>45505</v>
      </c>
      <c r="L230" s="190">
        <v>45870</v>
      </c>
      <c r="M230" s="36">
        <f t="shared" si="58"/>
        <v>52.142857142857146</v>
      </c>
      <c r="N230" s="188">
        <v>0</v>
      </c>
      <c r="O230" s="508" t="s">
        <v>2619</v>
      </c>
      <c r="P230" s="352">
        <f t="shared" si="59"/>
        <v>0</v>
      </c>
      <c r="Q230" s="114" t="str">
        <f>IF(ISNUMBER(P230),IF(P230=100%,"CUMPLIDA",IF(AND(ISNUMBER(L230),ISNUMBER(OCI!$P$6)), IF(L230&lt;OCI!$P$6,"INCUMPLIDA","PROCESO"), "VERIFICAR FECHA")),"SIN VALOR AVANCE")</f>
        <v>PROCESO</v>
      </c>
      <c r="R230" s="285" t="s">
        <v>2654</v>
      </c>
      <c r="S230" s="369" t="s">
        <v>2618</v>
      </c>
      <c r="T230" s="305">
        <v>1</v>
      </c>
      <c r="U230" s="306">
        <v>45505</v>
      </c>
      <c r="V230" s="306">
        <v>45870</v>
      </c>
      <c r="W230" s="36">
        <f t="shared" si="60"/>
        <v>52.142857142857146</v>
      </c>
      <c r="X230" s="291">
        <v>0</v>
      </c>
      <c r="Y230" s="361" t="s">
        <v>2619</v>
      </c>
      <c r="Z230" s="166">
        <f t="shared" si="50"/>
        <v>1</v>
      </c>
      <c r="AA230" s="166">
        <f t="shared" si="51"/>
        <v>1</v>
      </c>
      <c r="AB230" s="166">
        <f t="shared" si="52"/>
        <v>1</v>
      </c>
      <c r="AC230" s="166">
        <f t="shared" si="53"/>
        <v>1</v>
      </c>
      <c r="AD230" s="166">
        <f t="shared" si="54"/>
        <v>1</v>
      </c>
      <c r="AE230" s="166">
        <f t="shared" si="55"/>
        <v>1</v>
      </c>
      <c r="AF230" s="166">
        <f t="shared" si="56"/>
        <v>1</v>
      </c>
      <c r="AG230" s="166">
        <f t="shared" si="57"/>
        <v>1</v>
      </c>
    </row>
    <row r="231" spans="1:33" ht="210">
      <c r="A231" s="453" t="s">
        <v>19</v>
      </c>
      <c r="B231" s="454" t="s">
        <v>16</v>
      </c>
      <c r="C231" s="771"/>
      <c r="D231" s="771"/>
      <c r="E231" s="772"/>
      <c r="F231" s="772"/>
      <c r="G231" s="309" t="s">
        <v>2655</v>
      </c>
      <c r="H231" s="34" t="s">
        <v>2656</v>
      </c>
      <c r="I231" s="505" t="s">
        <v>2622</v>
      </c>
      <c r="J231" s="351">
        <v>1</v>
      </c>
      <c r="K231" s="190">
        <v>45519</v>
      </c>
      <c r="L231" s="190">
        <v>45885</v>
      </c>
      <c r="M231" s="36">
        <f t="shared" si="58"/>
        <v>52.285714285714285</v>
      </c>
      <c r="N231" s="188">
        <v>0</v>
      </c>
      <c r="O231" s="508" t="s">
        <v>2587</v>
      </c>
      <c r="P231" s="352">
        <f t="shared" si="59"/>
        <v>0</v>
      </c>
      <c r="Q231" s="114" t="str">
        <f>IF(ISNUMBER(P231),IF(P231=100%,"CUMPLIDA",IF(AND(ISNUMBER(L231),ISNUMBER(OCI!$P$6)), IF(L231&lt;OCI!$P$6,"INCUMPLIDA","PROCESO"), "VERIFICAR FECHA")),"SIN VALOR AVANCE")</f>
        <v>PROCESO</v>
      </c>
      <c r="R231" s="285" t="s">
        <v>2656</v>
      </c>
      <c r="S231" s="286" t="s">
        <v>2622</v>
      </c>
      <c r="T231" s="305">
        <v>1</v>
      </c>
      <c r="U231" s="306">
        <v>45519</v>
      </c>
      <c r="V231" s="306">
        <v>45885</v>
      </c>
      <c r="W231" s="36">
        <f t="shared" si="60"/>
        <v>52.285714285714285</v>
      </c>
      <c r="X231" s="188">
        <v>0</v>
      </c>
      <c r="Y231" s="361" t="s">
        <v>2587</v>
      </c>
      <c r="Z231" s="166">
        <f t="shared" si="50"/>
        <v>1</v>
      </c>
      <c r="AA231" s="166">
        <f t="shared" si="51"/>
        <v>1</v>
      </c>
      <c r="AB231" s="166">
        <f t="shared" si="52"/>
        <v>1</v>
      </c>
      <c r="AC231" s="166">
        <f t="shared" si="53"/>
        <v>1</v>
      </c>
      <c r="AD231" s="166">
        <f t="shared" si="54"/>
        <v>1</v>
      </c>
      <c r="AE231" s="166">
        <f t="shared" si="55"/>
        <v>1</v>
      </c>
      <c r="AF231" s="166">
        <f t="shared" si="56"/>
        <v>1</v>
      </c>
      <c r="AG231" s="166">
        <f t="shared" si="57"/>
        <v>1</v>
      </c>
    </row>
    <row r="232" spans="1:33" ht="195.75" customHeight="1">
      <c r="A232" s="453" t="s">
        <v>19</v>
      </c>
      <c r="B232" s="454" t="s">
        <v>16</v>
      </c>
      <c r="C232" s="771" t="s">
        <v>2580</v>
      </c>
      <c r="D232" s="771" t="s">
        <v>2657</v>
      </c>
      <c r="E232" s="772" t="s">
        <v>2658</v>
      </c>
      <c r="F232" s="772" t="s">
        <v>2659</v>
      </c>
      <c r="G232" s="309" t="s">
        <v>2660</v>
      </c>
      <c r="H232" s="34" t="s">
        <v>2661</v>
      </c>
      <c r="I232" s="505" t="s">
        <v>2662</v>
      </c>
      <c r="J232" s="351">
        <v>1</v>
      </c>
      <c r="K232" s="190">
        <v>45536</v>
      </c>
      <c r="L232" s="190">
        <v>45657</v>
      </c>
      <c r="M232" s="36">
        <f t="shared" si="58"/>
        <v>17.285714285714285</v>
      </c>
      <c r="N232" s="188">
        <v>1</v>
      </c>
      <c r="O232" s="508" t="s">
        <v>2623</v>
      </c>
      <c r="P232" s="352">
        <f t="shared" si="59"/>
        <v>1</v>
      </c>
      <c r="Q232" s="114" t="str">
        <f>IF(ISNUMBER(P232),IF(P232=100%,"CUMPLIDA",IF(AND(ISNUMBER(L232),ISNUMBER(OCI!$P$6)), IF(L232&lt;OCI!$P$6,"INCUMPLIDA","PROCESO"), "VERIFICAR FECHA")),"SIN VALOR AVANCE")</f>
        <v>CUMPLIDA</v>
      </c>
      <c r="R232" s="285" t="s">
        <v>2661</v>
      </c>
      <c r="S232" s="286" t="s">
        <v>2662</v>
      </c>
      <c r="T232" s="305">
        <v>1</v>
      </c>
      <c r="U232" s="306">
        <v>45536</v>
      </c>
      <c r="V232" s="306">
        <v>45657</v>
      </c>
      <c r="W232" s="36">
        <f t="shared" si="60"/>
        <v>17.285714285714285</v>
      </c>
      <c r="X232" s="188">
        <v>1</v>
      </c>
      <c r="Y232" s="361" t="s">
        <v>2623</v>
      </c>
      <c r="Z232" s="166">
        <f t="shared" si="50"/>
        <v>1</v>
      </c>
      <c r="AA232" s="166">
        <f t="shared" si="51"/>
        <v>1</v>
      </c>
      <c r="AB232" s="166">
        <f t="shared" si="52"/>
        <v>1</v>
      </c>
      <c r="AC232" s="166">
        <f t="shared" si="53"/>
        <v>1</v>
      </c>
      <c r="AD232" s="166">
        <f t="shared" si="54"/>
        <v>1</v>
      </c>
      <c r="AE232" s="166">
        <f t="shared" si="55"/>
        <v>1</v>
      </c>
      <c r="AF232" s="166">
        <f t="shared" si="56"/>
        <v>1</v>
      </c>
      <c r="AG232" s="166">
        <f t="shared" si="57"/>
        <v>1</v>
      </c>
    </row>
    <row r="233" spans="1:33" ht="390">
      <c r="A233" s="453" t="s">
        <v>19</v>
      </c>
      <c r="B233" s="454" t="s">
        <v>16</v>
      </c>
      <c r="C233" s="771"/>
      <c r="D233" s="771"/>
      <c r="E233" s="772"/>
      <c r="F233" s="772"/>
      <c r="G233" s="309" t="s">
        <v>2663</v>
      </c>
      <c r="H233" s="34" t="s">
        <v>2664</v>
      </c>
      <c r="I233" s="508" t="s">
        <v>2665</v>
      </c>
      <c r="J233" s="351">
        <v>1</v>
      </c>
      <c r="K233" s="190">
        <v>45505</v>
      </c>
      <c r="L233" s="190">
        <v>45566</v>
      </c>
      <c r="M233" s="36">
        <f t="shared" si="58"/>
        <v>8.7142857142857135</v>
      </c>
      <c r="N233" s="188">
        <v>1</v>
      </c>
      <c r="O233" s="508" t="s">
        <v>2598</v>
      </c>
      <c r="P233" s="352">
        <f t="shared" si="59"/>
        <v>1</v>
      </c>
      <c r="Q233" s="114" t="str">
        <f>IF(ISNUMBER(P233),IF(P233=100%,"CUMPLIDA",IF(AND(ISNUMBER(L233),ISNUMBER(OCI!$P$6)), IF(L233&lt;OCI!$P$6,"INCUMPLIDA","PROCESO"), "VERIFICAR FECHA")),"SIN VALOR AVANCE")</f>
        <v>CUMPLIDA</v>
      </c>
      <c r="R233" s="285" t="s">
        <v>2664</v>
      </c>
      <c r="S233" s="369" t="s">
        <v>2665</v>
      </c>
      <c r="T233" s="305">
        <v>1</v>
      </c>
      <c r="U233" s="306">
        <v>45505</v>
      </c>
      <c r="V233" s="306">
        <v>45566</v>
      </c>
      <c r="W233" s="36">
        <f t="shared" si="60"/>
        <v>8.7142857142857135</v>
      </c>
      <c r="X233" s="188">
        <v>1</v>
      </c>
      <c r="Y233" s="361" t="s">
        <v>2598</v>
      </c>
      <c r="Z233" s="166">
        <f t="shared" si="50"/>
        <v>1</v>
      </c>
      <c r="AA233" s="166">
        <f t="shared" si="51"/>
        <v>1</v>
      </c>
      <c r="AB233" s="166">
        <f t="shared" si="52"/>
        <v>1</v>
      </c>
      <c r="AC233" s="166">
        <f t="shared" si="53"/>
        <v>1</v>
      </c>
      <c r="AD233" s="166">
        <f t="shared" si="54"/>
        <v>1</v>
      </c>
      <c r="AE233" s="166">
        <f t="shared" si="55"/>
        <v>1</v>
      </c>
      <c r="AF233" s="166">
        <f t="shared" si="56"/>
        <v>1</v>
      </c>
      <c r="AG233" s="166">
        <f t="shared" si="57"/>
        <v>1</v>
      </c>
    </row>
    <row r="234" spans="1:33" ht="315">
      <c r="A234" s="453" t="s">
        <v>19</v>
      </c>
      <c r="B234" s="454" t="s">
        <v>16</v>
      </c>
      <c r="C234" s="771"/>
      <c r="D234" s="771"/>
      <c r="E234" s="772"/>
      <c r="F234" s="772"/>
      <c r="G234" s="309" t="s">
        <v>2660</v>
      </c>
      <c r="H234" s="34" t="s">
        <v>2661</v>
      </c>
      <c r="I234" s="505" t="s">
        <v>2662</v>
      </c>
      <c r="J234" s="351">
        <v>1</v>
      </c>
      <c r="K234" s="190">
        <v>45566</v>
      </c>
      <c r="L234" s="190">
        <v>45657</v>
      </c>
      <c r="M234" s="36">
        <f t="shared" si="58"/>
        <v>13</v>
      </c>
      <c r="N234" s="188">
        <v>1</v>
      </c>
      <c r="O234" s="508" t="s">
        <v>2623</v>
      </c>
      <c r="P234" s="352">
        <f t="shared" si="59"/>
        <v>1</v>
      </c>
      <c r="Q234" s="114" t="str">
        <f>IF(ISNUMBER(P234),IF(P234=100%,"CUMPLIDA",IF(AND(ISNUMBER(L234),ISNUMBER(OCI!$P$6)), IF(L234&lt;OCI!$P$6,"INCUMPLIDA","PROCESO"), "VERIFICAR FECHA")),"SIN VALOR AVANCE")</f>
        <v>CUMPLIDA</v>
      </c>
      <c r="R234" s="285" t="s">
        <v>2661</v>
      </c>
      <c r="S234" s="286" t="s">
        <v>2662</v>
      </c>
      <c r="T234" s="305">
        <v>1</v>
      </c>
      <c r="U234" s="306">
        <v>45566</v>
      </c>
      <c r="V234" s="306">
        <v>45657</v>
      </c>
      <c r="W234" s="36">
        <f t="shared" si="60"/>
        <v>13</v>
      </c>
      <c r="X234" s="188">
        <v>1</v>
      </c>
      <c r="Y234" s="361" t="s">
        <v>2623</v>
      </c>
      <c r="Z234" s="166">
        <f t="shared" si="50"/>
        <v>1</v>
      </c>
      <c r="AA234" s="166">
        <f t="shared" si="51"/>
        <v>1</v>
      </c>
      <c r="AB234" s="166">
        <f t="shared" si="52"/>
        <v>1</v>
      </c>
      <c r="AC234" s="166">
        <f t="shared" si="53"/>
        <v>1</v>
      </c>
      <c r="AD234" s="166">
        <f t="shared" si="54"/>
        <v>1</v>
      </c>
      <c r="AE234" s="166">
        <f t="shared" si="55"/>
        <v>1</v>
      </c>
      <c r="AF234" s="166">
        <f t="shared" si="56"/>
        <v>1</v>
      </c>
      <c r="AG234" s="166">
        <f t="shared" si="57"/>
        <v>1</v>
      </c>
    </row>
    <row r="235" spans="1:33" ht="375">
      <c r="A235" s="453" t="s">
        <v>19</v>
      </c>
      <c r="B235" s="454" t="s">
        <v>16</v>
      </c>
      <c r="C235" s="771"/>
      <c r="D235" s="771"/>
      <c r="E235" s="772"/>
      <c r="F235" s="772"/>
      <c r="G235" s="309" t="s">
        <v>2666</v>
      </c>
      <c r="H235" s="34" t="s">
        <v>2667</v>
      </c>
      <c r="I235" s="508" t="s">
        <v>2668</v>
      </c>
      <c r="J235" s="351">
        <v>1</v>
      </c>
      <c r="K235" s="190">
        <v>45519</v>
      </c>
      <c r="L235" s="190">
        <v>45883</v>
      </c>
      <c r="M235" s="36">
        <f t="shared" si="58"/>
        <v>52</v>
      </c>
      <c r="N235" s="188">
        <v>0</v>
      </c>
      <c r="O235" s="508" t="s">
        <v>2598</v>
      </c>
      <c r="P235" s="352">
        <f t="shared" si="59"/>
        <v>0</v>
      </c>
      <c r="Q235" s="114" t="str">
        <f>IF(ISNUMBER(P235),IF(P235=100%,"CUMPLIDA",IF(AND(ISNUMBER(L235),ISNUMBER(OCI!$P$6)), IF(L235&lt;OCI!$P$6,"INCUMPLIDA","PROCESO"), "VERIFICAR FECHA")),"SIN VALOR AVANCE")</f>
        <v>PROCESO</v>
      </c>
      <c r="R235" s="285" t="s">
        <v>2667</v>
      </c>
      <c r="S235" s="369" t="s">
        <v>2668</v>
      </c>
      <c r="T235" s="305">
        <v>1</v>
      </c>
      <c r="U235" s="306">
        <v>45519</v>
      </c>
      <c r="V235" s="306">
        <v>45883</v>
      </c>
      <c r="W235" s="36">
        <f t="shared" si="60"/>
        <v>52</v>
      </c>
      <c r="X235" s="188">
        <v>0</v>
      </c>
      <c r="Y235" s="361" t="s">
        <v>2598</v>
      </c>
      <c r="Z235" s="166">
        <f t="shared" si="50"/>
        <v>1</v>
      </c>
      <c r="AA235" s="166">
        <f t="shared" si="51"/>
        <v>1</v>
      </c>
      <c r="AB235" s="166">
        <f t="shared" si="52"/>
        <v>1</v>
      </c>
      <c r="AC235" s="166">
        <f t="shared" si="53"/>
        <v>1</v>
      </c>
      <c r="AD235" s="166">
        <f t="shared" si="54"/>
        <v>1</v>
      </c>
      <c r="AE235" s="166">
        <f t="shared" si="55"/>
        <v>1</v>
      </c>
      <c r="AF235" s="166">
        <f t="shared" si="56"/>
        <v>1</v>
      </c>
      <c r="AG235" s="166">
        <f t="shared" si="57"/>
        <v>1</v>
      </c>
    </row>
    <row r="236" spans="1:33" ht="90.75" customHeight="1">
      <c r="A236" s="453" t="s">
        <v>19</v>
      </c>
      <c r="B236" s="454" t="s">
        <v>16</v>
      </c>
      <c r="C236" s="771"/>
      <c r="D236" s="771"/>
      <c r="E236" s="772"/>
      <c r="F236" s="772"/>
      <c r="G236" s="309" t="s">
        <v>2660</v>
      </c>
      <c r="H236" s="34" t="s">
        <v>2661</v>
      </c>
      <c r="I236" s="505" t="s">
        <v>2662</v>
      </c>
      <c r="J236" s="351">
        <v>1</v>
      </c>
      <c r="K236" s="190">
        <v>45566</v>
      </c>
      <c r="L236" s="190">
        <v>45657</v>
      </c>
      <c r="M236" s="36">
        <f t="shared" si="58"/>
        <v>13</v>
      </c>
      <c r="N236" s="188">
        <v>1</v>
      </c>
      <c r="O236" s="508" t="s">
        <v>2623</v>
      </c>
      <c r="P236" s="352">
        <f t="shared" si="59"/>
        <v>1</v>
      </c>
      <c r="Q236" s="114" t="str">
        <f>IF(ISNUMBER(P236),IF(P236=100%,"CUMPLIDA",IF(AND(ISNUMBER(L236),ISNUMBER(OCI!$P$6)), IF(L236&lt;OCI!$P$6,"INCUMPLIDA","PROCESO"), "VERIFICAR FECHA")),"SIN VALOR AVANCE")</f>
        <v>CUMPLIDA</v>
      </c>
      <c r="R236" s="285" t="s">
        <v>2661</v>
      </c>
      <c r="S236" s="286" t="s">
        <v>2662</v>
      </c>
      <c r="T236" s="305">
        <v>1</v>
      </c>
      <c r="U236" s="306">
        <v>45566</v>
      </c>
      <c r="V236" s="306">
        <v>45657</v>
      </c>
      <c r="W236" s="36">
        <f t="shared" si="60"/>
        <v>13</v>
      </c>
      <c r="X236" s="188">
        <v>1</v>
      </c>
      <c r="Y236" s="361" t="s">
        <v>2623</v>
      </c>
      <c r="Z236" s="166">
        <f t="shared" si="50"/>
        <v>1</v>
      </c>
      <c r="AA236" s="166">
        <f t="shared" si="51"/>
        <v>1</v>
      </c>
      <c r="AB236" s="166">
        <f t="shared" si="52"/>
        <v>1</v>
      </c>
      <c r="AC236" s="166">
        <f t="shared" si="53"/>
        <v>1</v>
      </c>
      <c r="AD236" s="166">
        <f t="shared" si="54"/>
        <v>1</v>
      </c>
      <c r="AE236" s="166">
        <f t="shared" si="55"/>
        <v>1</v>
      </c>
      <c r="AF236" s="166">
        <f t="shared" si="56"/>
        <v>1</v>
      </c>
      <c r="AG236" s="166">
        <f t="shared" si="57"/>
        <v>1</v>
      </c>
    </row>
    <row r="237" spans="1:33" ht="240" customHeight="1">
      <c r="A237" s="453" t="s">
        <v>19</v>
      </c>
      <c r="B237" s="454" t="s">
        <v>16</v>
      </c>
      <c r="C237" s="771"/>
      <c r="D237" s="771"/>
      <c r="E237" s="772"/>
      <c r="F237" s="772"/>
      <c r="G237" s="309" t="s">
        <v>2591</v>
      </c>
      <c r="H237" s="34" t="s">
        <v>2592</v>
      </c>
      <c r="I237" s="511" t="s">
        <v>2586</v>
      </c>
      <c r="J237" s="351">
        <v>1</v>
      </c>
      <c r="K237" s="190">
        <v>45518</v>
      </c>
      <c r="L237" s="190">
        <v>45565</v>
      </c>
      <c r="M237" s="36">
        <f t="shared" si="58"/>
        <v>6.7142857142857144</v>
      </c>
      <c r="N237" s="188">
        <v>1</v>
      </c>
      <c r="O237" s="508" t="s">
        <v>2587</v>
      </c>
      <c r="P237" s="352">
        <f t="shared" si="59"/>
        <v>1</v>
      </c>
      <c r="Q237" s="114" t="str">
        <f>IF(ISNUMBER(P237),IF(P237=100%,"CUMPLIDA",IF(AND(ISNUMBER(L237),ISNUMBER(OCI!$P$6)), IF(L237&lt;OCI!$P$6,"INCUMPLIDA","PROCESO"), "VERIFICAR FECHA")),"SIN VALOR AVANCE")</f>
        <v>CUMPLIDA</v>
      </c>
      <c r="R237" s="285" t="s">
        <v>2592</v>
      </c>
      <c r="S237" s="374" t="s">
        <v>2586</v>
      </c>
      <c r="T237" s="305">
        <v>1</v>
      </c>
      <c r="U237" s="306">
        <v>45518</v>
      </c>
      <c r="V237" s="306">
        <v>45565</v>
      </c>
      <c r="W237" s="36">
        <f t="shared" si="60"/>
        <v>6.7142857142857144</v>
      </c>
      <c r="X237" s="188">
        <v>1</v>
      </c>
      <c r="Y237" s="361" t="s">
        <v>2587</v>
      </c>
      <c r="Z237" s="166">
        <f t="shared" si="50"/>
        <v>1</v>
      </c>
      <c r="AA237" s="166">
        <f t="shared" si="51"/>
        <v>1</v>
      </c>
      <c r="AB237" s="166">
        <f t="shared" si="52"/>
        <v>1</v>
      </c>
      <c r="AC237" s="166">
        <f t="shared" si="53"/>
        <v>1</v>
      </c>
      <c r="AD237" s="166">
        <f t="shared" si="54"/>
        <v>1</v>
      </c>
      <c r="AE237" s="166">
        <f t="shared" si="55"/>
        <v>1</v>
      </c>
      <c r="AF237" s="166">
        <f t="shared" si="56"/>
        <v>1</v>
      </c>
      <c r="AG237" s="166">
        <f t="shared" si="57"/>
        <v>1</v>
      </c>
    </row>
    <row r="238" spans="1:33" ht="285" customHeight="1">
      <c r="A238" s="453" t="s">
        <v>19</v>
      </c>
      <c r="B238" s="454" t="s">
        <v>16</v>
      </c>
      <c r="C238" s="771"/>
      <c r="D238" s="771"/>
      <c r="E238" s="772"/>
      <c r="F238" s="772"/>
      <c r="G238" s="309" t="s">
        <v>2669</v>
      </c>
      <c r="H238" s="34" t="s">
        <v>2670</v>
      </c>
      <c r="I238" s="508" t="s">
        <v>2595</v>
      </c>
      <c r="J238" s="351">
        <v>1</v>
      </c>
      <c r="K238" s="190">
        <v>45519</v>
      </c>
      <c r="L238" s="311">
        <v>46021</v>
      </c>
      <c r="M238" s="36">
        <f t="shared" si="58"/>
        <v>71.714285714285708</v>
      </c>
      <c r="N238" s="188">
        <v>0</v>
      </c>
      <c r="O238" s="508" t="s">
        <v>2587</v>
      </c>
      <c r="P238" s="352">
        <f t="shared" si="59"/>
        <v>0</v>
      </c>
      <c r="Q238" s="114" t="str">
        <f>IF(ISNUMBER(P238),IF(P238=100%,"CUMPLIDA",IF(AND(ISNUMBER(L238),ISNUMBER(OCI!$P$6)), IF(L238&lt;OCI!$P$6,"INCUMPLIDA","PROCESO"), "VERIFICAR FECHA")),"SIN VALOR AVANCE")</f>
        <v>PROCESO</v>
      </c>
      <c r="R238" s="285" t="s">
        <v>2670</v>
      </c>
      <c r="S238" s="369" t="s">
        <v>2595</v>
      </c>
      <c r="T238" s="305">
        <v>1</v>
      </c>
      <c r="U238" s="306">
        <v>45519</v>
      </c>
      <c r="V238" s="363">
        <v>46021</v>
      </c>
      <c r="W238" s="36">
        <f t="shared" si="60"/>
        <v>71.714285714285708</v>
      </c>
      <c r="X238" s="291">
        <v>0</v>
      </c>
      <c r="Y238" s="361" t="s">
        <v>2587</v>
      </c>
      <c r="Z238" s="166">
        <f t="shared" si="50"/>
        <v>1</v>
      </c>
      <c r="AA238" s="166">
        <f t="shared" si="51"/>
        <v>1</v>
      </c>
      <c r="AB238" s="166">
        <f t="shared" si="52"/>
        <v>1</v>
      </c>
      <c r="AC238" s="166">
        <f t="shared" si="53"/>
        <v>1</v>
      </c>
      <c r="AD238" s="166">
        <f t="shared" si="54"/>
        <v>1</v>
      </c>
      <c r="AE238" s="166">
        <f t="shared" si="55"/>
        <v>1</v>
      </c>
      <c r="AF238" s="166">
        <f t="shared" si="56"/>
        <v>1</v>
      </c>
      <c r="AG238" s="166">
        <f t="shared" si="57"/>
        <v>1</v>
      </c>
    </row>
    <row r="239" spans="1:33" ht="270.75" customHeight="1">
      <c r="A239" s="453" t="s">
        <v>19</v>
      </c>
      <c r="B239" s="454" t="s">
        <v>16</v>
      </c>
      <c r="C239" s="771" t="s">
        <v>2580</v>
      </c>
      <c r="D239" s="771" t="s">
        <v>2671</v>
      </c>
      <c r="E239" s="772" t="s">
        <v>2672</v>
      </c>
      <c r="F239" s="772" t="s">
        <v>2673</v>
      </c>
      <c r="G239" s="309" t="s">
        <v>2635</v>
      </c>
      <c r="H239" s="34" t="s">
        <v>2640</v>
      </c>
      <c r="I239" s="508" t="s">
        <v>2637</v>
      </c>
      <c r="J239" s="351">
        <v>1</v>
      </c>
      <c r="K239" s="190">
        <v>45536</v>
      </c>
      <c r="L239" s="190">
        <v>45747</v>
      </c>
      <c r="M239" s="36">
        <f t="shared" si="58"/>
        <v>30.142857142857142</v>
      </c>
      <c r="N239" s="188">
        <v>0</v>
      </c>
      <c r="O239" s="508" t="s">
        <v>2674</v>
      </c>
      <c r="P239" s="352">
        <f t="shared" si="59"/>
        <v>0</v>
      </c>
      <c r="Q239" s="114" t="str">
        <f>IF(ISNUMBER(P239),IF(P239=100%,"CUMPLIDA",IF(AND(ISNUMBER(L239),ISNUMBER(OCI!$P$6)), IF(L239&lt;OCI!$P$6,"INCUMPLIDA","PROCESO"), "VERIFICAR FECHA")),"SIN VALOR AVANCE")</f>
        <v>PROCESO</v>
      </c>
      <c r="R239" s="285" t="s">
        <v>2640</v>
      </c>
      <c r="S239" s="369" t="s">
        <v>2637</v>
      </c>
      <c r="T239" s="305">
        <v>1</v>
      </c>
      <c r="U239" s="306">
        <v>45536</v>
      </c>
      <c r="V239" s="306">
        <v>45747</v>
      </c>
      <c r="W239" s="36">
        <f t="shared" si="60"/>
        <v>30.142857142857142</v>
      </c>
      <c r="X239" s="188">
        <v>0</v>
      </c>
      <c r="Y239" s="361" t="s">
        <v>2674</v>
      </c>
      <c r="Z239" s="166">
        <f t="shared" si="50"/>
        <v>1</v>
      </c>
      <c r="AA239" s="166">
        <f t="shared" si="51"/>
        <v>1</v>
      </c>
      <c r="AB239" s="166">
        <f t="shared" si="52"/>
        <v>1</v>
      </c>
      <c r="AC239" s="166">
        <f t="shared" si="53"/>
        <v>1</v>
      </c>
      <c r="AD239" s="166">
        <f t="shared" si="54"/>
        <v>1</v>
      </c>
      <c r="AE239" s="166">
        <f t="shared" si="55"/>
        <v>1</v>
      </c>
      <c r="AF239" s="166">
        <f t="shared" si="56"/>
        <v>1</v>
      </c>
      <c r="AG239" s="166">
        <f t="shared" si="57"/>
        <v>1</v>
      </c>
    </row>
    <row r="240" spans="1:33" ht="409.5">
      <c r="A240" s="453" t="s">
        <v>19</v>
      </c>
      <c r="B240" s="454" t="s">
        <v>16</v>
      </c>
      <c r="C240" s="771"/>
      <c r="D240" s="771"/>
      <c r="E240" s="772"/>
      <c r="F240" s="772"/>
      <c r="G240" s="309" t="s">
        <v>2639</v>
      </c>
      <c r="H240" s="34" t="s">
        <v>2640</v>
      </c>
      <c r="I240" s="508" t="s">
        <v>2641</v>
      </c>
      <c r="J240" s="351">
        <v>3</v>
      </c>
      <c r="K240" s="190">
        <v>45748</v>
      </c>
      <c r="L240" s="190">
        <v>46022</v>
      </c>
      <c r="M240" s="36">
        <f t="shared" si="58"/>
        <v>39.142857142857146</v>
      </c>
      <c r="N240" s="188">
        <v>0</v>
      </c>
      <c r="O240" s="508" t="s">
        <v>2674</v>
      </c>
      <c r="P240" s="352">
        <f t="shared" si="59"/>
        <v>0</v>
      </c>
      <c r="Q240" s="114" t="str">
        <f>IF(ISNUMBER(P240),IF(P240=100%,"CUMPLIDA",IF(AND(ISNUMBER(L240),ISNUMBER(OCI!$P$6)), IF(L240&lt;OCI!$P$6,"INCUMPLIDA","PROCESO"), "VERIFICAR FECHA")),"SIN VALOR AVANCE")</f>
        <v>PROCESO</v>
      </c>
      <c r="R240" s="285" t="s">
        <v>2640</v>
      </c>
      <c r="S240" s="369" t="s">
        <v>2641</v>
      </c>
      <c r="T240" s="305">
        <v>3</v>
      </c>
      <c r="U240" s="306">
        <v>45748</v>
      </c>
      <c r="V240" s="306">
        <v>46022</v>
      </c>
      <c r="W240" s="36">
        <f t="shared" si="60"/>
        <v>39.142857142857146</v>
      </c>
      <c r="X240" s="188">
        <v>0</v>
      </c>
      <c r="Y240" s="361" t="s">
        <v>2674</v>
      </c>
      <c r="Z240" s="166">
        <f t="shared" si="50"/>
        <v>1</v>
      </c>
      <c r="AA240" s="166">
        <f t="shared" si="51"/>
        <v>1</v>
      </c>
      <c r="AB240" s="166">
        <f t="shared" si="52"/>
        <v>1</v>
      </c>
      <c r="AC240" s="166">
        <f t="shared" si="53"/>
        <v>1</v>
      </c>
      <c r="AD240" s="166">
        <f t="shared" si="54"/>
        <v>1</v>
      </c>
      <c r="AE240" s="166">
        <f t="shared" si="55"/>
        <v>1</v>
      </c>
      <c r="AF240" s="166">
        <f t="shared" si="56"/>
        <v>1</v>
      </c>
      <c r="AG240" s="166">
        <f t="shared" si="57"/>
        <v>1</v>
      </c>
    </row>
    <row r="241" spans="1:33" ht="405">
      <c r="A241" s="453" t="s">
        <v>19</v>
      </c>
      <c r="B241" s="454" t="s">
        <v>16</v>
      </c>
      <c r="C241" s="771"/>
      <c r="D241" s="771"/>
      <c r="E241" s="772"/>
      <c r="F241" s="772"/>
      <c r="G241" s="309" t="s">
        <v>2675</v>
      </c>
      <c r="H241" s="34" t="s">
        <v>2676</v>
      </c>
      <c r="I241" s="508" t="s">
        <v>2677</v>
      </c>
      <c r="J241" s="351">
        <v>1</v>
      </c>
      <c r="K241" s="190">
        <v>45523</v>
      </c>
      <c r="L241" s="190">
        <v>45688</v>
      </c>
      <c r="M241" s="36">
        <f t="shared" si="58"/>
        <v>23.571428571428573</v>
      </c>
      <c r="N241" s="188">
        <v>0</v>
      </c>
      <c r="O241" s="508" t="s">
        <v>2674</v>
      </c>
      <c r="P241" s="352">
        <f t="shared" si="59"/>
        <v>0</v>
      </c>
      <c r="Q241" s="114" t="str">
        <f>IF(ISNUMBER(P241),IF(P241=100%,"CUMPLIDA",IF(AND(ISNUMBER(L241),ISNUMBER(OCI!$P$6)), IF(L241&lt;OCI!$P$6,"INCUMPLIDA","PROCESO"), "VERIFICAR FECHA")),"SIN VALOR AVANCE")</f>
        <v>PROCESO</v>
      </c>
      <c r="R241" s="285" t="s">
        <v>2676</v>
      </c>
      <c r="S241" s="369" t="s">
        <v>2677</v>
      </c>
      <c r="T241" s="305">
        <v>1</v>
      </c>
      <c r="U241" s="306">
        <v>45523</v>
      </c>
      <c r="V241" s="306">
        <v>45688</v>
      </c>
      <c r="W241" s="36">
        <f t="shared" si="60"/>
        <v>23.571428571428573</v>
      </c>
      <c r="X241" s="188">
        <v>0</v>
      </c>
      <c r="Y241" s="361" t="s">
        <v>2674</v>
      </c>
      <c r="Z241" s="166">
        <f t="shared" si="50"/>
        <v>1</v>
      </c>
      <c r="AA241" s="166">
        <f t="shared" si="51"/>
        <v>1</v>
      </c>
      <c r="AB241" s="166">
        <f t="shared" si="52"/>
        <v>1</v>
      </c>
      <c r="AC241" s="166">
        <f t="shared" si="53"/>
        <v>1</v>
      </c>
      <c r="AD241" s="166">
        <f t="shared" si="54"/>
        <v>1</v>
      </c>
      <c r="AE241" s="166">
        <f t="shared" si="55"/>
        <v>1</v>
      </c>
      <c r="AF241" s="166">
        <f t="shared" si="56"/>
        <v>1</v>
      </c>
      <c r="AG241" s="166">
        <f t="shared" si="57"/>
        <v>1</v>
      </c>
    </row>
    <row r="242" spans="1:33" ht="409.5">
      <c r="A242" s="453" t="s">
        <v>19</v>
      </c>
      <c r="B242" s="454" t="s">
        <v>16</v>
      </c>
      <c r="C242" s="771"/>
      <c r="D242" s="771"/>
      <c r="E242" s="772"/>
      <c r="F242" s="772"/>
      <c r="G242" s="34" t="s">
        <v>2678</v>
      </c>
      <c r="H242" s="34" t="s">
        <v>2679</v>
      </c>
      <c r="I242" s="508" t="s">
        <v>2677</v>
      </c>
      <c r="J242" s="351">
        <v>1</v>
      </c>
      <c r="K242" s="190">
        <v>45505</v>
      </c>
      <c r="L242" s="190">
        <v>45547</v>
      </c>
      <c r="M242" s="36">
        <f t="shared" si="58"/>
        <v>6</v>
      </c>
      <c r="N242" s="188">
        <v>1</v>
      </c>
      <c r="O242" s="508" t="s">
        <v>2680</v>
      </c>
      <c r="P242" s="352">
        <f t="shared" si="59"/>
        <v>1</v>
      </c>
      <c r="Q242" s="114" t="str">
        <f>IF(ISNUMBER(P242),IF(P242=100%,"CUMPLIDA",IF(AND(ISNUMBER(L242),ISNUMBER(OCI!$P$6)), IF(L242&lt;OCI!$P$6,"INCUMPLIDA","PROCESO"), "VERIFICAR FECHA")),"SIN VALOR AVANCE")</f>
        <v>CUMPLIDA</v>
      </c>
      <c r="R242" s="285" t="s">
        <v>2679</v>
      </c>
      <c r="S242" s="369" t="s">
        <v>2677</v>
      </c>
      <c r="T242" s="305">
        <v>1</v>
      </c>
      <c r="U242" s="306">
        <v>45505</v>
      </c>
      <c r="V242" s="306">
        <v>45547</v>
      </c>
      <c r="W242" s="36">
        <f t="shared" si="60"/>
        <v>6</v>
      </c>
      <c r="X242" s="188">
        <v>1</v>
      </c>
      <c r="Y242" s="361" t="s">
        <v>2680</v>
      </c>
      <c r="Z242" s="166">
        <f t="shared" si="50"/>
        <v>1</v>
      </c>
      <c r="AA242" s="166">
        <f t="shared" si="51"/>
        <v>1</v>
      </c>
      <c r="AB242" s="166">
        <f t="shared" si="52"/>
        <v>1</v>
      </c>
      <c r="AC242" s="166">
        <f t="shared" si="53"/>
        <v>1</v>
      </c>
      <c r="AD242" s="166">
        <f t="shared" si="54"/>
        <v>1</v>
      </c>
      <c r="AE242" s="166">
        <f t="shared" si="55"/>
        <v>1</v>
      </c>
      <c r="AF242" s="166">
        <f t="shared" si="56"/>
        <v>1</v>
      </c>
      <c r="AG242" s="166">
        <f t="shared" si="57"/>
        <v>1</v>
      </c>
    </row>
    <row r="243" spans="1:33" ht="409.5">
      <c r="A243" s="453" t="s">
        <v>19</v>
      </c>
      <c r="B243" s="454" t="s">
        <v>16</v>
      </c>
      <c r="C243" s="771"/>
      <c r="D243" s="771"/>
      <c r="E243" s="772"/>
      <c r="F243" s="772"/>
      <c r="G243" s="34" t="s">
        <v>2681</v>
      </c>
      <c r="H243" s="34" t="s">
        <v>2682</v>
      </c>
      <c r="I243" s="508" t="s">
        <v>2677</v>
      </c>
      <c r="J243" s="351">
        <v>1</v>
      </c>
      <c r="K243" s="190">
        <v>45505</v>
      </c>
      <c r="L243" s="190">
        <v>45547</v>
      </c>
      <c r="M243" s="36">
        <f t="shared" si="58"/>
        <v>6</v>
      </c>
      <c r="N243" s="188">
        <v>1</v>
      </c>
      <c r="O243" s="508" t="s">
        <v>2680</v>
      </c>
      <c r="P243" s="352">
        <f t="shared" si="59"/>
        <v>1</v>
      </c>
      <c r="Q243" s="114" t="str">
        <f>IF(ISNUMBER(P243),IF(P243=100%,"CUMPLIDA",IF(AND(ISNUMBER(L243),ISNUMBER(OCI!$P$6)), IF(L243&lt;OCI!$P$6,"INCUMPLIDA","PROCESO"), "VERIFICAR FECHA")),"SIN VALOR AVANCE")</f>
        <v>CUMPLIDA</v>
      </c>
      <c r="R243" s="285" t="s">
        <v>2682</v>
      </c>
      <c r="S243" s="369" t="s">
        <v>2677</v>
      </c>
      <c r="T243" s="305">
        <v>1</v>
      </c>
      <c r="U243" s="306">
        <v>45505</v>
      </c>
      <c r="V243" s="306">
        <v>45547</v>
      </c>
      <c r="W243" s="36">
        <f t="shared" si="60"/>
        <v>6</v>
      </c>
      <c r="X243" s="188">
        <v>1</v>
      </c>
      <c r="Y243" s="361" t="s">
        <v>2680</v>
      </c>
      <c r="Z243" s="166">
        <f t="shared" si="50"/>
        <v>1</v>
      </c>
      <c r="AA243" s="166">
        <f t="shared" si="51"/>
        <v>1</v>
      </c>
      <c r="AB243" s="166">
        <f t="shared" si="52"/>
        <v>1</v>
      </c>
      <c r="AC243" s="166">
        <f t="shared" si="53"/>
        <v>1</v>
      </c>
      <c r="AD243" s="166">
        <f t="shared" si="54"/>
        <v>1</v>
      </c>
      <c r="AE243" s="166">
        <f t="shared" si="55"/>
        <v>1</v>
      </c>
      <c r="AF243" s="166">
        <f t="shared" si="56"/>
        <v>1</v>
      </c>
      <c r="AG243" s="166">
        <f t="shared" si="57"/>
        <v>1</v>
      </c>
    </row>
    <row r="244" spans="1:33" ht="405">
      <c r="A244" s="453" t="s">
        <v>19</v>
      </c>
      <c r="B244" s="454" t="s">
        <v>16</v>
      </c>
      <c r="C244" s="771"/>
      <c r="D244" s="771"/>
      <c r="E244" s="772"/>
      <c r="F244" s="772"/>
      <c r="G244" s="309" t="s">
        <v>2683</v>
      </c>
      <c r="H244" s="34" t="s">
        <v>2684</v>
      </c>
      <c r="I244" s="508" t="s">
        <v>2677</v>
      </c>
      <c r="J244" s="351">
        <v>1</v>
      </c>
      <c r="K244" s="190">
        <v>45523</v>
      </c>
      <c r="L244" s="190">
        <v>45688</v>
      </c>
      <c r="M244" s="36">
        <f t="shared" si="58"/>
        <v>23.571428571428573</v>
      </c>
      <c r="N244" s="188">
        <v>0</v>
      </c>
      <c r="O244" s="508" t="s">
        <v>2674</v>
      </c>
      <c r="P244" s="352">
        <f t="shared" si="59"/>
        <v>0</v>
      </c>
      <c r="Q244" s="114" t="str">
        <f>IF(ISNUMBER(P244),IF(P244=100%,"CUMPLIDA",IF(AND(ISNUMBER(L244),ISNUMBER(OCI!$P$6)), IF(L244&lt;OCI!$P$6,"INCUMPLIDA","PROCESO"), "VERIFICAR FECHA")),"SIN VALOR AVANCE")</f>
        <v>PROCESO</v>
      </c>
      <c r="R244" s="285" t="s">
        <v>2684</v>
      </c>
      <c r="S244" s="369" t="s">
        <v>2677</v>
      </c>
      <c r="T244" s="305">
        <v>1</v>
      </c>
      <c r="U244" s="306">
        <v>45523</v>
      </c>
      <c r="V244" s="306">
        <v>45688</v>
      </c>
      <c r="W244" s="36">
        <f t="shared" si="60"/>
        <v>23.571428571428573</v>
      </c>
      <c r="X244" s="188">
        <v>0</v>
      </c>
      <c r="Y244" s="361" t="s">
        <v>2674</v>
      </c>
      <c r="Z244" s="166">
        <f t="shared" si="50"/>
        <v>1</v>
      </c>
      <c r="AA244" s="166">
        <f t="shared" si="51"/>
        <v>1</v>
      </c>
      <c r="AB244" s="166">
        <f t="shared" si="52"/>
        <v>1</v>
      </c>
      <c r="AC244" s="166">
        <f t="shared" si="53"/>
        <v>1</v>
      </c>
      <c r="AD244" s="166">
        <f t="shared" si="54"/>
        <v>1</v>
      </c>
      <c r="AE244" s="166">
        <f t="shared" si="55"/>
        <v>1</v>
      </c>
      <c r="AF244" s="166">
        <f t="shared" si="56"/>
        <v>1</v>
      </c>
      <c r="AG244" s="166">
        <f t="shared" si="57"/>
        <v>1</v>
      </c>
    </row>
    <row r="245" spans="1:33" ht="375">
      <c r="A245" s="453" t="s">
        <v>19</v>
      </c>
      <c r="B245" s="454" t="s">
        <v>16</v>
      </c>
      <c r="C245" s="771"/>
      <c r="D245" s="771"/>
      <c r="E245" s="772"/>
      <c r="F245" s="772"/>
      <c r="G245" s="309" t="s">
        <v>2685</v>
      </c>
      <c r="H245" s="34" t="s">
        <v>2686</v>
      </c>
      <c r="I245" s="508" t="s">
        <v>2687</v>
      </c>
      <c r="J245" s="351">
        <v>3</v>
      </c>
      <c r="K245" s="190">
        <v>45516</v>
      </c>
      <c r="L245" s="190">
        <v>45747</v>
      </c>
      <c r="M245" s="36">
        <f t="shared" si="58"/>
        <v>33</v>
      </c>
      <c r="N245" s="188">
        <v>1</v>
      </c>
      <c r="O245" s="508" t="s">
        <v>2674</v>
      </c>
      <c r="P245" s="352">
        <f t="shared" si="59"/>
        <v>0.33333333333333331</v>
      </c>
      <c r="Q245" s="114" t="str">
        <f>IF(ISNUMBER(P245),IF(P245=100%,"CUMPLIDA",IF(AND(ISNUMBER(L245),ISNUMBER(OCI!$P$6)), IF(L245&lt;OCI!$P$6,"INCUMPLIDA","PROCESO"), "VERIFICAR FECHA")),"SIN VALOR AVANCE")</f>
        <v>PROCESO</v>
      </c>
      <c r="R245" s="285" t="s">
        <v>2686</v>
      </c>
      <c r="S245" s="369" t="s">
        <v>2687</v>
      </c>
      <c r="T245" s="305">
        <v>3</v>
      </c>
      <c r="U245" s="306">
        <v>45516</v>
      </c>
      <c r="V245" s="306">
        <v>45747</v>
      </c>
      <c r="W245" s="36">
        <f t="shared" si="60"/>
        <v>33</v>
      </c>
      <c r="X245" s="188">
        <v>1</v>
      </c>
      <c r="Y245" s="361" t="s">
        <v>2674</v>
      </c>
      <c r="Z245" s="166">
        <f t="shared" si="50"/>
        <v>1</v>
      </c>
      <c r="AA245" s="166">
        <f t="shared" si="51"/>
        <v>1</v>
      </c>
      <c r="AB245" s="166">
        <f t="shared" si="52"/>
        <v>1</v>
      </c>
      <c r="AC245" s="166">
        <f t="shared" si="53"/>
        <v>1</v>
      </c>
      <c r="AD245" s="166">
        <f t="shared" si="54"/>
        <v>1</v>
      </c>
      <c r="AE245" s="166">
        <f t="shared" si="55"/>
        <v>1</v>
      </c>
      <c r="AF245" s="166">
        <f t="shared" si="56"/>
        <v>1</v>
      </c>
      <c r="AG245" s="166">
        <f t="shared" si="57"/>
        <v>1</v>
      </c>
    </row>
    <row r="246" spans="1:33" ht="195.75" customHeight="1">
      <c r="A246" s="453" t="s">
        <v>19</v>
      </c>
      <c r="B246" s="454" t="s">
        <v>16</v>
      </c>
      <c r="C246" s="771" t="s">
        <v>2580</v>
      </c>
      <c r="D246" s="771" t="s">
        <v>2688</v>
      </c>
      <c r="E246" s="772" t="s">
        <v>2689</v>
      </c>
      <c r="F246" s="772" t="s">
        <v>2690</v>
      </c>
      <c r="G246" s="309" t="s">
        <v>2691</v>
      </c>
      <c r="H246" s="34" t="s">
        <v>2692</v>
      </c>
      <c r="I246" s="508" t="s">
        <v>2646</v>
      </c>
      <c r="J246" s="351">
        <v>1</v>
      </c>
      <c r="K246" s="190">
        <v>45519</v>
      </c>
      <c r="L246" s="190">
        <v>45657</v>
      </c>
      <c r="M246" s="36">
        <f t="shared" si="58"/>
        <v>19.714285714285715</v>
      </c>
      <c r="N246" s="188">
        <v>1</v>
      </c>
      <c r="O246" s="508" t="s">
        <v>2693</v>
      </c>
      <c r="P246" s="352">
        <f t="shared" si="59"/>
        <v>1</v>
      </c>
      <c r="Q246" s="114" t="str">
        <f>IF(ISNUMBER(P246),IF(P246=100%,"CUMPLIDA",IF(AND(ISNUMBER(L246),ISNUMBER(OCI!$P$6)), IF(L246&lt;OCI!$P$6,"INCUMPLIDA","PROCESO"), "VERIFICAR FECHA")),"SIN VALOR AVANCE")</f>
        <v>CUMPLIDA</v>
      </c>
      <c r="R246" s="285" t="s">
        <v>2692</v>
      </c>
      <c r="S246" s="369" t="s">
        <v>2646</v>
      </c>
      <c r="T246" s="305">
        <v>1</v>
      </c>
      <c r="U246" s="306">
        <v>45519</v>
      </c>
      <c r="V246" s="306">
        <v>45657</v>
      </c>
      <c r="W246" s="36">
        <f t="shared" si="60"/>
        <v>19.714285714285715</v>
      </c>
      <c r="X246" s="188">
        <v>1</v>
      </c>
      <c r="Y246" s="361" t="s">
        <v>2693</v>
      </c>
      <c r="Z246" s="166">
        <f t="shared" si="50"/>
        <v>1</v>
      </c>
      <c r="AA246" s="166">
        <f t="shared" si="51"/>
        <v>1</v>
      </c>
      <c r="AB246" s="166">
        <f t="shared" si="52"/>
        <v>1</v>
      </c>
      <c r="AC246" s="166">
        <f t="shared" si="53"/>
        <v>1</v>
      </c>
      <c r="AD246" s="166">
        <f t="shared" si="54"/>
        <v>1</v>
      </c>
      <c r="AE246" s="166">
        <f t="shared" si="55"/>
        <v>1</v>
      </c>
      <c r="AF246" s="166">
        <f t="shared" si="56"/>
        <v>1</v>
      </c>
      <c r="AG246" s="166">
        <f t="shared" si="57"/>
        <v>1</v>
      </c>
    </row>
    <row r="247" spans="1:33" ht="120">
      <c r="A247" s="453" t="s">
        <v>19</v>
      </c>
      <c r="B247" s="454" t="s">
        <v>16</v>
      </c>
      <c r="C247" s="771"/>
      <c r="D247" s="771"/>
      <c r="E247" s="772"/>
      <c r="F247" s="772"/>
      <c r="G247" s="309" t="s">
        <v>2648</v>
      </c>
      <c r="H247" s="309" t="s">
        <v>2694</v>
      </c>
      <c r="I247" s="505" t="s">
        <v>156</v>
      </c>
      <c r="J247" s="351">
        <v>1</v>
      </c>
      <c r="K247" s="190">
        <v>45505</v>
      </c>
      <c r="L247" s="190">
        <v>45565</v>
      </c>
      <c r="M247" s="36">
        <f t="shared" si="58"/>
        <v>8.5714285714285712</v>
      </c>
      <c r="N247" s="188">
        <v>1</v>
      </c>
      <c r="O247" s="508" t="s">
        <v>2695</v>
      </c>
      <c r="P247" s="352">
        <f t="shared" si="59"/>
        <v>1</v>
      </c>
      <c r="Q247" s="114" t="str">
        <f>IF(ISNUMBER(P247),IF(P247=100%,"CUMPLIDA",IF(AND(ISNUMBER(L247),ISNUMBER(OCI!$P$6)), IF(L247&lt;OCI!$P$6,"INCUMPLIDA","PROCESO"), "VERIFICAR FECHA")),"SIN VALOR AVANCE")</f>
        <v>CUMPLIDA</v>
      </c>
      <c r="R247" s="368" t="s">
        <v>2694</v>
      </c>
      <c r="S247" s="286" t="s">
        <v>156</v>
      </c>
      <c r="T247" s="305">
        <v>1</v>
      </c>
      <c r="U247" s="306">
        <v>45505</v>
      </c>
      <c r="V247" s="306">
        <v>45565</v>
      </c>
      <c r="W247" s="36">
        <f t="shared" si="60"/>
        <v>8.5714285714285712</v>
      </c>
      <c r="X247" s="188">
        <v>1</v>
      </c>
      <c r="Y247" s="361" t="s">
        <v>2695</v>
      </c>
      <c r="Z247" s="166">
        <f t="shared" si="50"/>
        <v>1</v>
      </c>
      <c r="AA247" s="166">
        <f t="shared" si="51"/>
        <v>1</v>
      </c>
      <c r="AB247" s="166">
        <f t="shared" si="52"/>
        <v>1</v>
      </c>
      <c r="AC247" s="166">
        <f t="shared" si="53"/>
        <v>1</v>
      </c>
      <c r="AD247" s="166">
        <f t="shared" si="54"/>
        <v>1</v>
      </c>
      <c r="AE247" s="166">
        <f t="shared" si="55"/>
        <v>1</v>
      </c>
      <c r="AF247" s="166">
        <f t="shared" si="56"/>
        <v>1</v>
      </c>
      <c r="AG247" s="166">
        <f t="shared" si="57"/>
        <v>1</v>
      </c>
    </row>
    <row r="248" spans="1:33" ht="210.75">
      <c r="A248" s="453" t="s">
        <v>19</v>
      </c>
      <c r="B248" s="454" t="s">
        <v>16</v>
      </c>
      <c r="C248" s="771"/>
      <c r="D248" s="771"/>
      <c r="E248" s="772"/>
      <c r="F248" s="772"/>
      <c r="G248" s="309" t="s">
        <v>2651</v>
      </c>
      <c r="H248" s="309" t="s">
        <v>2651</v>
      </c>
      <c r="I248" s="505" t="s">
        <v>2696</v>
      </c>
      <c r="J248" s="351">
        <v>1</v>
      </c>
      <c r="K248" s="190">
        <v>45566</v>
      </c>
      <c r="L248" s="190">
        <v>45747</v>
      </c>
      <c r="M248" s="36">
        <f t="shared" si="58"/>
        <v>25.857142857142858</v>
      </c>
      <c r="N248" s="188">
        <v>0.77</v>
      </c>
      <c r="O248" s="508" t="s">
        <v>2697</v>
      </c>
      <c r="P248" s="352">
        <f t="shared" si="59"/>
        <v>0.77</v>
      </c>
      <c r="Q248" s="114" t="str">
        <f>IF(ISNUMBER(P248),IF(P248=100%,"CUMPLIDA",IF(AND(ISNUMBER(L248),ISNUMBER(OCI!$P$6)), IF(L248&lt;OCI!$P$6,"INCUMPLIDA","PROCESO"), "VERIFICAR FECHA")),"SIN VALOR AVANCE")</f>
        <v>PROCESO</v>
      </c>
      <c r="R248" s="368" t="s">
        <v>2651</v>
      </c>
      <c r="S248" s="286" t="s">
        <v>2696</v>
      </c>
      <c r="T248" s="305">
        <v>1</v>
      </c>
      <c r="U248" s="306">
        <v>45566</v>
      </c>
      <c r="V248" s="306">
        <v>45747</v>
      </c>
      <c r="W248" s="36">
        <f t="shared" si="60"/>
        <v>25.857142857142858</v>
      </c>
      <c r="X248" s="188">
        <v>0.77</v>
      </c>
      <c r="Y248" s="361" t="s">
        <v>2697</v>
      </c>
      <c r="Z248" s="166">
        <f t="shared" si="50"/>
        <v>1</v>
      </c>
      <c r="AA248" s="166">
        <f t="shared" si="51"/>
        <v>1</v>
      </c>
      <c r="AB248" s="166">
        <f t="shared" si="52"/>
        <v>1</v>
      </c>
      <c r="AC248" s="166">
        <f t="shared" si="53"/>
        <v>1</v>
      </c>
      <c r="AD248" s="166">
        <f t="shared" si="54"/>
        <v>1</v>
      </c>
      <c r="AE248" s="166">
        <f t="shared" si="55"/>
        <v>1</v>
      </c>
      <c r="AF248" s="166">
        <f t="shared" si="56"/>
        <v>1</v>
      </c>
      <c r="AG248" s="166">
        <f t="shared" si="57"/>
        <v>1</v>
      </c>
    </row>
    <row r="249" spans="1:33" ht="225.75" customHeight="1">
      <c r="A249" s="453" t="s">
        <v>19</v>
      </c>
      <c r="B249" s="454" t="s">
        <v>16</v>
      </c>
      <c r="C249" s="771" t="s">
        <v>2698</v>
      </c>
      <c r="D249" s="771" t="s">
        <v>2699</v>
      </c>
      <c r="E249" s="772" t="s">
        <v>2700</v>
      </c>
      <c r="F249" s="772" t="s">
        <v>2701</v>
      </c>
      <c r="G249" s="309" t="s">
        <v>2702</v>
      </c>
      <c r="H249" s="34" t="s">
        <v>2703</v>
      </c>
      <c r="I249" s="508" t="s">
        <v>2704</v>
      </c>
      <c r="J249" s="351">
        <v>1</v>
      </c>
      <c r="K249" s="190">
        <v>45505</v>
      </c>
      <c r="L249" s="190">
        <v>45535</v>
      </c>
      <c r="M249" s="36">
        <f t="shared" si="58"/>
        <v>4.2857142857142856</v>
      </c>
      <c r="N249" s="188">
        <v>1</v>
      </c>
      <c r="O249" s="536" t="s">
        <v>2705</v>
      </c>
      <c r="P249" s="352">
        <f t="shared" si="59"/>
        <v>1</v>
      </c>
      <c r="Q249" s="114" t="str">
        <f>IF(ISNUMBER(P249),IF(P249=100%,"CUMPLIDA",IF(AND(ISNUMBER(L249),ISNUMBER(OCI!$P$6)), IF(L249&lt;OCI!$P$6,"INCUMPLIDA","PROCESO"), "VERIFICAR FECHA")),"SIN VALOR AVANCE")</f>
        <v>CUMPLIDA</v>
      </c>
      <c r="R249" s="285" t="s">
        <v>2703</v>
      </c>
      <c r="S249" s="369" t="s">
        <v>2704</v>
      </c>
      <c r="T249" s="305">
        <v>1</v>
      </c>
      <c r="U249" s="306">
        <v>45505</v>
      </c>
      <c r="V249" s="306">
        <v>45535</v>
      </c>
      <c r="W249" s="36">
        <f t="shared" si="60"/>
        <v>4.2857142857142856</v>
      </c>
      <c r="X249" s="188">
        <v>1</v>
      </c>
      <c r="Y249" s="362" t="s">
        <v>2705</v>
      </c>
      <c r="Z249" s="166">
        <f t="shared" si="50"/>
        <v>1</v>
      </c>
      <c r="AA249" s="166">
        <f t="shared" si="51"/>
        <v>1</v>
      </c>
      <c r="AB249" s="166">
        <f t="shared" si="52"/>
        <v>1</v>
      </c>
      <c r="AC249" s="166">
        <f t="shared" si="53"/>
        <v>1</v>
      </c>
      <c r="AD249" s="166">
        <f t="shared" si="54"/>
        <v>1</v>
      </c>
      <c r="AE249" s="166">
        <f t="shared" si="55"/>
        <v>1</v>
      </c>
      <c r="AF249" s="166">
        <f t="shared" si="56"/>
        <v>1</v>
      </c>
      <c r="AG249" s="166">
        <f t="shared" si="57"/>
        <v>1</v>
      </c>
    </row>
    <row r="250" spans="1:33" ht="409.5">
      <c r="A250" s="453" t="s">
        <v>19</v>
      </c>
      <c r="B250" s="454" t="s">
        <v>16</v>
      </c>
      <c r="C250" s="771"/>
      <c r="D250" s="771"/>
      <c r="E250" s="772"/>
      <c r="F250" s="772"/>
      <c r="G250" s="309" t="s">
        <v>2706</v>
      </c>
      <c r="H250" s="34" t="s">
        <v>2707</v>
      </c>
      <c r="I250" s="508" t="s">
        <v>2708</v>
      </c>
      <c r="J250" s="351">
        <v>1</v>
      </c>
      <c r="K250" s="190">
        <v>45505</v>
      </c>
      <c r="L250" s="190">
        <v>45535</v>
      </c>
      <c r="M250" s="36">
        <f t="shared" si="58"/>
        <v>4.2857142857142856</v>
      </c>
      <c r="N250" s="188">
        <v>1</v>
      </c>
      <c r="O250" s="536" t="s">
        <v>2709</v>
      </c>
      <c r="P250" s="352">
        <f t="shared" si="59"/>
        <v>1</v>
      </c>
      <c r="Q250" s="114" t="str">
        <f>IF(ISNUMBER(P250),IF(P250=100%,"CUMPLIDA",IF(AND(ISNUMBER(L250),ISNUMBER(OCI!$P$6)), IF(L250&lt;OCI!$P$6,"INCUMPLIDA","PROCESO"), "VERIFICAR FECHA")),"SIN VALOR AVANCE")</f>
        <v>CUMPLIDA</v>
      </c>
      <c r="R250" s="285" t="s">
        <v>2707</v>
      </c>
      <c r="S250" s="369" t="s">
        <v>2708</v>
      </c>
      <c r="T250" s="305">
        <v>1</v>
      </c>
      <c r="U250" s="306">
        <v>45505</v>
      </c>
      <c r="V250" s="306">
        <v>45535</v>
      </c>
      <c r="W250" s="36">
        <f t="shared" si="60"/>
        <v>4.2857142857142856</v>
      </c>
      <c r="X250" s="188">
        <v>1</v>
      </c>
      <c r="Y250" s="362" t="s">
        <v>2709</v>
      </c>
      <c r="Z250" s="166">
        <f t="shared" si="50"/>
        <v>1</v>
      </c>
      <c r="AA250" s="166">
        <f t="shared" si="51"/>
        <v>1</v>
      </c>
      <c r="AB250" s="166">
        <f t="shared" si="52"/>
        <v>1</v>
      </c>
      <c r="AC250" s="166">
        <f t="shared" si="53"/>
        <v>1</v>
      </c>
      <c r="AD250" s="166">
        <f t="shared" si="54"/>
        <v>1</v>
      </c>
      <c r="AE250" s="166">
        <f t="shared" si="55"/>
        <v>1</v>
      </c>
      <c r="AF250" s="166">
        <f t="shared" si="56"/>
        <v>1</v>
      </c>
      <c r="AG250" s="166">
        <f t="shared" si="57"/>
        <v>1</v>
      </c>
    </row>
    <row r="251" spans="1:33" ht="180" customHeight="1">
      <c r="A251" s="453" t="s">
        <v>19</v>
      </c>
      <c r="B251" s="454" t="s">
        <v>16</v>
      </c>
      <c r="C251" s="771"/>
      <c r="D251" s="771"/>
      <c r="E251" s="772"/>
      <c r="F251" s="772"/>
      <c r="G251" s="309" t="s">
        <v>2616</v>
      </c>
      <c r="H251" s="34" t="s">
        <v>2710</v>
      </c>
      <c r="I251" s="508" t="s">
        <v>2618</v>
      </c>
      <c r="J251" s="351">
        <v>1</v>
      </c>
      <c r="K251" s="190">
        <v>45505</v>
      </c>
      <c r="L251" s="190">
        <v>45870</v>
      </c>
      <c r="M251" s="36">
        <f t="shared" si="58"/>
        <v>52.142857142857146</v>
      </c>
      <c r="N251" s="188">
        <v>0</v>
      </c>
      <c r="O251" s="508" t="s">
        <v>2711</v>
      </c>
      <c r="P251" s="352">
        <f t="shared" si="59"/>
        <v>0</v>
      </c>
      <c r="Q251" s="114" t="str">
        <f>IF(ISNUMBER(P251),IF(P251=100%,"CUMPLIDA",IF(AND(ISNUMBER(L251),ISNUMBER(OCI!$P$6)), IF(L251&lt;OCI!$P$6,"INCUMPLIDA","PROCESO"), "VERIFICAR FECHA")),"SIN VALOR AVANCE")</f>
        <v>PROCESO</v>
      </c>
      <c r="R251" s="285" t="s">
        <v>2710</v>
      </c>
      <c r="S251" s="369" t="s">
        <v>2618</v>
      </c>
      <c r="T251" s="305">
        <v>1</v>
      </c>
      <c r="U251" s="306">
        <v>45505</v>
      </c>
      <c r="V251" s="306">
        <v>45870</v>
      </c>
      <c r="W251" s="36">
        <f t="shared" si="60"/>
        <v>52.142857142857146</v>
      </c>
      <c r="X251" s="291">
        <v>0</v>
      </c>
      <c r="Y251" s="361" t="s">
        <v>2711</v>
      </c>
      <c r="Z251" s="166">
        <f t="shared" si="50"/>
        <v>1</v>
      </c>
      <c r="AA251" s="166">
        <f t="shared" si="51"/>
        <v>1</v>
      </c>
      <c r="AB251" s="166">
        <f t="shared" si="52"/>
        <v>1</v>
      </c>
      <c r="AC251" s="166">
        <f t="shared" si="53"/>
        <v>1</v>
      </c>
      <c r="AD251" s="166">
        <f t="shared" si="54"/>
        <v>1</v>
      </c>
      <c r="AE251" s="166">
        <f t="shared" si="55"/>
        <v>1</v>
      </c>
      <c r="AF251" s="166">
        <f t="shared" si="56"/>
        <v>1</v>
      </c>
      <c r="AG251" s="166">
        <f t="shared" si="57"/>
        <v>1</v>
      </c>
    </row>
    <row r="252" spans="1:33" ht="360">
      <c r="A252" s="453" t="s">
        <v>19</v>
      </c>
      <c r="B252" s="454" t="s">
        <v>16</v>
      </c>
      <c r="C252" s="771"/>
      <c r="D252" s="771"/>
      <c r="E252" s="772"/>
      <c r="F252" s="772"/>
      <c r="G252" s="309" t="s">
        <v>2712</v>
      </c>
      <c r="H252" s="34" t="s">
        <v>2713</v>
      </c>
      <c r="I252" s="505" t="s">
        <v>2714</v>
      </c>
      <c r="J252" s="351">
        <v>1</v>
      </c>
      <c r="K252" s="190">
        <v>45519</v>
      </c>
      <c r="L252" s="190">
        <v>45657</v>
      </c>
      <c r="M252" s="36">
        <f t="shared" si="58"/>
        <v>19.714285714285715</v>
      </c>
      <c r="N252" s="188">
        <v>1</v>
      </c>
      <c r="O252" s="508" t="s">
        <v>2715</v>
      </c>
      <c r="P252" s="352">
        <f t="shared" si="59"/>
        <v>1</v>
      </c>
      <c r="Q252" s="114" t="str">
        <f>IF(ISNUMBER(P252),IF(P252=100%,"CUMPLIDA",IF(AND(ISNUMBER(L252),ISNUMBER(OCI!$P$6)), IF(L252&lt;OCI!$P$6,"INCUMPLIDA","PROCESO"), "VERIFICAR FECHA")),"SIN VALOR AVANCE")</f>
        <v>CUMPLIDA</v>
      </c>
      <c r="R252" s="285" t="s">
        <v>2713</v>
      </c>
      <c r="S252" s="286" t="s">
        <v>2714</v>
      </c>
      <c r="T252" s="305">
        <v>1</v>
      </c>
      <c r="U252" s="306">
        <v>45519</v>
      </c>
      <c r="V252" s="306">
        <v>45657</v>
      </c>
      <c r="W252" s="36">
        <f t="shared" si="60"/>
        <v>19.714285714285715</v>
      </c>
      <c r="X252" s="188">
        <v>1</v>
      </c>
      <c r="Y252" s="361" t="s">
        <v>2715</v>
      </c>
      <c r="Z252" s="166">
        <f t="shared" si="50"/>
        <v>1</v>
      </c>
      <c r="AA252" s="166">
        <f t="shared" si="51"/>
        <v>1</v>
      </c>
      <c r="AB252" s="166">
        <f t="shared" si="52"/>
        <v>1</v>
      </c>
      <c r="AC252" s="166">
        <f t="shared" si="53"/>
        <v>1</v>
      </c>
      <c r="AD252" s="166">
        <f t="shared" si="54"/>
        <v>1</v>
      </c>
      <c r="AE252" s="166">
        <f t="shared" si="55"/>
        <v>1</v>
      </c>
      <c r="AF252" s="166">
        <f t="shared" si="56"/>
        <v>1</v>
      </c>
      <c r="AG252" s="166">
        <f t="shared" si="57"/>
        <v>1</v>
      </c>
    </row>
    <row r="253" spans="1:33" ht="210.75" customHeight="1">
      <c r="A253" s="453" t="s">
        <v>19</v>
      </c>
      <c r="B253" s="454" t="s">
        <v>16</v>
      </c>
      <c r="C253" s="771" t="s">
        <v>2716</v>
      </c>
      <c r="D253" s="771" t="s">
        <v>2717</v>
      </c>
      <c r="E253" s="772" t="s">
        <v>2718</v>
      </c>
      <c r="F253" s="772" t="s">
        <v>2719</v>
      </c>
      <c r="G253" s="346" t="s">
        <v>2720</v>
      </c>
      <c r="H253" s="346" t="s">
        <v>2721</v>
      </c>
      <c r="I253" s="505" t="s">
        <v>2722</v>
      </c>
      <c r="J253" s="351">
        <v>6</v>
      </c>
      <c r="K253" s="355">
        <v>45611</v>
      </c>
      <c r="L253" s="355">
        <v>45807</v>
      </c>
      <c r="M253" s="36">
        <f t="shared" si="58"/>
        <v>28</v>
      </c>
      <c r="N253" s="188">
        <v>0</v>
      </c>
      <c r="O253" s="505" t="s">
        <v>2723</v>
      </c>
      <c r="P253" s="352">
        <f t="shared" si="59"/>
        <v>0</v>
      </c>
      <c r="Q253" s="114" t="str">
        <f>IF(ISNUMBER(P253),IF(P253=100%,"CUMPLIDA",IF(AND(ISNUMBER(L253),ISNUMBER(OCI!$P$6)), IF(L253&lt;OCI!$P$6,"INCUMPLIDA","PROCESO"), "VERIFICAR FECHA")),"SIN VALOR AVANCE")</f>
        <v>PROCESO</v>
      </c>
      <c r="R253" s="373" t="s">
        <v>2721</v>
      </c>
      <c r="S253" s="286" t="s">
        <v>2722</v>
      </c>
      <c r="T253" s="305">
        <v>6</v>
      </c>
      <c r="U253" s="376">
        <v>45611</v>
      </c>
      <c r="V253" s="376">
        <v>45807</v>
      </c>
      <c r="W253" s="36">
        <f t="shared" si="60"/>
        <v>28</v>
      </c>
      <c r="X253" s="188">
        <v>0</v>
      </c>
      <c r="Y253" s="359" t="s">
        <v>2723</v>
      </c>
      <c r="Z253" s="166">
        <f t="shared" si="50"/>
        <v>1</v>
      </c>
      <c r="AA253" s="166">
        <f t="shared" si="51"/>
        <v>1</v>
      </c>
      <c r="AB253" s="166">
        <f t="shared" si="52"/>
        <v>1</v>
      </c>
      <c r="AC253" s="166">
        <f t="shared" si="53"/>
        <v>1</v>
      </c>
      <c r="AD253" s="166">
        <f t="shared" si="54"/>
        <v>1</v>
      </c>
      <c r="AE253" s="166">
        <f t="shared" si="55"/>
        <v>1</v>
      </c>
      <c r="AF253" s="166">
        <f t="shared" si="56"/>
        <v>1</v>
      </c>
      <c r="AG253" s="166">
        <f t="shared" si="57"/>
        <v>1</v>
      </c>
    </row>
    <row r="254" spans="1:33" ht="225">
      <c r="A254" s="453" t="s">
        <v>19</v>
      </c>
      <c r="B254" s="454" t="s">
        <v>16</v>
      </c>
      <c r="C254" s="771"/>
      <c r="D254" s="771"/>
      <c r="E254" s="772"/>
      <c r="F254" s="772"/>
      <c r="G254" s="346" t="s">
        <v>2724</v>
      </c>
      <c r="H254" s="346" t="s">
        <v>2725</v>
      </c>
      <c r="I254" s="505" t="s">
        <v>2726</v>
      </c>
      <c r="J254" s="351">
        <v>3</v>
      </c>
      <c r="K254" s="355">
        <v>45611</v>
      </c>
      <c r="L254" s="355">
        <v>45703</v>
      </c>
      <c r="M254" s="36">
        <f t="shared" si="58"/>
        <v>13.142857142857142</v>
      </c>
      <c r="N254" s="188">
        <v>0</v>
      </c>
      <c r="O254" s="508" t="s">
        <v>2727</v>
      </c>
      <c r="P254" s="352">
        <f t="shared" si="59"/>
        <v>0</v>
      </c>
      <c r="Q254" s="114" t="str">
        <f>IF(ISNUMBER(P254),IF(P254=100%,"CUMPLIDA",IF(AND(ISNUMBER(L254),ISNUMBER(OCI!$P$6)), IF(L254&lt;OCI!$P$6,"INCUMPLIDA","PROCESO"), "VERIFICAR FECHA")),"SIN VALOR AVANCE")</f>
        <v>PROCESO</v>
      </c>
      <c r="R254" s="373" t="s">
        <v>2725</v>
      </c>
      <c r="S254" s="286" t="s">
        <v>2726</v>
      </c>
      <c r="T254" s="305">
        <v>3</v>
      </c>
      <c r="U254" s="376">
        <v>45611</v>
      </c>
      <c r="V254" s="376">
        <v>45703</v>
      </c>
      <c r="W254" s="36">
        <f t="shared" si="60"/>
        <v>13.142857142857142</v>
      </c>
      <c r="X254" s="188">
        <v>0</v>
      </c>
      <c r="Y254" s="361" t="s">
        <v>2727</v>
      </c>
      <c r="Z254" s="166">
        <f t="shared" si="50"/>
        <v>1</v>
      </c>
      <c r="AA254" s="166">
        <f t="shared" si="51"/>
        <v>1</v>
      </c>
      <c r="AB254" s="166">
        <f t="shared" si="52"/>
        <v>1</v>
      </c>
      <c r="AC254" s="166">
        <f t="shared" si="53"/>
        <v>1</v>
      </c>
      <c r="AD254" s="166">
        <f t="shared" si="54"/>
        <v>1</v>
      </c>
      <c r="AE254" s="166">
        <f t="shared" si="55"/>
        <v>1</v>
      </c>
      <c r="AF254" s="166">
        <f t="shared" si="56"/>
        <v>1</v>
      </c>
      <c r="AG254" s="166">
        <f t="shared" si="57"/>
        <v>1</v>
      </c>
    </row>
    <row r="255" spans="1:33" ht="105.75" customHeight="1">
      <c r="A255" s="453" t="s">
        <v>19</v>
      </c>
      <c r="B255" s="454" t="s">
        <v>16</v>
      </c>
      <c r="C255" s="771"/>
      <c r="D255" s="771"/>
      <c r="E255" s="772"/>
      <c r="F255" s="772"/>
      <c r="G255" s="34" t="s">
        <v>2728</v>
      </c>
      <c r="H255" s="34" t="s">
        <v>2729</v>
      </c>
      <c r="I255" s="505" t="s">
        <v>2730</v>
      </c>
      <c r="J255" s="351">
        <v>36</v>
      </c>
      <c r="K255" s="311">
        <v>45597</v>
      </c>
      <c r="L255" s="311">
        <v>45961</v>
      </c>
      <c r="M255" s="36">
        <f t="shared" si="58"/>
        <v>52</v>
      </c>
      <c r="N255" s="188">
        <v>0</v>
      </c>
      <c r="O255" s="508" t="s">
        <v>2727</v>
      </c>
      <c r="P255" s="352">
        <f t="shared" si="59"/>
        <v>0</v>
      </c>
      <c r="Q255" s="114" t="str">
        <f>IF(ISNUMBER(P255),IF(P255=100%,"CUMPLIDA",IF(AND(ISNUMBER(L255),ISNUMBER(OCI!$P$6)), IF(L255&lt;OCI!$P$6,"INCUMPLIDA","PROCESO"), "VERIFICAR FECHA")),"SIN VALOR AVANCE")</f>
        <v>PROCESO</v>
      </c>
      <c r="R255" s="285" t="s">
        <v>2729</v>
      </c>
      <c r="S255" s="286" t="s">
        <v>2730</v>
      </c>
      <c r="T255" s="305">
        <v>36</v>
      </c>
      <c r="U255" s="363">
        <v>45597</v>
      </c>
      <c r="V255" s="363">
        <v>45961</v>
      </c>
      <c r="W255" s="36">
        <f t="shared" si="60"/>
        <v>52</v>
      </c>
      <c r="X255" s="188">
        <v>0</v>
      </c>
      <c r="Y255" s="361" t="s">
        <v>2727</v>
      </c>
      <c r="Z255" s="166">
        <f t="shared" si="50"/>
        <v>1</v>
      </c>
      <c r="AA255" s="166">
        <f t="shared" si="51"/>
        <v>1</v>
      </c>
      <c r="AB255" s="166">
        <f t="shared" si="52"/>
        <v>1</v>
      </c>
      <c r="AC255" s="166">
        <f t="shared" si="53"/>
        <v>1</v>
      </c>
      <c r="AD255" s="166">
        <f t="shared" si="54"/>
        <v>1</v>
      </c>
      <c r="AE255" s="166">
        <f t="shared" si="55"/>
        <v>1</v>
      </c>
      <c r="AF255" s="166">
        <f t="shared" si="56"/>
        <v>1</v>
      </c>
      <c r="AG255" s="166">
        <f t="shared" si="57"/>
        <v>1</v>
      </c>
    </row>
    <row r="256" spans="1:33" ht="225">
      <c r="A256" s="453" t="s">
        <v>19</v>
      </c>
      <c r="B256" s="454" t="s">
        <v>16</v>
      </c>
      <c r="C256" s="771"/>
      <c r="D256" s="771"/>
      <c r="E256" s="772"/>
      <c r="F256" s="772"/>
      <c r="G256" s="34" t="s">
        <v>2731</v>
      </c>
      <c r="H256" s="34" t="s">
        <v>2732</v>
      </c>
      <c r="I256" s="505" t="s">
        <v>2733</v>
      </c>
      <c r="J256" s="351">
        <v>12</v>
      </c>
      <c r="K256" s="311">
        <v>45641</v>
      </c>
      <c r="L256" s="311">
        <v>46006</v>
      </c>
      <c r="M256" s="36">
        <f t="shared" si="58"/>
        <v>52.142857142857146</v>
      </c>
      <c r="N256" s="188">
        <v>0</v>
      </c>
      <c r="O256" s="508" t="s">
        <v>2734</v>
      </c>
      <c r="P256" s="352">
        <f t="shared" si="59"/>
        <v>0</v>
      </c>
      <c r="Q256" s="114" t="str">
        <f>IF(ISNUMBER(P256),IF(P256=100%,"CUMPLIDA",IF(AND(ISNUMBER(L256),ISNUMBER(OCI!$P$6)), IF(L256&lt;OCI!$P$6,"INCUMPLIDA","PROCESO"), "VERIFICAR FECHA")),"SIN VALOR AVANCE")</f>
        <v>PROCESO</v>
      </c>
      <c r="R256" s="285" t="s">
        <v>2732</v>
      </c>
      <c r="S256" s="286" t="s">
        <v>2733</v>
      </c>
      <c r="T256" s="305">
        <v>12</v>
      </c>
      <c r="U256" s="363">
        <v>45641</v>
      </c>
      <c r="V256" s="363">
        <v>46006</v>
      </c>
      <c r="W256" s="36">
        <f t="shared" si="60"/>
        <v>52.142857142857146</v>
      </c>
      <c r="X256" s="188">
        <v>0</v>
      </c>
      <c r="Y256" s="361" t="s">
        <v>2734</v>
      </c>
      <c r="Z256" s="166">
        <f t="shared" ref="Z256:Z319" si="61">IF(R256=H256,1,0)</f>
        <v>1</v>
      </c>
      <c r="AA256" s="166">
        <f t="shared" ref="AA256:AA319" si="62">IF(S256=I256,1,0)</f>
        <v>1</v>
      </c>
      <c r="AB256" s="166">
        <f t="shared" ref="AB256:AB319" si="63">IF(T256=J256,1,0)</f>
        <v>1</v>
      </c>
      <c r="AC256" s="166">
        <f t="shared" ref="AC256:AC319" si="64">IF(U256=K256,1,0)</f>
        <v>1</v>
      </c>
      <c r="AD256" s="166">
        <f t="shared" ref="AD256:AD319" si="65">IF(V256=L256,1,0)</f>
        <v>1</v>
      </c>
      <c r="AE256" s="166">
        <f t="shared" ref="AE256:AE319" si="66">IF(W256=M256,1,0)</f>
        <v>1</v>
      </c>
      <c r="AF256" s="166">
        <f t="shared" ref="AF256:AF319" si="67">IF(X256=N256,1,0)</f>
        <v>1</v>
      </c>
      <c r="AG256" s="166">
        <f t="shared" ref="AG256:AG319" si="68">IF(Y256=O256,1,0)</f>
        <v>1</v>
      </c>
    </row>
    <row r="257" spans="1:33" ht="210.75" customHeight="1">
      <c r="A257" s="453" t="s">
        <v>19</v>
      </c>
      <c r="B257" s="454" t="s">
        <v>16</v>
      </c>
      <c r="C257" s="771"/>
      <c r="D257" s="771" t="s">
        <v>2735</v>
      </c>
      <c r="E257" s="772" t="s">
        <v>2736</v>
      </c>
      <c r="F257" s="772" t="s">
        <v>2737</v>
      </c>
      <c r="G257" s="346" t="s">
        <v>2738</v>
      </c>
      <c r="H257" s="346" t="s">
        <v>2739</v>
      </c>
      <c r="I257" s="505" t="s">
        <v>2722</v>
      </c>
      <c r="J257" s="351">
        <v>6</v>
      </c>
      <c r="K257" s="311">
        <v>45597</v>
      </c>
      <c r="L257" s="311">
        <v>45777</v>
      </c>
      <c r="M257" s="36">
        <f t="shared" si="58"/>
        <v>25.714285714285715</v>
      </c>
      <c r="N257" s="188">
        <v>0</v>
      </c>
      <c r="O257" s="505" t="s">
        <v>2723</v>
      </c>
      <c r="P257" s="352">
        <f t="shared" si="59"/>
        <v>0</v>
      </c>
      <c r="Q257" s="114" t="str">
        <f>IF(ISNUMBER(P257),IF(P257=100%,"CUMPLIDA",IF(AND(ISNUMBER(L257),ISNUMBER(OCI!$P$6)), IF(L257&lt;OCI!$P$6,"INCUMPLIDA","PROCESO"), "VERIFICAR FECHA")),"SIN VALOR AVANCE")</f>
        <v>PROCESO</v>
      </c>
      <c r="R257" s="373" t="s">
        <v>2739</v>
      </c>
      <c r="S257" s="286" t="s">
        <v>2722</v>
      </c>
      <c r="T257" s="305">
        <v>6</v>
      </c>
      <c r="U257" s="363">
        <v>45597</v>
      </c>
      <c r="V257" s="363">
        <v>45777</v>
      </c>
      <c r="W257" s="36">
        <f t="shared" si="60"/>
        <v>25.714285714285715</v>
      </c>
      <c r="X257" s="188">
        <v>0</v>
      </c>
      <c r="Y257" s="359" t="s">
        <v>2723</v>
      </c>
      <c r="Z257" s="166">
        <f t="shared" si="61"/>
        <v>1</v>
      </c>
      <c r="AA257" s="166">
        <f t="shared" si="62"/>
        <v>1</v>
      </c>
      <c r="AB257" s="166">
        <f t="shared" si="63"/>
        <v>1</v>
      </c>
      <c r="AC257" s="166">
        <f t="shared" si="64"/>
        <v>1</v>
      </c>
      <c r="AD257" s="166">
        <f t="shared" si="65"/>
        <v>1</v>
      </c>
      <c r="AE257" s="166">
        <f t="shared" si="66"/>
        <v>1</v>
      </c>
      <c r="AF257" s="166">
        <f t="shared" si="67"/>
        <v>1</v>
      </c>
      <c r="AG257" s="166">
        <f t="shared" si="68"/>
        <v>1</v>
      </c>
    </row>
    <row r="258" spans="1:33" ht="225">
      <c r="A258" s="453" t="s">
        <v>19</v>
      </c>
      <c r="B258" s="454" t="s">
        <v>16</v>
      </c>
      <c r="C258" s="771"/>
      <c r="D258" s="771"/>
      <c r="E258" s="772"/>
      <c r="F258" s="772"/>
      <c r="G258" s="346" t="s">
        <v>2724</v>
      </c>
      <c r="H258" s="346" t="s">
        <v>2725</v>
      </c>
      <c r="I258" s="505" t="s">
        <v>2726</v>
      </c>
      <c r="J258" s="351">
        <v>3</v>
      </c>
      <c r="K258" s="311">
        <v>45611</v>
      </c>
      <c r="L258" s="311">
        <v>45703</v>
      </c>
      <c r="M258" s="36">
        <f t="shared" si="58"/>
        <v>13.142857142857142</v>
      </c>
      <c r="N258" s="188">
        <v>0</v>
      </c>
      <c r="O258" s="508" t="s">
        <v>2727</v>
      </c>
      <c r="P258" s="352">
        <f t="shared" si="59"/>
        <v>0</v>
      </c>
      <c r="Q258" s="114" t="str">
        <f>IF(ISNUMBER(P258),IF(P258=100%,"CUMPLIDA",IF(AND(ISNUMBER(L258),ISNUMBER(OCI!$P$6)), IF(L258&lt;OCI!$P$6,"INCUMPLIDA","PROCESO"), "VERIFICAR FECHA")),"SIN VALOR AVANCE")</f>
        <v>PROCESO</v>
      </c>
      <c r="R258" s="373" t="s">
        <v>2725</v>
      </c>
      <c r="S258" s="286" t="s">
        <v>2726</v>
      </c>
      <c r="T258" s="305">
        <v>3</v>
      </c>
      <c r="U258" s="363">
        <v>45611</v>
      </c>
      <c r="V258" s="363">
        <v>45703</v>
      </c>
      <c r="W258" s="36">
        <f t="shared" si="60"/>
        <v>13.142857142857142</v>
      </c>
      <c r="X258" s="188">
        <v>0</v>
      </c>
      <c r="Y258" s="361" t="s">
        <v>2727</v>
      </c>
      <c r="Z258" s="166">
        <f t="shared" si="61"/>
        <v>1</v>
      </c>
      <c r="AA258" s="166">
        <f t="shared" si="62"/>
        <v>1</v>
      </c>
      <c r="AB258" s="166">
        <f t="shared" si="63"/>
        <v>1</v>
      </c>
      <c r="AC258" s="166">
        <f t="shared" si="64"/>
        <v>1</v>
      </c>
      <c r="AD258" s="166">
        <f t="shared" si="65"/>
        <v>1</v>
      </c>
      <c r="AE258" s="166">
        <f t="shared" si="66"/>
        <v>1</v>
      </c>
      <c r="AF258" s="166">
        <f t="shared" si="67"/>
        <v>1</v>
      </c>
      <c r="AG258" s="166">
        <f t="shared" si="68"/>
        <v>1</v>
      </c>
    </row>
    <row r="259" spans="1:33" ht="315" customHeight="1">
      <c r="A259" s="453" t="s">
        <v>19</v>
      </c>
      <c r="B259" s="454" t="s">
        <v>16</v>
      </c>
      <c r="C259" s="771"/>
      <c r="D259" s="771"/>
      <c r="E259" s="772"/>
      <c r="F259" s="772"/>
      <c r="G259" s="34" t="s">
        <v>2740</v>
      </c>
      <c r="H259" s="34" t="s">
        <v>2741</v>
      </c>
      <c r="I259" s="505" t="s">
        <v>2742</v>
      </c>
      <c r="J259" s="351">
        <v>36</v>
      </c>
      <c r="K259" s="311">
        <v>45597</v>
      </c>
      <c r="L259" s="311">
        <v>45961</v>
      </c>
      <c r="M259" s="36">
        <f t="shared" si="58"/>
        <v>52</v>
      </c>
      <c r="N259" s="188">
        <v>0</v>
      </c>
      <c r="O259" s="510" t="s">
        <v>2743</v>
      </c>
      <c r="P259" s="352">
        <f t="shared" si="59"/>
        <v>0</v>
      </c>
      <c r="Q259" s="114" t="str">
        <f>IF(ISNUMBER(P259),IF(P259=100%,"CUMPLIDA",IF(AND(ISNUMBER(L259),ISNUMBER(OCI!$P$6)), IF(L259&lt;OCI!$P$6,"INCUMPLIDA","PROCESO"), "VERIFICAR FECHA")),"SIN VALOR AVANCE")</f>
        <v>PROCESO</v>
      </c>
      <c r="R259" s="285" t="s">
        <v>2741</v>
      </c>
      <c r="S259" s="286" t="s">
        <v>2742</v>
      </c>
      <c r="T259" s="305">
        <v>36</v>
      </c>
      <c r="U259" s="363">
        <v>45597</v>
      </c>
      <c r="V259" s="363">
        <v>45961</v>
      </c>
      <c r="W259" s="36">
        <f t="shared" si="60"/>
        <v>52</v>
      </c>
      <c r="X259" s="188">
        <v>0</v>
      </c>
      <c r="Y259" s="360" t="s">
        <v>2743</v>
      </c>
      <c r="Z259" s="166">
        <f t="shared" si="61"/>
        <v>1</v>
      </c>
      <c r="AA259" s="166">
        <f t="shared" si="62"/>
        <v>1</v>
      </c>
      <c r="AB259" s="166">
        <f t="shared" si="63"/>
        <v>1</v>
      </c>
      <c r="AC259" s="166">
        <f t="shared" si="64"/>
        <v>1</v>
      </c>
      <c r="AD259" s="166">
        <f t="shared" si="65"/>
        <v>1</v>
      </c>
      <c r="AE259" s="166">
        <f t="shared" si="66"/>
        <v>1</v>
      </c>
      <c r="AF259" s="166">
        <f t="shared" si="67"/>
        <v>1</v>
      </c>
      <c r="AG259" s="166">
        <f t="shared" si="68"/>
        <v>1</v>
      </c>
    </row>
    <row r="260" spans="1:33" ht="390" customHeight="1">
      <c r="A260" s="453" t="s">
        <v>19</v>
      </c>
      <c r="B260" s="454" t="s">
        <v>16</v>
      </c>
      <c r="C260" s="771"/>
      <c r="D260" s="771"/>
      <c r="E260" s="772"/>
      <c r="F260" s="772"/>
      <c r="G260" s="34" t="s">
        <v>2744</v>
      </c>
      <c r="H260" s="34" t="s">
        <v>2745</v>
      </c>
      <c r="I260" s="505" t="s">
        <v>2746</v>
      </c>
      <c r="J260" s="351">
        <v>12</v>
      </c>
      <c r="K260" s="311">
        <v>45641</v>
      </c>
      <c r="L260" s="311">
        <v>46006</v>
      </c>
      <c r="M260" s="36">
        <f t="shared" si="58"/>
        <v>52.142857142857146</v>
      </c>
      <c r="N260" s="188">
        <v>0</v>
      </c>
      <c r="O260" s="510" t="s">
        <v>2747</v>
      </c>
      <c r="P260" s="352">
        <f t="shared" si="59"/>
        <v>0</v>
      </c>
      <c r="Q260" s="114" t="str">
        <f>IF(ISNUMBER(P260),IF(P260=100%,"CUMPLIDA",IF(AND(ISNUMBER(L260),ISNUMBER(OCI!$P$6)), IF(L260&lt;OCI!$P$6,"INCUMPLIDA","PROCESO"), "VERIFICAR FECHA")),"SIN VALOR AVANCE")</f>
        <v>PROCESO</v>
      </c>
      <c r="R260" s="285" t="s">
        <v>2745</v>
      </c>
      <c r="S260" s="286" t="s">
        <v>2746</v>
      </c>
      <c r="T260" s="305">
        <v>12</v>
      </c>
      <c r="U260" s="363">
        <v>45641</v>
      </c>
      <c r="V260" s="363">
        <v>46006</v>
      </c>
      <c r="W260" s="36">
        <f t="shared" si="60"/>
        <v>52.142857142857146</v>
      </c>
      <c r="X260" s="188">
        <v>0</v>
      </c>
      <c r="Y260" s="360" t="s">
        <v>2747</v>
      </c>
      <c r="Z260" s="166">
        <f t="shared" si="61"/>
        <v>1</v>
      </c>
      <c r="AA260" s="166">
        <f t="shared" si="62"/>
        <v>1</v>
      </c>
      <c r="AB260" s="166">
        <f t="shared" si="63"/>
        <v>1</v>
      </c>
      <c r="AC260" s="166">
        <f t="shared" si="64"/>
        <v>1</v>
      </c>
      <c r="AD260" s="166">
        <f t="shared" si="65"/>
        <v>1</v>
      </c>
      <c r="AE260" s="166">
        <f t="shared" si="66"/>
        <v>1</v>
      </c>
      <c r="AF260" s="166">
        <f t="shared" si="67"/>
        <v>1</v>
      </c>
      <c r="AG260" s="166">
        <f t="shared" si="68"/>
        <v>1</v>
      </c>
    </row>
    <row r="261" spans="1:33" ht="195" customHeight="1">
      <c r="A261" s="453" t="s">
        <v>19</v>
      </c>
      <c r="B261" s="454" t="s">
        <v>16</v>
      </c>
      <c r="C261" s="771"/>
      <c r="D261" s="771" t="s">
        <v>2748</v>
      </c>
      <c r="E261" s="773" t="s">
        <v>2749</v>
      </c>
      <c r="F261" s="773" t="s">
        <v>2750</v>
      </c>
      <c r="G261" s="356" t="s">
        <v>2751</v>
      </c>
      <c r="H261" s="356" t="s">
        <v>2752</v>
      </c>
      <c r="I261" s="505" t="s">
        <v>2753</v>
      </c>
      <c r="J261" s="357">
        <v>1</v>
      </c>
      <c r="K261" s="311">
        <v>45606</v>
      </c>
      <c r="L261" s="311">
        <v>45884</v>
      </c>
      <c r="M261" s="36">
        <f t="shared" si="58"/>
        <v>39.714285714285715</v>
      </c>
      <c r="N261" s="457">
        <v>0</v>
      </c>
      <c r="O261" s="510" t="s">
        <v>2743</v>
      </c>
      <c r="P261" s="352">
        <f t="shared" si="59"/>
        <v>0</v>
      </c>
      <c r="Q261" s="114" t="str">
        <f>IF(ISNUMBER(P261),IF(P261=100%,"CUMPLIDA",IF(AND(ISNUMBER(L261),ISNUMBER(OCI!$P$6)), IF(L261&lt;OCI!$P$6,"INCUMPLIDA","PROCESO"), "VERIFICAR FECHA")),"SIN VALOR AVANCE")</f>
        <v>PROCESO</v>
      </c>
      <c r="R261" s="377" t="s">
        <v>2752</v>
      </c>
      <c r="S261" s="286" t="s">
        <v>2753</v>
      </c>
      <c r="T261" s="378">
        <v>1</v>
      </c>
      <c r="U261" s="363">
        <v>45606</v>
      </c>
      <c r="V261" s="363">
        <v>45884</v>
      </c>
      <c r="W261" s="36">
        <f t="shared" si="60"/>
        <v>39.714285714285715</v>
      </c>
      <c r="X261" s="379">
        <v>0</v>
      </c>
      <c r="Y261" s="360" t="s">
        <v>2743</v>
      </c>
      <c r="Z261" s="166">
        <f t="shared" si="61"/>
        <v>1</v>
      </c>
      <c r="AA261" s="166">
        <f t="shared" si="62"/>
        <v>1</v>
      </c>
      <c r="AB261" s="166">
        <f t="shared" si="63"/>
        <v>1</v>
      </c>
      <c r="AC261" s="166">
        <f t="shared" si="64"/>
        <v>1</v>
      </c>
      <c r="AD261" s="166">
        <f t="shared" si="65"/>
        <v>1</v>
      </c>
      <c r="AE261" s="166">
        <f t="shared" si="66"/>
        <v>1</v>
      </c>
      <c r="AF261" s="166">
        <f t="shared" si="67"/>
        <v>1</v>
      </c>
      <c r="AG261" s="166">
        <f t="shared" si="68"/>
        <v>1</v>
      </c>
    </row>
    <row r="262" spans="1:33" ht="180" customHeight="1">
      <c r="A262" s="453" t="s">
        <v>19</v>
      </c>
      <c r="B262" s="454" t="s">
        <v>16</v>
      </c>
      <c r="C262" s="771"/>
      <c r="D262" s="771"/>
      <c r="E262" s="773"/>
      <c r="F262" s="773"/>
      <c r="G262" s="34" t="s">
        <v>2754</v>
      </c>
      <c r="H262" s="34" t="s">
        <v>2755</v>
      </c>
      <c r="I262" s="505" t="s">
        <v>2756</v>
      </c>
      <c r="J262" s="351">
        <v>36</v>
      </c>
      <c r="K262" s="311">
        <v>45597</v>
      </c>
      <c r="L262" s="311">
        <v>45991</v>
      </c>
      <c r="M262" s="36">
        <f t="shared" si="58"/>
        <v>56.285714285714285</v>
      </c>
      <c r="N262" s="188">
        <v>0</v>
      </c>
      <c r="O262" s="510" t="s">
        <v>2747</v>
      </c>
      <c r="P262" s="352">
        <f t="shared" si="59"/>
        <v>0</v>
      </c>
      <c r="Q262" s="114" t="str">
        <f>IF(ISNUMBER(P262),IF(P262=100%,"CUMPLIDA",IF(AND(ISNUMBER(L262),ISNUMBER(OCI!$P$6)), IF(L262&lt;OCI!$P$6,"INCUMPLIDA","PROCESO"), "VERIFICAR FECHA")),"SIN VALOR AVANCE")</f>
        <v>PROCESO</v>
      </c>
      <c r="R262" s="285" t="s">
        <v>2755</v>
      </c>
      <c r="S262" s="286" t="s">
        <v>2756</v>
      </c>
      <c r="T262" s="305">
        <v>36</v>
      </c>
      <c r="U262" s="363">
        <v>45597</v>
      </c>
      <c r="V262" s="363">
        <v>45991</v>
      </c>
      <c r="W262" s="36">
        <f t="shared" si="60"/>
        <v>56.285714285714285</v>
      </c>
      <c r="X262" s="291">
        <v>0</v>
      </c>
      <c r="Y262" s="360" t="s">
        <v>2747</v>
      </c>
      <c r="Z262" s="166">
        <f t="shared" si="61"/>
        <v>1</v>
      </c>
      <c r="AA262" s="166">
        <f t="shared" si="62"/>
        <v>1</v>
      </c>
      <c r="AB262" s="166">
        <f t="shared" si="63"/>
        <v>1</v>
      </c>
      <c r="AC262" s="166">
        <f t="shared" si="64"/>
        <v>1</v>
      </c>
      <c r="AD262" s="166">
        <f t="shared" si="65"/>
        <v>1</v>
      </c>
      <c r="AE262" s="166">
        <f t="shared" si="66"/>
        <v>1</v>
      </c>
      <c r="AF262" s="166">
        <f t="shared" si="67"/>
        <v>1</v>
      </c>
      <c r="AG262" s="166">
        <f t="shared" si="68"/>
        <v>1</v>
      </c>
    </row>
    <row r="263" spans="1:33" ht="120.75" customHeight="1">
      <c r="A263" s="453" t="s">
        <v>19</v>
      </c>
      <c r="B263" s="454" t="s">
        <v>16</v>
      </c>
      <c r="C263" s="771"/>
      <c r="D263" s="771"/>
      <c r="E263" s="773"/>
      <c r="F263" s="773" t="s">
        <v>2750</v>
      </c>
      <c r="G263" s="34" t="s">
        <v>2757</v>
      </c>
      <c r="H263" s="34" t="s">
        <v>2758</v>
      </c>
      <c r="I263" s="505" t="s">
        <v>2759</v>
      </c>
      <c r="J263" s="351">
        <v>12</v>
      </c>
      <c r="K263" s="311">
        <v>45641</v>
      </c>
      <c r="L263" s="311">
        <v>46006</v>
      </c>
      <c r="M263" s="36">
        <f t="shared" si="58"/>
        <v>52.142857142857146</v>
      </c>
      <c r="N263" s="188">
        <v>0</v>
      </c>
      <c r="O263" s="510" t="s">
        <v>2743</v>
      </c>
      <c r="P263" s="352">
        <f t="shared" si="59"/>
        <v>0</v>
      </c>
      <c r="Q263" s="114" t="str">
        <f>IF(ISNUMBER(P263),IF(P263=100%,"CUMPLIDA",IF(AND(ISNUMBER(L263),ISNUMBER(OCI!$P$6)), IF(L263&lt;OCI!$P$6,"INCUMPLIDA","PROCESO"), "VERIFICAR FECHA")),"SIN VALOR AVANCE")</f>
        <v>PROCESO</v>
      </c>
      <c r="R263" s="285" t="s">
        <v>2758</v>
      </c>
      <c r="S263" s="286" t="s">
        <v>2759</v>
      </c>
      <c r="T263" s="305">
        <v>12</v>
      </c>
      <c r="U263" s="363">
        <v>45641</v>
      </c>
      <c r="V263" s="363">
        <v>46006</v>
      </c>
      <c r="W263" s="36">
        <f t="shared" si="60"/>
        <v>52.142857142857146</v>
      </c>
      <c r="X263" s="188">
        <v>0</v>
      </c>
      <c r="Y263" s="360" t="s">
        <v>2743</v>
      </c>
      <c r="Z263" s="166">
        <f t="shared" si="61"/>
        <v>1</v>
      </c>
      <c r="AA263" s="166">
        <f t="shared" si="62"/>
        <v>1</v>
      </c>
      <c r="AB263" s="166">
        <f t="shared" si="63"/>
        <v>1</v>
      </c>
      <c r="AC263" s="166">
        <f t="shared" si="64"/>
        <v>1</v>
      </c>
      <c r="AD263" s="166">
        <f t="shared" si="65"/>
        <v>1</v>
      </c>
      <c r="AE263" s="166">
        <f t="shared" si="66"/>
        <v>1</v>
      </c>
      <c r="AF263" s="166">
        <f t="shared" si="67"/>
        <v>1</v>
      </c>
      <c r="AG263" s="166">
        <f t="shared" si="68"/>
        <v>1</v>
      </c>
    </row>
    <row r="264" spans="1:33" ht="120.75" customHeight="1">
      <c r="A264" s="453" t="s">
        <v>19</v>
      </c>
      <c r="B264" s="454" t="s">
        <v>16</v>
      </c>
      <c r="C264" s="771"/>
      <c r="D264" s="771" t="s">
        <v>2760</v>
      </c>
      <c r="E264" s="773" t="s">
        <v>2761</v>
      </c>
      <c r="F264" s="773" t="s">
        <v>2762</v>
      </c>
      <c r="G264" s="346" t="s">
        <v>2724</v>
      </c>
      <c r="H264" s="346" t="s">
        <v>2725</v>
      </c>
      <c r="I264" s="505" t="s">
        <v>2726</v>
      </c>
      <c r="J264" s="351">
        <v>3</v>
      </c>
      <c r="K264" s="355">
        <v>45611</v>
      </c>
      <c r="L264" s="355">
        <v>45731</v>
      </c>
      <c r="M264" s="458">
        <f t="shared" si="58"/>
        <v>17.142857142857142</v>
      </c>
      <c r="N264" s="380">
        <v>0</v>
      </c>
      <c r="O264" s="508" t="s">
        <v>2727</v>
      </c>
      <c r="P264" s="352">
        <f t="shared" si="59"/>
        <v>0</v>
      </c>
      <c r="Q264" s="114" t="str">
        <f>IF(ISNUMBER(P264),IF(P264=100%,"CUMPLIDA",IF(AND(ISNUMBER(L264),ISNUMBER(OCI!$P$6)), IF(L264&lt;OCI!$P$6,"INCUMPLIDA","PROCESO"), "VERIFICAR FECHA")),"SIN VALOR AVANCE")</f>
        <v>PROCESO</v>
      </c>
      <c r="R264" s="373" t="s">
        <v>2725</v>
      </c>
      <c r="S264" s="286" t="s">
        <v>2726</v>
      </c>
      <c r="T264" s="305">
        <v>3</v>
      </c>
      <c r="U264" s="376">
        <v>45611</v>
      </c>
      <c r="V264" s="376">
        <v>45731</v>
      </c>
      <c r="W264" s="36">
        <f t="shared" si="60"/>
        <v>17.142857142857142</v>
      </c>
      <c r="X264" s="380">
        <v>0</v>
      </c>
      <c r="Y264" s="361" t="s">
        <v>2727</v>
      </c>
      <c r="Z264" s="166">
        <f t="shared" si="61"/>
        <v>1</v>
      </c>
      <c r="AA264" s="166">
        <f t="shared" si="62"/>
        <v>1</v>
      </c>
      <c r="AB264" s="166">
        <f t="shared" si="63"/>
        <v>1</v>
      </c>
      <c r="AC264" s="166">
        <f t="shared" si="64"/>
        <v>1</v>
      </c>
      <c r="AD264" s="166">
        <f t="shared" si="65"/>
        <v>1</v>
      </c>
      <c r="AE264" s="166">
        <f t="shared" si="66"/>
        <v>1</v>
      </c>
      <c r="AF264" s="166">
        <f t="shared" si="67"/>
        <v>1</v>
      </c>
      <c r="AG264" s="166">
        <f t="shared" si="68"/>
        <v>1</v>
      </c>
    </row>
    <row r="265" spans="1:33" ht="330">
      <c r="A265" s="453" t="s">
        <v>19</v>
      </c>
      <c r="B265" s="454" t="s">
        <v>16</v>
      </c>
      <c r="C265" s="771"/>
      <c r="D265" s="771"/>
      <c r="E265" s="773"/>
      <c r="F265" s="773"/>
      <c r="G265" s="34" t="s">
        <v>2763</v>
      </c>
      <c r="H265" s="346" t="s">
        <v>2764</v>
      </c>
      <c r="I265" s="511" t="s">
        <v>2765</v>
      </c>
      <c r="J265" s="351">
        <v>12</v>
      </c>
      <c r="K265" s="355">
        <v>45611</v>
      </c>
      <c r="L265" s="355">
        <v>45975</v>
      </c>
      <c r="M265" s="36">
        <f t="shared" si="58"/>
        <v>52</v>
      </c>
      <c r="N265" s="188">
        <v>0</v>
      </c>
      <c r="O265" s="510" t="s">
        <v>2766</v>
      </c>
      <c r="P265" s="352">
        <f t="shared" si="59"/>
        <v>0</v>
      </c>
      <c r="Q265" s="114" t="str">
        <f>IF(ISNUMBER(P265),IF(P265=100%,"CUMPLIDA",IF(AND(ISNUMBER(L265),ISNUMBER(OCI!$P$6)), IF(L265&lt;OCI!$P$6,"INCUMPLIDA","PROCESO"), "VERIFICAR FECHA")),"SIN VALOR AVANCE")</f>
        <v>PROCESO</v>
      </c>
      <c r="R265" s="373" t="s">
        <v>2764</v>
      </c>
      <c r="S265" s="374" t="s">
        <v>2765</v>
      </c>
      <c r="T265" s="305">
        <v>12</v>
      </c>
      <c r="U265" s="376">
        <v>45611</v>
      </c>
      <c r="V265" s="376">
        <v>45975</v>
      </c>
      <c r="W265" s="36">
        <f t="shared" si="60"/>
        <v>52</v>
      </c>
      <c r="X265" s="188">
        <v>0</v>
      </c>
      <c r="Y265" s="360" t="s">
        <v>2766</v>
      </c>
      <c r="Z265" s="166">
        <f t="shared" si="61"/>
        <v>1</v>
      </c>
      <c r="AA265" s="166">
        <f t="shared" si="62"/>
        <v>1</v>
      </c>
      <c r="AB265" s="166">
        <f t="shared" si="63"/>
        <v>1</v>
      </c>
      <c r="AC265" s="166">
        <f t="shared" si="64"/>
        <v>1</v>
      </c>
      <c r="AD265" s="166">
        <f t="shared" si="65"/>
        <v>1</v>
      </c>
      <c r="AE265" s="166">
        <f t="shared" si="66"/>
        <v>1</v>
      </c>
      <c r="AF265" s="166">
        <f t="shared" si="67"/>
        <v>1</v>
      </c>
      <c r="AG265" s="166">
        <f t="shared" si="68"/>
        <v>1</v>
      </c>
    </row>
    <row r="266" spans="1:33" ht="330">
      <c r="A266" s="453" t="s">
        <v>19</v>
      </c>
      <c r="B266" s="454" t="s">
        <v>16</v>
      </c>
      <c r="C266" s="771"/>
      <c r="D266" s="771"/>
      <c r="E266" s="773"/>
      <c r="F266" s="773"/>
      <c r="G266" s="346" t="s">
        <v>2767</v>
      </c>
      <c r="H266" s="346" t="s">
        <v>2768</v>
      </c>
      <c r="I266" s="505" t="s">
        <v>2769</v>
      </c>
      <c r="J266" s="351">
        <v>12</v>
      </c>
      <c r="K266" s="355">
        <v>45611</v>
      </c>
      <c r="L266" s="355">
        <v>45975</v>
      </c>
      <c r="M266" s="36">
        <f t="shared" si="58"/>
        <v>52</v>
      </c>
      <c r="N266" s="188">
        <v>0</v>
      </c>
      <c r="O266" s="510" t="s">
        <v>2770</v>
      </c>
      <c r="P266" s="352">
        <f t="shared" si="59"/>
        <v>0</v>
      </c>
      <c r="Q266" s="114" t="str">
        <f>IF(ISNUMBER(P266),IF(P266=100%,"CUMPLIDA",IF(AND(ISNUMBER(L266),ISNUMBER(OCI!$P$6)), IF(L266&lt;OCI!$P$6,"INCUMPLIDA","PROCESO"), "VERIFICAR FECHA")),"SIN VALOR AVANCE")</f>
        <v>PROCESO</v>
      </c>
      <c r="R266" s="373" t="s">
        <v>2768</v>
      </c>
      <c r="S266" s="286" t="s">
        <v>2769</v>
      </c>
      <c r="T266" s="305">
        <v>12</v>
      </c>
      <c r="U266" s="376">
        <v>45611</v>
      </c>
      <c r="V266" s="376">
        <v>45975</v>
      </c>
      <c r="W266" s="36">
        <f t="shared" si="60"/>
        <v>52</v>
      </c>
      <c r="X266" s="188">
        <v>0</v>
      </c>
      <c r="Y266" s="360" t="s">
        <v>2770</v>
      </c>
      <c r="Z266" s="166">
        <f t="shared" si="61"/>
        <v>1</v>
      </c>
      <c r="AA266" s="166">
        <f t="shared" si="62"/>
        <v>1</v>
      </c>
      <c r="AB266" s="166">
        <f t="shared" si="63"/>
        <v>1</v>
      </c>
      <c r="AC266" s="166">
        <f t="shared" si="64"/>
        <v>1</v>
      </c>
      <c r="AD266" s="166">
        <f t="shared" si="65"/>
        <v>1</v>
      </c>
      <c r="AE266" s="166">
        <f t="shared" si="66"/>
        <v>1</v>
      </c>
      <c r="AF266" s="166">
        <f t="shared" si="67"/>
        <v>1</v>
      </c>
      <c r="AG266" s="166">
        <f t="shared" si="68"/>
        <v>1</v>
      </c>
    </row>
    <row r="267" spans="1:33" ht="409.5">
      <c r="A267" s="453" t="s">
        <v>19</v>
      </c>
      <c r="B267" s="454" t="s">
        <v>16</v>
      </c>
      <c r="C267" s="771"/>
      <c r="D267" s="771"/>
      <c r="E267" s="773"/>
      <c r="F267" s="773"/>
      <c r="G267" s="346" t="s">
        <v>2771</v>
      </c>
      <c r="H267" s="346" t="s">
        <v>2772</v>
      </c>
      <c r="I267" s="505" t="s">
        <v>2773</v>
      </c>
      <c r="J267" s="351">
        <v>12</v>
      </c>
      <c r="K267" s="355">
        <v>45611</v>
      </c>
      <c r="L267" s="355">
        <v>45975</v>
      </c>
      <c r="M267" s="36">
        <f t="shared" ref="M267:M326" si="69">(L267-K267)/7</f>
        <v>52</v>
      </c>
      <c r="N267" s="188">
        <v>0</v>
      </c>
      <c r="O267" s="510" t="s">
        <v>2774</v>
      </c>
      <c r="P267" s="352">
        <f t="shared" ref="P267:P303" si="70">N267/J267</f>
        <v>0</v>
      </c>
      <c r="Q267" s="114" t="str">
        <f>IF(ISNUMBER(P267),IF(P267=100%,"CUMPLIDA",IF(AND(ISNUMBER(L267),ISNUMBER(OCI!$P$6)), IF(L267&lt;OCI!$P$6,"INCUMPLIDA","PROCESO"), "VERIFICAR FECHA")),"SIN VALOR AVANCE")</f>
        <v>PROCESO</v>
      </c>
      <c r="R267" s="373" t="s">
        <v>2772</v>
      </c>
      <c r="S267" s="286" t="s">
        <v>2773</v>
      </c>
      <c r="T267" s="305">
        <v>12</v>
      </c>
      <c r="U267" s="376">
        <v>45611</v>
      </c>
      <c r="V267" s="376">
        <v>45975</v>
      </c>
      <c r="W267" s="36">
        <f t="shared" ref="W267:W326" si="71">(V267-U267)/7</f>
        <v>52</v>
      </c>
      <c r="X267" s="188">
        <v>0</v>
      </c>
      <c r="Y267" s="360" t="s">
        <v>2774</v>
      </c>
      <c r="Z267" s="166">
        <f t="shared" si="61"/>
        <v>1</v>
      </c>
      <c r="AA267" s="166">
        <f t="shared" si="62"/>
        <v>1</v>
      </c>
      <c r="AB267" s="166">
        <f t="shared" si="63"/>
        <v>1</v>
      </c>
      <c r="AC267" s="166">
        <f t="shared" si="64"/>
        <v>1</v>
      </c>
      <c r="AD267" s="166">
        <f t="shared" si="65"/>
        <v>1</v>
      </c>
      <c r="AE267" s="166">
        <f t="shared" si="66"/>
        <v>1</v>
      </c>
      <c r="AF267" s="166">
        <f t="shared" si="67"/>
        <v>1</v>
      </c>
      <c r="AG267" s="166">
        <f t="shared" si="68"/>
        <v>1</v>
      </c>
    </row>
    <row r="268" spans="1:33" ht="330">
      <c r="A268" s="453" t="s">
        <v>19</v>
      </c>
      <c r="B268" s="454" t="s">
        <v>16</v>
      </c>
      <c r="C268" s="771"/>
      <c r="D268" s="771"/>
      <c r="E268" s="773"/>
      <c r="F268" s="773"/>
      <c r="G268" s="346" t="s">
        <v>2775</v>
      </c>
      <c r="H268" s="346" t="s">
        <v>2776</v>
      </c>
      <c r="I268" s="505" t="s">
        <v>2777</v>
      </c>
      <c r="J268" s="351">
        <v>12</v>
      </c>
      <c r="K268" s="355">
        <v>45611</v>
      </c>
      <c r="L268" s="355">
        <v>45975</v>
      </c>
      <c r="M268" s="36">
        <f t="shared" si="69"/>
        <v>52</v>
      </c>
      <c r="N268" s="188">
        <v>0</v>
      </c>
      <c r="O268" s="510" t="s">
        <v>2778</v>
      </c>
      <c r="P268" s="352">
        <f t="shared" si="70"/>
        <v>0</v>
      </c>
      <c r="Q268" s="114" t="str">
        <f>IF(ISNUMBER(P268),IF(P268=100%,"CUMPLIDA",IF(AND(ISNUMBER(L268),ISNUMBER(OCI!$P$6)), IF(L268&lt;OCI!$P$6,"INCUMPLIDA","PROCESO"), "VERIFICAR FECHA")),"SIN VALOR AVANCE")</f>
        <v>PROCESO</v>
      </c>
      <c r="R268" s="373" t="s">
        <v>2776</v>
      </c>
      <c r="S268" s="286" t="s">
        <v>2777</v>
      </c>
      <c r="T268" s="305">
        <v>12</v>
      </c>
      <c r="U268" s="376">
        <v>45611</v>
      </c>
      <c r="V268" s="376">
        <v>45975</v>
      </c>
      <c r="W268" s="36">
        <f t="shared" si="71"/>
        <v>52</v>
      </c>
      <c r="X268" s="188">
        <v>0</v>
      </c>
      <c r="Y268" s="360" t="s">
        <v>2778</v>
      </c>
      <c r="Z268" s="166">
        <f t="shared" si="61"/>
        <v>1</v>
      </c>
      <c r="AA268" s="166">
        <f t="shared" si="62"/>
        <v>1</v>
      </c>
      <c r="AB268" s="166">
        <f t="shared" si="63"/>
        <v>1</v>
      </c>
      <c r="AC268" s="166">
        <f t="shared" si="64"/>
        <v>1</v>
      </c>
      <c r="AD268" s="166">
        <f t="shared" si="65"/>
        <v>1</v>
      </c>
      <c r="AE268" s="166">
        <f t="shared" si="66"/>
        <v>1</v>
      </c>
      <c r="AF268" s="166">
        <f t="shared" si="67"/>
        <v>1</v>
      </c>
      <c r="AG268" s="166">
        <f t="shared" si="68"/>
        <v>1</v>
      </c>
    </row>
    <row r="269" spans="1:33" ht="90.75" customHeight="1">
      <c r="A269" s="453" t="s">
        <v>19</v>
      </c>
      <c r="B269" s="454" t="s">
        <v>16</v>
      </c>
      <c r="C269" s="771"/>
      <c r="D269" s="771" t="s">
        <v>2779</v>
      </c>
      <c r="E269" s="773" t="s">
        <v>2780</v>
      </c>
      <c r="F269" s="773" t="s">
        <v>2781</v>
      </c>
      <c r="G269" s="346" t="s">
        <v>2782</v>
      </c>
      <c r="H269" s="346" t="s">
        <v>2783</v>
      </c>
      <c r="I269" s="505" t="s">
        <v>2784</v>
      </c>
      <c r="J269" s="351">
        <v>3</v>
      </c>
      <c r="K269" s="355">
        <v>45611</v>
      </c>
      <c r="L269" s="355">
        <v>46006</v>
      </c>
      <c r="M269" s="36">
        <f t="shared" si="69"/>
        <v>56.428571428571431</v>
      </c>
      <c r="N269" s="188">
        <v>0</v>
      </c>
      <c r="O269" s="510" t="s">
        <v>2743</v>
      </c>
      <c r="P269" s="352">
        <f t="shared" si="70"/>
        <v>0</v>
      </c>
      <c r="Q269" s="114" t="str">
        <f>IF(ISNUMBER(P269),IF(P269=100%,"CUMPLIDA",IF(AND(ISNUMBER(L269),ISNUMBER(OCI!$P$6)), IF(L269&lt;OCI!$P$6,"INCUMPLIDA","PROCESO"), "VERIFICAR FECHA")),"SIN VALOR AVANCE")</f>
        <v>PROCESO</v>
      </c>
      <c r="R269" s="373" t="s">
        <v>2783</v>
      </c>
      <c r="S269" s="286" t="s">
        <v>2784</v>
      </c>
      <c r="T269" s="305">
        <v>3</v>
      </c>
      <c r="U269" s="376">
        <v>45611</v>
      </c>
      <c r="V269" s="376">
        <v>46006</v>
      </c>
      <c r="W269" s="36">
        <f t="shared" si="71"/>
        <v>56.428571428571431</v>
      </c>
      <c r="X269" s="291">
        <v>0</v>
      </c>
      <c r="Y269" s="360" t="s">
        <v>2743</v>
      </c>
      <c r="Z269" s="166">
        <f t="shared" si="61"/>
        <v>1</v>
      </c>
      <c r="AA269" s="166">
        <f t="shared" si="62"/>
        <v>1</v>
      </c>
      <c r="AB269" s="166">
        <f t="shared" si="63"/>
        <v>1</v>
      </c>
      <c r="AC269" s="166">
        <f t="shared" si="64"/>
        <v>1</v>
      </c>
      <c r="AD269" s="166">
        <f t="shared" si="65"/>
        <v>1</v>
      </c>
      <c r="AE269" s="166">
        <f t="shared" si="66"/>
        <v>1</v>
      </c>
      <c r="AF269" s="166">
        <f t="shared" si="67"/>
        <v>1</v>
      </c>
      <c r="AG269" s="166">
        <f t="shared" si="68"/>
        <v>1</v>
      </c>
    </row>
    <row r="270" spans="1:33" ht="409.5">
      <c r="A270" s="453" t="s">
        <v>19</v>
      </c>
      <c r="B270" s="454" t="s">
        <v>16</v>
      </c>
      <c r="C270" s="771"/>
      <c r="D270" s="771"/>
      <c r="E270" s="773"/>
      <c r="F270" s="773"/>
      <c r="G270" s="34" t="s">
        <v>2785</v>
      </c>
      <c r="H270" s="34" t="s">
        <v>2786</v>
      </c>
      <c r="I270" s="505" t="s">
        <v>2787</v>
      </c>
      <c r="J270" s="351">
        <v>2</v>
      </c>
      <c r="K270" s="355">
        <v>45611</v>
      </c>
      <c r="L270" s="355">
        <v>45762</v>
      </c>
      <c r="M270" s="36">
        <f t="shared" si="69"/>
        <v>21.571428571428573</v>
      </c>
      <c r="N270" s="188">
        <v>0</v>
      </c>
      <c r="O270" s="505" t="s">
        <v>2788</v>
      </c>
      <c r="P270" s="352">
        <f t="shared" si="70"/>
        <v>0</v>
      </c>
      <c r="Q270" s="114" t="str">
        <f>IF(ISNUMBER(P270),IF(P270=100%,"CUMPLIDA",IF(AND(ISNUMBER(L270),ISNUMBER(OCI!$P$6)), IF(L270&lt;OCI!$P$6,"INCUMPLIDA","PROCESO"), "VERIFICAR FECHA")),"SIN VALOR AVANCE")</f>
        <v>PROCESO</v>
      </c>
      <c r="R270" s="285" t="s">
        <v>2786</v>
      </c>
      <c r="S270" s="286" t="s">
        <v>2787</v>
      </c>
      <c r="T270" s="305">
        <v>2</v>
      </c>
      <c r="U270" s="376">
        <v>45611</v>
      </c>
      <c r="V270" s="376">
        <v>45762</v>
      </c>
      <c r="W270" s="36">
        <f t="shared" si="71"/>
        <v>21.571428571428573</v>
      </c>
      <c r="X270" s="188">
        <v>0</v>
      </c>
      <c r="Y270" s="359" t="s">
        <v>2788</v>
      </c>
      <c r="Z270" s="166">
        <f t="shared" si="61"/>
        <v>1</v>
      </c>
      <c r="AA270" s="166">
        <f t="shared" si="62"/>
        <v>1</v>
      </c>
      <c r="AB270" s="166">
        <f t="shared" si="63"/>
        <v>1</v>
      </c>
      <c r="AC270" s="166">
        <f t="shared" si="64"/>
        <v>1</v>
      </c>
      <c r="AD270" s="166">
        <f t="shared" si="65"/>
        <v>1</v>
      </c>
      <c r="AE270" s="166">
        <f t="shared" si="66"/>
        <v>1</v>
      </c>
      <c r="AF270" s="166">
        <f t="shared" si="67"/>
        <v>1</v>
      </c>
      <c r="AG270" s="166">
        <f t="shared" si="68"/>
        <v>1</v>
      </c>
    </row>
    <row r="271" spans="1:33" ht="255.75" customHeight="1">
      <c r="A271" s="453" t="s">
        <v>19</v>
      </c>
      <c r="B271" s="454" t="s">
        <v>16</v>
      </c>
      <c r="C271" s="771"/>
      <c r="D271" s="771"/>
      <c r="E271" s="773"/>
      <c r="F271" s="773"/>
      <c r="G271" s="34" t="s">
        <v>2789</v>
      </c>
      <c r="H271" s="34" t="s">
        <v>2790</v>
      </c>
      <c r="I271" s="505" t="s">
        <v>2791</v>
      </c>
      <c r="J271" s="351">
        <v>1</v>
      </c>
      <c r="K271" s="355">
        <v>45762</v>
      </c>
      <c r="L271" s="355">
        <v>45900</v>
      </c>
      <c r="M271" s="36">
        <f t="shared" si="69"/>
        <v>19.714285714285715</v>
      </c>
      <c r="N271" s="188">
        <v>0</v>
      </c>
      <c r="O271" s="505" t="s">
        <v>2792</v>
      </c>
      <c r="P271" s="352">
        <f t="shared" si="70"/>
        <v>0</v>
      </c>
      <c r="Q271" s="114" t="str">
        <f>IF(ISNUMBER(P271),IF(P271=100%,"CUMPLIDA",IF(AND(ISNUMBER(L271),ISNUMBER(OCI!$P$6)), IF(L271&lt;OCI!$P$6,"INCUMPLIDA","PROCESO"), "VERIFICAR FECHA")),"SIN VALOR AVANCE")</f>
        <v>PROCESO</v>
      </c>
      <c r="R271" s="285" t="s">
        <v>2790</v>
      </c>
      <c r="S271" s="286" t="s">
        <v>2791</v>
      </c>
      <c r="T271" s="305">
        <v>1</v>
      </c>
      <c r="U271" s="376">
        <v>45762</v>
      </c>
      <c r="V271" s="376">
        <v>45900</v>
      </c>
      <c r="W271" s="36">
        <f t="shared" si="71"/>
        <v>19.714285714285715</v>
      </c>
      <c r="X271" s="188">
        <v>0</v>
      </c>
      <c r="Y271" s="359" t="s">
        <v>2792</v>
      </c>
      <c r="Z271" s="166">
        <f t="shared" si="61"/>
        <v>1</v>
      </c>
      <c r="AA271" s="166">
        <f t="shared" si="62"/>
        <v>1</v>
      </c>
      <c r="AB271" s="166">
        <f t="shared" si="63"/>
        <v>1</v>
      </c>
      <c r="AC271" s="166">
        <f t="shared" si="64"/>
        <v>1</v>
      </c>
      <c r="AD271" s="166">
        <f t="shared" si="65"/>
        <v>1</v>
      </c>
      <c r="AE271" s="166">
        <f t="shared" si="66"/>
        <v>1</v>
      </c>
      <c r="AF271" s="166">
        <f t="shared" si="67"/>
        <v>1</v>
      </c>
      <c r="AG271" s="166">
        <f t="shared" si="68"/>
        <v>1</v>
      </c>
    </row>
    <row r="272" spans="1:33" ht="135" customHeight="1">
      <c r="A272" s="453" t="s">
        <v>19</v>
      </c>
      <c r="B272" s="454" t="s">
        <v>16</v>
      </c>
      <c r="C272" s="771"/>
      <c r="D272" s="771" t="s">
        <v>2793</v>
      </c>
      <c r="E272" s="773" t="s">
        <v>2794</v>
      </c>
      <c r="F272" s="773" t="s">
        <v>2795</v>
      </c>
      <c r="G272" s="34" t="s">
        <v>2796</v>
      </c>
      <c r="H272" s="348" t="s">
        <v>2797</v>
      </c>
      <c r="I272" s="505" t="s">
        <v>2798</v>
      </c>
      <c r="J272" s="35">
        <v>1</v>
      </c>
      <c r="K272" s="355">
        <v>45611</v>
      </c>
      <c r="L272" s="355">
        <v>45731</v>
      </c>
      <c r="M272" s="36">
        <f t="shared" si="69"/>
        <v>17.142857142857142</v>
      </c>
      <c r="N272" s="188">
        <v>0</v>
      </c>
      <c r="O272" s="505" t="s">
        <v>2799</v>
      </c>
      <c r="P272" s="352">
        <f t="shared" si="70"/>
        <v>0</v>
      </c>
      <c r="Q272" s="114" t="str">
        <f>IF(ISNUMBER(P272),IF(P272=100%,"CUMPLIDA",IF(AND(ISNUMBER(L272),ISNUMBER(OCI!$P$6)), IF(L272&lt;OCI!$P$6,"INCUMPLIDA","PROCESO"), "VERIFICAR FECHA")),"SIN VALOR AVANCE")</f>
        <v>PROCESO</v>
      </c>
      <c r="R272" s="366" t="s">
        <v>2797</v>
      </c>
      <c r="S272" s="286" t="s">
        <v>2798</v>
      </c>
      <c r="T272" s="367">
        <v>1</v>
      </c>
      <c r="U272" s="376">
        <v>45611</v>
      </c>
      <c r="V272" s="376">
        <v>45731</v>
      </c>
      <c r="W272" s="36">
        <f t="shared" si="71"/>
        <v>17.142857142857142</v>
      </c>
      <c r="X272" s="188">
        <v>0</v>
      </c>
      <c r="Y272" s="359" t="s">
        <v>2799</v>
      </c>
      <c r="Z272" s="166">
        <f t="shared" si="61"/>
        <v>1</v>
      </c>
      <c r="AA272" s="166">
        <f t="shared" si="62"/>
        <v>1</v>
      </c>
      <c r="AB272" s="166">
        <f t="shared" si="63"/>
        <v>1</v>
      </c>
      <c r="AC272" s="166">
        <f t="shared" si="64"/>
        <v>1</v>
      </c>
      <c r="AD272" s="166">
        <f t="shared" si="65"/>
        <v>1</v>
      </c>
      <c r="AE272" s="166">
        <f t="shared" si="66"/>
        <v>1</v>
      </c>
      <c r="AF272" s="166">
        <f t="shared" si="67"/>
        <v>1</v>
      </c>
      <c r="AG272" s="166">
        <f t="shared" si="68"/>
        <v>1</v>
      </c>
    </row>
    <row r="273" spans="1:33" ht="315">
      <c r="A273" s="453" t="s">
        <v>19</v>
      </c>
      <c r="B273" s="454" t="s">
        <v>16</v>
      </c>
      <c r="C273" s="771"/>
      <c r="D273" s="771"/>
      <c r="E273" s="773"/>
      <c r="F273" s="773"/>
      <c r="G273" s="34" t="s">
        <v>2800</v>
      </c>
      <c r="H273" s="348" t="s">
        <v>2801</v>
      </c>
      <c r="I273" s="505" t="s">
        <v>2802</v>
      </c>
      <c r="J273" s="351">
        <v>1</v>
      </c>
      <c r="K273" s="355">
        <v>45731</v>
      </c>
      <c r="L273" s="355">
        <v>45853</v>
      </c>
      <c r="M273" s="459">
        <f t="shared" si="69"/>
        <v>17.428571428571427</v>
      </c>
      <c r="N273" s="381">
        <v>0</v>
      </c>
      <c r="O273" s="505" t="s">
        <v>2799</v>
      </c>
      <c r="P273" s="352">
        <f t="shared" si="70"/>
        <v>0</v>
      </c>
      <c r="Q273" s="114" t="str">
        <f>IF(ISNUMBER(P273),IF(P273=100%,"CUMPLIDA",IF(AND(ISNUMBER(L273),ISNUMBER(OCI!$P$6)), IF(L273&lt;OCI!$P$6,"INCUMPLIDA","PROCESO"), "VERIFICAR FECHA")),"SIN VALOR AVANCE")</f>
        <v>PROCESO</v>
      </c>
      <c r="R273" s="366" t="s">
        <v>2801</v>
      </c>
      <c r="S273" s="286" t="s">
        <v>2802</v>
      </c>
      <c r="T273" s="305">
        <v>1</v>
      </c>
      <c r="U273" s="376">
        <v>45731</v>
      </c>
      <c r="V273" s="376">
        <v>45853</v>
      </c>
      <c r="W273" s="36">
        <f t="shared" si="71"/>
        <v>17.428571428571427</v>
      </c>
      <c r="X273" s="381">
        <v>0</v>
      </c>
      <c r="Y273" s="359" t="s">
        <v>2799</v>
      </c>
      <c r="Z273" s="166">
        <f t="shared" si="61"/>
        <v>1</v>
      </c>
      <c r="AA273" s="166">
        <f t="shared" si="62"/>
        <v>1</v>
      </c>
      <c r="AB273" s="166">
        <f t="shared" si="63"/>
        <v>1</v>
      </c>
      <c r="AC273" s="166">
        <f t="shared" si="64"/>
        <v>1</v>
      </c>
      <c r="AD273" s="166">
        <f t="shared" si="65"/>
        <v>1</v>
      </c>
      <c r="AE273" s="166">
        <f t="shared" si="66"/>
        <v>1</v>
      </c>
      <c r="AF273" s="166">
        <f t="shared" si="67"/>
        <v>1</v>
      </c>
      <c r="AG273" s="166">
        <f t="shared" si="68"/>
        <v>1</v>
      </c>
    </row>
    <row r="274" spans="1:33" ht="225.75" customHeight="1">
      <c r="A274" s="453" t="s">
        <v>19</v>
      </c>
      <c r="B274" s="454" t="s">
        <v>16</v>
      </c>
      <c r="C274" s="771"/>
      <c r="D274" s="771" t="s">
        <v>2803</v>
      </c>
      <c r="E274" s="773" t="s">
        <v>2804</v>
      </c>
      <c r="F274" s="773" t="s">
        <v>2805</v>
      </c>
      <c r="G274" s="34" t="s">
        <v>1358</v>
      </c>
      <c r="H274" s="34" t="s">
        <v>237</v>
      </c>
      <c r="I274" s="505" t="s">
        <v>2806</v>
      </c>
      <c r="J274" s="351">
        <v>1</v>
      </c>
      <c r="K274" s="355">
        <v>45323</v>
      </c>
      <c r="L274" s="355">
        <v>45747</v>
      </c>
      <c r="M274" s="459">
        <f t="shared" si="69"/>
        <v>60.571428571428569</v>
      </c>
      <c r="N274" s="188">
        <v>0</v>
      </c>
      <c r="O274" s="505" t="s">
        <v>2807</v>
      </c>
      <c r="P274" s="352">
        <f t="shared" si="70"/>
        <v>0</v>
      </c>
      <c r="Q274" s="114" t="str">
        <f>IF(ISNUMBER(P274),IF(P274=100%,"CUMPLIDA",IF(AND(ISNUMBER(L274),ISNUMBER(OCI!$P$6)), IF(L274&lt;OCI!$P$6,"INCUMPLIDA","PROCESO"), "VERIFICAR FECHA")),"SIN VALOR AVANCE")</f>
        <v>PROCESO</v>
      </c>
      <c r="R274" s="285" t="s">
        <v>237</v>
      </c>
      <c r="S274" s="286" t="s">
        <v>2806</v>
      </c>
      <c r="T274" s="305">
        <v>1</v>
      </c>
      <c r="U274" s="376">
        <v>45323</v>
      </c>
      <c r="V274" s="376">
        <v>45747</v>
      </c>
      <c r="W274" s="36">
        <f t="shared" si="71"/>
        <v>60.571428571428569</v>
      </c>
      <c r="X274" s="188">
        <v>0</v>
      </c>
      <c r="Y274" s="359" t="s">
        <v>2807</v>
      </c>
      <c r="Z274" s="166">
        <f t="shared" si="61"/>
        <v>1</v>
      </c>
      <c r="AA274" s="166">
        <f t="shared" si="62"/>
        <v>1</v>
      </c>
      <c r="AB274" s="166">
        <f t="shared" si="63"/>
        <v>1</v>
      </c>
      <c r="AC274" s="166">
        <f t="shared" si="64"/>
        <v>1</v>
      </c>
      <c r="AD274" s="166">
        <f t="shared" si="65"/>
        <v>1</v>
      </c>
      <c r="AE274" s="166">
        <f t="shared" si="66"/>
        <v>1</v>
      </c>
      <c r="AF274" s="166">
        <f t="shared" si="67"/>
        <v>1</v>
      </c>
      <c r="AG274" s="166">
        <f t="shared" si="68"/>
        <v>1</v>
      </c>
    </row>
    <row r="275" spans="1:33" ht="135.75">
      <c r="A275" s="453" t="s">
        <v>19</v>
      </c>
      <c r="B275" s="454" t="s">
        <v>16</v>
      </c>
      <c r="C275" s="771"/>
      <c r="D275" s="771"/>
      <c r="E275" s="773"/>
      <c r="F275" s="773"/>
      <c r="G275" s="34" t="s">
        <v>241</v>
      </c>
      <c r="H275" s="34" t="s">
        <v>241</v>
      </c>
      <c r="I275" s="505" t="s">
        <v>242</v>
      </c>
      <c r="J275" s="351">
        <v>1</v>
      </c>
      <c r="K275" s="355">
        <v>45323</v>
      </c>
      <c r="L275" s="355">
        <v>45747</v>
      </c>
      <c r="M275" s="459">
        <f t="shared" si="69"/>
        <v>60.571428571428569</v>
      </c>
      <c r="N275" s="188">
        <v>0</v>
      </c>
      <c r="O275" s="505" t="s">
        <v>2808</v>
      </c>
      <c r="P275" s="352">
        <f t="shared" si="70"/>
        <v>0</v>
      </c>
      <c r="Q275" s="114" t="str">
        <f>IF(ISNUMBER(P275),IF(P275=100%,"CUMPLIDA",IF(AND(ISNUMBER(L275),ISNUMBER(OCI!$P$6)), IF(L275&lt;OCI!$P$6,"INCUMPLIDA","PROCESO"), "VERIFICAR FECHA")),"SIN VALOR AVANCE")</f>
        <v>PROCESO</v>
      </c>
      <c r="R275" s="285" t="s">
        <v>241</v>
      </c>
      <c r="S275" s="286" t="s">
        <v>242</v>
      </c>
      <c r="T275" s="305">
        <v>1</v>
      </c>
      <c r="U275" s="376">
        <v>45323</v>
      </c>
      <c r="V275" s="376">
        <v>45747</v>
      </c>
      <c r="W275" s="36">
        <f t="shared" si="71"/>
        <v>60.571428571428569</v>
      </c>
      <c r="X275" s="188">
        <v>0</v>
      </c>
      <c r="Y275" s="359" t="s">
        <v>2808</v>
      </c>
      <c r="Z275" s="166">
        <f t="shared" si="61"/>
        <v>1</v>
      </c>
      <c r="AA275" s="166">
        <f t="shared" si="62"/>
        <v>1</v>
      </c>
      <c r="AB275" s="166">
        <f t="shared" si="63"/>
        <v>1</v>
      </c>
      <c r="AC275" s="166">
        <f t="shared" si="64"/>
        <v>1</v>
      </c>
      <c r="AD275" s="166">
        <f t="shared" si="65"/>
        <v>1</v>
      </c>
      <c r="AE275" s="166">
        <f t="shared" si="66"/>
        <v>1</v>
      </c>
      <c r="AF275" s="166">
        <f t="shared" si="67"/>
        <v>1</v>
      </c>
      <c r="AG275" s="166">
        <f t="shared" si="68"/>
        <v>1</v>
      </c>
    </row>
    <row r="276" spans="1:33" ht="165.75" customHeight="1">
      <c r="A276" s="453" t="s">
        <v>19</v>
      </c>
      <c r="B276" s="454" t="s">
        <v>16</v>
      </c>
      <c r="C276" s="771"/>
      <c r="D276" s="771"/>
      <c r="E276" s="773"/>
      <c r="F276" s="773"/>
      <c r="G276" s="34" t="s">
        <v>1361</v>
      </c>
      <c r="H276" s="34" t="s">
        <v>245</v>
      </c>
      <c r="I276" s="505" t="s">
        <v>246</v>
      </c>
      <c r="J276" s="351">
        <v>1</v>
      </c>
      <c r="K276" s="355">
        <v>45231</v>
      </c>
      <c r="L276" s="355">
        <v>45747</v>
      </c>
      <c r="M276" s="459">
        <f t="shared" si="69"/>
        <v>73.714285714285708</v>
      </c>
      <c r="N276" s="188">
        <v>0</v>
      </c>
      <c r="O276" s="505" t="s">
        <v>2808</v>
      </c>
      <c r="P276" s="352">
        <f t="shared" si="70"/>
        <v>0</v>
      </c>
      <c r="Q276" s="114" t="str">
        <f>IF(ISNUMBER(P276),IF(P276=100%,"CUMPLIDA",IF(AND(ISNUMBER(L276),ISNUMBER(OCI!$P$6)), IF(L276&lt;OCI!$P$6,"INCUMPLIDA","PROCESO"), "VERIFICAR FECHA")),"SIN VALOR AVANCE")</f>
        <v>PROCESO</v>
      </c>
      <c r="R276" s="285" t="s">
        <v>245</v>
      </c>
      <c r="S276" s="286" t="s">
        <v>246</v>
      </c>
      <c r="T276" s="305">
        <v>1</v>
      </c>
      <c r="U276" s="376">
        <v>45231</v>
      </c>
      <c r="V276" s="376">
        <v>45747</v>
      </c>
      <c r="W276" s="36">
        <f t="shared" si="71"/>
        <v>73.714285714285708</v>
      </c>
      <c r="X276" s="188">
        <v>0</v>
      </c>
      <c r="Y276" s="359" t="s">
        <v>2808</v>
      </c>
      <c r="Z276" s="166">
        <f t="shared" si="61"/>
        <v>1</v>
      </c>
      <c r="AA276" s="166">
        <f t="shared" si="62"/>
        <v>1</v>
      </c>
      <c r="AB276" s="166">
        <f t="shared" si="63"/>
        <v>1</v>
      </c>
      <c r="AC276" s="166">
        <f t="shared" si="64"/>
        <v>1</v>
      </c>
      <c r="AD276" s="166">
        <f t="shared" si="65"/>
        <v>1</v>
      </c>
      <c r="AE276" s="166">
        <f t="shared" si="66"/>
        <v>1</v>
      </c>
      <c r="AF276" s="166">
        <f t="shared" si="67"/>
        <v>1</v>
      </c>
      <c r="AG276" s="166">
        <f t="shared" si="68"/>
        <v>1</v>
      </c>
    </row>
    <row r="277" spans="1:33" ht="210.75" customHeight="1">
      <c r="A277" s="453" t="s">
        <v>19</v>
      </c>
      <c r="B277" s="454" t="s">
        <v>16</v>
      </c>
      <c r="C277" s="771"/>
      <c r="D277" s="771"/>
      <c r="E277" s="773"/>
      <c r="F277" s="773"/>
      <c r="G277" s="34" t="s">
        <v>248</v>
      </c>
      <c r="H277" s="34" t="s">
        <v>248</v>
      </c>
      <c r="I277" s="505" t="s">
        <v>2809</v>
      </c>
      <c r="J277" s="351">
        <v>1</v>
      </c>
      <c r="K277" s="355">
        <v>45323</v>
      </c>
      <c r="L277" s="355">
        <v>45747</v>
      </c>
      <c r="M277" s="459">
        <f t="shared" si="69"/>
        <v>60.571428571428569</v>
      </c>
      <c r="N277" s="188">
        <v>0</v>
      </c>
      <c r="O277" s="505" t="s">
        <v>2810</v>
      </c>
      <c r="P277" s="352">
        <f t="shared" si="70"/>
        <v>0</v>
      </c>
      <c r="Q277" s="114" t="str">
        <f>IF(ISNUMBER(P277),IF(P277=100%,"CUMPLIDA",IF(AND(ISNUMBER(L277),ISNUMBER(OCI!$P$6)), IF(L277&lt;OCI!$P$6,"INCUMPLIDA","PROCESO"), "VERIFICAR FECHA")),"SIN VALOR AVANCE")</f>
        <v>PROCESO</v>
      </c>
      <c r="R277" s="285" t="s">
        <v>248</v>
      </c>
      <c r="S277" s="286" t="s">
        <v>2809</v>
      </c>
      <c r="T277" s="305">
        <v>1</v>
      </c>
      <c r="U277" s="376">
        <v>45323</v>
      </c>
      <c r="V277" s="376">
        <v>45747</v>
      </c>
      <c r="W277" s="36">
        <f t="shared" si="71"/>
        <v>60.571428571428569</v>
      </c>
      <c r="X277" s="188">
        <v>0</v>
      </c>
      <c r="Y277" s="359" t="s">
        <v>2810</v>
      </c>
      <c r="Z277" s="166">
        <f t="shared" si="61"/>
        <v>1</v>
      </c>
      <c r="AA277" s="166">
        <f t="shared" si="62"/>
        <v>1</v>
      </c>
      <c r="AB277" s="166">
        <f t="shared" si="63"/>
        <v>1</v>
      </c>
      <c r="AC277" s="166">
        <f t="shared" si="64"/>
        <v>1</v>
      </c>
      <c r="AD277" s="166">
        <f t="shared" si="65"/>
        <v>1</v>
      </c>
      <c r="AE277" s="166">
        <f t="shared" si="66"/>
        <v>1</v>
      </c>
      <c r="AF277" s="166">
        <f t="shared" si="67"/>
        <v>1</v>
      </c>
      <c r="AG277" s="166">
        <f t="shared" si="68"/>
        <v>1</v>
      </c>
    </row>
    <row r="278" spans="1:33" ht="120">
      <c r="A278" s="453" t="s">
        <v>19</v>
      </c>
      <c r="B278" s="454" t="s">
        <v>16</v>
      </c>
      <c r="C278" s="771"/>
      <c r="D278" s="771"/>
      <c r="E278" s="773"/>
      <c r="F278" s="773"/>
      <c r="G278" s="34" t="s">
        <v>251</v>
      </c>
      <c r="H278" s="34" t="s">
        <v>251</v>
      </c>
      <c r="I278" s="505" t="s">
        <v>1420</v>
      </c>
      <c r="J278" s="351">
        <v>1</v>
      </c>
      <c r="K278" s="355">
        <v>45231</v>
      </c>
      <c r="L278" s="355">
        <v>45747</v>
      </c>
      <c r="M278" s="459">
        <f t="shared" si="69"/>
        <v>73.714285714285708</v>
      </c>
      <c r="N278" s="188">
        <v>0</v>
      </c>
      <c r="O278" s="505" t="s">
        <v>2811</v>
      </c>
      <c r="P278" s="352">
        <f t="shared" si="70"/>
        <v>0</v>
      </c>
      <c r="Q278" s="114" t="str">
        <f>IF(ISNUMBER(P278),IF(P278=100%,"CUMPLIDA",IF(AND(ISNUMBER(L278),ISNUMBER(OCI!$P$6)), IF(L278&lt;OCI!$P$6,"INCUMPLIDA","PROCESO"), "VERIFICAR FECHA")),"SIN VALOR AVANCE")</f>
        <v>PROCESO</v>
      </c>
      <c r="R278" s="285" t="s">
        <v>251</v>
      </c>
      <c r="S278" s="286" t="s">
        <v>1420</v>
      </c>
      <c r="T278" s="305">
        <v>1</v>
      </c>
      <c r="U278" s="376">
        <v>45231</v>
      </c>
      <c r="V278" s="376">
        <v>45747</v>
      </c>
      <c r="W278" s="36">
        <f t="shared" si="71"/>
        <v>73.714285714285708</v>
      </c>
      <c r="X278" s="188">
        <v>0</v>
      </c>
      <c r="Y278" s="359" t="s">
        <v>2811</v>
      </c>
      <c r="Z278" s="166">
        <f t="shared" si="61"/>
        <v>1</v>
      </c>
      <c r="AA278" s="166">
        <f t="shared" si="62"/>
        <v>1</v>
      </c>
      <c r="AB278" s="166">
        <f t="shared" si="63"/>
        <v>1</v>
      </c>
      <c r="AC278" s="166">
        <f t="shared" si="64"/>
        <v>1</v>
      </c>
      <c r="AD278" s="166">
        <f t="shared" si="65"/>
        <v>1</v>
      </c>
      <c r="AE278" s="166">
        <f t="shared" si="66"/>
        <v>1</v>
      </c>
      <c r="AF278" s="166">
        <f t="shared" si="67"/>
        <v>1</v>
      </c>
      <c r="AG278" s="166">
        <f t="shared" si="68"/>
        <v>1</v>
      </c>
    </row>
    <row r="279" spans="1:33" ht="255.75" customHeight="1">
      <c r="A279" s="453" t="s">
        <v>19</v>
      </c>
      <c r="B279" s="454" t="s">
        <v>16</v>
      </c>
      <c r="C279" s="771"/>
      <c r="D279" s="771"/>
      <c r="E279" s="773"/>
      <c r="F279" s="773"/>
      <c r="G279" s="34" t="s">
        <v>254</v>
      </c>
      <c r="H279" s="34" t="s">
        <v>254</v>
      </c>
      <c r="I279" s="505" t="s">
        <v>2812</v>
      </c>
      <c r="J279" s="351">
        <v>1</v>
      </c>
      <c r="K279" s="355">
        <v>45231</v>
      </c>
      <c r="L279" s="355">
        <v>45808</v>
      </c>
      <c r="M279" s="459">
        <f t="shared" si="69"/>
        <v>82.428571428571431</v>
      </c>
      <c r="N279" s="188">
        <v>0</v>
      </c>
      <c r="O279" s="505" t="s">
        <v>2813</v>
      </c>
      <c r="P279" s="352">
        <f t="shared" si="70"/>
        <v>0</v>
      </c>
      <c r="Q279" s="114" t="str">
        <f>IF(ISNUMBER(P279),IF(P279=100%,"CUMPLIDA",IF(AND(ISNUMBER(L279),ISNUMBER(OCI!$P$6)), IF(L279&lt;OCI!$P$6,"INCUMPLIDA","PROCESO"), "VERIFICAR FECHA")),"SIN VALOR AVANCE")</f>
        <v>PROCESO</v>
      </c>
      <c r="R279" s="285" t="s">
        <v>254</v>
      </c>
      <c r="S279" s="286" t="s">
        <v>2812</v>
      </c>
      <c r="T279" s="305">
        <v>1</v>
      </c>
      <c r="U279" s="376">
        <v>45231</v>
      </c>
      <c r="V279" s="376">
        <v>45808</v>
      </c>
      <c r="W279" s="36">
        <f t="shared" si="71"/>
        <v>82.428571428571431</v>
      </c>
      <c r="X279" s="188">
        <v>0</v>
      </c>
      <c r="Y279" s="359" t="s">
        <v>2813</v>
      </c>
      <c r="Z279" s="166">
        <f t="shared" si="61"/>
        <v>1</v>
      </c>
      <c r="AA279" s="166">
        <f t="shared" si="62"/>
        <v>1</v>
      </c>
      <c r="AB279" s="166">
        <f t="shared" si="63"/>
        <v>1</v>
      </c>
      <c r="AC279" s="166">
        <f t="shared" si="64"/>
        <v>1</v>
      </c>
      <c r="AD279" s="166">
        <f t="shared" si="65"/>
        <v>1</v>
      </c>
      <c r="AE279" s="166">
        <f t="shared" si="66"/>
        <v>1</v>
      </c>
      <c r="AF279" s="166">
        <f t="shared" si="67"/>
        <v>1</v>
      </c>
      <c r="AG279" s="166">
        <f t="shared" si="68"/>
        <v>1</v>
      </c>
    </row>
    <row r="280" spans="1:33" ht="165.75" customHeight="1">
      <c r="A280" s="453" t="s">
        <v>19</v>
      </c>
      <c r="B280" s="454" t="s">
        <v>16</v>
      </c>
      <c r="C280" s="771"/>
      <c r="D280" s="771"/>
      <c r="E280" s="773"/>
      <c r="F280" s="773"/>
      <c r="G280" s="34" t="s">
        <v>1363</v>
      </c>
      <c r="H280" s="34" t="s">
        <v>258</v>
      </c>
      <c r="I280" s="505" t="s">
        <v>259</v>
      </c>
      <c r="J280" s="351">
        <v>7</v>
      </c>
      <c r="K280" s="355">
        <v>46024</v>
      </c>
      <c r="L280" s="355">
        <v>46660</v>
      </c>
      <c r="M280" s="459">
        <f t="shared" si="69"/>
        <v>90.857142857142861</v>
      </c>
      <c r="N280" s="188">
        <v>0</v>
      </c>
      <c r="O280" s="505" t="s">
        <v>2811</v>
      </c>
      <c r="P280" s="352">
        <f t="shared" si="70"/>
        <v>0</v>
      </c>
      <c r="Q280" s="114" t="str">
        <f>IF(ISNUMBER(P280),IF(P280=100%,"CUMPLIDA",IF(AND(ISNUMBER(L280),ISNUMBER(OCI!$P$6)), IF(L280&lt;OCI!$P$6,"INCUMPLIDA","PROCESO"), "VERIFICAR FECHA")),"SIN VALOR AVANCE")</f>
        <v>PROCESO</v>
      </c>
      <c r="R280" s="285" t="s">
        <v>258</v>
      </c>
      <c r="S280" s="286" t="s">
        <v>259</v>
      </c>
      <c r="T280" s="305">
        <v>7</v>
      </c>
      <c r="U280" s="376">
        <v>46024</v>
      </c>
      <c r="V280" s="376">
        <v>46660</v>
      </c>
      <c r="W280" s="36">
        <f t="shared" si="71"/>
        <v>90.857142857142861</v>
      </c>
      <c r="X280" s="188">
        <v>0</v>
      </c>
      <c r="Y280" s="359" t="s">
        <v>2811</v>
      </c>
      <c r="Z280" s="166">
        <f t="shared" si="61"/>
        <v>1</v>
      </c>
      <c r="AA280" s="166">
        <f t="shared" si="62"/>
        <v>1</v>
      </c>
      <c r="AB280" s="166">
        <f t="shared" si="63"/>
        <v>1</v>
      </c>
      <c r="AC280" s="166">
        <f t="shared" si="64"/>
        <v>1</v>
      </c>
      <c r="AD280" s="166">
        <f t="shared" si="65"/>
        <v>1</v>
      </c>
      <c r="AE280" s="166">
        <f t="shared" si="66"/>
        <v>1</v>
      </c>
      <c r="AF280" s="166">
        <f t="shared" si="67"/>
        <v>1</v>
      </c>
      <c r="AG280" s="166">
        <f t="shared" si="68"/>
        <v>1</v>
      </c>
    </row>
    <row r="281" spans="1:33" ht="195.75" customHeight="1">
      <c r="A281" s="453" t="s">
        <v>19</v>
      </c>
      <c r="B281" s="454" t="s">
        <v>16</v>
      </c>
      <c r="C281" s="771"/>
      <c r="D281" s="771"/>
      <c r="E281" s="773"/>
      <c r="F281" s="773"/>
      <c r="G281" s="34" t="s">
        <v>1364</v>
      </c>
      <c r="H281" s="34" t="s">
        <v>261</v>
      </c>
      <c r="I281" s="505" t="s">
        <v>262</v>
      </c>
      <c r="J281" s="351">
        <v>1</v>
      </c>
      <c r="K281" s="355">
        <v>46024</v>
      </c>
      <c r="L281" s="355">
        <v>46660</v>
      </c>
      <c r="M281" s="459">
        <f t="shared" si="69"/>
        <v>90.857142857142861</v>
      </c>
      <c r="N281" s="188">
        <v>0</v>
      </c>
      <c r="O281" s="505" t="s">
        <v>2814</v>
      </c>
      <c r="P281" s="352">
        <f t="shared" si="70"/>
        <v>0</v>
      </c>
      <c r="Q281" s="114" t="str">
        <f>IF(ISNUMBER(P281),IF(P281=100%,"CUMPLIDA",IF(AND(ISNUMBER(L281),ISNUMBER(OCI!$P$6)), IF(L281&lt;OCI!$P$6,"INCUMPLIDA","PROCESO"), "VERIFICAR FECHA")),"SIN VALOR AVANCE")</f>
        <v>PROCESO</v>
      </c>
      <c r="R281" s="285" t="s">
        <v>261</v>
      </c>
      <c r="S281" s="286" t="s">
        <v>262</v>
      </c>
      <c r="T281" s="305">
        <v>1</v>
      </c>
      <c r="U281" s="376">
        <v>46024</v>
      </c>
      <c r="V281" s="376">
        <v>46660</v>
      </c>
      <c r="W281" s="36">
        <f t="shared" si="71"/>
        <v>90.857142857142861</v>
      </c>
      <c r="X281" s="188">
        <v>0</v>
      </c>
      <c r="Y281" s="359" t="s">
        <v>2814</v>
      </c>
      <c r="Z281" s="166">
        <f t="shared" si="61"/>
        <v>1</v>
      </c>
      <c r="AA281" s="166">
        <f t="shared" si="62"/>
        <v>1</v>
      </c>
      <c r="AB281" s="166">
        <f t="shared" si="63"/>
        <v>1</v>
      </c>
      <c r="AC281" s="166">
        <f t="shared" si="64"/>
        <v>1</v>
      </c>
      <c r="AD281" s="166">
        <f t="shared" si="65"/>
        <v>1</v>
      </c>
      <c r="AE281" s="166">
        <f t="shared" si="66"/>
        <v>1</v>
      </c>
      <c r="AF281" s="166">
        <f t="shared" si="67"/>
        <v>1</v>
      </c>
      <c r="AG281" s="166">
        <f t="shared" si="68"/>
        <v>1</v>
      </c>
    </row>
    <row r="282" spans="1:33" ht="409.5">
      <c r="A282" s="453" t="s">
        <v>19</v>
      </c>
      <c r="B282" s="454" t="s">
        <v>16</v>
      </c>
      <c r="C282" s="771"/>
      <c r="D282" s="771"/>
      <c r="E282" s="773"/>
      <c r="F282" s="773"/>
      <c r="G282" s="34" t="s">
        <v>1365</v>
      </c>
      <c r="H282" s="34" t="s">
        <v>264</v>
      </c>
      <c r="I282" s="505" t="s">
        <v>265</v>
      </c>
      <c r="J282" s="351">
        <v>2</v>
      </c>
      <c r="K282" s="355">
        <v>46024</v>
      </c>
      <c r="L282" s="355">
        <v>46660</v>
      </c>
      <c r="M282" s="459">
        <f t="shared" si="69"/>
        <v>90.857142857142861</v>
      </c>
      <c r="N282" s="188">
        <v>0</v>
      </c>
      <c r="O282" s="505" t="s">
        <v>2813</v>
      </c>
      <c r="P282" s="352">
        <f t="shared" si="70"/>
        <v>0</v>
      </c>
      <c r="Q282" s="114" t="str">
        <f>IF(ISNUMBER(P282),IF(P282=100%,"CUMPLIDA",IF(AND(ISNUMBER(L282),ISNUMBER(OCI!$P$6)), IF(L282&lt;OCI!$P$6,"INCUMPLIDA","PROCESO"), "VERIFICAR FECHA")),"SIN VALOR AVANCE")</f>
        <v>PROCESO</v>
      </c>
      <c r="R282" s="285" t="s">
        <v>264</v>
      </c>
      <c r="S282" s="286" t="s">
        <v>265</v>
      </c>
      <c r="T282" s="305">
        <v>2</v>
      </c>
      <c r="U282" s="376">
        <v>46024</v>
      </c>
      <c r="V282" s="376">
        <v>46660</v>
      </c>
      <c r="W282" s="36">
        <f t="shared" si="71"/>
        <v>90.857142857142861</v>
      </c>
      <c r="X282" s="188">
        <v>0</v>
      </c>
      <c r="Y282" s="359" t="s">
        <v>2813</v>
      </c>
      <c r="Z282" s="166">
        <f t="shared" si="61"/>
        <v>1</v>
      </c>
      <c r="AA282" s="166">
        <f t="shared" si="62"/>
        <v>1</v>
      </c>
      <c r="AB282" s="166">
        <f t="shared" si="63"/>
        <v>1</v>
      </c>
      <c r="AC282" s="166">
        <f t="shared" si="64"/>
        <v>1</v>
      </c>
      <c r="AD282" s="166">
        <f t="shared" si="65"/>
        <v>1</v>
      </c>
      <c r="AE282" s="166">
        <f t="shared" si="66"/>
        <v>1</v>
      </c>
      <c r="AF282" s="166">
        <f t="shared" si="67"/>
        <v>1</v>
      </c>
      <c r="AG282" s="166">
        <f t="shared" si="68"/>
        <v>1</v>
      </c>
    </row>
    <row r="283" spans="1:33" ht="75" customHeight="1">
      <c r="A283" s="453" t="s">
        <v>19</v>
      </c>
      <c r="B283" s="454" t="s">
        <v>16</v>
      </c>
      <c r="C283" s="771" t="s">
        <v>2815</v>
      </c>
      <c r="D283" s="827" t="s">
        <v>2816</v>
      </c>
      <c r="E283" s="773" t="s">
        <v>2817</v>
      </c>
      <c r="F283" s="773" t="s">
        <v>2818</v>
      </c>
      <c r="G283" s="34" t="s">
        <v>2819</v>
      </c>
      <c r="H283" s="34" t="s">
        <v>2820</v>
      </c>
      <c r="I283" s="505" t="s">
        <v>2820</v>
      </c>
      <c r="J283" s="351">
        <v>1</v>
      </c>
      <c r="K283" s="355">
        <v>45628</v>
      </c>
      <c r="L283" s="355">
        <v>45838</v>
      </c>
      <c r="M283" s="459">
        <f t="shared" si="69"/>
        <v>30</v>
      </c>
      <c r="N283" s="188">
        <v>0</v>
      </c>
      <c r="O283" s="505" t="s">
        <v>2821</v>
      </c>
      <c r="P283" s="352">
        <f t="shared" si="70"/>
        <v>0</v>
      </c>
      <c r="Q283" s="114" t="str">
        <f>IF(ISNUMBER(P283),IF(P283=100%,"CUMPLIDA",IF(AND(ISNUMBER(L283),ISNUMBER(OCI!$P$6)), IF(L283&lt;OCI!$P$6,"INCUMPLIDA","PROCESO"), "VERIFICAR FECHA")),"SIN VALOR AVANCE")</f>
        <v>PROCESO</v>
      </c>
      <c r="R283" s="285" t="s">
        <v>2820</v>
      </c>
      <c r="S283" s="286" t="s">
        <v>2820</v>
      </c>
      <c r="T283" s="305">
        <v>1</v>
      </c>
      <c r="U283" s="376">
        <v>45628</v>
      </c>
      <c r="V283" s="376">
        <v>45838</v>
      </c>
      <c r="W283" s="36">
        <f t="shared" si="71"/>
        <v>30</v>
      </c>
      <c r="X283" s="188">
        <v>0</v>
      </c>
      <c r="Y283" s="359" t="s">
        <v>2821</v>
      </c>
      <c r="Z283" s="166">
        <f t="shared" si="61"/>
        <v>1</v>
      </c>
      <c r="AA283" s="166">
        <f t="shared" si="62"/>
        <v>1</v>
      </c>
      <c r="AB283" s="166">
        <f t="shared" si="63"/>
        <v>1</v>
      </c>
      <c r="AC283" s="166">
        <f t="shared" si="64"/>
        <v>1</v>
      </c>
      <c r="AD283" s="166">
        <f t="shared" si="65"/>
        <v>1</v>
      </c>
      <c r="AE283" s="166">
        <f t="shared" si="66"/>
        <v>1</v>
      </c>
      <c r="AF283" s="166">
        <f t="shared" si="67"/>
        <v>1</v>
      </c>
      <c r="AG283" s="166">
        <f t="shared" si="68"/>
        <v>1</v>
      </c>
    </row>
    <row r="284" spans="1:33" ht="195" customHeight="1">
      <c r="A284" s="453" t="s">
        <v>19</v>
      </c>
      <c r="B284" s="454" t="s">
        <v>16</v>
      </c>
      <c r="C284" s="771"/>
      <c r="D284" s="828"/>
      <c r="E284" s="773"/>
      <c r="F284" s="773"/>
      <c r="G284" s="34" t="s">
        <v>2822</v>
      </c>
      <c r="H284" s="34" t="s">
        <v>2823</v>
      </c>
      <c r="I284" s="505" t="s">
        <v>2823</v>
      </c>
      <c r="J284" s="351">
        <v>1</v>
      </c>
      <c r="K284" s="355">
        <v>45628</v>
      </c>
      <c r="L284" s="355">
        <v>45838</v>
      </c>
      <c r="M284" s="459">
        <f t="shared" si="69"/>
        <v>30</v>
      </c>
      <c r="N284" s="188">
        <v>0</v>
      </c>
      <c r="O284" s="505" t="s">
        <v>2821</v>
      </c>
      <c r="P284" s="352">
        <f t="shared" si="70"/>
        <v>0</v>
      </c>
      <c r="Q284" s="114" t="str">
        <f>IF(ISNUMBER(P284),IF(P284=100%,"CUMPLIDA",IF(AND(ISNUMBER(L284),ISNUMBER(OCI!$P$6)), IF(L284&lt;OCI!$P$6,"INCUMPLIDA","PROCESO"), "VERIFICAR FECHA")),"SIN VALOR AVANCE")</f>
        <v>PROCESO</v>
      </c>
      <c r="R284" s="285" t="s">
        <v>2823</v>
      </c>
      <c r="S284" s="286" t="s">
        <v>2823</v>
      </c>
      <c r="T284" s="305">
        <v>1</v>
      </c>
      <c r="U284" s="376">
        <v>45628</v>
      </c>
      <c r="V284" s="376">
        <v>45838</v>
      </c>
      <c r="W284" s="36">
        <f t="shared" si="71"/>
        <v>30</v>
      </c>
      <c r="X284" s="188">
        <v>0</v>
      </c>
      <c r="Y284" s="359" t="s">
        <v>2821</v>
      </c>
      <c r="Z284" s="166">
        <f t="shared" si="61"/>
        <v>1</v>
      </c>
      <c r="AA284" s="166">
        <f t="shared" si="62"/>
        <v>1</v>
      </c>
      <c r="AB284" s="166">
        <f t="shared" si="63"/>
        <v>1</v>
      </c>
      <c r="AC284" s="166">
        <f t="shared" si="64"/>
        <v>1</v>
      </c>
      <c r="AD284" s="166">
        <f t="shared" si="65"/>
        <v>1</v>
      </c>
      <c r="AE284" s="166">
        <f t="shared" si="66"/>
        <v>1</v>
      </c>
      <c r="AF284" s="166">
        <f t="shared" si="67"/>
        <v>1</v>
      </c>
      <c r="AG284" s="166">
        <f t="shared" si="68"/>
        <v>1</v>
      </c>
    </row>
    <row r="285" spans="1:33" ht="135">
      <c r="A285" s="453" t="s">
        <v>19</v>
      </c>
      <c r="B285" s="454" t="s">
        <v>16</v>
      </c>
      <c r="C285" s="771"/>
      <c r="D285" s="829"/>
      <c r="E285" s="773"/>
      <c r="F285" s="773"/>
      <c r="G285" s="34" t="s">
        <v>2824</v>
      </c>
      <c r="H285" s="34" t="s">
        <v>2823</v>
      </c>
      <c r="I285" s="505" t="s">
        <v>2823</v>
      </c>
      <c r="J285" s="351">
        <v>1</v>
      </c>
      <c r="K285" s="355">
        <v>45628</v>
      </c>
      <c r="L285" s="355">
        <v>45838</v>
      </c>
      <c r="M285" s="459">
        <f t="shared" si="69"/>
        <v>30</v>
      </c>
      <c r="N285" s="188">
        <v>0</v>
      </c>
      <c r="O285" s="505" t="s">
        <v>2821</v>
      </c>
      <c r="P285" s="352">
        <f t="shared" si="70"/>
        <v>0</v>
      </c>
      <c r="Q285" s="114" t="str">
        <f>IF(ISNUMBER(P285),IF(P285=100%,"CUMPLIDA",IF(AND(ISNUMBER(L285),ISNUMBER(OCI!$P$6)), IF(L285&lt;OCI!$P$6,"INCUMPLIDA","PROCESO"), "VERIFICAR FECHA")),"SIN VALOR AVANCE")</f>
        <v>PROCESO</v>
      </c>
      <c r="R285" s="285" t="s">
        <v>2823</v>
      </c>
      <c r="S285" s="286" t="s">
        <v>2823</v>
      </c>
      <c r="T285" s="305">
        <v>1</v>
      </c>
      <c r="U285" s="376">
        <v>45628</v>
      </c>
      <c r="V285" s="376">
        <v>45838</v>
      </c>
      <c r="W285" s="36">
        <f t="shared" si="71"/>
        <v>30</v>
      </c>
      <c r="X285" s="188">
        <v>0</v>
      </c>
      <c r="Y285" s="359" t="s">
        <v>2821</v>
      </c>
      <c r="Z285" s="166">
        <f t="shared" si="61"/>
        <v>1</v>
      </c>
      <c r="AA285" s="166">
        <f t="shared" si="62"/>
        <v>1</v>
      </c>
      <c r="AB285" s="166">
        <f t="shared" si="63"/>
        <v>1</v>
      </c>
      <c r="AC285" s="166">
        <f t="shared" si="64"/>
        <v>1</v>
      </c>
      <c r="AD285" s="166">
        <f t="shared" si="65"/>
        <v>1</v>
      </c>
      <c r="AE285" s="166">
        <f t="shared" si="66"/>
        <v>1</v>
      </c>
      <c r="AF285" s="166">
        <f t="shared" si="67"/>
        <v>1</v>
      </c>
      <c r="AG285" s="166">
        <f t="shared" si="68"/>
        <v>1</v>
      </c>
    </row>
    <row r="286" spans="1:33" ht="90" customHeight="1">
      <c r="A286" s="453" t="s">
        <v>19</v>
      </c>
      <c r="B286" s="454" t="s">
        <v>16</v>
      </c>
      <c r="C286" s="771"/>
      <c r="D286" s="827" t="s">
        <v>2816</v>
      </c>
      <c r="E286" s="773" t="s">
        <v>2825</v>
      </c>
      <c r="F286" s="773" t="s">
        <v>2826</v>
      </c>
      <c r="G286" s="34" t="s">
        <v>2827</v>
      </c>
      <c r="H286" s="34" t="s">
        <v>2828</v>
      </c>
      <c r="I286" s="505" t="s">
        <v>2828</v>
      </c>
      <c r="J286" s="351">
        <v>1</v>
      </c>
      <c r="K286" s="355">
        <v>45689</v>
      </c>
      <c r="L286" s="355">
        <v>45747</v>
      </c>
      <c r="M286" s="459">
        <f t="shared" si="69"/>
        <v>8.2857142857142865</v>
      </c>
      <c r="N286" s="188">
        <v>0</v>
      </c>
      <c r="O286" s="505" t="s">
        <v>2821</v>
      </c>
      <c r="P286" s="352">
        <f t="shared" si="70"/>
        <v>0</v>
      </c>
      <c r="Q286" s="114" t="str">
        <f>IF(ISNUMBER(P286),IF(P286=100%,"CUMPLIDA",IF(AND(ISNUMBER(L286),ISNUMBER(OCI!$P$6)), IF(L286&lt;OCI!$P$6,"INCUMPLIDA","PROCESO"), "VERIFICAR FECHA")),"SIN VALOR AVANCE")</f>
        <v>PROCESO</v>
      </c>
      <c r="R286" s="285" t="s">
        <v>2828</v>
      </c>
      <c r="S286" s="286" t="s">
        <v>2828</v>
      </c>
      <c r="T286" s="305">
        <v>1</v>
      </c>
      <c r="U286" s="376">
        <v>45689</v>
      </c>
      <c r="V286" s="376">
        <v>45747</v>
      </c>
      <c r="W286" s="36">
        <f t="shared" si="71"/>
        <v>8.2857142857142865</v>
      </c>
      <c r="X286" s="188">
        <v>0</v>
      </c>
      <c r="Y286" s="359" t="s">
        <v>2821</v>
      </c>
      <c r="Z286" s="166">
        <f t="shared" si="61"/>
        <v>1</v>
      </c>
      <c r="AA286" s="166">
        <f t="shared" si="62"/>
        <v>1</v>
      </c>
      <c r="AB286" s="166">
        <f t="shared" si="63"/>
        <v>1</v>
      </c>
      <c r="AC286" s="166">
        <f t="shared" si="64"/>
        <v>1</v>
      </c>
      <c r="AD286" s="166">
        <f t="shared" si="65"/>
        <v>1</v>
      </c>
      <c r="AE286" s="166">
        <f t="shared" si="66"/>
        <v>1</v>
      </c>
      <c r="AF286" s="166">
        <f t="shared" si="67"/>
        <v>1</v>
      </c>
      <c r="AG286" s="166">
        <f t="shared" si="68"/>
        <v>1</v>
      </c>
    </row>
    <row r="287" spans="1:33" ht="75" customHeight="1">
      <c r="A287" s="453" t="s">
        <v>19</v>
      </c>
      <c r="B287" s="454" t="s">
        <v>16</v>
      </c>
      <c r="C287" s="771"/>
      <c r="D287" s="828"/>
      <c r="E287" s="773"/>
      <c r="F287" s="773"/>
      <c r="G287" s="34" t="s">
        <v>2829</v>
      </c>
      <c r="H287" s="34" t="s">
        <v>2830</v>
      </c>
      <c r="I287" s="505" t="s">
        <v>2830</v>
      </c>
      <c r="J287" s="351">
        <v>1</v>
      </c>
      <c r="K287" s="355">
        <v>45658</v>
      </c>
      <c r="L287" s="355">
        <v>45716</v>
      </c>
      <c r="M287" s="459">
        <f t="shared" si="69"/>
        <v>8.2857142857142865</v>
      </c>
      <c r="N287" s="188">
        <v>0</v>
      </c>
      <c r="O287" s="505" t="s">
        <v>2821</v>
      </c>
      <c r="P287" s="352">
        <f t="shared" si="70"/>
        <v>0</v>
      </c>
      <c r="Q287" s="114" t="str">
        <f>IF(ISNUMBER(P287),IF(P287=100%,"CUMPLIDA",IF(AND(ISNUMBER(L287),ISNUMBER(OCI!$P$6)), IF(L287&lt;OCI!$P$6,"INCUMPLIDA","PROCESO"), "VERIFICAR FECHA")),"SIN VALOR AVANCE")</f>
        <v>PROCESO</v>
      </c>
      <c r="R287" s="285" t="s">
        <v>2830</v>
      </c>
      <c r="S287" s="286" t="s">
        <v>2830</v>
      </c>
      <c r="T287" s="305">
        <v>1</v>
      </c>
      <c r="U287" s="376">
        <v>45658</v>
      </c>
      <c r="V287" s="376">
        <v>45716</v>
      </c>
      <c r="W287" s="36">
        <f t="shared" si="71"/>
        <v>8.2857142857142865</v>
      </c>
      <c r="X287" s="188">
        <v>0</v>
      </c>
      <c r="Y287" s="359" t="s">
        <v>2821</v>
      </c>
      <c r="Z287" s="166">
        <f t="shared" si="61"/>
        <v>1</v>
      </c>
      <c r="AA287" s="166">
        <f t="shared" si="62"/>
        <v>1</v>
      </c>
      <c r="AB287" s="166">
        <f t="shared" si="63"/>
        <v>1</v>
      </c>
      <c r="AC287" s="166">
        <f t="shared" si="64"/>
        <v>1</v>
      </c>
      <c r="AD287" s="166">
        <f t="shared" si="65"/>
        <v>1</v>
      </c>
      <c r="AE287" s="166">
        <f t="shared" si="66"/>
        <v>1</v>
      </c>
      <c r="AF287" s="166">
        <f t="shared" si="67"/>
        <v>1</v>
      </c>
      <c r="AG287" s="166">
        <f t="shared" si="68"/>
        <v>1</v>
      </c>
    </row>
    <row r="288" spans="1:33" ht="390">
      <c r="A288" s="453" t="s">
        <v>19</v>
      </c>
      <c r="B288" s="454" t="s">
        <v>16</v>
      </c>
      <c r="C288" s="771"/>
      <c r="D288" s="829"/>
      <c r="E288" s="773"/>
      <c r="F288" s="773"/>
      <c r="G288" s="34" t="s">
        <v>2831</v>
      </c>
      <c r="H288" s="34" t="s">
        <v>2832</v>
      </c>
      <c r="I288" s="505" t="s">
        <v>2832</v>
      </c>
      <c r="J288" s="351">
        <v>2</v>
      </c>
      <c r="K288" s="355">
        <v>45628</v>
      </c>
      <c r="L288" s="355">
        <v>45838</v>
      </c>
      <c r="M288" s="459">
        <f t="shared" si="69"/>
        <v>30</v>
      </c>
      <c r="N288" s="188">
        <v>0</v>
      </c>
      <c r="O288" s="505" t="s">
        <v>2821</v>
      </c>
      <c r="P288" s="352">
        <f t="shared" si="70"/>
        <v>0</v>
      </c>
      <c r="Q288" s="114" t="str">
        <f>IF(ISNUMBER(P288),IF(P288=100%,"CUMPLIDA",IF(AND(ISNUMBER(L288),ISNUMBER(OCI!$P$6)), IF(L288&lt;OCI!$P$6,"INCUMPLIDA","PROCESO"), "VERIFICAR FECHA")),"SIN VALOR AVANCE")</f>
        <v>PROCESO</v>
      </c>
      <c r="R288" s="285" t="s">
        <v>2832</v>
      </c>
      <c r="S288" s="286" t="s">
        <v>2832</v>
      </c>
      <c r="T288" s="305">
        <v>2</v>
      </c>
      <c r="U288" s="376">
        <v>45628</v>
      </c>
      <c r="V288" s="376">
        <v>45838</v>
      </c>
      <c r="W288" s="36">
        <f t="shared" si="71"/>
        <v>30</v>
      </c>
      <c r="X288" s="188">
        <v>0</v>
      </c>
      <c r="Y288" s="359" t="s">
        <v>2821</v>
      </c>
      <c r="Z288" s="166">
        <f t="shared" si="61"/>
        <v>1</v>
      </c>
      <c r="AA288" s="166">
        <f t="shared" si="62"/>
        <v>1</v>
      </c>
      <c r="AB288" s="166">
        <f t="shared" si="63"/>
        <v>1</v>
      </c>
      <c r="AC288" s="166">
        <f t="shared" si="64"/>
        <v>1</v>
      </c>
      <c r="AD288" s="166">
        <f t="shared" si="65"/>
        <v>1</v>
      </c>
      <c r="AE288" s="166">
        <f t="shared" si="66"/>
        <v>1</v>
      </c>
      <c r="AF288" s="166">
        <f t="shared" si="67"/>
        <v>1</v>
      </c>
      <c r="AG288" s="166">
        <f t="shared" si="68"/>
        <v>1</v>
      </c>
    </row>
    <row r="289" spans="1:33" ht="165" customHeight="1">
      <c r="A289" s="453" t="s">
        <v>19</v>
      </c>
      <c r="B289" s="454" t="s">
        <v>16</v>
      </c>
      <c r="C289" s="771"/>
      <c r="D289" s="827" t="s">
        <v>2816</v>
      </c>
      <c r="E289" s="773" t="s">
        <v>2833</v>
      </c>
      <c r="F289" s="773" t="s">
        <v>2834</v>
      </c>
      <c r="G289" s="34" t="s">
        <v>2835</v>
      </c>
      <c r="H289" s="34" t="s">
        <v>2836</v>
      </c>
      <c r="I289" s="505" t="s">
        <v>2836</v>
      </c>
      <c r="J289" s="351">
        <v>1</v>
      </c>
      <c r="K289" s="355">
        <v>45628</v>
      </c>
      <c r="L289" s="355">
        <v>45869</v>
      </c>
      <c r="M289" s="459">
        <f t="shared" si="69"/>
        <v>34.428571428571431</v>
      </c>
      <c r="N289" s="188">
        <v>0</v>
      </c>
      <c r="O289" s="505" t="s">
        <v>2837</v>
      </c>
      <c r="P289" s="352">
        <f t="shared" si="70"/>
        <v>0</v>
      </c>
      <c r="Q289" s="114" t="str">
        <f>IF(ISNUMBER(P289),IF(P289=100%,"CUMPLIDA",IF(AND(ISNUMBER(L289),ISNUMBER(OCI!$P$6)), IF(L289&lt;OCI!$P$6,"INCUMPLIDA","PROCESO"), "VERIFICAR FECHA")),"SIN VALOR AVANCE")</f>
        <v>PROCESO</v>
      </c>
      <c r="R289" s="285" t="s">
        <v>2836</v>
      </c>
      <c r="S289" s="286" t="s">
        <v>2836</v>
      </c>
      <c r="T289" s="305">
        <v>1</v>
      </c>
      <c r="U289" s="376">
        <v>45628</v>
      </c>
      <c r="V289" s="376">
        <v>45869</v>
      </c>
      <c r="W289" s="36">
        <f t="shared" si="71"/>
        <v>34.428571428571431</v>
      </c>
      <c r="X289" s="188">
        <v>0</v>
      </c>
      <c r="Y289" s="359" t="s">
        <v>2837</v>
      </c>
      <c r="Z289" s="166">
        <f t="shared" si="61"/>
        <v>1</v>
      </c>
      <c r="AA289" s="166">
        <f t="shared" si="62"/>
        <v>1</v>
      </c>
      <c r="AB289" s="166">
        <f t="shared" si="63"/>
        <v>1</v>
      </c>
      <c r="AC289" s="166">
        <f t="shared" si="64"/>
        <v>1</v>
      </c>
      <c r="AD289" s="166">
        <f t="shared" si="65"/>
        <v>1</v>
      </c>
      <c r="AE289" s="166">
        <f t="shared" si="66"/>
        <v>1</v>
      </c>
      <c r="AF289" s="166">
        <f t="shared" si="67"/>
        <v>1</v>
      </c>
      <c r="AG289" s="166">
        <f t="shared" si="68"/>
        <v>1</v>
      </c>
    </row>
    <row r="290" spans="1:33" ht="195">
      <c r="A290" s="453" t="s">
        <v>19</v>
      </c>
      <c r="B290" s="454" t="s">
        <v>16</v>
      </c>
      <c r="C290" s="771"/>
      <c r="D290" s="829"/>
      <c r="E290" s="773"/>
      <c r="F290" s="773"/>
      <c r="G290" s="34" t="s">
        <v>2838</v>
      </c>
      <c r="H290" s="34" t="s">
        <v>2839</v>
      </c>
      <c r="I290" s="505" t="s">
        <v>2839</v>
      </c>
      <c r="J290" s="351">
        <v>1</v>
      </c>
      <c r="K290" s="355">
        <v>45628</v>
      </c>
      <c r="L290" s="355">
        <v>45716</v>
      </c>
      <c r="M290" s="459">
        <f t="shared" si="69"/>
        <v>12.571428571428571</v>
      </c>
      <c r="N290" s="188">
        <v>0</v>
      </c>
      <c r="O290" s="505" t="s">
        <v>2840</v>
      </c>
      <c r="P290" s="352">
        <f t="shared" si="70"/>
        <v>0</v>
      </c>
      <c r="Q290" s="114" t="str">
        <f>IF(ISNUMBER(P290),IF(P290=100%,"CUMPLIDA",IF(AND(ISNUMBER(L290),ISNUMBER(OCI!$P$6)), IF(L290&lt;OCI!$P$6,"INCUMPLIDA","PROCESO"), "VERIFICAR FECHA")),"SIN VALOR AVANCE")</f>
        <v>PROCESO</v>
      </c>
      <c r="R290" s="285" t="s">
        <v>2839</v>
      </c>
      <c r="S290" s="286" t="s">
        <v>2839</v>
      </c>
      <c r="T290" s="305">
        <v>1</v>
      </c>
      <c r="U290" s="376">
        <v>45628</v>
      </c>
      <c r="V290" s="376">
        <v>45716</v>
      </c>
      <c r="W290" s="36">
        <f t="shared" si="71"/>
        <v>12.571428571428571</v>
      </c>
      <c r="X290" s="188">
        <v>0</v>
      </c>
      <c r="Y290" s="359" t="s">
        <v>2840</v>
      </c>
      <c r="Z290" s="166">
        <f t="shared" si="61"/>
        <v>1</v>
      </c>
      <c r="AA290" s="166">
        <f t="shared" si="62"/>
        <v>1</v>
      </c>
      <c r="AB290" s="166">
        <f t="shared" si="63"/>
        <v>1</v>
      </c>
      <c r="AC290" s="166">
        <f t="shared" si="64"/>
        <v>1</v>
      </c>
      <c r="AD290" s="166">
        <f t="shared" si="65"/>
        <v>1</v>
      </c>
      <c r="AE290" s="166">
        <f t="shared" si="66"/>
        <v>1</v>
      </c>
      <c r="AF290" s="166">
        <f t="shared" si="67"/>
        <v>1</v>
      </c>
      <c r="AG290" s="166">
        <f t="shared" si="68"/>
        <v>1</v>
      </c>
    </row>
    <row r="291" spans="1:33" ht="409.5">
      <c r="A291" s="453" t="s">
        <v>19</v>
      </c>
      <c r="B291" s="454" t="s">
        <v>16</v>
      </c>
      <c r="C291" s="771"/>
      <c r="D291" s="32" t="s">
        <v>2816</v>
      </c>
      <c r="E291" s="34" t="s">
        <v>2841</v>
      </c>
      <c r="F291" s="34" t="s">
        <v>2842</v>
      </c>
      <c r="G291" s="34" t="s">
        <v>2835</v>
      </c>
      <c r="H291" s="34" t="s">
        <v>2843</v>
      </c>
      <c r="I291" s="505" t="s">
        <v>2843</v>
      </c>
      <c r="J291" s="351">
        <v>1</v>
      </c>
      <c r="K291" s="355">
        <v>45628</v>
      </c>
      <c r="L291" s="355">
        <v>45869</v>
      </c>
      <c r="M291" s="459">
        <f t="shared" si="69"/>
        <v>34.428571428571431</v>
      </c>
      <c r="N291" s="188">
        <v>0</v>
      </c>
      <c r="O291" s="505" t="s">
        <v>2844</v>
      </c>
      <c r="P291" s="352">
        <f t="shared" si="70"/>
        <v>0</v>
      </c>
      <c r="Q291" s="114" t="str">
        <f>IF(ISNUMBER(P291),IF(P291=100%,"CUMPLIDA",IF(AND(ISNUMBER(L291),ISNUMBER(OCI!$P$6)), IF(L291&lt;OCI!$P$6,"INCUMPLIDA","PROCESO"), "VERIFICAR FECHA")),"SIN VALOR AVANCE")</f>
        <v>PROCESO</v>
      </c>
      <c r="R291" s="285" t="s">
        <v>2843</v>
      </c>
      <c r="S291" s="286" t="s">
        <v>2843</v>
      </c>
      <c r="T291" s="305">
        <v>1</v>
      </c>
      <c r="U291" s="376">
        <v>45628</v>
      </c>
      <c r="V291" s="376">
        <v>45869</v>
      </c>
      <c r="W291" s="36">
        <f t="shared" si="71"/>
        <v>34.428571428571431</v>
      </c>
      <c r="X291" s="188">
        <v>0</v>
      </c>
      <c r="Y291" s="359" t="s">
        <v>2844</v>
      </c>
      <c r="Z291" s="166">
        <f t="shared" si="61"/>
        <v>1</v>
      </c>
      <c r="AA291" s="166">
        <f t="shared" si="62"/>
        <v>1</v>
      </c>
      <c r="AB291" s="166">
        <f t="shared" si="63"/>
        <v>1</v>
      </c>
      <c r="AC291" s="166">
        <f t="shared" si="64"/>
        <v>1</v>
      </c>
      <c r="AD291" s="166">
        <f t="shared" si="65"/>
        <v>1</v>
      </c>
      <c r="AE291" s="166">
        <f t="shared" si="66"/>
        <v>1</v>
      </c>
      <c r="AF291" s="166">
        <f t="shared" si="67"/>
        <v>1</v>
      </c>
      <c r="AG291" s="166">
        <f t="shared" si="68"/>
        <v>1</v>
      </c>
    </row>
    <row r="292" spans="1:33" ht="180" customHeight="1">
      <c r="A292" s="453" t="s">
        <v>19</v>
      </c>
      <c r="B292" s="454" t="s">
        <v>16</v>
      </c>
      <c r="C292" s="771"/>
      <c r="D292" s="827" t="s">
        <v>2816</v>
      </c>
      <c r="E292" s="773" t="s">
        <v>2845</v>
      </c>
      <c r="F292" s="773" t="s">
        <v>2846</v>
      </c>
      <c r="G292" s="34" t="s">
        <v>2847</v>
      </c>
      <c r="H292" s="34" t="s">
        <v>2848</v>
      </c>
      <c r="I292" s="505" t="s">
        <v>2848</v>
      </c>
      <c r="J292" s="351">
        <v>1</v>
      </c>
      <c r="K292" s="355">
        <v>45672</v>
      </c>
      <c r="L292" s="355">
        <v>45838</v>
      </c>
      <c r="M292" s="459">
        <f t="shared" si="69"/>
        <v>23.714285714285715</v>
      </c>
      <c r="N292" s="188">
        <v>0</v>
      </c>
      <c r="O292" s="510" t="s">
        <v>2849</v>
      </c>
      <c r="P292" s="352">
        <f t="shared" si="70"/>
        <v>0</v>
      </c>
      <c r="Q292" s="114" t="str">
        <f>IF(ISNUMBER(P292),IF(P292=100%,"CUMPLIDA",IF(AND(ISNUMBER(L292),ISNUMBER(OCI!$P$6)), IF(L292&lt;OCI!$P$6,"INCUMPLIDA","PROCESO"), "VERIFICAR FECHA")),"SIN VALOR AVANCE")</f>
        <v>PROCESO</v>
      </c>
      <c r="R292" s="285" t="s">
        <v>2848</v>
      </c>
      <c r="S292" s="286" t="s">
        <v>2848</v>
      </c>
      <c r="T292" s="305">
        <v>1</v>
      </c>
      <c r="U292" s="376">
        <v>45672</v>
      </c>
      <c r="V292" s="376">
        <v>45838</v>
      </c>
      <c r="W292" s="36">
        <f t="shared" si="71"/>
        <v>23.714285714285715</v>
      </c>
      <c r="X292" s="188">
        <v>0</v>
      </c>
      <c r="Y292" s="360" t="s">
        <v>2849</v>
      </c>
      <c r="Z292" s="166">
        <f t="shared" si="61"/>
        <v>1</v>
      </c>
      <c r="AA292" s="166">
        <f t="shared" si="62"/>
        <v>1</v>
      </c>
      <c r="AB292" s="166">
        <f t="shared" si="63"/>
        <v>1</v>
      </c>
      <c r="AC292" s="166">
        <f t="shared" si="64"/>
        <v>1</v>
      </c>
      <c r="AD292" s="166">
        <f t="shared" si="65"/>
        <v>1</v>
      </c>
      <c r="AE292" s="166">
        <f t="shared" si="66"/>
        <v>1</v>
      </c>
      <c r="AF292" s="166">
        <f t="shared" si="67"/>
        <v>1</v>
      </c>
      <c r="AG292" s="166">
        <f t="shared" si="68"/>
        <v>1</v>
      </c>
    </row>
    <row r="293" spans="1:33" ht="285" customHeight="1">
      <c r="A293" s="453" t="s">
        <v>19</v>
      </c>
      <c r="B293" s="454" t="s">
        <v>16</v>
      </c>
      <c r="C293" s="771"/>
      <c r="D293" s="828"/>
      <c r="E293" s="773"/>
      <c r="F293" s="773"/>
      <c r="G293" s="34" t="s">
        <v>2850</v>
      </c>
      <c r="H293" s="34" t="s">
        <v>2851</v>
      </c>
      <c r="I293" s="505" t="s">
        <v>2851</v>
      </c>
      <c r="J293" s="351">
        <v>1</v>
      </c>
      <c r="K293" s="355">
        <v>45628</v>
      </c>
      <c r="L293" s="355">
        <v>45746</v>
      </c>
      <c r="M293" s="459">
        <f t="shared" si="69"/>
        <v>16.857142857142858</v>
      </c>
      <c r="N293" s="188">
        <v>0</v>
      </c>
      <c r="O293" s="510" t="s">
        <v>2821</v>
      </c>
      <c r="P293" s="352">
        <f t="shared" si="70"/>
        <v>0</v>
      </c>
      <c r="Q293" s="114" t="str">
        <f>IF(ISNUMBER(P293),IF(P293=100%,"CUMPLIDA",IF(AND(ISNUMBER(L293),ISNUMBER(OCI!$P$6)), IF(L293&lt;OCI!$P$6,"INCUMPLIDA","PROCESO"), "VERIFICAR FECHA")),"SIN VALOR AVANCE")</f>
        <v>PROCESO</v>
      </c>
      <c r="R293" s="285" t="s">
        <v>2851</v>
      </c>
      <c r="S293" s="286" t="s">
        <v>2851</v>
      </c>
      <c r="T293" s="305">
        <v>1</v>
      </c>
      <c r="U293" s="376">
        <v>45628</v>
      </c>
      <c r="V293" s="376">
        <v>45746</v>
      </c>
      <c r="W293" s="36">
        <f t="shared" si="71"/>
        <v>16.857142857142858</v>
      </c>
      <c r="X293" s="188">
        <v>0</v>
      </c>
      <c r="Y293" s="360" t="s">
        <v>2821</v>
      </c>
      <c r="Z293" s="166">
        <f t="shared" si="61"/>
        <v>1</v>
      </c>
      <c r="AA293" s="166">
        <f t="shared" si="62"/>
        <v>1</v>
      </c>
      <c r="AB293" s="166">
        <f t="shared" si="63"/>
        <v>1</v>
      </c>
      <c r="AC293" s="166">
        <f t="shared" si="64"/>
        <v>1</v>
      </c>
      <c r="AD293" s="166">
        <f t="shared" si="65"/>
        <v>1</v>
      </c>
      <c r="AE293" s="166">
        <f t="shared" si="66"/>
        <v>1</v>
      </c>
      <c r="AF293" s="166">
        <f t="shared" si="67"/>
        <v>1</v>
      </c>
      <c r="AG293" s="166">
        <f t="shared" si="68"/>
        <v>1</v>
      </c>
    </row>
    <row r="294" spans="1:33" ht="150.75" customHeight="1">
      <c r="A294" s="453" t="s">
        <v>19</v>
      </c>
      <c r="B294" s="454" t="s">
        <v>16</v>
      </c>
      <c r="C294" s="771"/>
      <c r="D294" s="828"/>
      <c r="E294" s="773"/>
      <c r="F294" s="773"/>
      <c r="G294" s="34" t="s">
        <v>2852</v>
      </c>
      <c r="H294" s="34" t="s">
        <v>2853</v>
      </c>
      <c r="I294" s="505" t="s">
        <v>2853</v>
      </c>
      <c r="J294" s="351">
        <v>13</v>
      </c>
      <c r="K294" s="355">
        <v>45628</v>
      </c>
      <c r="L294" s="355">
        <v>46022</v>
      </c>
      <c r="M294" s="459">
        <f t="shared" si="69"/>
        <v>56.285714285714285</v>
      </c>
      <c r="N294" s="188">
        <v>1</v>
      </c>
      <c r="O294" s="510" t="s">
        <v>2821</v>
      </c>
      <c r="P294" s="352">
        <f t="shared" si="70"/>
        <v>7.6923076923076927E-2</v>
      </c>
      <c r="Q294" s="114" t="str">
        <f>IF(ISNUMBER(P294),IF(P294=100%,"CUMPLIDA",IF(AND(ISNUMBER(L294),ISNUMBER(OCI!$P$6)), IF(L294&lt;OCI!$P$6,"INCUMPLIDA","PROCESO"), "VERIFICAR FECHA")),"SIN VALOR AVANCE")</f>
        <v>PROCESO</v>
      </c>
      <c r="R294" s="285" t="s">
        <v>2853</v>
      </c>
      <c r="S294" s="286" t="s">
        <v>2853</v>
      </c>
      <c r="T294" s="305">
        <v>13</v>
      </c>
      <c r="U294" s="376">
        <v>45628</v>
      </c>
      <c r="V294" s="376">
        <v>46022</v>
      </c>
      <c r="W294" s="36">
        <f t="shared" si="71"/>
        <v>56.285714285714285</v>
      </c>
      <c r="X294" s="188">
        <v>1</v>
      </c>
      <c r="Y294" s="360" t="s">
        <v>2821</v>
      </c>
      <c r="Z294" s="166">
        <f t="shared" si="61"/>
        <v>1</v>
      </c>
      <c r="AA294" s="166">
        <f t="shared" si="62"/>
        <v>1</v>
      </c>
      <c r="AB294" s="166">
        <f t="shared" si="63"/>
        <v>1</v>
      </c>
      <c r="AC294" s="166">
        <f t="shared" si="64"/>
        <v>1</v>
      </c>
      <c r="AD294" s="166">
        <f t="shared" si="65"/>
        <v>1</v>
      </c>
      <c r="AE294" s="166">
        <f t="shared" si="66"/>
        <v>1</v>
      </c>
      <c r="AF294" s="166">
        <f t="shared" si="67"/>
        <v>1</v>
      </c>
      <c r="AG294" s="166">
        <f t="shared" si="68"/>
        <v>1</v>
      </c>
    </row>
    <row r="295" spans="1:33" ht="195">
      <c r="A295" s="453" t="s">
        <v>19</v>
      </c>
      <c r="B295" s="454" t="s">
        <v>16</v>
      </c>
      <c r="C295" s="771"/>
      <c r="D295" s="828"/>
      <c r="E295" s="773"/>
      <c r="F295" s="773"/>
      <c r="G295" s="34" t="s">
        <v>2854</v>
      </c>
      <c r="H295" s="34" t="s">
        <v>2855</v>
      </c>
      <c r="I295" s="505" t="s">
        <v>2855</v>
      </c>
      <c r="J295" s="351">
        <v>1</v>
      </c>
      <c r="K295" s="355">
        <v>45672</v>
      </c>
      <c r="L295" s="355">
        <v>45716</v>
      </c>
      <c r="M295" s="459">
        <f t="shared" si="69"/>
        <v>6.2857142857142856</v>
      </c>
      <c r="N295" s="188">
        <v>0</v>
      </c>
      <c r="O295" s="510" t="s">
        <v>2856</v>
      </c>
      <c r="P295" s="352">
        <f t="shared" si="70"/>
        <v>0</v>
      </c>
      <c r="Q295" s="114" t="str">
        <f>IF(ISNUMBER(P295),IF(P295=100%,"CUMPLIDA",IF(AND(ISNUMBER(L295),ISNUMBER(OCI!$P$6)), IF(L295&lt;OCI!$P$6,"INCUMPLIDA","PROCESO"), "VERIFICAR FECHA")),"SIN VALOR AVANCE")</f>
        <v>PROCESO</v>
      </c>
      <c r="R295" s="285" t="s">
        <v>2855</v>
      </c>
      <c r="S295" s="286" t="s">
        <v>2855</v>
      </c>
      <c r="T295" s="305">
        <v>1</v>
      </c>
      <c r="U295" s="376">
        <v>45672</v>
      </c>
      <c r="V295" s="376">
        <v>45716</v>
      </c>
      <c r="W295" s="36">
        <f t="shared" si="71"/>
        <v>6.2857142857142856</v>
      </c>
      <c r="X295" s="188">
        <v>0</v>
      </c>
      <c r="Y295" s="360" t="s">
        <v>2856</v>
      </c>
      <c r="Z295" s="166">
        <f t="shared" si="61"/>
        <v>1</v>
      </c>
      <c r="AA295" s="166">
        <f t="shared" si="62"/>
        <v>1</v>
      </c>
      <c r="AB295" s="166">
        <f t="shared" si="63"/>
        <v>1</v>
      </c>
      <c r="AC295" s="166">
        <f t="shared" si="64"/>
        <v>1</v>
      </c>
      <c r="AD295" s="166">
        <f t="shared" si="65"/>
        <v>1</v>
      </c>
      <c r="AE295" s="166">
        <f t="shared" si="66"/>
        <v>1</v>
      </c>
      <c r="AF295" s="166">
        <f t="shared" si="67"/>
        <v>1</v>
      </c>
      <c r="AG295" s="166">
        <f t="shared" si="68"/>
        <v>1</v>
      </c>
    </row>
    <row r="296" spans="1:33" ht="120.75">
      <c r="A296" s="453" t="s">
        <v>19</v>
      </c>
      <c r="B296" s="454" t="s">
        <v>16</v>
      </c>
      <c r="C296" s="771"/>
      <c r="D296" s="828"/>
      <c r="E296" s="773"/>
      <c r="F296" s="773"/>
      <c r="G296" s="34" t="s">
        <v>2857</v>
      </c>
      <c r="H296" s="34" t="s">
        <v>2858</v>
      </c>
      <c r="I296" s="505" t="s">
        <v>2858</v>
      </c>
      <c r="J296" s="351">
        <v>1</v>
      </c>
      <c r="K296" s="355">
        <v>45717</v>
      </c>
      <c r="L296" s="355">
        <v>45777</v>
      </c>
      <c r="M296" s="459">
        <f t="shared" si="69"/>
        <v>8.5714285714285712</v>
      </c>
      <c r="N296" s="188">
        <v>0</v>
      </c>
      <c r="O296" s="510" t="s">
        <v>2859</v>
      </c>
      <c r="P296" s="352">
        <f t="shared" si="70"/>
        <v>0</v>
      </c>
      <c r="Q296" s="114" t="str">
        <f>IF(ISNUMBER(P296),IF(P296=100%,"CUMPLIDA",IF(AND(ISNUMBER(L296),ISNUMBER(OCI!$P$6)), IF(L296&lt;OCI!$P$6,"INCUMPLIDA","PROCESO"), "VERIFICAR FECHA")),"SIN VALOR AVANCE")</f>
        <v>PROCESO</v>
      </c>
      <c r="R296" s="285" t="s">
        <v>2858</v>
      </c>
      <c r="S296" s="286" t="s">
        <v>2858</v>
      </c>
      <c r="T296" s="305">
        <v>1</v>
      </c>
      <c r="U296" s="376">
        <v>45717</v>
      </c>
      <c r="V296" s="376">
        <v>45777</v>
      </c>
      <c r="W296" s="36">
        <f t="shared" si="71"/>
        <v>8.5714285714285712</v>
      </c>
      <c r="X296" s="188">
        <v>0</v>
      </c>
      <c r="Y296" s="360" t="s">
        <v>2859</v>
      </c>
      <c r="Z296" s="166">
        <f t="shared" si="61"/>
        <v>1</v>
      </c>
      <c r="AA296" s="166">
        <f t="shared" si="62"/>
        <v>1</v>
      </c>
      <c r="AB296" s="166">
        <f t="shared" si="63"/>
        <v>1</v>
      </c>
      <c r="AC296" s="166">
        <f t="shared" si="64"/>
        <v>1</v>
      </c>
      <c r="AD296" s="166">
        <f t="shared" si="65"/>
        <v>1</v>
      </c>
      <c r="AE296" s="166">
        <f t="shared" si="66"/>
        <v>1</v>
      </c>
      <c r="AF296" s="166">
        <f t="shared" si="67"/>
        <v>1</v>
      </c>
      <c r="AG296" s="166">
        <f t="shared" si="68"/>
        <v>1</v>
      </c>
    </row>
    <row r="297" spans="1:33" ht="105.75">
      <c r="A297" s="453" t="s">
        <v>19</v>
      </c>
      <c r="B297" s="454" t="s">
        <v>16</v>
      </c>
      <c r="C297" s="771"/>
      <c r="D297" s="828"/>
      <c r="E297" s="773"/>
      <c r="F297" s="773"/>
      <c r="G297" s="34" t="s">
        <v>2860</v>
      </c>
      <c r="H297" s="34" t="s">
        <v>2861</v>
      </c>
      <c r="I297" s="505" t="s">
        <v>2861</v>
      </c>
      <c r="J297" s="351">
        <v>1</v>
      </c>
      <c r="K297" s="355">
        <v>45628</v>
      </c>
      <c r="L297" s="355">
        <v>45688</v>
      </c>
      <c r="M297" s="459">
        <f t="shared" si="69"/>
        <v>8.5714285714285712</v>
      </c>
      <c r="N297" s="188">
        <v>0</v>
      </c>
      <c r="O297" s="510" t="s">
        <v>2862</v>
      </c>
      <c r="P297" s="352">
        <f t="shared" si="70"/>
        <v>0</v>
      </c>
      <c r="Q297" s="114" t="str">
        <f>IF(ISNUMBER(P297),IF(P297=100%,"CUMPLIDA",IF(AND(ISNUMBER(L297),ISNUMBER(OCI!$P$6)), IF(L297&lt;OCI!$P$6,"INCUMPLIDA","PROCESO"), "VERIFICAR FECHA")),"SIN VALOR AVANCE")</f>
        <v>PROCESO</v>
      </c>
      <c r="R297" s="285" t="s">
        <v>2861</v>
      </c>
      <c r="S297" s="286" t="s">
        <v>2861</v>
      </c>
      <c r="T297" s="305">
        <v>1</v>
      </c>
      <c r="U297" s="376">
        <v>45628</v>
      </c>
      <c r="V297" s="376">
        <v>45688</v>
      </c>
      <c r="W297" s="36">
        <f t="shared" si="71"/>
        <v>8.5714285714285712</v>
      </c>
      <c r="X297" s="188">
        <v>0</v>
      </c>
      <c r="Y297" s="360" t="s">
        <v>2862</v>
      </c>
      <c r="Z297" s="166">
        <f t="shared" si="61"/>
        <v>1</v>
      </c>
      <c r="AA297" s="166">
        <f t="shared" si="62"/>
        <v>1</v>
      </c>
      <c r="AB297" s="166">
        <f t="shared" si="63"/>
        <v>1</v>
      </c>
      <c r="AC297" s="166">
        <f t="shared" si="64"/>
        <v>1</v>
      </c>
      <c r="AD297" s="166">
        <f t="shared" si="65"/>
        <v>1</v>
      </c>
      <c r="AE297" s="166">
        <f t="shared" si="66"/>
        <v>1</v>
      </c>
      <c r="AF297" s="166">
        <f t="shared" si="67"/>
        <v>1</v>
      </c>
      <c r="AG297" s="166">
        <f t="shared" si="68"/>
        <v>1</v>
      </c>
    </row>
    <row r="298" spans="1:33" ht="135">
      <c r="A298" s="453" t="s">
        <v>19</v>
      </c>
      <c r="B298" s="454" t="s">
        <v>16</v>
      </c>
      <c r="C298" s="771"/>
      <c r="D298" s="828"/>
      <c r="E298" s="773"/>
      <c r="F298" s="773"/>
      <c r="G298" s="34" t="s">
        <v>2863</v>
      </c>
      <c r="H298" s="34" t="s">
        <v>2864</v>
      </c>
      <c r="I298" s="505" t="s">
        <v>2864</v>
      </c>
      <c r="J298" s="351">
        <v>1</v>
      </c>
      <c r="K298" s="355">
        <v>45689</v>
      </c>
      <c r="L298" s="355" t="s">
        <v>4258</v>
      </c>
      <c r="M298" s="459">
        <f t="shared" si="69"/>
        <v>25.571428571428573</v>
      </c>
      <c r="N298" s="188">
        <v>0</v>
      </c>
      <c r="O298" s="510" t="s">
        <v>2865</v>
      </c>
      <c r="P298" s="352">
        <f t="shared" si="70"/>
        <v>0</v>
      </c>
      <c r="Q298" s="114" t="str">
        <f>IF(ISNUMBER(P298),IF(P298=100%,"CUMPLIDA",IF(AND(ISNUMBER(L298),ISNUMBER(OCI!$P$6)), IF(L298&lt;OCI!$P$6,"INCUMPLIDA","PROCESO"), "VERIFICAR FECHA")),"SIN VALOR AVANCE")</f>
        <v>VERIFICAR FECHA</v>
      </c>
      <c r="R298" s="285" t="s">
        <v>2864</v>
      </c>
      <c r="S298" s="286" t="s">
        <v>2864</v>
      </c>
      <c r="T298" s="305">
        <v>1</v>
      </c>
      <c r="U298" s="376">
        <v>45689</v>
      </c>
      <c r="V298" s="376" t="s">
        <v>4258</v>
      </c>
      <c r="W298" s="36">
        <f t="shared" si="71"/>
        <v>25.571428571428573</v>
      </c>
      <c r="X298" s="291">
        <v>0</v>
      </c>
      <c r="Y298" s="360" t="s">
        <v>2865</v>
      </c>
      <c r="Z298" s="166">
        <f t="shared" si="61"/>
        <v>1</v>
      </c>
      <c r="AA298" s="166">
        <f t="shared" si="62"/>
        <v>1</v>
      </c>
      <c r="AB298" s="166">
        <f t="shared" si="63"/>
        <v>1</v>
      </c>
      <c r="AC298" s="166">
        <f t="shared" si="64"/>
        <v>1</v>
      </c>
      <c r="AD298" s="166">
        <f t="shared" si="65"/>
        <v>1</v>
      </c>
      <c r="AE298" s="166">
        <f t="shared" si="66"/>
        <v>1</v>
      </c>
      <c r="AF298" s="166">
        <f t="shared" si="67"/>
        <v>1</v>
      </c>
      <c r="AG298" s="166">
        <f t="shared" si="68"/>
        <v>1</v>
      </c>
    </row>
    <row r="299" spans="1:33" ht="360" customHeight="1">
      <c r="A299" s="453" t="s">
        <v>19</v>
      </c>
      <c r="B299" s="454" t="s">
        <v>16</v>
      </c>
      <c r="C299" s="771"/>
      <c r="D299" s="829"/>
      <c r="E299" s="773"/>
      <c r="F299" s="773"/>
      <c r="G299" s="34" t="s">
        <v>2866</v>
      </c>
      <c r="H299" s="34" t="s">
        <v>2867</v>
      </c>
      <c r="I299" s="505" t="s">
        <v>2867</v>
      </c>
      <c r="J299" s="351">
        <v>1</v>
      </c>
      <c r="K299" s="355">
        <v>45870</v>
      </c>
      <c r="L299" s="355">
        <v>46022</v>
      </c>
      <c r="M299" s="459">
        <f t="shared" si="69"/>
        <v>21.714285714285715</v>
      </c>
      <c r="N299" s="188">
        <v>0</v>
      </c>
      <c r="O299" s="510" t="s">
        <v>2862</v>
      </c>
      <c r="P299" s="352">
        <f t="shared" si="70"/>
        <v>0</v>
      </c>
      <c r="Q299" s="114" t="str">
        <f>IF(ISNUMBER(P299),IF(P299=100%,"CUMPLIDA",IF(AND(ISNUMBER(L299),ISNUMBER(OCI!$P$6)), IF(L299&lt;OCI!$P$6,"INCUMPLIDA","PROCESO"), "VERIFICAR FECHA")),"SIN VALOR AVANCE")</f>
        <v>PROCESO</v>
      </c>
      <c r="R299" s="285" t="s">
        <v>2867</v>
      </c>
      <c r="S299" s="286" t="s">
        <v>2867</v>
      </c>
      <c r="T299" s="305">
        <v>1</v>
      </c>
      <c r="U299" s="376">
        <v>45870</v>
      </c>
      <c r="V299" s="376">
        <v>46022</v>
      </c>
      <c r="W299" s="36">
        <f t="shared" si="71"/>
        <v>21.714285714285715</v>
      </c>
      <c r="X299" s="188">
        <v>0</v>
      </c>
      <c r="Y299" s="360" t="s">
        <v>2862</v>
      </c>
      <c r="Z299" s="166">
        <f t="shared" si="61"/>
        <v>1</v>
      </c>
      <c r="AA299" s="166">
        <f t="shared" si="62"/>
        <v>1</v>
      </c>
      <c r="AB299" s="166">
        <f t="shared" si="63"/>
        <v>1</v>
      </c>
      <c r="AC299" s="166">
        <f t="shared" si="64"/>
        <v>1</v>
      </c>
      <c r="AD299" s="166">
        <f t="shared" si="65"/>
        <v>1</v>
      </c>
      <c r="AE299" s="166">
        <f t="shared" si="66"/>
        <v>1</v>
      </c>
      <c r="AF299" s="166">
        <f t="shared" si="67"/>
        <v>1</v>
      </c>
      <c r="AG299" s="166">
        <f t="shared" si="68"/>
        <v>1</v>
      </c>
    </row>
    <row r="300" spans="1:33" ht="165" customHeight="1">
      <c r="A300" s="453" t="s">
        <v>19</v>
      </c>
      <c r="B300" s="454" t="s">
        <v>16</v>
      </c>
      <c r="C300" s="771"/>
      <c r="D300" s="827" t="s">
        <v>2816</v>
      </c>
      <c r="E300" s="773" t="s">
        <v>2868</v>
      </c>
      <c r="F300" s="773" t="s">
        <v>2869</v>
      </c>
      <c r="G300" s="34" t="s">
        <v>2870</v>
      </c>
      <c r="H300" s="34" t="s">
        <v>2848</v>
      </c>
      <c r="I300" s="505" t="s">
        <v>2848</v>
      </c>
      <c r="J300" s="351">
        <v>1</v>
      </c>
      <c r="K300" s="355">
        <v>45672</v>
      </c>
      <c r="L300" s="355">
        <v>45838</v>
      </c>
      <c r="M300" s="459">
        <f t="shared" si="69"/>
        <v>23.714285714285715</v>
      </c>
      <c r="N300" s="188">
        <v>0</v>
      </c>
      <c r="O300" s="510" t="s">
        <v>2849</v>
      </c>
      <c r="P300" s="352">
        <f t="shared" si="70"/>
        <v>0</v>
      </c>
      <c r="Q300" s="114" t="str">
        <f>IF(ISNUMBER(P300),IF(P300=100%,"CUMPLIDA",IF(AND(ISNUMBER(L300),ISNUMBER(OCI!$P$6)), IF(L300&lt;OCI!$P$6,"INCUMPLIDA","PROCESO"), "VERIFICAR FECHA")),"SIN VALOR AVANCE")</f>
        <v>PROCESO</v>
      </c>
      <c r="R300" s="285" t="s">
        <v>2848</v>
      </c>
      <c r="S300" s="286" t="s">
        <v>2848</v>
      </c>
      <c r="T300" s="305">
        <v>1</v>
      </c>
      <c r="U300" s="376">
        <v>45672</v>
      </c>
      <c r="V300" s="376">
        <v>45838</v>
      </c>
      <c r="W300" s="36">
        <f t="shared" si="71"/>
        <v>23.714285714285715</v>
      </c>
      <c r="X300" s="188">
        <v>0</v>
      </c>
      <c r="Y300" s="360" t="s">
        <v>2849</v>
      </c>
      <c r="Z300" s="166">
        <f t="shared" si="61"/>
        <v>1</v>
      </c>
      <c r="AA300" s="166">
        <f t="shared" si="62"/>
        <v>1</v>
      </c>
      <c r="AB300" s="166">
        <f t="shared" si="63"/>
        <v>1</v>
      </c>
      <c r="AC300" s="166">
        <f t="shared" si="64"/>
        <v>1</v>
      </c>
      <c r="AD300" s="166">
        <f t="shared" si="65"/>
        <v>1</v>
      </c>
      <c r="AE300" s="166">
        <f t="shared" si="66"/>
        <v>1</v>
      </c>
      <c r="AF300" s="166">
        <f t="shared" si="67"/>
        <v>1</v>
      </c>
      <c r="AG300" s="166">
        <f t="shared" si="68"/>
        <v>1</v>
      </c>
    </row>
    <row r="301" spans="1:33" ht="165.75">
      <c r="A301" s="453" t="s">
        <v>19</v>
      </c>
      <c r="B301" s="454" t="s">
        <v>16</v>
      </c>
      <c r="C301" s="771"/>
      <c r="D301" s="829"/>
      <c r="E301" s="773"/>
      <c r="F301" s="773"/>
      <c r="G301" s="34" t="s">
        <v>2871</v>
      </c>
      <c r="H301" s="34" t="s">
        <v>2872</v>
      </c>
      <c r="I301" s="505" t="s">
        <v>2872</v>
      </c>
      <c r="J301" s="351">
        <v>3</v>
      </c>
      <c r="K301" s="355">
        <v>45672</v>
      </c>
      <c r="L301" s="355">
        <v>45930</v>
      </c>
      <c r="M301" s="459">
        <f t="shared" si="69"/>
        <v>36.857142857142854</v>
      </c>
      <c r="N301" s="188">
        <v>0</v>
      </c>
      <c r="O301" s="510" t="s">
        <v>2873</v>
      </c>
      <c r="P301" s="352">
        <f t="shared" si="70"/>
        <v>0</v>
      </c>
      <c r="Q301" s="114" t="str">
        <f>IF(ISNUMBER(P301),IF(P301=100%,"CUMPLIDA",IF(AND(ISNUMBER(L301),ISNUMBER(OCI!$P$6)), IF(L301&lt;OCI!$P$6,"INCUMPLIDA","PROCESO"), "VERIFICAR FECHA")),"SIN VALOR AVANCE")</f>
        <v>PROCESO</v>
      </c>
      <c r="R301" s="285" t="s">
        <v>2872</v>
      </c>
      <c r="S301" s="286" t="s">
        <v>2872</v>
      </c>
      <c r="T301" s="305">
        <v>3</v>
      </c>
      <c r="U301" s="376">
        <v>45672</v>
      </c>
      <c r="V301" s="376">
        <v>45930</v>
      </c>
      <c r="W301" s="36">
        <f t="shared" si="71"/>
        <v>36.857142857142854</v>
      </c>
      <c r="X301" s="188">
        <v>0</v>
      </c>
      <c r="Y301" s="360" t="s">
        <v>2873</v>
      </c>
      <c r="Z301" s="166">
        <f t="shared" si="61"/>
        <v>1</v>
      </c>
      <c r="AA301" s="166">
        <f t="shared" si="62"/>
        <v>1</v>
      </c>
      <c r="AB301" s="166">
        <f t="shared" si="63"/>
        <v>1</v>
      </c>
      <c r="AC301" s="166">
        <f t="shared" si="64"/>
        <v>1</v>
      </c>
      <c r="AD301" s="166">
        <f t="shared" si="65"/>
        <v>1</v>
      </c>
      <c r="AE301" s="166">
        <f t="shared" si="66"/>
        <v>1</v>
      </c>
      <c r="AF301" s="166">
        <f t="shared" si="67"/>
        <v>1</v>
      </c>
      <c r="AG301" s="166">
        <f t="shared" si="68"/>
        <v>1</v>
      </c>
    </row>
    <row r="302" spans="1:33" ht="195" customHeight="1">
      <c r="A302" s="453" t="s">
        <v>19</v>
      </c>
      <c r="B302" s="454" t="s">
        <v>16</v>
      </c>
      <c r="C302" s="771"/>
      <c r="D302" s="827" t="s">
        <v>2816</v>
      </c>
      <c r="E302" s="773" t="s">
        <v>2874</v>
      </c>
      <c r="F302" s="773" t="s">
        <v>2875</v>
      </c>
      <c r="G302" s="34" t="s">
        <v>2876</v>
      </c>
      <c r="H302" s="34" t="s">
        <v>2877</v>
      </c>
      <c r="I302" s="505" t="s">
        <v>2877</v>
      </c>
      <c r="J302" s="351">
        <v>1</v>
      </c>
      <c r="K302" s="355">
        <v>45628</v>
      </c>
      <c r="L302" s="355">
        <v>45657</v>
      </c>
      <c r="M302" s="459">
        <f t="shared" si="69"/>
        <v>4.1428571428571432</v>
      </c>
      <c r="N302" s="188">
        <v>1</v>
      </c>
      <c r="O302" s="510" t="s">
        <v>2878</v>
      </c>
      <c r="P302" s="352">
        <f t="shared" si="70"/>
        <v>1</v>
      </c>
      <c r="Q302" s="114" t="str">
        <f>IF(ISNUMBER(P302),IF(P302=100%,"CUMPLIDA",IF(AND(ISNUMBER(L302),ISNUMBER(OCI!$P$6)), IF(L302&lt;OCI!$P$6,"INCUMPLIDA","PROCESO"), "VERIFICAR FECHA")),"SIN VALOR AVANCE")</f>
        <v>CUMPLIDA</v>
      </c>
      <c r="R302" s="285" t="s">
        <v>2877</v>
      </c>
      <c r="S302" s="286" t="s">
        <v>2877</v>
      </c>
      <c r="T302" s="305">
        <v>1</v>
      </c>
      <c r="U302" s="376">
        <v>45628</v>
      </c>
      <c r="V302" s="376">
        <v>45657</v>
      </c>
      <c r="W302" s="36">
        <f t="shared" si="71"/>
        <v>4.1428571428571432</v>
      </c>
      <c r="X302" s="188">
        <v>1</v>
      </c>
      <c r="Y302" s="360" t="s">
        <v>2878</v>
      </c>
      <c r="Z302" s="166">
        <f t="shared" si="61"/>
        <v>1</v>
      </c>
      <c r="AA302" s="166">
        <f t="shared" si="62"/>
        <v>1</v>
      </c>
      <c r="AB302" s="166">
        <f t="shared" si="63"/>
        <v>1</v>
      </c>
      <c r="AC302" s="166">
        <f t="shared" si="64"/>
        <v>1</v>
      </c>
      <c r="AD302" s="166">
        <f t="shared" si="65"/>
        <v>1</v>
      </c>
      <c r="AE302" s="166">
        <f t="shared" si="66"/>
        <v>1</v>
      </c>
      <c r="AF302" s="166">
        <f t="shared" si="67"/>
        <v>1</v>
      </c>
      <c r="AG302" s="166">
        <f t="shared" si="68"/>
        <v>1</v>
      </c>
    </row>
    <row r="303" spans="1:33" ht="75" customHeight="1">
      <c r="A303" s="453" t="s">
        <v>19</v>
      </c>
      <c r="B303" s="454" t="s">
        <v>16</v>
      </c>
      <c r="C303" s="771"/>
      <c r="D303" s="829"/>
      <c r="E303" s="773"/>
      <c r="F303" s="773"/>
      <c r="G303" s="34" t="s">
        <v>2879</v>
      </c>
      <c r="H303" s="34" t="s">
        <v>2880</v>
      </c>
      <c r="I303" s="505" t="s">
        <v>2880</v>
      </c>
      <c r="J303" s="351">
        <v>25</v>
      </c>
      <c r="K303" s="355">
        <v>45672</v>
      </c>
      <c r="L303" s="355">
        <v>45823</v>
      </c>
      <c r="M303" s="459">
        <f t="shared" si="69"/>
        <v>21.571428571428573</v>
      </c>
      <c r="N303" s="188">
        <v>0</v>
      </c>
      <c r="O303" s="510" t="s">
        <v>2881</v>
      </c>
      <c r="P303" s="352">
        <f t="shared" si="70"/>
        <v>0</v>
      </c>
      <c r="Q303" s="114" t="str">
        <f>IF(ISNUMBER(P303),IF(P303=100%,"CUMPLIDA",IF(AND(ISNUMBER(L303),ISNUMBER(OCI!$P$6)), IF(L303&lt;OCI!$P$6,"INCUMPLIDA","PROCESO"), "VERIFICAR FECHA")),"SIN VALOR AVANCE")</f>
        <v>PROCESO</v>
      </c>
      <c r="R303" s="285" t="s">
        <v>2880</v>
      </c>
      <c r="S303" s="286" t="s">
        <v>2880</v>
      </c>
      <c r="T303" s="305">
        <v>25</v>
      </c>
      <c r="U303" s="376">
        <v>45672</v>
      </c>
      <c r="V303" s="376">
        <v>45823</v>
      </c>
      <c r="W303" s="36">
        <f t="shared" si="71"/>
        <v>21.571428571428573</v>
      </c>
      <c r="X303" s="188">
        <v>0</v>
      </c>
      <c r="Y303" s="360" t="s">
        <v>2881</v>
      </c>
      <c r="Z303" s="166">
        <f t="shared" si="61"/>
        <v>1</v>
      </c>
      <c r="AA303" s="166">
        <f t="shared" si="62"/>
        <v>1</v>
      </c>
      <c r="AB303" s="166">
        <f t="shared" si="63"/>
        <v>1</v>
      </c>
      <c r="AC303" s="166">
        <f t="shared" si="64"/>
        <v>1</v>
      </c>
      <c r="AD303" s="166">
        <f t="shared" si="65"/>
        <v>1</v>
      </c>
      <c r="AE303" s="166">
        <f t="shared" si="66"/>
        <v>1</v>
      </c>
      <c r="AF303" s="166">
        <f t="shared" si="67"/>
        <v>1</v>
      </c>
      <c r="AG303" s="166">
        <f t="shared" si="68"/>
        <v>1</v>
      </c>
    </row>
    <row r="304" spans="1:33" ht="150.75" customHeight="1">
      <c r="A304" s="453" t="s">
        <v>20</v>
      </c>
      <c r="B304" s="32" t="s">
        <v>16</v>
      </c>
      <c r="C304" s="775" t="s">
        <v>2882</v>
      </c>
      <c r="D304" s="775" t="s">
        <v>2883</v>
      </c>
      <c r="E304" s="772" t="s">
        <v>2884</v>
      </c>
      <c r="F304" s="772" t="s">
        <v>2885</v>
      </c>
      <c r="G304" s="34" t="s">
        <v>2886</v>
      </c>
      <c r="H304" s="314" t="s">
        <v>2887</v>
      </c>
      <c r="I304" s="505" t="s">
        <v>1512</v>
      </c>
      <c r="J304" s="35">
        <v>1</v>
      </c>
      <c r="K304" s="311">
        <v>45231</v>
      </c>
      <c r="L304" s="311">
        <v>45504</v>
      </c>
      <c r="M304" s="36">
        <f t="shared" si="69"/>
        <v>39</v>
      </c>
      <c r="N304" s="188">
        <v>1</v>
      </c>
      <c r="O304" s="505" t="s">
        <v>2888</v>
      </c>
      <c r="P304" s="456">
        <f>N304/J304</f>
        <v>1</v>
      </c>
      <c r="Q304" s="114" t="str">
        <f>IF(ISNUMBER(P304),IF(P304=100%,"CUMPLIDA",IF(AND(ISNUMBER(L304),ISNUMBER(OCI!$P$6)), IF(L304&lt;OCI!$P$6,"INCUMPLIDA","PROCESO"), "VERIFICAR FECHA")),"SIN VALOR AVANCE")</f>
        <v>CUMPLIDA</v>
      </c>
      <c r="R304" s="140" t="s">
        <v>2887</v>
      </c>
      <c r="S304" s="136" t="s">
        <v>1512</v>
      </c>
      <c r="T304" s="137">
        <v>1</v>
      </c>
      <c r="U304" s="143">
        <v>45231</v>
      </c>
      <c r="V304" s="143">
        <v>45504</v>
      </c>
      <c r="W304" s="139">
        <f t="shared" si="71"/>
        <v>39</v>
      </c>
      <c r="X304" s="187">
        <v>1</v>
      </c>
      <c r="Y304" s="136" t="s">
        <v>4259</v>
      </c>
      <c r="Z304" s="166">
        <f t="shared" si="61"/>
        <v>1</v>
      </c>
      <c r="AA304" s="166">
        <f t="shared" si="62"/>
        <v>1</v>
      </c>
      <c r="AB304" s="166">
        <f t="shared" si="63"/>
        <v>1</v>
      </c>
      <c r="AC304" s="166">
        <f t="shared" si="64"/>
        <v>1</v>
      </c>
      <c r="AD304" s="166">
        <f t="shared" si="65"/>
        <v>1</v>
      </c>
      <c r="AE304" s="166">
        <f t="shared" si="66"/>
        <v>1</v>
      </c>
      <c r="AF304" s="166">
        <f t="shared" si="67"/>
        <v>1</v>
      </c>
      <c r="AG304" s="166">
        <f t="shared" si="68"/>
        <v>1</v>
      </c>
    </row>
    <row r="305" spans="1:33" ht="195.75">
      <c r="A305" s="453" t="s">
        <v>20</v>
      </c>
      <c r="B305" s="32" t="s">
        <v>16</v>
      </c>
      <c r="C305" s="775"/>
      <c r="D305" s="775"/>
      <c r="E305" s="772"/>
      <c r="F305" s="772"/>
      <c r="G305" s="34" t="s">
        <v>2889</v>
      </c>
      <c r="H305" s="314" t="s">
        <v>2890</v>
      </c>
      <c r="I305" s="509" t="s">
        <v>2891</v>
      </c>
      <c r="J305" s="35">
        <v>1</v>
      </c>
      <c r="K305" s="311">
        <v>45231</v>
      </c>
      <c r="L305" s="311">
        <v>45504</v>
      </c>
      <c r="M305" s="36">
        <f t="shared" si="69"/>
        <v>39</v>
      </c>
      <c r="N305" s="188">
        <v>1</v>
      </c>
      <c r="O305" s="505" t="s">
        <v>2892</v>
      </c>
      <c r="P305" s="456">
        <f>N305/J305</f>
        <v>1</v>
      </c>
      <c r="Q305" s="114" t="str">
        <f>IF(ISNUMBER(P305),IF(P305=100%,"CUMPLIDA",IF(AND(ISNUMBER(L305),ISNUMBER(OCI!$P$6)), IF(L305&lt;OCI!$P$6,"INCUMPLIDA","PROCESO"), "VERIFICAR FECHA")),"SIN VALOR AVANCE")</f>
        <v>CUMPLIDA</v>
      </c>
      <c r="R305" s="140" t="s">
        <v>2890</v>
      </c>
      <c r="S305" s="142" t="s">
        <v>2891</v>
      </c>
      <c r="T305" s="137">
        <v>1</v>
      </c>
      <c r="U305" s="143">
        <v>45231</v>
      </c>
      <c r="V305" s="143">
        <v>45504</v>
      </c>
      <c r="W305" s="139">
        <f t="shared" si="71"/>
        <v>39</v>
      </c>
      <c r="X305" s="187">
        <v>1</v>
      </c>
      <c r="Y305" s="136" t="s">
        <v>4260</v>
      </c>
      <c r="Z305" s="166">
        <f t="shared" si="61"/>
        <v>1</v>
      </c>
      <c r="AA305" s="166">
        <f t="shared" si="62"/>
        <v>1</v>
      </c>
      <c r="AB305" s="166">
        <f t="shared" si="63"/>
        <v>1</v>
      </c>
      <c r="AC305" s="166">
        <f t="shared" si="64"/>
        <v>1</v>
      </c>
      <c r="AD305" s="166">
        <f t="shared" si="65"/>
        <v>1</v>
      </c>
      <c r="AE305" s="166">
        <f t="shared" si="66"/>
        <v>1</v>
      </c>
      <c r="AF305" s="166">
        <f t="shared" si="67"/>
        <v>1</v>
      </c>
      <c r="AG305" s="166">
        <f t="shared" si="68"/>
        <v>1</v>
      </c>
    </row>
    <row r="306" spans="1:33" ht="315" customHeight="1">
      <c r="A306" s="453" t="s">
        <v>20</v>
      </c>
      <c r="B306" s="32" t="s">
        <v>16</v>
      </c>
      <c r="C306" s="775"/>
      <c r="D306" s="775"/>
      <c r="E306" s="772"/>
      <c r="F306" s="772"/>
      <c r="G306" s="455" t="s">
        <v>1358</v>
      </c>
      <c r="H306" s="455" t="s">
        <v>1614</v>
      </c>
      <c r="I306" s="512" t="s">
        <v>238</v>
      </c>
      <c r="J306" s="351">
        <v>1</v>
      </c>
      <c r="K306" s="460">
        <v>45323</v>
      </c>
      <c r="L306" s="460">
        <v>45747</v>
      </c>
      <c r="M306" s="36">
        <f t="shared" si="69"/>
        <v>60.571428571428569</v>
      </c>
      <c r="N306" s="461">
        <v>0</v>
      </c>
      <c r="O306" s="537" t="s">
        <v>2893</v>
      </c>
      <c r="P306" s="462">
        <v>0</v>
      </c>
      <c r="Q306" s="114" t="str">
        <f>IF(ISNUMBER(P306),IF(P306=100%,"CUMPLIDA",IF(AND(ISNUMBER(L306),ISNUMBER(OCI!$P$6)), IF(L306&lt;OCI!$P$6,"INCUMPLIDA","PROCESO"), "VERIFICAR FECHA")),"SIN VALOR AVANCE")</f>
        <v>PROCESO</v>
      </c>
      <c r="R306" s="144" t="s">
        <v>1614</v>
      </c>
      <c r="S306" s="160" t="s">
        <v>238</v>
      </c>
      <c r="T306" s="138">
        <v>1</v>
      </c>
      <c r="U306" s="161">
        <v>45323</v>
      </c>
      <c r="V306" s="161">
        <v>45747</v>
      </c>
      <c r="W306" s="139">
        <f t="shared" si="71"/>
        <v>60.571428571428569</v>
      </c>
      <c r="X306" s="189">
        <v>0</v>
      </c>
      <c r="Y306" s="162" t="s">
        <v>4261</v>
      </c>
      <c r="Z306" s="166">
        <f t="shared" si="61"/>
        <v>1</v>
      </c>
      <c r="AA306" s="166">
        <f t="shared" si="62"/>
        <v>1</v>
      </c>
      <c r="AB306" s="166">
        <f t="shared" si="63"/>
        <v>1</v>
      </c>
      <c r="AC306" s="166">
        <f t="shared" si="64"/>
        <v>1</v>
      </c>
      <c r="AD306" s="166">
        <f t="shared" si="65"/>
        <v>1</v>
      </c>
      <c r="AE306" s="166">
        <f t="shared" si="66"/>
        <v>1</v>
      </c>
      <c r="AF306" s="166">
        <f t="shared" si="67"/>
        <v>1</v>
      </c>
      <c r="AG306" s="166">
        <f t="shared" si="68"/>
        <v>1</v>
      </c>
    </row>
    <row r="307" spans="1:33" ht="135.75">
      <c r="A307" s="453" t="s">
        <v>20</v>
      </c>
      <c r="B307" s="32" t="s">
        <v>16</v>
      </c>
      <c r="C307" s="775"/>
      <c r="D307" s="775"/>
      <c r="E307" s="772"/>
      <c r="F307" s="772"/>
      <c r="G307" s="455" t="s">
        <v>2894</v>
      </c>
      <c r="H307" s="455" t="s">
        <v>2894</v>
      </c>
      <c r="I307" s="512" t="s">
        <v>2895</v>
      </c>
      <c r="J307" s="351">
        <v>1</v>
      </c>
      <c r="K307" s="460">
        <v>45323</v>
      </c>
      <c r="L307" s="460">
        <v>45747</v>
      </c>
      <c r="M307" s="36">
        <f t="shared" si="69"/>
        <v>60.571428571428569</v>
      </c>
      <c r="N307" s="461">
        <v>0</v>
      </c>
      <c r="O307" s="537" t="s">
        <v>2896</v>
      </c>
      <c r="P307" s="462">
        <v>0</v>
      </c>
      <c r="Q307" s="114" t="str">
        <f>IF(ISNUMBER(P307),IF(P307=100%,"CUMPLIDA",IF(AND(ISNUMBER(L307),ISNUMBER(OCI!$P$6)), IF(L307&lt;OCI!$P$6,"INCUMPLIDA","PROCESO"), "VERIFICAR FECHA")),"SIN VALOR AVANCE")</f>
        <v>PROCESO</v>
      </c>
      <c r="R307" s="144" t="s">
        <v>2894</v>
      </c>
      <c r="S307" s="160" t="s">
        <v>2895</v>
      </c>
      <c r="T307" s="138">
        <v>1</v>
      </c>
      <c r="U307" s="161">
        <v>45323</v>
      </c>
      <c r="V307" s="161">
        <v>45747</v>
      </c>
      <c r="W307" s="139">
        <f t="shared" si="71"/>
        <v>60.571428571428569</v>
      </c>
      <c r="X307" s="189">
        <v>0</v>
      </c>
      <c r="Y307" s="162" t="s">
        <v>4262</v>
      </c>
      <c r="Z307" s="166">
        <f t="shared" si="61"/>
        <v>1</v>
      </c>
      <c r="AA307" s="166">
        <f t="shared" si="62"/>
        <v>1</v>
      </c>
      <c r="AB307" s="166">
        <f t="shared" si="63"/>
        <v>1</v>
      </c>
      <c r="AC307" s="166">
        <f t="shared" si="64"/>
        <v>1</v>
      </c>
      <c r="AD307" s="166">
        <f t="shared" si="65"/>
        <v>1</v>
      </c>
      <c r="AE307" s="166">
        <f t="shared" si="66"/>
        <v>1</v>
      </c>
      <c r="AF307" s="166">
        <f t="shared" si="67"/>
        <v>1</v>
      </c>
      <c r="AG307" s="166">
        <f t="shared" si="68"/>
        <v>1</v>
      </c>
    </row>
    <row r="308" spans="1:33" ht="150">
      <c r="A308" s="453" t="s">
        <v>20</v>
      </c>
      <c r="B308" s="32" t="s">
        <v>16</v>
      </c>
      <c r="C308" s="775"/>
      <c r="D308" s="775"/>
      <c r="E308" s="772"/>
      <c r="F308" s="772"/>
      <c r="G308" s="455" t="s">
        <v>1361</v>
      </c>
      <c r="H308" s="455" t="s">
        <v>245</v>
      </c>
      <c r="I308" s="512" t="s">
        <v>246</v>
      </c>
      <c r="J308" s="351">
        <v>1</v>
      </c>
      <c r="K308" s="460">
        <v>45231</v>
      </c>
      <c r="L308" s="460">
        <v>45747</v>
      </c>
      <c r="M308" s="36">
        <f t="shared" si="69"/>
        <v>73.714285714285708</v>
      </c>
      <c r="N308" s="461">
        <v>0</v>
      </c>
      <c r="O308" s="537" t="s">
        <v>2896</v>
      </c>
      <c r="P308" s="462">
        <v>0</v>
      </c>
      <c r="Q308" s="114" t="str">
        <f>IF(ISNUMBER(P308),IF(P308=100%,"CUMPLIDA",IF(AND(ISNUMBER(L308),ISNUMBER(OCI!$P$6)), IF(L308&lt;OCI!$P$6,"INCUMPLIDA","PROCESO"), "VERIFICAR FECHA")),"SIN VALOR AVANCE")</f>
        <v>PROCESO</v>
      </c>
      <c r="R308" s="144" t="s">
        <v>245</v>
      </c>
      <c r="S308" s="160" t="s">
        <v>246</v>
      </c>
      <c r="T308" s="138">
        <v>1</v>
      </c>
      <c r="U308" s="161">
        <v>45231</v>
      </c>
      <c r="V308" s="161">
        <v>45747</v>
      </c>
      <c r="W308" s="139">
        <f t="shared" si="71"/>
        <v>73.714285714285708</v>
      </c>
      <c r="X308" s="189">
        <v>0</v>
      </c>
      <c r="Y308" s="162" t="s">
        <v>4262</v>
      </c>
      <c r="Z308" s="166">
        <f t="shared" si="61"/>
        <v>1</v>
      </c>
      <c r="AA308" s="166">
        <f t="shared" si="62"/>
        <v>1</v>
      </c>
      <c r="AB308" s="166">
        <f t="shared" si="63"/>
        <v>1</v>
      </c>
      <c r="AC308" s="166">
        <f t="shared" si="64"/>
        <v>1</v>
      </c>
      <c r="AD308" s="166">
        <f t="shared" si="65"/>
        <v>1</v>
      </c>
      <c r="AE308" s="166">
        <f t="shared" si="66"/>
        <v>1</v>
      </c>
      <c r="AF308" s="166">
        <f t="shared" si="67"/>
        <v>1</v>
      </c>
      <c r="AG308" s="166">
        <f t="shared" si="68"/>
        <v>1</v>
      </c>
    </row>
    <row r="309" spans="1:33" ht="165" customHeight="1">
      <c r="A309" s="453" t="s">
        <v>20</v>
      </c>
      <c r="B309" s="32" t="s">
        <v>16</v>
      </c>
      <c r="C309" s="775"/>
      <c r="D309" s="775"/>
      <c r="E309" s="772"/>
      <c r="F309" s="772"/>
      <c r="G309" s="455" t="s">
        <v>248</v>
      </c>
      <c r="H309" s="455" t="s">
        <v>248</v>
      </c>
      <c r="I309" s="512" t="s">
        <v>249</v>
      </c>
      <c r="J309" s="351">
        <v>1</v>
      </c>
      <c r="K309" s="460">
        <v>45323</v>
      </c>
      <c r="L309" s="460">
        <v>45747</v>
      </c>
      <c r="M309" s="36">
        <f t="shared" si="69"/>
        <v>60.571428571428569</v>
      </c>
      <c r="N309" s="461">
        <v>0</v>
      </c>
      <c r="O309" s="537" t="s">
        <v>2893</v>
      </c>
      <c r="P309" s="462">
        <v>0</v>
      </c>
      <c r="Q309" s="114" t="str">
        <f>IF(ISNUMBER(P309),IF(P309=100%,"CUMPLIDA",IF(AND(ISNUMBER(L309),ISNUMBER(OCI!$P$6)), IF(L309&lt;OCI!$P$6,"INCUMPLIDA","PROCESO"), "VERIFICAR FECHA")),"SIN VALOR AVANCE")</f>
        <v>PROCESO</v>
      </c>
      <c r="R309" s="144" t="s">
        <v>248</v>
      </c>
      <c r="S309" s="160" t="s">
        <v>249</v>
      </c>
      <c r="T309" s="138">
        <v>1</v>
      </c>
      <c r="U309" s="161">
        <v>45323</v>
      </c>
      <c r="V309" s="161">
        <v>45747</v>
      </c>
      <c r="W309" s="139">
        <f t="shared" si="71"/>
        <v>60.571428571428569</v>
      </c>
      <c r="X309" s="189">
        <v>0</v>
      </c>
      <c r="Y309" s="162" t="s">
        <v>4261</v>
      </c>
      <c r="Z309" s="166">
        <f t="shared" si="61"/>
        <v>1</v>
      </c>
      <c r="AA309" s="166">
        <f t="shared" si="62"/>
        <v>1</v>
      </c>
      <c r="AB309" s="166">
        <f t="shared" si="63"/>
        <v>1</v>
      </c>
      <c r="AC309" s="166">
        <f t="shared" si="64"/>
        <v>1</v>
      </c>
      <c r="AD309" s="166">
        <f t="shared" si="65"/>
        <v>1</v>
      </c>
      <c r="AE309" s="166">
        <f t="shared" si="66"/>
        <v>1</v>
      </c>
      <c r="AF309" s="166">
        <f t="shared" si="67"/>
        <v>1</v>
      </c>
      <c r="AG309" s="166">
        <f t="shared" si="68"/>
        <v>1</v>
      </c>
    </row>
    <row r="310" spans="1:33" ht="135.75">
      <c r="A310" s="453" t="s">
        <v>20</v>
      </c>
      <c r="B310" s="32" t="s">
        <v>16</v>
      </c>
      <c r="C310" s="775"/>
      <c r="D310" s="775"/>
      <c r="E310" s="772"/>
      <c r="F310" s="772"/>
      <c r="G310" s="455" t="s">
        <v>251</v>
      </c>
      <c r="H310" s="455" t="s">
        <v>251</v>
      </c>
      <c r="I310" s="512" t="s">
        <v>252</v>
      </c>
      <c r="J310" s="351">
        <v>1</v>
      </c>
      <c r="K310" s="460">
        <v>45231</v>
      </c>
      <c r="L310" s="460">
        <v>45747</v>
      </c>
      <c r="M310" s="36">
        <f t="shared" si="69"/>
        <v>73.714285714285708</v>
      </c>
      <c r="N310" s="461">
        <v>0</v>
      </c>
      <c r="O310" s="537" t="s">
        <v>2896</v>
      </c>
      <c r="P310" s="462">
        <v>0</v>
      </c>
      <c r="Q310" s="114" t="str">
        <f>IF(ISNUMBER(P310),IF(P310=100%,"CUMPLIDA",IF(AND(ISNUMBER(L310),ISNUMBER(OCI!$P$6)), IF(L310&lt;OCI!$P$6,"INCUMPLIDA","PROCESO"), "VERIFICAR FECHA")),"SIN VALOR AVANCE")</f>
        <v>PROCESO</v>
      </c>
      <c r="R310" s="144" t="s">
        <v>251</v>
      </c>
      <c r="S310" s="160" t="s">
        <v>252</v>
      </c>
      <c r="T310" s="138">
        <v>1</v>
      </c>
      <c r="U310" s="161">
        <v>45231</v>
      </c>
      <c r="V310" s="161">
        <v>45747</v>
      </c>
      <c r="W310" s="139">
        <f t="shared" si="71"/>
        <v>73.714285714285708</v>
      </c>
      <c r="X310" s="189">
        <v>0</v>
      </c>
      <c r="Y310" s="162" t="s">
        <v>4262</v>
      </c>
      <c r="Z310" s="166">
        <f t="shared" si="61"/>
        <v>1</v>
      </c>
      <c r="AA310" s="166">
        <f t="shared" si="62"/>
        <v>1</v>
      </c>
      <c r="AB310" s="166">
        <f t="shared" si="63"/>
        <v>1</v>
      </c>
      <c r="AC310" s="166">
        <f t="shared" si="64"/>
        <v>1</v>
      </c>
      <c r="AD310" s="166">
        <f t="shared" si="65"/>
        <v>1</v>
      </c>
      <c r="AE310" s="166">
        <f t="shared" si="66"/>
        <v>1</v>
      </c>
      <c r="AF310" s="166">
        <f t="shared" si="67"/>
        <v>1</v>
      </c>
      <c r="AG310" s="166">
        <f t="shared" si="68"/>
        <v>1</v>
      </c>
    </row>
    <row r="311" spans="1:33" ht="240.75">
      <c r="A311" s="453" t="s">
        <v>20</v>
      </c>
      <c r="B311" s="32" t="s">
        <v>16</v>
      </c>
      <c r="C311" s="775"/>
      <c r="D311" s="775"/>
      <c r="E311" s="772"/>
      <c r="F311" s="772"/>
      <c r="G311" s="455" t="s">
        <v>254</v>
      </c>
      <c r="H311" s="455" t="s">
        <v>254</v>
      </c>
      <c r="I311" s="512" t="s">
        <v>255</v>
      </c>
      <c r="J311" s="351">
        <v>1</v>
      </c>
      <c r="K311" s="460">
        <v>45231</v>
      </c>
      <c r="L311" s="460">
        <v>45808</v>
      </c>
      <c r="M311" s="36">
        <f t="shared" si="69"/>
        <v>82.428571428571431</v>
      </c>
      <c r="N311" s="461">
        <v>0</v>
      </c>
      <c r="O311" s="537" t="s">
        <v>2897</v>
      </c>
      <c r="P311" s="462">
        <v>0</v>
      </c>
      <c r="Q311" s="114" t="str">
        <f>IF(ISNUMBER(P311),IF(P311=100%,"CUMPLIDA",IF(AND(ISNUMBER(L311),ISNUMBER(OCI!$P$6)), IF(L311&lt;OCI!$P$6,"INCUMPLIDA","PROCESO"), "VERIFICAR FECHA")),"SIN VALOR AVANCE")</f>
        <v>PROCESO</v>
      </c>
      <c r="R311" s="144" t="s">
        <v>254</v>
      </c>
      <c r="S311" s="160" t="s">
        <v>255</v>
      </c>
      <c r="T311" s="138">
        <v>1</v>
      </c>
      <c r="U311" s="161">
        <v>45231</v>
      </c>
      <c r="V311" s="161">
        <v>45808</v>
      </c>
      <c r="W311" s="139">
        <f t="shared" si="71"/>
        <v>82.428571428571431</v>
      </c>
      <c r="X311" s="189">
        <v>0</v>
      </c>
      <c r="Y311" s="162" t="s">
        <v>4263</v>
      </c>
      <c r="Z311" s="166">
        <f t="shared" si="61"/>
        <v>1</v>
      </c>
      <c r="AA311" s="166">
        <f t="shared" si="62"/>
        <v>1</v>
      </c>
      <c r="AB311" s="166">
        <f t="shared" si="63"/>
        <v>1</v>
      </c>
      <c r="AC311" s="166">
        <f t="shared" si="64"/>
        <v>1</v>
      </c>
      <c r="AD311" s="166">
        <f t="shared" si="65"/>
        <v>1</v>
      </c>
      <c r="AE311" s="166">
        <f t="shared" si="66"/>
        <v>1</v>
      </c>
      <c r="AF311" s="166">
        <f t="shared" si="67"/>
        <v>1</v>
      </c>
      <c r="AG311" s="166">
        <f t="shared" si="68"/>
        <v>1</v>
      </c>
    </row>
    <row r="312" spans="1:33" ht="90" customHeight="1">
      <c r="A312" s="453" t="s">
        <v>20</v>
      </c>
      <c r="B312" s="32" t="s">
        <v>16</v>
      </c>
      <c r="C312" s="775"/>
      <c r="D312" s="775"/>
      <c r="E312" s="772"/>
      <c r="F312" s="772"/>
      <c r="G312" s="455" t="s">
        <v>1363</v>
      </c>
      <c r="H312" s="455" t="s">
        <v>258</v>
      </c>
      <c r="I312" s="512" t="s">
        <v>259</v>
      </c>
      <c r="J312" s="351">
        <v>12</v>
      </c>
      <c r="K312" s="460">
        <v>45809</v>
      </c>
      <c r="L312" s="460">
        <v>46660</v>
      </c>
      <c r="M312" s="36">
        <f t="shared" si="69"/>
        <v>121.57142857142857</v>
      </c>
      <c r="N312" s="461">
        <v>0</v>
      </c>
      <c r="O312" s="537" t="s">
        <v>2898</v>
      </c>
      <c r="P312" s="462">
        <v>0</v>
      </c>
      <c r="Q312" s="114" t="str">
        <f>IF(ISNUMBER(P312),IF(P312=100%,"CUMPLIDA",IF(AND(ISNUMBER(L312),ISNUMBER(OCI!$P$6)), IF(L312&lt;OCI!$P$6,"INCUMPLIDA","PROCESO"), "VERIFICAR FECHA")),"SIN VALOR AVANCE")</f>
        <v>PROCESO</v>
      </c>
      <c r="R312" s="144" t="s">
        <v>258</v>
      </c>
      <c r="S312" s="160" t="s">
        <v>259</v>
      </c>
      <c r="T312" s="138">
        <v>12</v>
      </c>
      <c r="U312" s="161">
        <v>45809</v>
      </c>
      <c r="V312" s="161">
        <v>46660</v>
      </c>
      <c r="W312" s="139">
        <f t="shared" si="71"/>
        <v>121.57142857142857</v>
      </c>
      <c r="X312" s="189">
        <v>0</v>
      </c>
      <c r="Y312" s="162" t="s">
        <v>4264</v>
      </c>
      <c r="Z312" s="166">
        <f t="shared" si="61"/>
        <v>1</v>
      </c>
      <c r="AA312" s="166">
        <f t="shared" si="62"/>
        <v>1</v>
      </c>
      <c r="AB312" s="166">
        <f t="shared" si="63"/>
        <v>1</v>
      </c>
      <c r="AC312" s="166">
        <f t="shared" si="64"/>
        <v>1</v>
      </c>
      <c r="AD312" s="166">
        <f t="shared" si="65"/>
        <v>1</v>
      </c>
      <c r="AE312" s="166">
        <f t="shared" si="66"/>
        <v>1</v>
      </c>
      <c r="AF312" s="166">
        <f t="shared" si="67"/>
        <v>1</v>
      </c>
      <c r="AG312" s="166">
        <f t="shared" si="68"/>
        <v>1</v>
      </c>
    </row>
    <row r="313" spans="1:33" ht="180">
      <c r="A313" s="453" t="s">
        <v>20</v>
      </c>
      <c r="B313" s="32" t="s">
        <v>16</v>
      </c>
      <c r="C313" s="775"/>
      <c r="D313" s="775"/>
      <c r="E313" s="772"/>
      <c r="F313" s="772"/>
      <c r="G313" s="455" t="s">
        <v>1364</v>
      </c>
      <c r="H313" s="455" t="s">
        <v>261</v>
      </c>
      <c r="I313" s="512" t="s">
        <v>262</v>
      </c>
      <c r="J313" s="351">
        <v>1</v>
      </c>
      <c r="K313" s="460">
        <v>45809</v>
      </c>
      <c r="L313" s="460">
        <v>46660</v>
      </c>
      <c r="M313" s="36">
        <f t="shared" si="69"/>
        <v>121.57142857142857</v>
      </c>
      <c r="N313" s="461">
        <v>0</v>
      </c>
      <c r="O313" s="537" t="s">
        <v>2893</v>
      </c>
      <c r="P313" s="462">
        <v>0</v>
      </c>
      <c r="Q313" s="114" t="str">
        <f>IF(ISNUMBER(P313),IF(P313=100%,"CUMPLIDA",IF(AND(ISNUMBER(L313),ISNUMBER(OCI!$P$6)), IF(L313&lt;OCI!$P$6,"INCUMPLIDA","PROCESO"), "VERIFICAR FECHA")),"SIN VALOR AVANCE")</f>
        <v>PROCESO</v>
      </c>
      <c r="R313" s="144" t="s">
        <v>261</v>
      </c>
      <c r="S313" s="160" t="s">
        <v>262</v>
      </c>
      <c r="T313" s="138">
        <v>1</v>
      </c>
      <c r="U313" s="161">
        <v>45809</v>
      </c>
      <c r="V313" s="161">
        <v>46660</v>
      </c>
      <c r="W313" s="139">
        <f t="shared" si="71"/>
        <v>121.57142857142857</v>
      </c>
      <c r="X313" s="189">
        <v>0</v>
      </c>
      <c r="Y313" s="162" t="s">
        <v>4261</v>
      </c>
      <c r="Z313" s="166">
        <f t="shared" si="61"/>
        <v>1</v>
      </c>
      <c r="AA313" s="166">
        <f t="shared" si="62"/>
        <v>1</v>
      </c>
      <c r="AB313" s="166">
        <f t="shared" si="63"/>
        <v>1</v>
      </c>
      <c r="AC313" s="166">
        <f t="shared" si="64"/>
        <v>1</v>
      </c>
      <c r="AD313" s="166">
        <f t="shared" si="65"/>
        <v>1</v>
      </c>
      <c r="AE313" s="166">
        <f t="shared" si="66"/>
        <v>1</v>
      </c>
      <c r="AF313" s="166">
        <f t="shared" si="67"/>
        <v>1</v>
      </c>
      <c r="AG313" s="166">
        <f t="shared" si="68"/>
        <v>1</v>
      </c>
    </row>
    <row r="314" spans="1:33" ht="409.5">
      <c r="A314" s="453" t="s">
        <v>20</v>
      </c>
      <c r="B314" s="32" t="s">
        <v>16</v>
      </c>
      <c r="C314" s="775"/>
      <c r="D314" s="775"/>
      <c r="E314" s="772"/>
      <c r="F314" s="772"/>
      <c r="G314" s="455" t="s">
        <v>1365</v>
      </c>
      <c r="H314" s="455" t="s">
        <v>264</v>
      </c>
      <c r="I314" s="512" t="s">
        <v>2899</v>
      </c>
      <c r="J314" s="351">
        <v>2</v>
      </c>
      <c r="K314" s="460">
        <v>45809</v>
      </c>
      <c r="L314" s="460">
        <v>46660</v>
      </c>
      <c r="M314" s="36">
        <f t="shared" si="69"/>
        <v>121.57142857142857</v>
      </c>
      <c r="N314" s="461">
        <v>0</v>
      </c>
      <c r="O314" s="537" t="s">
        <v>2900</v>
      </c>
      <c r="P314" s="462">
        <v>0</v>
      </c>
      <c r="Q314" s="114" t="str">
        <f>IF(ISNUMBER(P314),IF(P314=100%,"CUMPLIDA",IF(AND(ISNUMBER(L314),ISNUMBER(OCI!$P$6)), IF(L314&lt;OCI!$P$6,"INCUMPLIDA","PROCESO"), "VERIFICAR FECHA")),"SIN VALOR AVANCE")</f>
        <v>PROCESO</v>
      </c>
      <c r="R314" s="144" t="s">
        <v>264</v>
      </c>
      <c r="S314" s="160" t="s">
        <v>2899</v>
      </c>
      <c r="T314" s="138">
        <v>2</v>
      </c>
      <c r="U314" s="161">
        <v>45809</v>
      </c>
      <c r="V314" s="161">
        <v>46660</v>
      </c>
      <c r="W314" s="139">
        <f t="shared" si="71"/>
        <v>121.57142857142857</v>
      </c>
      <c r="X314" s="189">
        <v>0</v>
      </c>
      <c r="Y314" s="162" t="s">
        <v>4265</v>
      </c>
      <c r="Z314" s="166">
        <f t="shared" si="61"/>
        <v>1</v>
      </c>
      <c r="AA314" s="166">
        <f t="shared" si="62"/>
        <v>1</v>
      </c>
      <c r="AB314" s="166">
        <f t="shared" si="63"/>
        <v>1</v>
      </c>
      <c r="AC314" s="166">
        <f t="shared" si="64"/>
        <v>1</v>
      </c>
      <c r="AD314" s="166">
        <f t="shared" si="65"/>
        <v>1</v>
      </c>
      <c r="AE314" s="166">
        <f t="shared" si="66"/>
        <v>1</v>
      </c>
      <c r="AF314" s="166">
        <f t="shared" si="67"/>
        <v>1</v>
      </c>
      <c r="AG314" s="166">
        <f t="shared" si="68"/>
        <v>1</v>
      </c>
    </row>
    <row r="315" spans="1:33" ht="165" customHeight="1">
      <c r="A315" s="453" t="s">
        <v>20</v>
      </c>
      <c r="B315" s="32" t="s">
        <v>16</v>
      </c>
      <c r="C315" s="775" t="s">
        <v>2901</v>
      </c>
      <c r="D315" s="775" t="s">
        <v>2902</v>
      </c>
      <c r="E315" s="772" t="s">
        <v>2903</v>
      </c>
      <c r="F315" s="772" t="s">
        <v>2904</v>
      </c>
      <c r="G315" s="34" t="s">
        <v>2905</v>
      </c>
      <c r="H315" s="34" t="s">
        <v>2906</v>
      </c>
      <c r="I315" s="509" t="s">
        <v>2907</v>
      </c>
      <c r="J315" s="35">
        <v>13</v>
      </c>
      <c r="K315" s="311">
        <v>44835</v>
      </c>
      <c r="L315" s="311">
        <v>46022</v>
      </c>
      <c r="M315" s="36">
        <f t="shared" si="69"/>
        <v>169.57142857142858</v>
      </c>
      <c r="N315" s="188">
        <v>3</v>
      </c>
      <c r="O315" s="505" t="s">
        <v>2908</v>
      </c>
      <c r="P315" s="352">
        <f t="shared" ref="P315:P326" si="72">N315/J315</f>
        <v>0.23076923076923078</v>
      </c>
      <c r="Q315" s="114" t="str">
        <f>IF(ISNUMBER(P315),IF(P315=100%,"CUMPLIDA",IF(AND(ISNUMBER(L315),ISNUMBER(OCI!$P$6)), IF(L315&lt;OCI!$P$6,"INCUMPLIDA","PROCESO"), "VERIFICAR FECHA")),"SIN VALOR AVANCE")</f>
        <v>PROCESO</v>
      </c>
      <c r="R315" s="135" t="s">
        <v>2906</v>
      </c>
      <c r="S315" s="142" t="s">
        <v>2907</v>
      </c>
      <c r="T315" s="137">
        <v>13</v>
      </c>
      <c r="U315" s="143">
        <v>44835</v>
      </c>
      <c r="V315" s="143">
        <v>46022</v>
      </c>
      <c r="W315" s="139">
        <f t="shared" si="71"/>
        <v>169.57142857142858</v>
      </c>
      <c r="X315" s="187">
        <v>3</v>
      </c>
      <c r="Y315" s="136" t="s">
        <v>4266</v>
      </c>
      <c r="Z315" s="166">
        <f t="shared" si="61"/>
        <v>1</v>
      </c>
      <c r="AA315" s="166">
        <f t="shared" si="62"/>
        <v>1</v>
      </c>
      <c r="AB315" s="166">
        <f t="shared" si="63"/>
        <v>1</v>
      </c>
      <c r="AC315" s="166">
        <f t="shared" si="64"/>
        <v>1</v>
      </c>
      <c r="AD315" s="166">
        <f t="shared" si="65"/>
        <v>1</v>
      </c>
      <c r="AE315" s="166">
        <f t="shared" si="66"/>
        <v>1</v>
      </c>
      <c r="AF315" s="166">
        <f t="shared" si="67"/>
        <v>1</v>
      </c>
      <c r="AG315" s="166">
        <f t="shared" si="68"/>
        <v>1</v>
      </c>
    </row>
    <row r="316" spans="1:33" ht="375">
      <c r="A316" s="453" t="s">
        <v>20</v>
      </c>
      <c r="B316" s="32" t="s">
        <v>16</v>
      </c>
      <c r="C316" s="775"/>
      <c r="D316" s="775"/>
      <c r="E316" s="772"/>
      <c r="F316" s="772"/>
      <c r="G316" s="34" t="s">
        <v>2909</v>
      </c>
      <c r="H316" s="34" t="s">
        <v>2910</v>
      </c>
      <c r="I316" s="509" t="s">
        <v>2911</v>
      </c>
      <c r="J316" s="35">
        <v>34</v>
      </c>
      <c r="K316" s="311">
        <v>44835</v>
      </c>
      <c r="L316" s="311">
        <v>46022</v>
      </c>
      <c r="M316" s="36">
        <f t="shared" si="69"/>
        <v>169.57142857142858</v>
      </c>
      <c r="N316" s="188">
        <v>19.72</v>
      </c>
      <c r="O316" s="505" t="s">
        <v>2912</v>
      </c>
      <c r="P316" s="352">
        <f t="shared" si="72"/>
        <v>0.57999999999999996</v>
      </c>
      <c r="Q316" s="114" t="str">
        <f>IF(ISNUMBER(P316),IF(P316=100%,"CUMPLIDA",IF(AND(ISNUMBER(L316),ISNUMBER(OCI!$P$6)), IF(L316&lt;OCI!$P$6,"INCUMPLIDA","PROCESO"), "VERIFICAR FECHA")),"SIN VALOR AVANCE")</f>
        <v>PROCESO</v>
      </c>
      <c r="R316" s="135" t="s">
        <v>2910</v>
      </c>
      <c r="S316" s="142" t="s">
        <v>2911</v>
      </c>
      <c r="T316" s="137">
        <v>34</v>
      </c>
      <c r="U316" s="143">
        <v>44835</v>
      </c>
      <c r="V316" s="143">
        <v>46022</v>
      </c>
      <c r="W316" s="139">
        <f t="shared" si="71"/>
        <v>169.57142857142858</v>
      </c>
      <c r="X316" s="187">
        <v>19.72</v>
      </c>
      <c r="Y316" s="136" t="s">
        <v>4267</v>
      </c>
      <c r="Z316" s="166">
        <f t="shared" si="61"/>
        <v>1</v>
      </c>
      <c r="AA316" s="166">
        <f t="shared" si="62"/>
        <v>1</v>
      </c>
      <c r="AB316" s="166">
        <f t="shared" si="63"/>
        <v>1</v>
      </c>
      <c r="AC316" s="166">
        <f t="shared" si="64"/>
        <v>1</v>
      </c>
      <c r="AD316" s="166">
        <f t="shared" si="65"/>
        <v>1</v>
      </c>
      <c r="AE316" s="166">
        <f t="shared" si="66"/>
        <v>1</v>
      </c>
      <c r="AF316" s="166">
        <f t="shared" si="67"/>
        <v>1</v>
      </c>
      <c r="AG316" s="166">
        <f t="shared" si="68"/>
        <v>1</v>
      </c>
    </row>
    <row r="317" spans="1:33" ht="225.75" customHeight="1">
      <c r="A317" s="453" t="s">
        <v>20</v>
      </c>
      <c r="B317" s="32" t="s">
        <v>16</v>
      </c>
      <c r="C317" s="775" t="s">
        <v>2716</v>
      </c>
      <c r="D317" s="775" t="s">
        <v>2913</v>
      </c>
      <c r="E317" s="773" t="s">
        <v>2914</v>
      </c>
      <c r="F317" s="773" t="s">
        <v>2915</v>
      </c>
      <c r="G317" s="34" t="s">
        <v>1358</v>
      </c>
      <c r="H317" s="34" t="s">
        <v>237</v>
      </c>
      <c r="I317" s="505" t="s">
        <v>2806</v>
      </c>
      <c r="J317" s="35">
        <v>1</v>
      </c>
      <c r="K317" s="311">
        <v>45323</v>
      </c>
      <c r="L317" s="311">
        <v>45747</v>
      </c>
      <c r="M317" s="36">
        <f t="shared" si="69"/>
        <v>60.571428571428569</v>
      </c>
      <c r="N317" s="188">
        <v>0</v>
      </c>
      <c r="O317" s="505" t="s">
        <v>2916</v>
      </c>
      <c r="P317" s="352">
        <f t="shared" si="72"/>
        <v>0</v>
      </c>
      <c r="Q317" s="114" t="str">
        <f>IF(ISNUMBER(P317),IF(P317=100%,"CUMPLIDA",IF(AND(ISNUMBER(L317),ISNUMBER(OCI!$P$6)), IF(L317&lt;OCI!$P$6,"INCUMPLIDA","PROCESO"), "VERIFICAR FECHA")),"SIN VALOR AVANCE")</f>
        <v>PROCESO</v>
      </c>
      <c r="R317" s="135" t="s">
        <v>237</v>
      </c>
      <c r="S317" s="136" t="s">
        <v>2806</v>
      </c>
      <c r="T317" s="137">
        <v>1</v>
      </c>
      <c r="U317" s="143">
        <v>45323</v>
      </c>
      <c r="V317" s="143">
        <v>45747</v>
      </c>
      <c r="W317" s="139">
        <f t="shared" si="71"/>
        <v>60.571428571428569</v>
      </c>
      <c r="X317" s="187">
        <v>0</v>
      </c>
      <c r="Y317" s="136" t="s">
        <v>4268</v>
      </c>
      <c r="Z317" s="166">
        <f t="shared" si="61"/>
        <v>1</v>
      </c>
      <c r="AA317" s="166">
        <f t="shared" si="62"/>
        <v>1</v>
      </c>
      <c r="AB317" s="166">
        <f t="shared" si="63"/>
        <v>1</v>
      </c>
      <c r="AC317" s="166">
        <f t="shared" si="64"/>
        <v>1</v>
      </c>
      <c r="AD317" s="166">
        <f t="shared" si="65"/>
        <v>1</v>
      </c>
      <c r="AE317" s="166">
        <f t="shared" si="66"/>
        <v>1</v>
      </c>
      <c r="AF317" s="166">
        <f t="shared" si="67"/>
        <v>1</v>
      </c>
      <c r="AG317" s="166">
        <f t="shared" si="68"/>
        <v>1</v>
      </c>
    </row>
    <row r="318" spans="1:33" ht="135.75">
      <c r="A318" s="453" t="s">
        <v>20</v>
      </c>
      <c r="B318" s="32" t="s">
        <v>16</v>
      </c>
      <c r="C318" s="775"/>
      <c r="D318" s="775"/>
      <c r="E318" s="773"/>
      <c r="F318" s="773"/>
      <c r="G318" s="34" t="s">
        <v>241</v>
      </c>
      <c r="H318" s="34" t="s">
        <v>241</v>
      </c>
      <c r="I318" s="505" t="s">
        <v>242</v>
      </c>
      <c r="J318" s="35">
        <v>1</v>
      </c>
      <c r="K318" s="311">
        <v>45323</v>
      </c>
      <c r="L318" s="311">
        <v>45747</v>
      </c>
      <c r="M318" s="36">
        <f t="shared" si="69"/>
        <v>60.571428571428569</v>
      </c>
      <c r="N318" s="188">
        <v>0</v>
      </c>
      <c r="O318" s="505" t="s">
        <v>2917</v>
      </c>
      <c r="P318" s="352">
        <f t="shared" si="72"/>
        <v>0</v>
      </c>
      <c r="Q318" s="114" t="str">
        <f>IF(ISNUMBER(P318),IF(P318=100%,"CUMPLIDA",IF(AND(ISNUMBER(L318),ISNUMBER(OCI!$P$6)), IF(L318&lt;OCI!$P$6,"INCUMPLIDA","PROCESO"), "VERIFICAR FECHA")),"SIN VALOR AVANCE")</f>
        <v>PROCESO</v>
      </c>
      <c r="R318" s="135" t="s">
        <v>241</v>
      </c>
      <c r="S318" s="136" t="s">
        <v>242</v>
      </c>
      <c r="T318" s="137">
        <v>1</v>
      </c>
      <c r="U318" s="143">
        <v>45323</v>
      </c>
      <c r="V318" s="143">
        <v>45747</v>
      </c>
      <c r="W318" s="139">
        <f t="shared" si="71"/>
        <v>60.571428571428569</v>
      </c>
      <c r="X318" s="187">
        <v>0</v>
      </c>
      <c r="Y318" s="136" t="s">
        <v>4269</v>
      </c>
      <c r="Z318" s="166">
        <f t="shared" si="61"/>
        <v>1</v>
      </c>
      <c r="AA318" s="166">
        <f t="shared" si="62"/>
        <v>1</v>
      </c>
      <c r="AB318" s="166">
        <f t="shared" si="63"/>
        <v>1</v>
      </c>
      <c r="AC318" s="166">
        <f t="shared" si="64"/>
        <v>1</v>
      </c>
      <c r="AD318" s="166">
        <f t="shared" si="65"/>
        <v>1</v>
      </c>
      <c r="AE318" s="166">
        <f t="shared" si="66"/>
        <v>1</v>
      </c>
      <c r="AF318" s="166">
        <f t="shared" si="67"/>
        <v>1</v>
      </c>
      <c r="AG318" s="166">
        <f t="shared" si="68"/>
        <v>1</v>
      </c>
    </row>
    <row r="319" spans="1:33" ht="84" customHeight="1">
      <c r="A319" s="453" t="s">
        <v>20</v>
      </c>
      <c r="B319" s="32" t="s">
        <v>16</v>
      </c>
      <c r="C319" s="775"/>
      <c r="D319" s="775"/>
      <c r="E319" s="773"/>
      <c r="F319" s="773"/>
      <c r="G319" s="34" t="s">
        <v>1361</v>
      </c>
      <c r="H319" s="34" t="s">
        <v>245</v>
      </c>
      <c r="I319" s="505" t="s">
        <v>246</v>
      </c>
      <c r="J319" s="35">
        <v>1</v>
      </c>
      <c r="K319" s="311">
        <v>45231</v>
      </c>
      <c r="L319" s="311">
        <v>45747</v>
      </c>
      <c r="M319" s="36">
        <f t="shared" si="69"/>
        <v>73.714285714285708</v>
      </c>
      <c r="N319" s="188">
        <v>0</v>
      </c>
      <c r="O319" s="505" t="s">
        <v>2917</v>
      </c>
      <c r="P319" s="352">
        <f t="shared" si="72"/>
        <v>0</v>
      </c>
      <c r="Q319" s="114" t="str">
        <f>IF(ISNUMBER(P319),IF(P319=100%,"CUMPLIDA",IF(AND(ISNUMBER(L319),ISNUMBER(OCI!$P$6)), IF(L319&lt;OCI!$P$6,"INCUMPLIDA","PROCESO"), "VERIFICAR FECHA")),"SIN VALOR AVANCE")</f>
        <v>PROCESO</v>
      </c>
      <c r="R319" s="135" t="s">
        <v>245</v>
      </c>
      <c r="S319" s="136" t="s">
        <v>246</v>
      </c>
      <c r="T319" s="137">
        <v>1</v>
      </c>
      <c r="U319" s="143">
        <v>45231</v>
      </c>
      <c r="V319" s="143">
        <v>45747</v>
      </c>
      <c r="W319" s="139">
        <f t="shared" si="71"/>
        <v>73.714285714285708</v>
      </c>
      <c r="X319" s="187">
        <v>0</v>
      </c>
      <c r="Y319" s="136" t="s">
        <v>4269</v>
      </c>
      <c r="Z319" s="166">
        <f t="shared" si="61"/>
        <v>1</v>
      </c>
      <c r="AA319" s="166">
        <f t="shared" si="62"/>
        <v>1</v>
      </c>
      <c r="AB319" s="166">
        <f t="shared" si="63"/>
        <v>1</v>
      </c>
      <c r="AC319" s="166">
        <f t="shared" si="64"/>
        <v>1</v>
      </c>
      <c r="AD319" s="166">
        <f t="shared" si="65"/>
        <v>1</v>
      </c>
      <c r="AE319" s="166">
        <f t="shared" si="66"/>
        <v>1</v>
      </c>
      <c r="AF319" s="166">
        <f t="shared" si="67"/>
        <v>1</v>
      </c>
      <c r="AG319" s="166">
        <f t="shared" si="68"/>
        <v>1</v>
      </c>
    </row>
    <row r="320" spans="1:33" ht="240.75">
      <c r="A320" s="453" t="s">
        <v>20</v>
      </c>
      <c r="B320" s="32" t="s">
        <v>16</v>
      </c>
      <c r="C320" s="775"/>
      <c r="D320" s="775"/>
      <c r="E320" s="773"/>
      <c r="F320" s="773"/>
      <c r="G320" s="34" t="s">
        <v>248</v>
      </c>
      <c r="H320" s="34" t="s">
        <v>248</v>
      </c>
      <c r="I320" s="505" t="s">
        <v>2809</v>
      </c>
      <c r="J320" s="35">
        <v>1</v>
      </c>
      <c r="K320" s="311">
        <v>45323</v>
      </c>
      <c r="L320" s="311">
        <v>45747</v>
      </c>
      <c r="M320" s="36">
        <f t="shared" si="69"/>
        <v>60.571428571428569</v>
      </c>
      <c r="N320" s="188">
        <v>0</v>
      </c>
      <c r="O320" s="505" t="s">
        <v>2918</v>
      </c>
      <c r="P320" s="352">
        <f t="shared" si="72"/>
        <v>0</v>
      </c>
      <c r="Q320" s="114" t="str">
        <f>IF(ISNUMBER(P320),IF(P320=100%,"CUMPLIDA",IF(AND(ISNUMBER(L320),ISNUMBER(OCI!$P$6)), IF(L320&lt;OCI!$P$6,"INCUMPLIDA","PROCESO"), "VERIFICAR FECHA")),"SIN VALOR AVANCE")</f>
        <v>PROCESO</v>
      </c>
      <c r="R320" s="135" t="s">
        <v>248</v>
      </c>
      <c r="S320" s="136" t="s">
        <v>2809</v>
      </c>
      <c r="T320" s="137">
        <v>1</v>
      </c>
      <c r="U320" s="143">
        <v>45323</v>
      </c>
      <c r="V320" s="143">
        <v>45747</v>
      </c>
      <c r="W320" s="139">
        <f t="shared" si="71"/>
        <v>60.571428571428569</v>
      </c>
      <c r="X320" s="187">
        <v>0</v>
      </c>
      <c r="Y320" s="136" t="s">
        <v>4270</v>
      </c>
      <c r="Z320" s="166">
        <f t="shared" ref="Z320:AG326" si="73">IF(R320=H320,1,0)</f>
        <v>1</v>
      </c>
      <c r="AA320" s="166">
        <f t="shared" si="73"/>
        <v>1</v>
      </c>
      <c r="AB320" s="166">
        <f t="shared" si="73"/>
        <v>1</v>
      </c>
      <c r="AC320" s="166">
        <f t="shared" si="73"/>
        <v>1</v>
      </c>
      <c r="AD320" s="166">
        <f t="shared" si="73"/>
        <v>1</v>
      </c>
      <c r="AE320" s="166">
        <f t="shared" si="73"/>
        <v>1</v>
      </c>
      <c r="AF320" s="166">
        <f t="shared" si="73"/>
        <v>1</v>
      </c>
      <c r="AG320" s="166">
        <f t="shared" si="73"/>
        <v>1</v>
      </c>
    </row>
    <row r="321" spans="1:33" ht="120">
      <c r="A321" s="453" t="s">
        <v>20</v>
      </c>
      <c r="B321" s="32" t="s">
        <v>16</v>
      </c>
      <c r="C321" s="775"/>
      <c r="D321" s="775"/>
      <c r="E321" s="773"/>
      <c r="F321" s="773"/>
      <c r="G321" s="34" t="s">
        <v>251</v>
      </c>
      <c r="H321" s="34" t="s">
        <v>251</v>
      </c>
      <c r="I321" s="505" t="s">
        <v>252</v>
      </c>
      <c r="J321" s="35">
        <v>1</v>
      </c>
      <c r="K321" s="311">
        <v>45231</v>
      </c>
      <c r="L321" s="311">
        <v>45747</v>
      </c>
      <c r="M321" s="36">
        <f t="shared" si="69"/>
        <v>73.714285714285708</v>
      </c>
      <c r="N321" s="188">
        <v>0</v>
      </c>
      <c r="O321" s="505" t="s">
        <v>2919</v>
      </c>
      <c r="P321" s="352">
        <f t="shared" si="72"/>
        <v>0</v>
      </c>
      <c r="Q321" s="114" t="str">
        <f>IF(ISNUMBER(P321),IF(P321=100%,"CUMPLIDA",IF(AND(ISNUMBER(L321),ISNUMBER(OCI!$P$6)), IF(L321&lt;OCI!$P$6,"INCUMPLIDA","PROCESO"), "VERIFICAR FECHA")),"SIN VALOR AVANCE")</f>
        <v>PROCESO</v>
      </c>
      <c r="R321" s="135" t="s">
        <v>251</v>
      </c>
      <c r="S321" s="136" t="s">
        <v>252</v>
      </c>
      <c r="T321" s="137">
        <v>1</v>
      </c>
      <c r="U321" s="143">
        <v>45231</v>
      </c>
      <c r="V321" s="143">
        <v>45747</v>
      </c>
      <c r="W321" s="139">
        <f t="shared" si="71"/>
        <v>73.714285714285708</v>
      </c>
      <c r="X321" s="187">
        <v>0</v>
      </c>
      <c r="Y321" s="136" t="s">
        <v>4271</v>
      </c>
      <c r="Z321" s="166">
        <f t="shared" si="73"/>
        <v>1</v>
      </c>
      <c r="AA321" s="166">
        <f t="shared" si="73"/>
        <v>1</v>
      </c>
      <c r="AB321" s="166">
        <f t="shared" si="73"/>
        <v>1</v>
      </c>
      <c r="AC321" s="166">
        <f t="shared" si="73"/>
        <v>1</v>
      </c>
      <c r="AD321" s="166">
        <f t="shared" si="73"/>
        <v>1</v>
      </c>
      <c r="AE321" s="166">
        <f t="shared" si="73"/>
        <v>1</v>
      </c>
      <c r="AF321" s="166">
        <f t="shared" si="73"/>
        <v>1</v>
      </c>
      <c r="AG321" s="166">
        <f t="shared" si="73"/>
        <v>1</v>
      </c>
    </row>
    <row r="322" spans="1:33" ht="285.75">
      <c r="A322" s="453" t="s">
        <v>20</v>
      </c>
      <c r="B322" s="32" t="s">
        <v>16</v>
      </c>
      <c r="C322" s="775"/>
      <c r="D322" s="775"/>
      <c r="E322" s="773"/>
      <c r="F322" s="773"/>
      <c r="G322" s="34" t="s">
        <v>254</v>
      </c>
      <c r="H322" s="34" t="s">
        <v>254</v>
      </c>
      <c r="I322" s="505" t="s">
        <v>2920</v>
      </c>
      <c r="J322" s="35">
        <v>1</v>
      </c>
      <c r="K322" s="311">
        <v>45232</v>
      </c>
      <c r="L322" s="311">
        <v>45808</v>
      </c>
      <c r="M322" s="36">
        <f t="shared" si="69"/>
        <v>82.285714285714292</v>
      </c>
      <c r="N322" s="188">
        <v>0</v>
      </c>
      <c r="O322" s="505" t="s">
        <v>2921</v>
      </c>
      <c r="P322" s="352">
        <f t="shared" si="72"/>
        <v>0</v>
      </c>
      <c r="Q322" s="114" t="str">
        <f>IF(ISNUMBER(P322),IF(P322=100%,"CUMPLIDA",IF(AND(ISNUMBER(L322),ISNUMBER(OCI!$P$6)), IF(L322&lt;OCI!$P$6,"INCUMPLIDA","PROCESO"), "VERIFICAR FECHA")),"SIN VALOR AVANCE")</f>
        <v>PROCESO</v>
      </c>
      <c r="R322" s="135" t="s">
        <v>254</v>
      </c>
      <c r="S322" s="136" t="s">
        <v>2920</v>
      </c>
      <c r="T322" s="137">
        <v>1</v>
      </c>
      <c r="U322" s="143">
        <v>45232</v>
      </c>
      <c r="V322" s="143">
        <v>45808</v>
      </c>
      <c r="W322" s="139">
        <f t="shared" si="71"/>
        <v>82.285714285714292</v>
      </c>
      <c r="X322" s="187">
        <v>0</v>
      </c>
      <c r="Y322" s="136" t="s">
        <v>4272</v>
      </c>
      <c r="Z322" s="166">
        <f t="shared" si="73"/>
        <v>1</v>
      </c>
      <c r="AA322" s="166">
        <f t="shared" si="73"/>
        <v>1</v>
      </c>
      <c r="AB322" s="166">
        <f t="shared" si="73"/>
        <v>1</v>
      </c>
      <c r="AC322" s="166">
        <f t="shared" si="73"/>
        <v>1</v>
      </c>
      <c r="AD322" s="166">
        <f t="shared" si="73"/>
        <v>1</v>
      </c>
      <c r="AE322" s="166">
        <f t="shared" si="73"/>
        <v>1</v>
      </c>
      <c r="AF322" s="166">
        <f t="shared" si="73"/>
        <v>1</v>
      </c>
      <c r="AG322" s="166">
        <f t="shared" si="73"/>
        <v>1</v>
      </c>
    </row>
    <row r="323" spans="1:33" ht="165" customHeight="1">
      <c r="A323" s="453" t="s">
        <v>20</v>
      </c>
      <c r="B323" s="32" t="s">
        <v>16</v>
      </c>
      <c r="C323" s="775"/>
      <c r="D323" s="775"/>
      <c r="E323" s="773"/>
      <c r="F323" s="773"/>
      <c r="G323" s="34" t="s">
        <v>1363</v>
      </c>
      <c r="H323" s="34" t="s">
        <v>258</v>
      </c>
      <c r="I323" s="505" t="s">
        <v>259</v>
      </c>
      <c r="J323" s="35">
        <v>7</v>
      </c>
      <c r="K323" s="311">
        <v>46024</v>
      </c>
      <c r="L323" s="311">
        <v>46660</v>
      </c>
      <c r="M323" s="36">
        <f t="shared" si="69"/>
        <v>90.857142857142861</v>
      </c>
      <c r="N323" s="188">
        <v>0</v>
      </c>
      <c r="O323" s="505" t="s">
        <v>2919</v>
      </c>
      <c r="P323" s="352">
        <f t="shared" si="72"/>
        <v>0</v>
      </c>
      <c r="Q323" s="114" t="str">
        <f>IF(ISNUMBER(P323),IF(P323=100%,"CUMPLIDA",IF(AND(ISNUMBER(L323),ISNUMBER(OCI!$P$6)), IF(L323&lt;OCI!$P$6,"INCUMPLIDA","PROCESO"), "VERIFICAR FECHA")),"SIN VALOR AVANCE")</f>
        <v>PROCESO</v>
      </c>
      <c r="R323" s="135" t="s">
        <v>258</v>
      </c>
      <c r="S323" s="136" t="s">
        <v>259</v>
      </c>
      <c r="T323" s="137">
        <v>7</v>
      </c>
      <c r="U323" s="143">
        <v>46024</v>
      </c>
      <c r="V323" s="143">
        <v>46660</v>
      </c>
      <c r="W323" s="139">
        <f t="shared" si="71"/>
        <v>90.857142857142861</v>
      </c>
      <c r="X323" s="187">
        <v>0</v>
      </c>
      <c r="Y323" s="136" t="s">
        <v>4271</v>
      </c>
      <c r="Z323" s="166">
        <f t="shared" si="73"/>
        <v>1</v>
      </c>
      <c r="AA323" s="166">
        <f t="shared" si="73"/>
        <v>1</v>
      </c>
      <c r="AB323" s="166">
        <f t="shared" si="73"/>
        <v>1</v>
      </c>
      <c r="AC323" s="166">
        <f t="shared" si="73"/>
        <v>1</v>
      </c>
      <c r="AD323" s="166">
        <f t="shared" si="73"/>
        <v>1</v>
      </c>
      <c r="AE323" s="166">
        <f t="shared" si="73"/>
        <v>1</v>
      </c>
      <c r="AF323" s="166">
        <f t="shared" si="73"/>
        <v>1</v>
      </c>
      <c r="AG323" s="166">
        <f t="shared" si="73"/>
        <v>1</v>
      </c>
    </row>
    <row r="324" spans="1:33" ht="225.75">
      <c r="A324" s="453" t="s">
        <v>20</v>
      </c>
      <c r="B324" s="32" t="s">
        <v>16</v>
      </c>
      <c r="C324" s="775"/>
      <c r="D324" s="775"/>
      <c r="E324" s="773"/>
      <c r="F324" s="773"/>
      <c r="G324" s="34" t="s">
        <v>1364</v>
      </c>
      <c r="H324" s="34" t="s">
        <v>261</v>
      </c>
      <c r="I324" s="505" t="s">
        <v>262</v>
      </c>
      <c r="J324" s="35">
        <v>1</v>
      </c>
      <c r="K324" s="311">
        <v>46024</v>
      </c>
      <c r="L324" s="311">
        <v>46660</v>
      </c>
      <c r="M324" s="36">
        <f t="shared" si="69"/>
        <v>90.857142857142861</v>
      </c>
      <c r="N324" s="188">
        <v>0</v>
      </c>
      <c r="O324" s="505" t="s">
        <v>2922</v>
      </c>
      <c r="P324" s="352">
        <f t="shared" si="72"/>
        <v>0</v>
      </c>
      <c r="Q324" s="114" t="str">
        <f>IF(ISNUMBER(P324),IF(P324=100%,"CUMPLIDA",IF(AND(ISNUMBER(L324),ISNUMBER(OCI!$P$6)), IF(L324&lt;OCI!$P$6,"INCUMPLIDA","PROCESO"), "VERIFICAR FECHA")),"SIN VALOR AVANCE")</f>
        <v>PROCESO</v>
      </c>
      <c r="R324" s="135" t="s">
        <v>261</v>
      </c>
      <c r="S324" s="136" t="s">
        <v>262</v>
      </c>
      <c r="T324" s="137">
        <v>1</v>
      </c>
      <c r="U324" s="143">
        <v>46024</v>
      </c>
      <c r="V324" s="143">
        <v>46660</v>
      </c>
      <c r="W324" s="139">
        <f t="shared" si="71"/>
        <v>90.857142857142861</v>
      </c>
      <c r="X324" s="187">
        <v>0</v>
      </c>
      <c r="Y324" s="136" t="s">
        <v>4273</v>
      </c>
      <c r="Z324" s="166">
        <f t="shared" si="73"/>
        <v>1</v>
      </c>
      <c r="AA324" s="166">
        <f t="shared" si="73"/>
        <v>1</v>
      </c>
      <c r="AB324" s="166">
        <f t="shared" si="73"/>
        <v>1</v>
      </c>
      <c r="AC324" s="166">
        <f t="shared" si="73"/>
        <v>1</v>
      </c>
      <c r="AD324" s="166">
        <f t="shared" si="73"/>
        <v>1</v>
      </c>
      <c r="AE324" s="166">
        <f t="shared" si="73"/>
        <v>1</v>
      </c>
      <c r="AF324" s="166">
        <f t="shared" si="73"/>
        <v>1</v>
      </c>
      <c r="AG324" s="166">
        <f t="shared" si="73"/>
        <v>1</v>
      </c>
    </row>
    <row r="325" spans="1:33" ht="195" customHeight="1">
      <c r="A325" s="453" t="s">
        <v>20</v>
      </c>
      <c r="B325" s="32" t="s">
        <v>16</v>
      </c>
      <c r="C325" s="775"/>
      <c r="D325" s="775"/>
      <c r="E325" s="773"/>
      <c r="F325" s="773"/>
      <c r="G325" s="34" t="s">
        <v>1365</v>
      </c>
      <c r="H325" s="34" t="s">
        <v>264</v>
      </c>
      <c r="I325" s="505" t="s">
        <v>265</v>
      </c>
      <c r="J325" s="35">
        <v>2</v>
      </c>
      <c r="K325" s="311">
        <v>46024</v>
      </c>
      <c r="L325" s="311">
        <v>46660</v>
      </c>
      <c r="M325" s="36">
        <f t="shared" si="69"/>
        <v>90.857142857142861</v>
      </c>
      <c r="N325" s="188">
        <v>0</v>
      </c>
      <c r="O325" s="505" t="s">
        <v>2921</v>
      </c>
      <c r="P325" s="352">
        <f t="shared" si="72"/>
        <v>0</v>
      </c>
      <c r="Q325" s="114" t="str">
        <f>IF(ISNUMBER(P325),IF(P325=100%,"CUMPLIDA",IF(AND(ISNUMBER(L325),ISNUMBER(OCI!$P$6)), IF(L325&lt;OCI!$P$6,"INCUMPLIDA","PROCESO"), "VERIFICAR FECHA")),"SIN VALOR AVANCE")</f>
        <v>PROCESO</v>
      </c>
      <c r="R325" s="135" t="s">
        <v>264</v>
      </c>
      <c r="S325" s="136" t="s">
        <v>265</v>
      </c>
      <c r="T325" s="137">
        <v>2</v>
      </c>
      <c r="U325" s="143">
        <v>46024</v>
      </c>
      <c r="V325" s="143">
        <v>46660</v>
      </c>
      <c r="W325" s="139">
        <f t="shared" si="71"/>
        <v>90.857142857142861</v>
      </c>
      <c r="X325" s="187">
        <v>0</v>
      </c>
      <c r="Y325" s="136" t="s">
        <v>4272</v>
      </c>
      <c r="Z325" s="166">
        <f t="shared" si="73"/>
        <v>1</v>
      </c>
      <c r="AA325" s="166">
        <f t="shared" si="73"/>
        <v>1</v>
      </c>
      <c r="AB325" s="166">
        <f t="shared" si="73"/>
        <v>1</v>
      </c>
      <c r="AC325" s="166">
        <f t="shared" si="73"/>
        <v>1</v>
      </c>
      <c r="AD325" s="166">
        <f t="shared" si="73"/>
        <v>1</v>
      </c>
      <c r="AE325" s="166">
        <f t="shared" si="73"/>
        <v>1</v>
      </c>
      <c r="AF325" s="166">
        <f t="shared" si="73"/>
        <v>1</v>
      </c>
      <c r="AG325" s="166">
        <f t="shared" si="73"/>
        <v>1</v>
      </c>
    </row>
    <row r="326" spans="1:33" ht="409.5">
      <c r="A326" s="453" t="s">
        <v>20</v>
      </c>
      <c r="B326" s="32" t="s">
        <v>16</v>
      </c>
      <c r="C326" s="775"/>
      <c r="D326" s="775"/>
      <c r="E326" s="773"/>
      <c r="F326" s="773"/>
      <c r="G326" s="34" t="s">
        <v>2923</v>
      </c>
      <c r="H326" s="348" t="s">
        <v>2924</v>
      </c>
      <c r="I326" s="505" t="s">
        <v>2925</v>
      </c>
      <c r="J326" s="35">
        <v>1</v>
      </c>
      <c r="K326" s="311">
        <v>45505</v>
      </c>
      <c r="L326" s="311">
        <v>46203</v>
      </c>
      <c r="M326" s="36">
        <f t="shared" si="69"/>
        <v>99.714285714285708</v>
      </c>
      <c r="N326" s="188">
        <v>0.217</v>
      </c>
      <c r="O326" s="505" t="s">
        <v>2917</v>
      </c>
      <c r="P326" s="352">
        <f t="shared" si="72"/>
        <v>0.217</v>
      </c>
      <c r="Q326" s="114" t="str">
        <f>IF(ISNUMBER(P326),IF(P326=100%,"CUMPLIDA",IF(AND(ISNUMBER(L326),ISNUMBER(OCI!$P$6)), IF(L326&lt;OCI!$P$6,"INCUMPLIDA","PROCESO"), "VERIFICAR FECHA")),"SIN VALOR AVANCE")</f>
        <v>PROCESO</v>
      </c>
      <c r="R326" s="141" t="s">
        <v>2924</v>
      </c>
      <c r="S326" s="136" t="s">
        <v>2925</v>
      </c>
      <c r="T326" s="137">
        <v>1</v>
      </c>
      <c r="U326" s="143">
        <v>45505</v>
      </c>
      <c r="V326" s="143">
        <v>46203</v>
      </c>
      <c r="W326" s="139">
        <f t="shared" si="71"/>
        <v>99.714285714285708</v>
      </c>
      <c r="X326" s="187">
        <v>0.217</v>
      </c>
      <c r="Y326" s="136" t="s">
        <v>4269</v>
      </c>
      <c r="Z326" s="166">
        <f t="shared" si="73"/>
        <v>1</v>
      </c>
      <c r="AA326" s="166">
        <f t="shared" si="73"/>
        <v>1</v>
      </c>
      <c r="AB326" s="166">
        <f t="shared" si="73"/>
        <v>1</v>
      </c>
      <c r="AC326" s="166">
        <f t="shared" si="73"/>
        <v>1</v>
      </c>
      <c r="AD326" s="166">
        <f t="shared" si="73"/>
        <v>1</v>
      </c>
      <c r="AE326" s="166">
        <f t="shared" si="73"/>
        <v>1</v>
      </c>
      <c r="AF326" s="166">
        <f t="shared" si="73"/>
        <v>1</v>
      </c>
      <c r="AG326" s="166">
        <f t="shared" si="73"/>
        <v>1</v>
      </c>
    </row>
    <row r="327" spans="1:33" ht="409.5">
      <c r="A327" s="463" t="s">
        <v>12</v>
      </c>
      <c r="B327" s="454" t="s">
        <v>16</v>
      </c>
      <c r="C327" s="32" t="s">
        <v>2926</v>
      </c>
      <c r="D327" s="32" t="s">
        <v>2927</v>
      </c>
      <c r="E327" s="33" t="s">
        <v>2928</v>
      </c>
      <c r="F327" s="33" t="s">
        <v>2929</v>
      </c>
      <c r="G327" s="309" t="s">
        <v>2930</v>
      </c>
      <c r="H327" s="34" t="s">
        <v>2931</v>
      </c>
      <c r="I327" s="508" t="s">
        <v>2932</v>
      </c>
      <c r="J327" s="35">
        <v>1</v>
      </c>
      <c r="K327" s="311">
        <v>44743</v>
      </c>
      <c r="L327" s="452">
        <v>46022</v>
      </c>
      <c r="M327" s="36">
        <f>(L327-K327)/7</f>
        <v>182.71428571428572</v>
      </c>
      <c r="N327" s="188">
        <v>0.7863</v>
      </c>
      <c r="O327" s="508" t="s">
        <v>2933</v>
      </c>
      <c r="P327" s="352">
        <f>(N327/J327)</f>
        <v>0.7863</v>
      </c>
      <c r="Q327" s="114" t="str">
        <f>IF(ISNUMBER(P327),IF(P327=100%,"CUMPLIDA",IF(AND(ISNUMBER(L327),ISNUMBER(OCI!$P$6)), IF(L327&lt;OCI!$P$6,"INCUMPLIDA","PROCESO"), "VERIFICAR FECHA")),"SIN VALOR AVANCE")</f>
        <v>PROCESO</v>
      </c>
      <c r="R327" s="34" t="s">
        <v>2931</v>
      </c>
      <c r="S327" s="310" t="s">
        <v>2932</v>
      </c>
      <c r="T327" s="137">
        <v>1</v>
      </c>
      <c r="U327" s="311">
        <v>44743</v>
      </c>
      <c r="V327" s="312">
        <v>46022</v>
      </c>
      <c r="W327" s="36">
        <f t="shared" ref="W327:W379" si="74">(V327-U327)/7</f>
        <v>182.71428571428572</v>
      </c>
      <c r="X327" s="345">
        <v>0.7863</v>
      </c>
      <c r="Y327" s="310" t="s">
        <v>2933</v>
      </c>
      <c r="Z327" s="166">
        <f>IF(H327=R327,1,0)</f>
        <v>1</v>
      </c>
      <c r="AA327" s="166">
        <f t="shared" ref="AA327:AG327" si="75">IF(I327=S327,1,0)</f>
        <v>1</v>
      </c>
      <c r="AB327" s="166">
        <f t="shared" si="75"/>
        <v>1</v>
      </c>
      <c r="AC327" s="166">
        <f t="shared" si="75"/>
        <v>1</v>
      </c>
      <c r="AD327" s="166">
        <f t="shared" si="75"/>
        <v>1</v>
      </c>
      <c r="AE327" s="166">
        <f t="shared" si="75"/>
        <v>1</v>
      </c>
      <c r="AF327" s="166">
        <f t="shared" si="75"/>
        <v>1</v>
      </c>
      <c r="AG327" s="166">
        <f t="shared" si="75"/>
        <v>1</v>
      </c>
    </row>
    <row r="328" spans="1:33" ht="409.5">
      <c r="A328" s="463" t="s">
        <v>12</v>
      </c>
      <c r="B328" s="454" t="s">
        <v>16</v>
      </c>
      <c r="C328" s="771" t="s">
        <v>2934</v>
      </c>
      <c r="D328" s="771" t="s">
        <v>2935</v>
      </c>
      <c r="E328" s="772" t="s">
        <v>2936</v>
      </c>
      <c r="F328" s="772" t="s">
        <v>2937</v>
      </c>
      <c r="G328" s="33" t="s">
        <v>2938</v>
      </c>
      <c r="H328" s="34" t="s">
        <v>2939</v>
      </c>
      <c r="I328" s="510" t="s">
        <v>2939</v>
      </c>
      <c r="J328" s="35">
        <v>1</v>
      </c>
      <c r="K328" s="311">
        <v>44805</v>
      </c>
      <c r="L328" s="452">
        <v>46022</v>
      </c>
      <c r="M328" s="36">
        <f t="shared" ref="M328:M379" si="76">(L328-K328)/7</f>
        <v>173.85714285714286</v>
      </c>
      <c r="N328" s="188">
        <v>0.7863</v>
      </c>
      <c r="O328" s="510" t="s">
        <v>2940</v>
      </c>
      <c r="P328" s="352">
        <f t="shared" ref="P328:P379" si="77">N328/J328</f>
        <v>0.7863</v>
      </c>
      <c r="Q328" s="114" t="str">
        <f>IF(ISNUMBER(P328),IF(P328=100%,"CUMPLIDA",IF(AND(ISNUMBER(L328),ISNUMBER(OCI!$P$6)), IF(L328&lt;OCI!$P$6,"INCUMPLIDA","PROCESO"), "VERIFICAR FECHA")),"SIN VALOR AVANCE")</f>
        <v>PROCESO</v>
      </c>
      <c r="R328" s="34" t="s">
        <v>2939</v>
      </c>
      <c r="S328" s="159" t="s">
        <v>2939</v>
      </c>
      <c r="T328" s="35">
        <v>1</v>
      </c>
      <c r="U328" s="311">
        <v>44805</v>
      </c>
      <c r="V328" s="312">
        <v>46022</v>
      </c>
      <c r="W328" s="36">
        <f t="shared" si="74"/>
        <v>173.85714285714286</v>
      </c>
      <c r="X328" s="291">
        <v>0.7863</v>
      </c>
      <c r="Y328" s="159" t="s">
        <v>2940</v>
      </c>
      <c r="Z328" s="166">
        <f t="shared" ref="Z328:Z377" si="78">IF(H328=R328,1,0)</f>
        <v>1</v>
      </c>
      <c r="AA328" s="166">
        <f t="shared" ref="AA328:AA377" si="79">IF(I328=S328,1,0)</f>
        <v>1</v>
      </c>
      <c r="AB328" s="166">
        <f t="shared" ref="AB328:AB377" si="80">IF(J328=T328,1,0)</f>
        <v>1</v>
      </c>
      <c r="AC328" s="166">
        <f t="shared" ref="AC328:AC377" si="81">IF(K328=U328,1,0)</f>
        <v>1</v>
      </c>
      <c r="AD328" s="166">
        <f t="shared" ref="AD328:AD377" si="82">IF(L328=V328,1,0)</f>
        <v>1</v>
      </c>
      <c r="AE328" s="166">
        <f t="shared" ref="AE328:AE377" si="83">IF(M328=W328,1,0)</f>
        <v>1</v>
      </c>
      <c r="AF328" s="166">
        <f t="shared" ref="AF328:AF377" si="84">IF(N328=X328,1,0)</f>
        <v>1</v>
      </c>
      <c r="AG328" s="166">
        <f t="shared" ref="AG328:AG377" si="85">IF(O328=Y328,1,0)</f>
        <v>1</v>
      </c>
    </row>
    <row r="329" spans="1:33" ht="409.5">
      <c r="A329" s="463" t="s">
        <v>12</v>
      </c>
      <c r="B329" s="454" t="s">
        <v>16</v>
      </c>
      <c r="C329" s="771"/>
      <c r="D329" s="771"/>
      <c r="E329" s="772"/>
      <c r="F329" s="772"/>
      <c r="G329" s="33" t="s">
        <v>2941</v>
      </c>
      <c r="H329" s="33" t="s">
        <v>2939</v>
      </c>
      <c r="I329" s="510" t="s">
        <v>2939</v>
      </c>
      <c r="J329" s="35">
        <v>1</v>
      </c>
      <c r="K329" s="311">
        <v>44805</v>
      </c>
      <c r="L329" s="452">
        <v>46022</v>
      </c>
      <c r="M329" s="36">
        <f t="shared" si="76"/>
        <v>173.85714285714286</v>
      </c>
      <c r="N329" s="188">
        <v>0.71</v>
      </c>
      <c r="O329" s="510" t="s">
        <v>2942</v>
      </c>
      <c r="P329" s="352">
        <f t="shared" si="77"/>
        <v>0.71</v>
      </c>
      <c r="Q329" s="114" t="str">
        <f>IF(ISNUMBER(P329),IF(P329=100%,"CUMPLIDA",IF(AND(ISNUMBER(L329),ISNUMBER(OCI!$P$6)), IF(L329&lt;OCI!$P$6,"INCUMPLIDA","PROCESO"), "VERIFICAR FECHA")),"SIN VALOR AVANCE")</f>
        <v>PROCESO</v>
      </c>
      <c r="R329" s="33" t="s">
        <v>2939</v>
      </c>
      <c r="S329" s="159" t="s">
        <v>2939</v>
      </c>
      <c r="T329" s="35">
        <v>1</v>
      </c>
      <c r="U329" s="311">
        <v>44805</v>
      </c>
      <c r="V329" s="312">
        <v>46022</v>
      </c>
      <c r="W329" s="36">
        <f t="shared" si="74"/>
        <v>173.85714285714286</v>
      </c>
      <c r="X329" s="291">
        <v>0.71</v>
      </c>
      <c r="Y329" s="159" t="s">
        <v>2942</v>
      </c>
      <c r="Z329" s="166">
        <f t="shared" si="78"/>
        <v>1</v>
      </c>
      <c r="AA329" s="166">
        <f t="shared" si="79"/>
        <v>1</v>
      </c>
      <c r="AB329" s="166">
        <f t="shared" si="80"/>
        <v>1</v>
      </c>
      <c r="AC329" s="166">
        <f t="shared" si="81"/>
        <v>1</v>
      </c>
      <c r="AD329" s="166">
        <f t="shared" si="82"/>
        <v>1</v>
      </c>
      <c r="AE329" s="166">
        <f t="shared" si="83"/>
        <v>1</v>
      </c>
      <c r="AF329" s="166">
        <f t="shared" si="84"/>
        <v>1</v>
      </c>
      <c r="AG329" s="166">
        <f t="shared" si="85"/>
        <v>1</v>
      </c>
    </row>
    <row r="330" spans="1:33" ht="75.75">
      <c r="A330" s="463" t="s">
        <v>12</v>
      </c>
      <c r="B330" s="454" t="s">
        <v>16</v>
      </c>
      <c r="C330" s="771"/>
      <c r="D330" s="771"/>
      <c r="E330" s="772"/>
      <c r="F330" s="772"/>
      <c r="G330" s="33" t="s">
        <v>2943</v>
      </c>
      <c r="H330" s="33" t="s">
        <v>2944</v>
      </c>
      <c r="I330" s="510" t="s">
        <v>2945</v>
      </c>
      <c r="J330" s="35">
        <v>1</v>
      </c>
      <c r="K330" s="311">
        <v>44805</v>
      </c>
      <c r="L330" s="311">
        <v>45169</v>
      </c>
      <c r="M330" s="36">
        <f t="shared" si="76"/>
        <v>52</v>
      </c>
      <c r="N330" s="188">
        <v>1</v>
      </c>
      <c r="O330" s="510" t="s">
        <v>2946</v>
      </c>
      <c r="P330" s="352">
        <f t="shared" si="77"/>
        <v>1</v>
      </c>
      <c r="Q330" s="114" t="str">
        <f>IF(ISNUMBER(P330),IF(P330=100%,"CUMPLIDA",IF(AND(ISNUMBER(L330),ISNUMBER(OCI!$P$6)), IF(L330&lt;OCI!$P$6,"INCUMPLIDA","PROCESO"), "VERIFICAR FECHA")),"SIN VALOR AVANCE")</f>
        <v>CUMPLIDA</v>
      </c>
      <c r="R330" s="33" t="s">
        <v>2944</v>
      </c>
      <c r="S330" s="159" t="s">
        <v>2945</v>
      </c>
      <c r="T330" s="35">
        <v>1</v>
      </c>
      <c r="U330" s="311">
        <v>44805</v>
      </c>
      <c r="V330" s="311">
        <v>45169</v>
      </c>
      <c r="W330" s="36">
        <f t="shared" si="74"/>
        <v>52</v>
      </c>
      <c r="X330" s="188">
        <v>1</v>
      </c>
      <c r="Y330" s="159" t="s">
        <v>2946</v>
      </c>
      <c r="Z330" s="166">
        <f t="shared" si="78"/>
        <v>1</v>
      </c>
      <c r="AA330" s="166">
        <f t="shared" si="79"/>
        <v>1</v>
      </c>
      <c r="AB330" s="166">
        <f t="shared" si="80"/>
        <v>1</v>
      </c>
      <c r="AC330" s="166">
        <f t="shared" si="81"/>
        <v>1</v>
      </c>
      <c r="AD330" s="166">
        <f t="shared" si="82"/>
        <v>1</v>
      </c>
      <c r="AE330" s="166">
        <f t="shared" si="83"/>
        <v>1</v>
      </c>
      <c r="AF330" s="166">
        <f t="shared" si="84"/>
        <v>1</v>
      </c>
      <c r="AG330" s="166">
        <f t="shared" si="85"/>
        <v>1</v>
      </c>
    </row>
    <row r="331" spans="1:33" ht="165.75" customHeight="1">
      <c r="A331" s="463" t="s">
        <v>12</v>
      </c>
      <c r="B331" s="454" t="s">
        <v>16</v>
      </c>
      <c r="C331" s="771" t="s">
        <v>2947</v>
      </c>
      <c r="D331" s="771" t="s">
        <v>2948</v>
      </c>
      <c r="E331" s="773" t="s">
        <v>2949</v>
      </c>
      <c r="F331" s="773" t="s">
        <v>2950</v>
      </c>
      <c r="G331" s="33" t="s">
        <v>2951</v>
      </c>
      <c r="H331" s="33" t="s">
        <v>2951</v>
      </c>
      <c r="I331" s="510" t="s">
        <v>2952</v>
      </c>
      <c r="J331" s="35">
        <v>2</v>
      </c>
      <c r="K331" s="311">
        <v>45139</v>
      </c>
      <c r="L331" s="311">
        <v>45200</v>
      </c>
      <c r="M331" s="36">
        <f t="shared" si="76"/>
        <v>8.7142857142857135</v>
      </c>
      <c r="N331" s="188">
        <v>2</v>
      </c>
      <c r="O331" s="505" t="s">
        <v>2953</v>
      </c>
      <c r="P331" s="352">
        <f t="shared" si="77"/>
        <v>1</v>
      </c>
      <c r="Q331" s="114" t="str">
        <f>IF(ISNUMBER(P331),IF(P331=100%,"CUMPLIDA",IF(AND(ISNUMBER(L331),ISNUMBER(OCI!$P$6)), IF(L331&lt;OCI!$P$6,"INCUMPLIDA","PROCESO"), "VERIFICAR FECHA")),"SIN VALOR AVANCE")</f>
        <v>CUMPLIDA</v>
      </c>
      <c r="R331" s="33" t="s">
        <v>2951</v>
      </c>
      <c r="S331" s="159" t="s">
        <v>2952</v>
      </c>
      <c r="T331" s="35">
        <v>2</v>
      </c>
      <c r="U331" s="311">
        <v>45139</v>
      </c>
      <c r="V331" s="311">
        <v>45200</v>
      </c>
      <c r="W331" s="36">
        <f t="shared" si="74"/>
        <v>8.7142857142857135</v>
      </c>
      <c r="X331" s="188">
        <v>2</v>
      </c>
      <c r="Y331" s="148" t="s">
        <v>2953</v>
      </c>
      <c r="Z331" s="166">
        <f t="shared" si="78"/>
        <v>1</v>
      </c>
      <c r="AA331" s="166">
        <f t="shared" si="79"/>
        <v>1</v>
      </c>
      <c r="AB331" s="166">
        <f t="shared" si="80"/>
        <v>1</v>
      </c>
      <c r="AC331" s="166">
        <f t="shared" si="81"/>
        <v>1</v>
      </c>
      <c r="AD331" s="166">
        <f t="shared" si="82"/>
        <v>1</v>
      </c>
      <c r="AE331" s="166">
        <f t="shared" si="83"/>
        <v>1</v>
      </c>
      <c r="AF331" s="166">
        <f t="shared" si="84"/>
        <v>1</v>
      </c>
      <c r="AG331" s="166">
        <f t="shared" si="85"/>
        <v>1</v>
      </c>
    </row>
    <row r="332" spans="1:33" ht="409.5">
      <c r="A332" s="463" t="s">
        <v>12</v>
      </c>
      <c r="B332" s="454" t="s">
        <v>16</v>
      </c>
      <c r="C332" s="771"/>
      <c r="D332" s="771"/>
      <c r="E332" s="773"/>
      <c r="F332" s="773"/>
      <c r="G332" s="33" t="s">
        <v>2954</v>
      </c>
      <c r="H332" s="33" t="s">
        <v>2954</v>
      </c>
      <c r="I332" s="510" t="s">
        <v>2955</v>
      </c>
      <c r="J332" s="35">
        <v>3</v>
      </c>
      <c r="K332" s="311">
        <v>45139</v>
      </c>
      <c r="L332" s="311">
        <v>45351</v>
      </c>
      <c r="M332" s="36">
        <f t="shared" si="76"/>
        <v>30.285714285714285</v>
      </c>
      <c r="N332" s="188">
        <v>3</v>
      </c>
      <c r="O332" s="505" t="s">
        <v>2956</v>
      </c>
      <c r="P332" s="352">
        <f t="shared" si="77"/>
        <v>1</v>
      </c>
      <c r="Q332" s="114" t="str">
        <f>IF(ISNUMBER(P332),IF(P332=100%,"CUMPLIDA",IF(AND(ISNUMBER(L332),ISNUMBER(OCI!$P$6)), IF(L332&lt;OCI!$P$6,"INCUMPLIDA","PROCESO"), "VERIFICAR FECHA")),"SIN VALOR AVANCE")</f>
        <v>CUMPLIDA</v>
      </c>
      <c r="R332" s="33" t="s">
        <v>2954</v>
      </c>
      <c r="S332" s="159" t="s">
        <v>2955</v>
      </c>
      <c r="T332" s="35">
        <v>3</v>
      </c>
      <c r="U332" s="311">
        <v>45139</v>
      </c>
      <c r="V332" s="311">
        <v>45351</v>
      </c>
      <c r="W332" s="36">
        <f t="shared" si="74"/>
        <v>30.285714285714285</v>
      </c>
      <c r="X332" s="188">
        <v>3</v>
      </c>
      <c r="Y332" s="148" t="s">
        <v>2956</v>
      </c>
      <c r="Z332" s="166">
        <f t="shared" si="78"/>
        <v>1</v>
      </c>
      <c r="AA332" s="166">
        <f t="shared" si="79"/>
        <v>1</v>
      </c>
      <c r="AB332" s="166">
        <f t="shared" si="80"/>
        <v>1</v>
      </c>
      <c r="AC332" s="166">
        <f t="shared" si="81"/>
        <v>1</v>
      </c>
      <c r="AD332" s="166">
        <f t="shared" si="82"/>
        <v>1</v>
      </c>
      <c r="AE332" s="166">
        <f t="shared" si="83"/>
        <v>1</v>
      </c>
      <c r="AF332" s="166">
        <f t="shared" si="84"/>
        <v>1</v>
      </c>
      <c r="AG332" s="166">
        <f t="shared" si="85"/>
        <v>1</v>
      </c>
    </row>
    <row r="333" spans="1:33" ht="409.5">
      <c r="A333" s="463" t="s">
        <v>12</v>
      </c>
      <c r="B333" s="454" t="s">
        <v>16</v>
      </c>
      <c r="C333" s="771"/>
      <c r="D333" s="771"/>
      <c r="E333" s="773"/>
      <c r="F333" s="773"/>
      <c r="G333" s="33" t="s">
        <v>2957</v>
      </c>
      <c r="H333" s="33" t="s">
        <v>2957</v>
      </c>
      <c r="I333" s="510" t="s">
        <v>2958</v>
      </c>
      <c r="J333" s="35">
        <v>2</v>
      </c>
      <c r="K333" s="311">
        <v>45139</v>
      </c>
      <c r="L333" s="311">
        <v>45200</v>
      </c>
      <c r="M333" s="36">
        <f t="shared" si="76"/>
        <v>8.7142857142857135</v>
      </c>
      <c r="N333" s="188">
        <v>2</v>
      </c>
      <c r="O333" s="505" t="s">
        <v>2959</v>
      </c>
      <c r="P333" s="352">
        <f t="shared" si="77"/>
        <v>1</v>
      </c>
      <c r="Q333" s="114" t="str">
        <f>IF(ISNUMBER(P333),IF(P333=100%,"CUMPLIDA",IF(AND(ISNUMBER(L333),ISNUMBER(OCI!$P$6)), IF(L333&lt;OCI!$P$6,"INCUMPLIDA","PROCESO"), "VERIFICAR FECHA")),"SIN VALOR AVANCE")</f>
        <v>CUMPLIDA</v>
      </c>
      <c r="R333" s="33" t="s">
        <v>2957</v>
      </c>
      <c r="S333" s="159" t="s">
        <v>2958</v>
      </c>
      <c r="T333" s="35">
        <v>2</v>
      </c>
      <c r="U333" s="311">
        <v>45139</v>
      </c>
      <c r="V333" s="311">
        <v>45200</v>
      </c>
      <c r="W333" s="36">
        <f t="shared" si="74"/>
        <v>8.7142857142857135</v>
      </c>
      <c r="X333" s="188">
        <v>2</v>
      </c>
      <c r="Y333" s="148" t="s">
        <v>2959</v>
      </c>
      <c r="Z333" s="166">
        <f t="shared" si="78"/>
        <v>1</v>
      </c>
      <c r="AA333" s="166">
        <f t="shared" si="79"/>
        <v>1</v>
      </c>
      <c r="AB333" s="166">
        <f t="shared" si="80"/>
        <v>1</v>
      </c>
      <c r="AC333" s="166">
        <f t="shared" si="81"/>
        <v>1</v>
      </c>
      <c r="AD333" s="166">
        <f t="shared" si="82"/>
        <v>1</v>
      </c>
      <c r="AE333" s="166">
        <f t="shared" si="83"/>
        <v>1</v>
      </c>
      <c r="AF333" s="166">
        <f t="shared" si="84"/>
        <v>1</v>
      </c>
      <c r="AG333" s="166">
        <f t="shared" si="85"/>
        <v>1</v>
      </c>
    </row>
    <row r="334" spans="1:33" ht="409.5">
      <c r="A334" s="463" t="s">
        <v>12</v>
      </c>
      <c r="B334" s="454" t="s">
        <v>16</v>
      </c>
      <c r="C334" s="771"/>
      <c r="D334" s="771"/>
      <c r="E334" s="773"/>
      <c r="F334" s="773"/>
      <c r="G334" s="33" t="s">
        <v>2960</v>
      </c>
      <c r="H334" s="33" t="s">
        <v>2960</v>
      </c>
      <c r="I334" s="510" t="s">
        <v>2955</v>
      </c>
      <c r="J334" s="35">
        <v>5</v>
      </c>
      <c r="K334" s="311">
        <v>45139</v>
      </c>
      <c r="L334" s="311">
        <v>45322</v>
      </c>
      <c r="M334" s="36">
        <f t="shared" si="76"/>
        <v>26.142857142857142</v>
      </c>
      <c r="N334" s="188">
        <v>5</v>
      </c>
      <c r="O334" s="505" t="s">
        <v>2961</v>
      </c>
      <c r="P334" s="352">
        <f t="shared" si="77"/>
        <v>1</v>
      </c>
      <c r="Q334" s="114" t="str">
        <f>IF(ISNUMBER(P334),IF(P334=100%,"CUMPLIDA",IF(AND(ISNUMBER(L334),ISNUMBER(OCI!$P$6)), IF(L334&lt;OCI!$P$6,"INCUMPLIDA","PROCESO"), "VERIFICAR FECHA")),"SIN VALOR AVANCE")</f>
        <v>CUMPLIDA</v>
      </c>
      <c r="R334" s="33" t="s">
        <v>2960</v>
      </c>
      <c r="S334" s="159" t="s">
        <v>2955</v>
      </c>
      <c r="T334" s="35">
        <v>5</v>
      </c>
      <c r="U334" s="311">
        <v>45139</v>
      </c>
      <c r="V334" s="311">
        <v>45322</v>
      </c>
      <c r="W334" s="36">
        <f t="shared" si="74"/>
        <v>26.142857142857142</v>
      </c>
      <c r="X334" s="188">
        <v>5</v>
      </c>
      <c r="Y334" s="148" t="s">
        <v>2961</v>
      </c>
      <c r="Z334" s="166">
        <f t="shared" si="78"/>
        <v>1</v>
      </c>
      <c r="AA334" s="166">
        <f t="shared" si="79"/>
        <v>1</v>
      </c>
      <c r="AB334" s="166">
        <f t="shared" si="80"/>
        <v>1</v>
      </c>
      <c r="AC334" s="166">
        <f t="shared" si="81"/>
        <v>1</v>
      </c>
      <c r="AD334" s="166">
        <f t="shared" si="82"/>
        <v>1</v>
      </c>
      <c r="AE334" s="166">
        <f t="shared" si="83"/>
        <v>1</v>
      </c>
      <c r="AF334" s="166">
        <f t="shared" si="84"/>
        <v>1</v>
      </c>
      <c r="AG334" s="166">
        <f t="shared" si="85"/>
        <v>1</v>
      </c>
    </row>
    <row r="335" spans="1:33" ht="360">
      <c r="A335" s="463" t="s">
        <v>12</v>
      </c>
      <c r="B335" s="454" t="s">
        <v>16</v>
      </c>
      <c r="C335" s="771"/>
      <c r="D335" s="771"/>
      <c r="E335" s="773"/>
      <c r="F335" s="773"/>
      <c r="G335" s="33" t="s">
        <v>2962</v>
      </c>
      <c r="H335" s="33" t="s">
        <v>2962</v>
      </c>
      <c r="I335" s="510" t="s">
        <v>2963</v>
      </c>
      <c r="J335" s="35">
        <v>1</v>
      </c>
      <c r="K335" s="311">
        <v>45139</v>
      </c>
      <c r="L335" s="311">
        <v>45291</v>
      </c>
      <c r="M335" s="36">
        <f t="shared" si="76"/>
        <v>21.714285714285715</v>
      </c>
      <c r="N335" s="188">
        <v>1</v>
      </c>
      <c r="O335" s="505" t="s">
        <v>2964</v>
      </c>
      <c r="P335" s="352">
        <f t="shared" si="77"/>
        <v>1</v>
      </c>
      <c r="Q335" s="114" t="str">
        <f>IF(ISNUMBER(P335),IF(P335=100%,"CUMPLIDA",IF(AND(ISNUMBER(L335),ISNUMBER(OCI!$P$6)), IF(L335&lt;OCI!$P$6,"INCUMPLIDA","PROCESO"), "VERIFICAR FECHA")),"SIN VALOR AVANCE")</f>
        <v>CUMPLIDA</v>
      </c>
      <c r="R335" s="33" t="s">
        <v>2962</v>
      </c>
      <c r="S335" s="159" t="s">
        <v>2963</v>
      </c>
      <c r="T335" s="35">
        <v>1</v>
      </c>
      <c r="U335" s="311">
        <v>45139</v>
      </c>
      <c r="V335" s="311">
        <v>45291</v>
      </c>
      <c r="W335" s="36">
        <f t="shared" si="74"/>
        <v>21.714285714285715</v>
      </c>
      <c r="X335" s="188">
        <v>1</v>
      </c>
      <c r="Y335" s="148" t="s">
        <v>2964</v>
      </c>
      <c r="Z335" s="166">
        <f t="shared" si="78"/>
        <v>1</v>
      </c>
      <c r="AA335" s="166">
        <f t="shared" si="79"/>
        <v>1</v>
      </c>
      <c r="AB335" s="166">
        <f t="shared" si="80"/>
        <v>1</v>
      </c>
      <c r="AC335" s="166">
        <f t="shared" si="81"/>
        <v>1</v>
      </c>
      <c r="AD335" s="166">
        <f t="shared" si="82"/>
        <v>1</v>
      </c>
      <c r="AE335" s="166">
        <f t="shared" si="83"/>
        <v>1</v>
      </c>
      <c r="AF335" s="166">
        <f t="shared" si="84"/>
        <v>1</v>
      </c>
      <c r="AG335" s="166">
        <f t="shared" si="85"/>
        <v>1</v>
      </c>
    </row>
    <row r="336" spans="1:33" ht="409.5">
      <c r="A336" s="463" t="s">
        <v>12</v>
      </c>
      <c r="B336" s="454" t="s">
        <v>16</v>
      </c>
      <c r="C336" s="771"/>
      <c r="D336" s="771"/>
      <c r="E336" s="773"/>
      <c r="F336" s="773"/>
      <c r="G336" s="33" t="s">
        <v>2965</v>
      </c>
      <c r="H336" s="33" t="s">
        <v>2965</v>
      </c>
      <c r="I336" s="510" t="s">
        <v>2966</v>
      </c>
      <c r="J336" s="35">
        <v>1</v>
      </c>
      <c r="K336" s="311">
        <v>45139</v>
      </c>
      <c r="L336" s="311">
        <v>45290</v>
      </c>
      <c r="M336" s="36">
        <f t="shared" si="76"/>
        <v>21.571428571428573</v>
      </c>
      <c r="N336" s="188">
        <v>1</v>
      </c>
      <c r="O336" s="505" t="s">
        <v>2964</v>
      </c>
      <c r="P336" s="352">
        <f t="shared" si="77"/>
        <v>1</v>
      </c>
      <c r="Q336" s="114" t="str">
        <f>IF(ISNUMBER(P336),IF(P336=100%,"CUMPLIDA",IF(AND(ISNUMBER(L336),ISNUMBER(OCI!$P$6)), IF(L336&lt;OCI!$P$6,"INCUMPLIDA","PROCESO"), "VERIFICAR FECHA")),"SIN VALOR AVANCE")</f>
        <v>CUMPLIDA</v>
      </c>
      <c r="R336" s="33" t="s">
        <v>2965</v>
      </c>
      <c r="S336" s="159" t="s">
        <v>2966</v>
      </c>
      <c r="T336" s="35">
        <v>1</v>
      </c>
      <c r="U336" s="311">
        <v>45139</v>
      </c>
      <c r="V336" s="311">
        <v>45290</v>
      </c>
      <c r="W336" s="36">
        <f t="shared" si="74"/>
        <v>21.571428571428573</v>
      </c>
      <c r="X336" s="188">
        <v>1</v>
      </c>
      <c r="Y336" s="148" t="s">
        <v>2964</v>
      </c>
      <c r="Z336" s="166">
        <f t="shared" si="78"/>
        <v>1</v>
      </c>
      <c r="AA336" s="166">
        <f t="shared" si="79"/>
        <v>1</v>
      </c>
      <c r="AB336" s="166">
        <f t="shared" si="80"/>
        <v>1</v>
      </c>
      <c r="AC336" s="166">
        <f t="shared" si="81"/>
        <v>1</v>
      </c>
      <c r="AD336" s="166">
        <f t="shared" si="82"/>
        <v>1</v>
      </c>
      <c r="AE336" s="166">
        <f t="shared" si="83"/>
        <v>1</v>
      </c>
      <c r="AF336" s="166">
        <f t="shared" si="84"/>
        <v>1</v>
      </c>
      <c r="AG336" s="166">
        <f t="shared" si="85"/>
        <v>1</v>
      </c>
    </row>
    <row r="337" spans="1:33" ht="409.5">
      <c r="A337" s="463" t="s">
        <v>12</v>
      </c>
      <c r="B337" s="454" t="s">
        <v>16</v>
      </c>
      <c r="C337" s="771"/>
      <c r="D337" s="771"/>
      <c r="E337" s="773"/>
      <c r="F337" s="773"/>
      <c r="G337" s="33" t="s">
        <v>2967</v>
      </c>
      <c r="H337" s="33" t="s">
        <v>2967</v>
      </c>
      <c r="I337" s="510" t="s">
        <v>2968</v>
      </c>
      <c r="J337" s="35">
        <v>1</v>
      </c>
      <c r="K337" s="311">
        <v>45139</v>
      </c>
      <c r="L337" s="311">
        <v>45230</v>
      </c>
      <c r="M337" s="36">
        <f t="shared" si="76"/>
        <v>13</v>
      </c>
      <c r="N337" s="188">
        <v>1</v>
      </c>
      <c r="O337" s="505" t="s">
        <v>2964</v>
      </c>
      <c r="P337" s="352">
        <f t="shared" si="77"/>
        <v>1</v>
      </c>
      <c r="Q337" s="114" t="str">
        <f>IF(ISNUMBER(P337),IF(P337=100%,"CUMPLIDA",IF(AND(ISNUMBER(L337),ISNUMBER(OCI!$P$6)), IF(L337&lt;OCI!$P$6,"INCUMPLIDA","PROCESO"), "VERIFICAR FECHA")),"SIN VALOR AVANCE")</f>
        <v>CUMPLIDA</v>
      </c>
      <c r="R337" s="33" t="s">
        <v>2967</v>
      </c>
      <c r="S337" s="159" t="s">
        <v>2968</v>
      </c>
      <c r="T337" s="35">
        <v>1</v>
      </c>
      <c r="U337" s="311">
        <v>45139</v>
      </c>
      <c r="V337" s="311">
        <v>45230</v>
      </c>
      <c r="W337" s="36">
        <f t="shared" si="74"/>
        <v>13</v>
      </c>
      <c r="X337" s="188">
        <v>1</v>
      </c>
      <c r="Y337" s="148" t="s">
        <v>2964</v>
      </c>
      <c r="Z337" s="166">
        <f t="shared" si="78"/>
        <v>1</v>
      </c>
      <c r="AA337" s="166">
        <f t="shared" si="79"/>
        <v>1</v>
      </c>
      <c r="AB337" s="166">
        <f t="shared" si="80"/>
        <v>1</v>
      </c>
      <c r="AC337" s="166">
        <f t="shared" si="81"/>
        <v>1</v>
      </c>
      <c r="AD337" s="166">
        <f t="shared" si="82"/>
        <v>1</v>
      </c>
      <c r="AE337" s="166">
        <f t="shared" si="83"/>
        <v>1</v>
      </c>
      <c r="AF337" s="166">
        <f t="shared" si="84"/>
        <v>1</v>
      </c>
      <c r="AG337" s="166">
        <f t="shared" si="85"/>
        <v>1</v>
      </c>
    </row>
    <row r="338" spans="1:33" ht="255">
      <c r="A338" s="463" t="s">
        <v>12</v>
      </c>
      <c r="B338" s="454" t="s">
        <v>16</v>
      </c>
      <c r="C338" s="771"/>
      <c r="D338" s="771"/>
      <c r="E338" s="773"/>
      <c r="F338" s="773"/>
      <c r="G338" s="33" t="s">
        <v>2969</v>
      </c>
      <c r="H338" s="33" t="s">
        <v>2969</v>
      </c>
      <c r="I338" s="510" t="s">
        <v>2970</v>
      </c>
      <c r="J338" s="35">
        <v>1</v>
      </c>
      <c r="K338" s="311">
        <v>45139</v>
      </c>
      <c r="L338" s="452">
        <v>46022</v>
      </c>
      <c r="M338" s="36">
        <f t="shared" si="76"/>
        <v>126.14285714285714</v>
      </c>
      <c r="N338" s="188">
        <v>0.98</v>
      </c>
      <c r="O338" s="505" t="s">
        <v>2964</v>
      </c>
      <c r="P338" s="352">
        <f t="shared" si="77"/>
        <v>0.98</v>
      </c>
      <c r="Q338" s="114" t="str">
        <f>IF(ISNUMBER(P338),IF(P338=100%,"CUMPLIDA",IF(AND(ISNUMBER(L338),ISNUMBER(OCI!$P$6)), IF(L338&lt;OCI!$P$6,"INCUMPLIDA","PROCESO"), "VERIFICAR FECHA")),"SIN VALOR AVANCE")</f>
        <v>PROCESO</v>
      </c>
      <c r="R338" s="33" t="s">
        <v>2969</v>
      </c>
      <c r="S338" s="159" t="s">
        <v>2970</v>
      </c>
      <c r="T338" s="35">
        <v>1</v>
      </c>
      <c r="U338" s="311">
        <v>45139</v>
      </c>
      <c r="V338" s="312">
        <v>46022</v>
      </c>
      <c r="W338" s="36">
        <f t="shared" si="74"/>
        <v>126.14285714285714</v>
      </c>
      <c r="X338" s="291">
        <v>0.98</v>
      </c>
      <c r="Y338" s="148" t="s">
        <v>2964</v>
      </c>
      <c r="Z338" s="166">
        <f t="shared" si="78"/>
        <v>1</v>
      </c>
      <c r="AA338" s="166">
        <f t="shared" si="79"/>
        <v>1</v>
      </c>
      <c r="AB338" s="166">
        <f t="shared" si="80"/>
        <v>1</v>
      </c>
      <c r="AC338" s="166">
        <f t="shared" si="81"/>
        <v>1</v>
      </c>
      <c r="AD338" s="166">
        <f t="shared" si="82"/>
        <v>1</v>
      </c>
      <c r="AE338" s="166">
        <f t="shared" si="83"/>
        <v>1</v>
      </c>
      <c r="AF338" s="166">
        <f t="shared" si="84"/>
        <v>1</v>
      </c>
      <c r="AG338" s="166">
        <f t="shared" si="85"/>
        <v>1</v>
      </c>
    </row>
    <row r="339" spans="1:33" ht="300.75" customHeight="1">
      <c r="A339" s="463" t="s">
        <v>12</v>
      </c>
      <c r="B339" s="454" t="s">
        <v>16</v>
      </c>
      <c r="C339" s="771" t="s">
        <v>2971</v>
      </c>
      <c r="D339" s="771" t="s">
        <v>2948</v>
      </c>
      <c r="E339" s="773" t="s">
        <v>2972</v>
      </c>
      <c r="F339" s="773" t="s">
        <v>2973</v>
      </c>
      <c r="G339" s="33" t="s">
        <v>2974</v>
      </c>
      <c r="H339" s="33" t="s">
        <v>2974</v>
      </c>
      <c r="I339" s="510" t="s">
        <v>2975</v>
      </c>
      <c r="J339" s="35">
        <v>2</v>
      </c>
      <c r="K339" s="186">
        <v>45179</v>
      </c>
      <c r="L339" s="311">
        <v>45361</v>
      </c>
      <c r="M339" s="36">
        <f t="shared" si="76"/>
        <v>26</v>
      </c>
      <c r="N339" s="188">
        <v>2</v>
      </c>
      <c r="O339" s="510" t="s">
        <v>2976</v>
      </c>
      <c r="P339" s="352">
        <f t="shared" si="77"/>
        <v>1</v>
      </c>
      <c r="Q339" s="114" t="str">
        <f>IF(ISNUMBER(P339),IF(P339=100%,"CUMPLIDA",IF(AND(ISNUMBER(L339),ISNUMBER(OCI!$P$6)), IF(L339&lt;OCI!$P$6,"INCUMPLIDA","PROCESO"), "VERIFICAR FECHA")),"SIN VALOR AVANCE")</f>
        <v>CUMPLIDA</v>
      </c>
      <c r="R339" s="33" t="s">
        <v>2974</v>
      </c>
      <c r="S339" s="159" t="s">
        <v>2975</v>
      </c>
      <c r="T339" s="35">
        <v>2</v>
      </c>
      <c r="U339" s="186">
        <v>45179</v>
      </c>
      <c r="V339" s="311">
        <v>45361</v>
      </c>
      <c r="W339" s="36">
        <f t="shared" si="74"/>
        <v>26</v>
      </c>
      <c r="X339" s="188">
        <v>2</v>
      </c>
      <c r="Y339" s="159" t="s">
        <v>2976</v>
      </c>
      <c r="Z339" s="166">
        <f t="shared" si="78"/>
        <v>1</v>
      </c>
      <c r="AA339" s="166">
        <f t="shared" si="79"/>
        <v>1</v>
      </c>
      <c r="AB339" s="166">
        <f t="shared" si="80"/>
        <v>1</v>
      </c>
      <c r="AC339" s="166">
        <f t="shared" si="81"/>
        <v>1</v>
      </c>
      <c r="AD339" s="166">
        <f t="shared" si="82"/>
        <v>1</v>
      </c>
      <c r="AE339" s="166">
        <f t="shared" si="83"/>
        <v>1</v>
      </c>
      <c r="AF339" s="166">
        <f t="shared" si="84"/>
        <v>1</v>
      </c>
      <c r="AG339" s="166">
        <f t="shared" si="85"/>
        <v>1</v>
      </c>
    </row>
    <row r="340" spans="1:33" ht="409.5">
      <c r="A340" s="463" t="s">
        <v>12</v>
      </c>
      <c r="B340" s="454" t="s">
        <v>16</v>
      </c>
      <c r="C340" s="771"/>
      <c r="D340" s="771"/>
      <c r="E340" s="773"/>
      <c r="F340" s="773"/>
      <c r="G340" s="33" t="s">
        <v>2977</v>
      </c>
      <c r="H340" s="33" t="s">
        <v>2977</v>
      </c>
      <c r="I340" s="510" t="s">
        <v>2978</v>
      </c>
      <c r="J340" s="35">
        <v>12</v>
      </c>
      <c r="K340" s="186">
        <v>45170</v>
      </c>
      <c r="L340" s="311">
        <v>45382</v>
      </c>
      <c r="M340" s="36">
        <f t="shared" si="76"/>
        <v>30.285714285714285</v>
      </c>
      <c r="N340" s="188">
        <v>12</v>
      </c>
      <c r="O340" s="510" t="s">
        <v>2979</v>
      </c>
      <c r="P340" s="352">
        <f t="shared" si="77"/>
        <v>1</v>
      </c>
      <c r="Q340" s="114" t="str">
        <f>IF(ISNUMBER(P340),IF(P340=100%,"CUMPLIDA",IF(AND(ISNUMBER(L340),ISNUMBER(OCI!$P$6)), IF(L340&lt;OCI!$P$6,"INCUMPLIDA","PROCESO"), "VERIFICAR FECHA")),"SIN VALOR AVANCE")</f>
        <v>CUMPLIDA</v>
      </c>
      <c r="R340" s="33" t="s">
        <v>2977</v>
      </c>
      <c r="S340" s="159" t="s">
        <v>2978</v>
      </c>
      <c r="T340" s="35">
        <v>12</v>
      </c>
      <c r="U340" s="186">
        <v>45170</v>
      </c>
      <c r="V340" s="311">
        <v>45382</v>
      </c>
      <c r="W340" s="36">
        <f t="shared" si="74"/>
        <v>30.285714285714285</v>
      </c>
      <c r="X340" s="188">
        <v>12</v>
      </c>
      <c r="Y340" s="159" t="s">
        <v>2979</v>
      </c>
      <c r="Z340" s="166">
        <f t="shared" si="78"/>
        <v>1</v>
      </c>
      <c r="AA340" s="166">
        <f t="shared" si="79"/>
        <v>1</v>
      </c>
      <c r="AB340" s="166">
        <f t="shared" si="80"/>
        <v>1</v>
      </c>
      <c r="AC340" s="166">
        <f t="shared" si="81"/>
        <v>1</v>
      </c>
      <c r="AD340" s="166">
        <f t="shared" si="82"/>
        <v>1</v>
      </c>
      <c r="AE340" s="166">
        <f t="shared" si="83"/>
        <v>1</v>
      </c>
      <c r="AF340" s="166">
        <f t="shared" si="84"/>
        <v>1</v>
      </c>
      <c r="AG340" s="166">
        <f t="shared" si="85"/>
        <v>1</v>
      </c>
    </row>
    <row r="341" spans="1:33" ht="409.5">
      <c r="A341" s="463" t="s">
        <v>12</v>
      </c>
      <c r="B341" s="454" t="s">
        <v>16</v>
      </c>
      <c r="C341" s="771"/>
      <c r="D341" s="771"/>
      <c r="E341" s="773"/>
      <c r="F341" s="773"/>
      <c r="G341" s="33" t="s">
        <v>2980</v>
      </c>
      <c r="H341" s="33" t="s">
        <v>2980</v>
      </c>
      <c r="I341" s="510" t="s">
        <v>2981</v>
      </c>
      <c r="J341" s="35">
        <v>1</v>
      </c>
      <c r="K341" s="186">
        <v>45139</v>
      </c>
      <c r="L341" s="311">
        <v>45351</v>
      </c>
      <c r="M341" s="36">
        <f t="shared" si="76"/>
        <v>30.285714285714285</v>
      </c>
      <c r="N341" s="188">
        <v>1</v>
      </c>
      <c r="O341" s="510" t="s">
        <v>2982</v>
      </c>
      <c r="P341" s="352">
        <f t="shared" si="77"/>
        <v>1</v>
      </c>
      <c r="Q341" s="114" t="str">
        <f>IF(ISNUMBER(P341),IF(P341=100%,"CUMPLIDA",IF(AND(ISNUMBER(L341),ISNUMBER(OCI!$P$6)), IF(L341&lt;OCI!$P$6,"INCUMPLIDA","PROCESO"), "VERIFICAR FECHA")),"SIN VALOR AVANCE")</f>
        <v>CUMPLIDA</v>
      </c>
      <c r="R341" s="33" t="s">
        <v>2980</v>
      </c>
      <c r="S341" s="159" t="s">
        <v>2981</v>
      </c>
      <c r="T341" s="35">
        <v>1</v>
      </c>
      <c r="U341" s="186">
        <v>45139</v>
      </c>
      <c r="V341" s="311">
        <v>45351</v>
      </c>
      <c r="W341" s="36">
        <f t="shared" si="74"/>
        <v>30.285714285714285</v>
      </c>
      <c r="X341" s="188">
        <v>1</v>
      </c>
      <c r="Y341" s="159" t="s">
        <v>2982</v>
      </c>
      <c r="Z341" s="166">
        <f t="shared" si="78"/>
        <v>1</v>
      </c>
      <c r="AA341" s="166">
        <f t="shared" si="79"/>
        <v>1</v>
      </c>
      <c r="AB341" s="166">
        <f t="shared" si="80"/>
        <v>1</v>
      </c>
      <c r="AC341" s="166">
        <f t="shared" si="81"/>
        <v>1</v>
      </c>
      <c r="AD341" s="166">
        <f t="shared" si="82"/>
        <v>1</v>
      </c>
      <c r="AE341" s="166">
        <f t="shared" si="83"/>
        <v>1</v>
      </c>
      <c r="AF341" s="166">
        <f t="shared" si="84"/>
        <v>1</v>
      </c>
      <c r="AG341" s="166">
        <f t="shared" si="85"/>
        <v>1</v>
      </c>
    </row>
    <row r="342" spans="1:33" ht="409.5">
      <c r="A342" s="463" t="s">
        <v>12</v>
      </c>
      <c r="B342" s="454" t="s">
        <v>16</v>
      </c>
      <c r="C342" s="771"/>
      <c r="D342" s="771"/>
      <c r="E342" s="773"/>
      <c r="F342" s="773"/>
      <c r="G342" s="33" t="s">
        <v>2983</v>
      </c>
      <c r="H342" s="33" t="s">
        <v>2983</v>
      </c>
      <c r="I342" s="510" t="s">
        <v>2981</v>
      </c>
      <c r="J342" s="35">
        <v>1</v>
      </c>
      <c r="K342" s="186">
        <v>45139</v>
      </c>
      <c r="L342" s="311">
        <v>45351</v>
      </c>
      <c r="M342" s="36">
        <f t="shared" si="76"/>
        <v>30.285714285714285</v>
      </c>
      <c r="N342" s="188">
        <v>1</v>
      </c>
      <c r="O342" s="510" t="s">
        <v>2984</v>
      </c>
      <c r="P342" s="352">
        <f t="shared" si="77"/>
        <v>1</v>
      </c>
      <c r="Q342" s="114" t="str">
        <f>IF(ISNUMBER(P342),IF(P342=100%,"CUMPLIDA",IF(AND(ISNUMBER(L342),ISNUMBER(OCI!$P$6)), IF(L342&lt;OCI!$P$6,"INCUMPLIDA","PROCESO"), "VERIFICAR FECHA")),"SIN VALOR AVANCE")</f>
        <v>CUMPLIDA</v>
      </c>
      <c r="R342" s="33" t="s">
        <v>2983</v>
      </c>
      <c r="S342" s="159" t="s">
        <v>2981</v>
      </c>
      <c r="T342" s="35">
        <v>1</v>
      </c>
      <c r="U342" s="186">
        <v>45139</v>
      </c>
      <c r="V342" s="311">
        <v>45351</v>
      </c>
      <c r="W342" s="36">
        <f t="shared" si="74"/>
        <v>30.285714285714285</v>
      </c>
      <c r="X342" s="188">
        <v>1</v>
      </c>
      <c r="Y342" s="159" t="s">
        <v>2984</v>
      </c>
      <c r="Z342" s="166">
        <f t="shared" si="78"/>
        <v>1</v>
      </c>
      <c r="AA342" s="166">
        <f t="shared" si="79"/>
        <v>1</v>
      </c>
      <c r="AB342" s="166">
        <f t="shared" si="80"/>
        <v>1</v>
      </c>
      <c r="AC342" s="166">
        <f t="shared" si="81"/>
        <v>1</v>
      </c>
      <c r="AD342" s="166">
        <f t="shared" si="82"/>
        <v>1</v>
      </c>
      <c r="AE342" s="166">
        <f t="shared" si="83"/>
        <v>1</v>
      </c>
      <c r="AF342" s="166">
        <f t="shared" si="84"/>
        <v>1</v>
      </c>
      <c r="AG342" s="166">
        <f t="shared" si="85"/>
        <v>1</v>
      </c>
    </row>
    <row r="343" spans="1:33" ht="409.5">
      <c r="A343" s="463" t="s">
        <v>12</v>
      </c>
      <c r="B343" s="454" t="s">
        <v>16</v>
      </c>
      <c r="C343" s="771"/>
      <c r="D343" s="771"/>
      <c r="E343" s="773"/>
      <c r="F343" s="773"/>
      <c r="G343" s="33" t="s">
        <v>2985</v>
      </c>
      <c r="H343" s="33" t="s">
        <v>2985</v>
      </c>
      <c r="I343" s="510" t="s">
        <v>2986</v>
      </c>
      <c r="J343" s="35">
        <v>6</v>
      </c>
      <c r="K343" s="186">
        <v>45139</v>
      </c>
      <c r="L343" s="311">
        <v>45351</v>
      </c>
      <c r="M343" s="36">
        <f t="shared" si="76"/>
        <v>30.285714285714285</v>
      </c>
      <c r="N343" s="188">
        <v>6</v>
      </c>
      <c r="O343" s="510" t="s">
        <v>2984</v>
      </c>
      <c r="P343" s="352">
        <f t="shared" si="77"/>
        <v>1</v>
      </c>
      <c r="Q343" s="114" t="str">
        <f>IF(ISNUMBER(P343),IF(P343=100%,"CUMPLIDA",IF(AND(ISNUMBER(L343),ISNUMBER(OCI!$P$6)), IF(L343&lt;OCI!$P$6,"INCUMPLIDA","PROCESO"), "VERIFICAR FECHA")),"SIN VALOR AVANCE")</f>
        <v>CUMPLIDA</v>
      </c>
      <c r="R343" s="33" t="s">
        <v>2985</v>
      </c>
      <c r="S343" s="159" t="s">
        <v>2986</v>
      </c>
      <c r="T343" s="35">
        <v>6</v>
      </c>
      <c r="U343" s="186">
        <v>45139</v>
      </c>
      <c r="V343" s="311">
        <v>45351</v>
      </c>
      <c r="W343" s="36">
        <f t="shared" si="74"/>
        <v>30.285714285714285</v>
      </c>
      <c r="X343" s="188">
        <v>6</v>
      </c>
      <c r="Y343" s="159" t="s">
        <v>2984</v>
      </c>
      <c r="Z343" s="166">
        <f t="shared" si="78"/>
        <v>1</v>
      </c>
      <c r="AA343" s="166">
        <f t="shared" si="79"/>
        <v>1</v>
      </c>
      <c r="AB343" s="166">
        <f t="shared" si="80"/>
        <v>1</v>
      </c>
      <c r="AC343" s="166">
        <f t="shared" si="81"/>
        <v>1</v>
      </c>
      <c r="AD343" s="166">
        <f t="shared" si="82"/>
        <v>1</v>
      </c>
      <c r="AE343" s="166">
        <f t="shared" si="83"/>
        <v>1</v>
      </c>
      <c r="AF343" s="166">
        <f t="shared" si="84"/>
        <v>1</v>
      </c>
      <c r="AG343" s="166">
        <f t="shared" si="85"/>
        <v>1</v>
      </c>
    </row>
    <row r="344" spans="1:33" ht="409.5">
      <c r="A344" s="463" t="s">
        <v>12</v>
      </c>
      <c r="B344" s="454" t="s">
        <v>16</v>
      </c>
      <c r="C344" s="771"/>
      <c r="D344" s="771"/>
      <c r="E344" s="773"/>
      <c r="F344" s="773"/>
      <c r="G344" s="33" t="s">
        <v>2987</v>
      </c>
      <c r="H344" s="33" t="s">
        <v>2987</v>
      </c>
      <c r="I344" s="510" t="s">
        <v>2988</v>
      </c>
      <c r="J344" s="35">
        <v>1</v>
      </c>
      <c r="K344" s="186">
        <v>45170</v>
      </c>
      <c r="L344" s="311">
        <v>45382</v>
      </c>
      <c r="M344" s="36">
        <f t="shared" si="76"/>
        <v>30.285714285714285</v>
      </c>
      <c r="N344" s="188">
        <v>1</v>
      </c>
      <c r="O344" s="510" t="s">
        <v>2989</v>
      </c>
      <c r="P344" s="352">
        <f t="shared" si="77"/>
        <v>1</v>
      </c>
      <c r="Q344" s="114" t="str">
        <f>IF(ISNUMBER(P344),IF(P344=100%,"CUMPLIDA",IF(AND(ISNUMBER(L344),ISNUMBER(OCI!$P$6)), IF(L344&lt;OCI!$P$6,"INCUMPLIDA","PROCESO"), "VERIFICAR FECHA")),"SIN VALOR AVANCE")</f>
        <v>CUMPLIDA</v>
      </c>
      <c r="R344" s="33" t="s">
        <v>2987</v>
      </c>
      <c r="S344" s="159" t="s">
        <v>2988</v>
      </c>
      <c r="T344" s="35">
        <v>1</v>
      </c>
      <c r="U344" s="186">
        <v>45170</v>
      </c>
      <c r="V344" s="311">
        <v>45382</v>
      </c>
      <c r="W344" s="36">
        <f t="shared" si="74"/>
        <v>30.285714285714285</v>
      </c>
      <c r="X344" s="188">
        <v>1</v>
      </c>
      <c r="Y344" s="159" t="s">
        <v>2989</v>
      </c>
      <c r="Z344" s="166">
        <f t="shared" si="78"/>
        <v>1</v>
      </c>
      <c r="AA344" s="166">
        <f t="shared" si="79"/>
        <v>1</v>
      </c>
      <c r="AB344" s="166">
        <f t="shared" si="80"/>
        <v>1</v>
      </c>
      <c r="AC344" s="166">
        <f t="shared" si="81"/>
        <v>1</v>
      </c>
      <c r="AD344" s="166">
        <f t="shared" si="82"/>
        <v>1</v>
      </c>
      <c r="AE344" s="166">
        <f t="shared" si="83"/>
        <v>1</v>
      </c>
      <c r="AF344" s="166">
        <f t="shared" si="84"/>
        <v>1</v>
      </c>
      <c r="AG344" s="166">
        <f t="shared" si="85"/>
        <v>1</v>
      </c>
    </row>
    <row r="345" spans="1:33" ht="409.5">
      <c r="A345" s="463" t="s">
        <v>12</v>
      </c>
      <c r="B345" s="454" t="s">
        <v>16</v>
      </c>
      <c r="C345" s="771"/>
      <c r="D345" s="771"/>
      <c r="E345" s="773"/>
      <c r="F345" s="773"/>
      <c r="G345" s="33" t="s">
        <v>2990</v>
      </c>
      <c r="H345" s="33" t="s">
        <v>2990</v>
      </c>
      <c r="I345" s="510" t="s">
        <v>2991</v>
      </c>
      <c r="J345" s="35">
        <v>6</v>
      </c>
      <c r="K345" s="186">
        <v>45170</v>
      </c>
      <c r="L345" s="311">
        <v>45382</v>
      </c>
      <c r="M345" s="36">
        <f t="shared" si="76"/>
        <v>30.285714285714285</v>
      </c>
      <c r="N345" s="188">
        <v>6</v>
      </c>
      <c r="O345" s="510" t="s">
        <v>2992</v>
      </c>
      <c r="P345" s="352">
        <f t="shared" si="77"/>
        <v>1</v>
      </c>
      <c r="Q345" s="114" t="str">
        <f>IF(ISNUMBER(P345),IF(P345=100%,"CUMPLIDA",IF(AND(ISNUMBER(L345),ISNUMBER(OCI!$P$6)), IF(L345&lt;OCI!$P$6,"INCUMPLIDA","PROCESO"), "VERIFICAR FECHA")),"SIN VALOR AVANCE")</f>
        <v>CUMPLIDA</v>
      </c>
      <c r="R345" s="33" t="s">
        <v>2990</v>
      </c>
      <c r="S345" s="159" t="s">
        <v>2991</v>
      </c>
      <c r="T345" s="35">
        <v>6</v>
      </c>
      <c r="U345" s="186">
        <v>45170</v>
      </c>
      <c r="V345" s="311">
        <v>45382</v>
      </c>
      <c r="W345" s="36">
        <f t="shared" si="74"/>
        <v>30.285714285714285</v>
      </c>
      <c r="X345" s="188">
        <v>6</v>
      </c>
      <c r="Y345" s="159" t="s">
        <v>2992</v>
      </c>
      <c r="Z345" s="166">
        <f t="shared" si="78"/>
        <v>1</v>
      </c>
      <c r="AA345" s="166">
        <f t="shared" si="79"/>
        <v>1</v>
      </c>
      <c r="AB345" s="166">
        <f t="shared" si="80"/>
        <v>1</v>
      </c>
      <c r="AC345" s="166">
        <f t="shared" si="81"/>
        <v>1</v>
      </c>
      <c r="AD345" s="166">
        <f t="shared" si="82"/>
        <v>1</v>
      </c>
      <c r="AE345" s="166">
        <f t="shared" si="83"/>
        <v>1</v>
      </c>
      <c r="AF345" s="166">
        <f t="shared" si="84"/>
        <v>1</v>
      </c>
      <c r="AG345" s="166">
        <f t="shared" si="85"/>
        <v>1</v>
      </c>
    </row>
    <row r="346" spans="1:33" ht="255">
      <c r="A346" s="463" t="s">
        <v>12</v>
      </c>
      <c r="B346" s="454" t="s">
        <v>16</v>
      </c>
      <c r="C346" s="771"/>
      <c r="D346" s="771"/>
      <c r="E346" s="773"/>
      <c r="F346" s="773"/>
      <c r="G346" s="33" t="s">
        <v>2993</v>
      </c>
      <c r="H346" s="33" t="s">
        <v>2993</v>
      </c>
      <c r="I346" s="510" t="s">
        <v>2970</v>
      </c>
      <c r="J346" s="35">
        <v>1</v>
      </c>
      <c r="K346" s="186">
        <v>45139</v>
      </c>
      <c r="L346" s="452">
        <v>46022</v>
      </c>
      <c r="M346" s="36">
        <f t="shared" si="76"/>
        <v>126.14285714285714</v>
      </c>
      <c r="N346" s="188">
        <v>0.98</v>
      </c>
      <c r="O346" s="510" t="s">
        <v>2994</v>
      </c>
      <c r="P346" s="352">
        <f t="shared" si="77"/>
        <v>0.98</v>
      </c>
      <c r="Q346" s="114" t="str">
        <f>IF(ISNUMBER(P346),IF(P346=100%,"CUMPLIDA",IF(AND(ISNUMBER(L346),ISNUMBER(OCI!$P$6)), IF(L346&lt;OCI!$P$6,"INCUMPLIDA","PROCESO"), "VERIFICAR FECHA")),"SIN VALOR AVANCE")</f>
        <v>PROCESO</v>
      </c>
      <c r="R346" s="33" t="s">
        <v>2993</v>
      </c>
      <c r="S346" s="159" t="s">
        <v>2970</v>
      </c>
      <c r="T346" s="35">
        <v>1</v>
      </c>
      <c r="U346" s="186">
        <v>45139</v>
      </c>
      <c r="V346" s="312">
        <v>46022</v>
      </c>
      <c r="W346" s="36">
        <f t="shared" si="74"/>
        <v>126.14285714285714</v>
      </c>
      <c r="X346" s="291">
        <v>0.98</v>
      </c>
      <c r="Y346" s="159" t="s">
        <v>2994</v>
      </c>
      <c r="Z346" s="166">
        <f t="shared" si="78"/>
        <v>1</v>
      </c>
      <c r="AA346" s="166">
        <f t="shared" si="79"/>
        <v>1</v>
      </c>
      <c r="AB346" s="166">
        <f t="shared" si="80"/>
        <v>1</v>
      </c>
      <c r="AC346" s="166">
        <f t="shared" si="81"/>
        <v>1</v>
      </c>
      <c r="AD346" s="166">
        <f t="shared" si="82"/>
        <v>1</v>
      </c>
      <c r="AE346" s="166">
        <f t="shared" si="83"/>
        <v>1</v>
      </c>
      <c r="AF346" s="166">
        <f t="shared" si="84"/>
        <v>1</v>
      </c>
      <c r="AG346" s="166">
        <f t="shared" si="85"/>
        <v>1</v>
      </c>
    </row>
    <row r="347" spans="1:33" ht="240" customHeight="1">
      <c r="A347" s="463" t="s">
        <v>12</v>
      </c>
      <c r="B347" s="454" t="s">
        <v>16</v>
      </c>
      <c r="C347" s="771" t="s">
        <v>2995</v>
      </c>
      <c r="D347" s="771" t="s">
        <v>2996</v>
      </c>
      <c r="E347" s="772" t="s">
        <v>2997</v>
      </c>
      <c r="F347" s="772" t="s">
        <v>2998</v>
      </c>
      <c r="G347" s="772" t="s">
        <v>2999</v>
      </c>
      <c r="H347" s="313" t="s">
        <v>3000</v>
      </c>
      <c r="I347" s="510" t="s">
        <v>3001</v>
      </c>
      <c r="J347" s="35">
        <v>4</v>
      </c>
      <c r="K347" s="186">
        <v>45323</v>
      </c>
      <c r="L347" s="311">
        <v>45869</v>
      </c>
      <c r="M347" s="36">
        <f t="shared" si="76"/>
        <v>78</v>
      </c>
      <c r="N347" s="188">
        <v>4</v>
      </c>
      <c r="O347" s="510" t="s">
        <v>3002</v>
      </c>
      <c r="P347" s="352">
        <f t="shared" si="77"/>
        <v>1</v>
      </c>
      <c r="Q347" s="114" t="str">
        <f>IF(ISNUMBER(P347),IF(P347=100%,"CUMPLIDA",IF(AND(ISNUMBER(L347),ISNUMBER(OCI!$P$6)), IF(L347&lt;OCI!$P$6,"INCUMPLIDA","PROCESO"), "VERIFICAR FECHA")),"SIN VALOR AVANCE")</f>
        <v>CUMPLIDA</v>
      </c>
      <c r="R347" s="313" t="s">
        <v>3000</v>
      </c>
      <c r="S347" s="159" t="s">
        <v>3001</v>
      </c>
      <c r="T347" s="35">
        <v>4</v>
      </c>
      <c r="U347" s="186">
        <v>45323</v>
      </c>
      <c r="V347" s="311">
        <v>45869</v>
      </c>
      <c r="W347" s="36">
        <f t="shared" si="74"/>
        <v>78</v>
      </c>
      <c r="X347" s="188">
        <v>4</v>
      </c>
      <c r="Y347" s="159" t="s">
        <v>3002</v>
      </c>
      <c r="Z347" s="166">
        <f t="shared" si="78"/>
        <v>1</v>
      </c>
      <c r="AA347" s="166">
        <f t="shared" si="79"/>
        <v>1</v>
      </c>
      <c r="AB347" s="166">
        <f t="shared" si="80"/>
        <v>1</v>
      </c>
      <c r="AC347" s="166">
        <f t="shared" si="81"/>
        <v>1</v>
      </c>
      <c r="AD347" s="166">
        <f t="shared" si="82"/>
        <v>1</v>
      </c>
      <c r="AE347" s="166">
        <f t="shared" si="83"/>
        <v>1</v>
      </c>
      <c r="AF347" s="166">
        <f t="shared" si="84"/>
        <v>1</v>
      </c>
      <c r="AG347" s="166">
        <f t="shared" si="85"/>
        <v>1</v>
      </c>
    </row>
    <row r="348" spans="1:33" ht="330" customHeight="1">
      <c r="A348" s="463" t="s">
        <v>12</v>
      </c>
      <c r="B348" s="454" t="s">
        <v>16</v>
      </c>
      <c r="C348" s="771"/>
      <c r="D348" s="771"/>
      <c r="E348" s="772"/>
      <c r="F348" s="772"/>
      <c r="G348" s="772"/>
      <c r="H348" s="33" t="s">
        <v>3003</v>
      </c>
      <c r="I348" s="510" t="s">
        <v>3004</v>
      </c>
      <c r="J348" s="35">
        <v>4</v>
      </c>
      <c r="K348" s="186">
        <v>45323</v>
      </c>
      <c r="L348" s="311">
        <v>45777</v>
      </c>
      <c r="M348" s="36">
        <f t="shared" si="76"/>
        <v>64.857142857142861</v>
      </c>
      <c r="N348" s="188">
        <v>3</v>
      </c>
      <c r="O348" s="510" t="s">
        <v>3002</v>
      </c>
      <c r="P348" s="352">
        <f t="shared" si="77"/>
        <v>0.75</v>
      </c>
      <c r="Q348" s="114" t="str">
        <f>IF(ISNUMBER(P348),IF(P348=100%,"CUMPLIDA",IF(AND(ISNUMBER(L348),ISNUMBER(OCI!$P$6)), IF(L348&lt;OCI!$P$6,"INCUMPLIDA","PROCESO"), "VERIFICAR FECHA")),"SIN VALOR AVANCE")</f>
        <v>PROCESO</v>
      </c>
      <c r="R348" s="33" t="s">
        <v>3003</v>
      </c>
      <c r="S348" s="159" t="s">
        <v>3004</v>
      </c>
      <c r="T348" s="35">
        <v>4</v>
      </c>
      <c r="U348" s="186">
        <v>45323</v>
      </c>
      <c r="V348" s="311">
        <v>45777</v>
      </c>
      <c r="W348" s="36">
        <f t="shared" si="74"/>
        <v>64.857142857142861</v>
      </c>
      <c r="X348" s="188">
        <v>3</v>
      </c>
      <c r="Y348" s="159" t="s">
        <v>3002</v>
      </c>
      <c r="Z348" s="166">
        <f t="shared" si="78"/>
        <v>1</v>
      </c>
      <c r="AA348" s="166">
        <f t="shared" si="79"/>
        <v>1</v>
      </c>
      <c r="AB348" s="166">
        <f t="shared" si="80"/>
        <v>1</v>
      </c>
      <c r="AC348" s="166">
        <f t="shared" si="81"/>
        <v>1</v>
      </c>
      <c r="AD348" s="166">
        <f t="shared" si="82"/>
        <v>1</v>
      </c>
      <c r="AE348" s="166">
        <f t="shared" si="83"/>
        <v>1</v>
      </c>
      <c r="AF348" s="166">
        <f t="shared" si="84"/>
        <v>1</v>
      </c>
      <c r="AG348" s="166">
        <f t="shared" si="85"/>
        <v>1</v>
      </c>
    </row>
    <row r="349" spans="1:33" ht="409.5">
      <c r="A349" s="463" t="s">
        <v>12</v>
      </c>
      <c r="B349" s="454" t="s">
        <v>16</v>
      </c>
      <c r="C349" s="454" t="s">
        <v>3005</v>
      </c>
      <c r="D349" s="454" t="s">
        <v>2996</v>
      </c>
      <c r="E349" s="464" t="s">
        <v>3006</v>
      </c>
      <c r="F349" s="33" t="s">
        <v>3007</v>
      </c>
      <c r="G349" s="33" t="s">
        <v>3008</v>
      </c>
      <c r="H349" s="33" t="s">
        <v>3009</v>
      </c>
      <c r="I349" s="510" t="s">
        <v>3010</v>
      </c>
      <c r="J349" s="35">
        <v>1</v>
      </c>
      <c r="K349" s="186">
        <v>45323</v>
      </c>
      <c r="L349" s="311">
        <v>45777</v>
      </c>
      <c r="M349" s="36">
        <f t="shared" si="76"/>
        <v>64.857142857142861</v>
      </c>
      <c r="N349" s="188">
        <v>0</v>
      </c>
      <c r="O349" s="510" t="s">
        <v>3002</v>
      </c>
      <c r="P349" s="352">
        <f t="shared" si="77"/>
        <v>0</v>
      </c>
      <c r="Q349" s="114" t="str">
        <f>IF(ISNUMBER(P349),IF(P349=100%,"CUMPLIDA",IF(AND(ISNUMBER(L349),ISNUMBER(OCI!$P$6)), IF(L349&lt;OCI!$P$6,"INCUMPLIDA","PROCESO"), "VERIFICAR FECHA")),"SIN VALOR AVANCE")</f>
        <v>PROCESO</v>
      </c>
      <c r="R349" s="33" t="s">
        <v>3009</v>
      </c>
      <c r="S349" s="159" t="s">
        <v>3010</v>
      </c>
      <c r="T349" s="35">
        <v>1</v>
      </c>
      <c r="U349" s="186">
        <v>45323</v>
      </c>
      <c r="V349" s="311">
        <v>45777</v>
      </c>
      <c r="W349" s="36">
        <f t="shared" si="74"/>
        <v>64.857142857142861</v>
      </c>
      <c r="X349" s="188">
        <v>0</v>
      </c>
      <c r="Y349" s="159" t="s">
        <v>3002</v>
      </c>
      <c r="Z349" s="166">
        <f t="shared" si="78"/>
        <v>1</v>
      </c>
      <c r="AA349" s="166">
        <f t="shared" si="79"/>
        <v>1</v>
      </c>
      <c r="AB349" s="166">
        <f t="shared" si="80"/>
        <v>1</v>
      </c>
      <c r="AC349" s="166">
        <f t="shared" si="81"/>
        <v>1</v>
      </c>
      <c r="AD349" s="166">
        <f t="shared" si="82"/>
        <v>1</v>
      </c>
      <c r="AE349" s="166">
        <f t="shared" si="83"/>
        <v>1</v>
      </c>
      <c r="AF349" s="166">
        <f t="shared" si="84"/>
        <v>1</v>
      </c>
      <c r="AG349" s="166">
        <f t="shared" si="85"/>
        <v>1</v>
      </c>
    </row>
    <row r="350" spans="1:33" ht="409.5">
      <c r="A350" s="463" t="s">
        <v>12</v>
      </c>
      <c r="B350" s="454" t="s">
        <v>16</v>
      </c>
      <c r="C350" s="454" t="s">
        <v>3011</v>
      </c>
      <c r="D350" s="454" t="s">
        <v>2996</v>
      </c>
      <c r="E350" s="33" t="s">
        <v>3012</v>
      </c>
      <c r="F350" s="33" t="s">
        <v>3013</v>
      </c>
      <c r="G350" s="33" t="s">
        <v>3014</v>
      </c>
      <c r="H350" s="33" t="s">
        <v>3015</v>
      </c>
      <c r="I350" s="510" t="s">
        <v>3001</v>
      </c>
      <c r="J350" s="35">
        <v>4</v>
      </c>
      <c r="K350" s="186">
        <v>45352</v>
      </c>
      <c r="L350" s="311">
        <v>45869</v>
      </c>
      <c r="M350" s="36">
        <f t="shared" si="76"/>
        <v>73.857142857142861</v>
      </c>
      <c r="N350" s="188">
        <v>2</v>
      </c>
      <c r="O350" s="510" t="s">
        <v>3002</v>
      </c>
      <c r="P350" s="352">
        <f t="shared" si="77"/>
        <v>0.5</v>
      </c>
      <c r="Q350" s="114" t="str">
        <f>IF(ISNUMBER(P350),IF(P350=100%,"CUMPLIDA",IF(AND(ISNUMBER(L350),ISNUMBER(OCI!$P$6)), IF(L350&lt;OCI!$P$6,"INCUMPLIDA","PROCESO"), "VERIFICAR FECHA")),"SIN VALOR AVANCE")</f>
        <v>PROCESO</v>
      </c>
      <c r="R350" s="33" t="s">
        <v>3015</v>
      </c>
      <c r="S350" s="159" t="s">
        <v>3001</v>
      </c>
      <c r="T350" s="35">
        <v>4</v>
      </c>
      <c r="U350" s="186">
        <v>45352</v>
      </c>
      <c r="V350" s="311">
        <v>45869</v>
      </c>
      <c r="W350" s="36">
        <f t="shared" si="74"/>
        <v>73.857142857142861</v>
      </c>
      <c r="X350" s="188">
        <v>2</v>
      </c>
      <c r="Y350" s="159" t="s">
        <v>3002</v>
      </c>
      <c r="Z350" s="166">
        <f t="shared" si="78"/>
        <v>1</v>
      </c>
      <c r="AA350" s="166">
        <f t="shared" si="79"/>
        <v>1</v>
      </c>
      <c r="AB350" s="166">
        <f t="shared" si="80"/>
        <v>1</v>
      </c>
      <c r="AC350" s="166">
        <f t="shared" si="81"/>
        <v>1</v>
      </c>
      <c r="AD350" s="166">
        <f t="shared" si="82"/>
        <v>1</v>
      </c>
      <c r="AE350" s="166">
        <f t="shared" si="83"/>
        <v>1</v>
      </c>
      <c r="AF350" s="166">
        <f t="shared" si="84"/>
        <v>1</v>
      </c>
      <c r="AG350" s="166">
        <f t="shared" si="85"/>
        <v>1</v>
      </c>
    </row>
    <row r="351" spans="1:33" ht="240" customHeight="1">
      <c r="A351" s="463" t="s">
        <v>12</v>
      </c>
      <c r="B351" s="454" t="s">
        <v>16</v>
      </c>
      <c r="C351" s="775" t="s">
        <v>3016</v>
      </c>
      <c r="D351" s="775" t="s">
        <v>2996</v>
      </c>
      <c r="E351" s="772" t="s">
        <v>3017</v>
      </c>
      <c r="F351" s="772" t="s">
        <v>3018</v>
      </c>
      <c r="G351" s="772" t="s">
        <v>3019</v>
      </c>
      <c r="H351" s="33" t="s">
        <v>3020</v>
      </c>
      <c r="I351" s="510" t="s">
        <v>3001</v>
      </c>
      <c r="J351" s="35">
        <v>4</v>
      </c>
      <c r="K351" s="186">
        <v>45352</v>
      </c>
      <c r="L351" s="311">
        <v>45869</v>
      </c>
      <c r="M351" s="36">
        <f t="shared" si="76"/>
        <v>73.857142857142861</v>
      </c>
      <c r="N351" s="188">
        <v>2</v>
      </c>
      <c r="O351" s="510" t="s">
        <v>3002</v>
      </c>
      <c r="P351" s="352">
        <f t="shared" si="77"/>
        <v>0.5</v>
      </c>
      <c r="Q351" s="114" t="str">
        <f>IF(ISNUMBER(P351),IF(P351=100%,"CUMPLIDA",IF(AND(ISNUMBER(L351),ISNUMBER(OCI!$P$6)), IF(L351&lt;OCI!$P$6,"INCUMPLIDA","PROCESO"), "VERIFICAR FECHA")),"SIN VALOR AVANCE")</f>
        <v>PROCESO</v>
      </c>
      <c r="R351" s="33" t="s">
        <v>3020</v>
      </c>
      <c r="S351" s="159" t="s">
        <v>3001</v>
      </c>
      <c r="T351" s="35">
        <v>4</v>
      </c>
      <c r="U351" s="186">
        <v>45352</v>
      </c>
      <c r="V351" s="311">
        <v>45869</v>
      </c>
      <c r="W351" s="36">
        <f t="shared" si="74"/>
        <v>73.857142857142861</v>
      </c>
      <c r="X351" s="188">
        <v>2</v>
      </c>
      <c r="Y351" s="159" t="s">
        <v>3002</v>
      </c>
      <c r="Z351" s="166">
        <f t="shared" si="78"/>
        <v>1</v>
      </c>
      <c r="AA351" s="166">
        <f t="shared" si="79"/>
        <v>1</v>
      </c>
      <c r="AB351" s="166">
        <f t="shared" si="80"/>
        <v>1</v>
      </c>
      <c r="AC351" s="166">
        <f t="shared" si="81"/>
        <v>1</v>
      </c>
      <c r="AD351" s="166">
        <f t="shared" si="82"/>
        <v>1</v>
      </c>
      <c r="AE351" s="166">
        <f t="shared" si="83"/>
        <v>1</v>
      </c>
      <c r="AF351" s="166">
        <f t="shared" si="84"/>
        <v>1</v>
      </c>
      <c r="AG351" s="166">
        <f t="shared" si="85"/>
        <v>1</v>
      </c>
    </row>
    <row r="352" spans="1:33" ht="409.5">
      <c r="A352" s="463" t="s">
        <v>12</v>
      </c>
      <c r="B352" s="454" t="s">
        <v>16</v>
      </c>
      <c r="C352" s="775"/>
      <c r="D352" s="775"/>
      <c r="E352" s="772"/>
      <c r="F352" s="772"/>
      <c r="G352" s="772"/>
      <c r="H352" s="33" t="s">
        <v>3021</v>
      </c>
      <c r="I352" s="510" t="s">
        <v>3022</v>
      </c>
      <c r="J352" s="35">
        <v>550</v>
      </c>
      <c r="K352" s="186">
        <v>45352</v>
      </c>
      <c r="L352" s="311">
        <v>45657</v>
      </c>
      <c r="M352" s="36">
        <f>(L352-K352)/7</f>
        <v>43.571428571428569</v>
      </c>
      <c r="N352" s="188">
        <v>550</v>
      </c>
      <c r="O352" s="510" t="s">
        <v>3002</v>
      </c>
      <c r="P352" s="352">
        <f t="shared" si="77"/>
        <v>1</v>
      </c>
      <c r="Q352" s="114" t="str">
        <f>IF(ISNUMBER(P352),IF(P352=100%,"CUMPLIDA",IF(AND(ISNUMBER(L352),ISNUMBER(OCI!$P$6)), IF(L352&lt;OCI!$P$6,"INCUMPLIDA","PROCESO"), "VERIFICAR FECHA")),"SIN VALOR AVANCE")</f>
        <v>CUMPLIDA</v>
      </c>
      <c r="R352" s="33" t="s">
        <v>3021</v>
      </c>
      <c r="S352" s="159" t="s">
        <v>3022</v>
      </c>
      <c r="T352" s="35">
        <v>550</v>
      </c>
      <c r="U352" s="186">
        <v>45352</v>
      </c>
      <c r="V352" s="311">
        <v>45657</v>
      </c>
      <c r="W352" s="36">
        <f t="shared" si="74"/>
        <v>43.571428571428569</v>
      </c>
      <c r="X352" s="188">
        <v>550</v>
      </c>
      <c r="Y352" s="159" t="s">
        <v>3002</v>
      </c>
      <c r="Z352" s="166">
        <f t="shared" si="78"/>
        <v>1</v>
      </c>
      <c r="AA352" s="166">
        <f t="shared" si="79"/>
        <v>1</v>
      </c>
      <c r="AB352" s="166">
        <f t="shared" si="80"/>
        <v>1</v>
      </c>
      <c r="AC352" s="166">
        <f t="shared" si="81"/>
        <v>1</v>
      </c>
      <c r="AD352" s="166">
        <f t="shared" si="82"/>
        <v>1</v>
      </c>
      <c r="AE352" s="166">
        <f t="shared" si="83"/>
        <v>1</v>
      </c>
      <c r="AF352" s="166">
        <f t="shared" si="84"/>
        <v>1</v>
      </c>
      <c r="AG352" s="166">
        <f t="shared" si="85"/>
        <v>1</v>
      </c>
    </row>
    <row r="353" spans="1:33" ht="409.5">
      <c r="A353" s="463" t="s">
        <v>12</v>
      </c>
      <c r="B353" s="454" t="s">
        <v>16</v>
      </c>
      <c r="C353" s="454" t="s">
        <v>3023</v>
      </c>
      <c r="D353" s="454" t="s">
        <v>2996</v>
      </c>
      <c r="E353" s="33" t="s">
        <v>3024</v>
      </c>
      <c r="F353" s="33" t="s">
        <v>3025</v>
      </c>
      <c r="G353" s="33" t="s">
        <v>3026</v>
      </c>
      <c r="H353" s="33" t="s">
        <v>3027</v>
      </c>
      <c r="I353" s="510" t="s">
        <v>3001</v>
      </c>
      <c r="J353" s="35">
        <v>4</v>
      </c>
      <c r="K353" s="186">
        <v>45352</v>
      </c>
      <c r="L353" s="311">
        <v>45869</v>
      </c>
      <c r="M353" s="36">
        <f t="shared" ref="M353" si="86">(L353-K353)/7</f>
        <v>73.857142857142861</v>
      </c>
      <c r="N353" s="188">
        <v>2</v>
      </c>
      <c r="O353" s="510" t="s">
        <v>3002</v>
      </c>
      <c r="P353" s="352">
        <f t="shared" si="77"/>
        <v>0.5</v>
      </c>
      <c r="Q353" s="114" t="str">
        <f>IF(ISNUMBER(P353),IF(P353=100%,"CUMPLIDA",IF(AND(ISNUMBER(L353),ISNUMBER(OCI!$P$6)), IF(L353&lt;OCI!$P$6,"INCUMPLIDA","PROCESO"), "VERIFICAR FECHA")),"SIN VALOR AVANCE")</f>
        <v>PROCESO</v>
      </c>
      <c r="R353" s="33" t="s">
        <v>3027</v>
      </c>
      <c r="S353" s="159" t="s">
        <v>3001</v>
      </c>
      <c r="T353" s="35">
        <v>4</v>
      </c>
      <c r="U353" s="186">
        <v>45352</v>
      </c>
      <c r="V353" s="311">
        <v>45869</v>
      </c>
      <c r="W353" s="36">
        <f t="shared" si="74"/>
        <v>73.857142857142861</v>
      </c>
      <c r="X353" s="188">
        <v>2</v>
      </c>
      <c r="Y353" s="159" t="s">
        <v>3002</v>
      </c>
      <c r="Z353" s="166">
        <f t="shared" si="78"/>
        <v>1</v>
      </c>
      <c r="AA353" s="166">
        <f t="shared" si="79"/>
        <v>1</v>
      </c>
      <c r="AB353" s="166">
        <f t="shared" si="80"/>
        <v>1</v>
      </c>
      <c r="AC353" s="166">
        <f t="shared" si="81"/>
        <v>1</v>
      </c>
      <c r="AD353" s="166">
        <f t="shared" si="82"/>
        <v>1</v>
      </c>
      <c r="AE353" s="166">
        <f t="shared" si="83"/>
        <v>1</v>
      </c>
      <c r="AF353" s="166">
        <f t="shared" si="84"/>
        <v>1</v>
      </c>
      <c r="AG353" s="166">
        <f t="shared" si="85"/>
        <v>1</v>
      </c>
    </row>
    <row r="354" spans="1:33" ht="106.5" customHeight="1">
      <c r="A354" s="463" t="s">
        <v>12</v>
      </c>
      <c r="B354" s="454" t="s">
        <v>16</v>
      </c>
      <c r="C354" s="771" t="s">
        <v>3028</v>
      </c>
      <c r="D354" s="771" t="s">
        <v>3029</v>
      </c>
      <c r="E354" s="772" t="s">
        <v>3030</v>
      </c>
      <c r="F354" s="772" t="s">
        <v>3031</v>
      </c>
      <c r="G354" s="772" t="s">
        <v>3032</v>
      </c>
      <c r="H354" s="314" t="s">
        <v>3032</v>
      </c>
      <c r="I354" s="513" t="s">
        <v>156</v>
      </c>
      <c r="J354" s="35" t="s">
        <v>3033</v>
      </c>
      <c r="K354" s="186">
        <v>45901</v>
      </c>
      <c r="L354" s="311">
        <v>45991</v>
      </c>
      <c r="M354" s="36">
        <f t="shared" si="76"/>
        <v>12.857142857142858</v>
      </c>
      <c r="N354" s="188">
        <v>0</v>
      </c>
      <c r="O354" s="510" t="s">
        <v>3034</v>
      </c>
      <c r="P354" s="352">
        <f t="shared" si="77"/>
        <v>0</v>
      </c>
      <c r="Q354" s="114" t="str">
        <f>IF(ISNUMBER(P354),IF(P354=100%,"CUMPLIDA",IF(AND(ISNUMBER(L354),ISNUMBER(OCI!$P$6)), IF(L354&lt;OCI!$P$6,"INCUMPLIDA","PROCESO"), "VERIFICAR FECHA")),"SIN VALOR AVANCE")</f>
        <v>PROCESO</v>
      </c>
      <c r="R354" s="314" t="s">
        <v>3032</v>
      </c>
      <c r="S354" s="315" t="s">
        <v>156</v>
      </c>
      <c r="T354" s="137" t="s">
        <v>3033</v>
      </c>
      <c r="U354" s="290">
        <v>45901</v>
      </c>
      <c r="V354" s="316">
        <v>45991</v>
      </c>
      <c r="W354" s="36">
        <f t="shared" si="74"/>
        <v>12.857142857142858</v>
      </c>
      <c r="X354" s="291">
        <v>0</v>
      </c>
      <c r="Y354" s="159" t="s">
        <v>3034</v>
      </c>
      <c r="Z354" s="166">
        <f t="shared" si="78"/>
        <v>1</v>
      </c>
      <c r="AA354" s="166">
        <f t="shared" si="79"/>
        <v>1</v>
      </c>
      <c r="AB354" s="166">
        <f t="shared" si="80"/>
        <v>1</v>
      </c>
      <c r="AC354" s="166">
        <f t="shared" si="81"/>
        <v>1</v>
      </c>
      <c r="AD354" s="166">
        <f t="shared" si="82"/>
        <v>1</v>
      </c>
      <c r="AE354" s="166">
        <f t="shared" si="83"/>
        <v>1</v>
      </c>
      <c r="AF354" s="166">
        <f t="shared" si="84"/>
        <v>1</v>
      </c>
      <c r="AG354" s="166">
        <f t="shared" si="85"/>
        <v>1</v>
      </c>
    </row>
    <row r="355" spans="1:33" ht="225">
      <c r="A355" s="463" t="s">
        <v>12</v>
      </c>
      <c r="B355" s="454" t="s">
        <v>16</v>
      </c>
      <c r="C355" s="771"/>
      <c r="D355" s="771"/>
      <c r="E355" s="772"/>
      <c r="F355" s="772"/>
      <c r="G355" s="772"/>
      <c r="H355" s="314" t="s">
        <v>3032</v>
      </c>
      <c r="I355" s="513" t="s">
        <v>3035</v>
      </c>
      <c r="J355" s="35" t="s">
        <v>3033</v>
      </c>
      <c r="K355" s="186">
        <v>45992</v>
      </c>
      <c r="L355" s="311">
        <v>46081</v>
      </c>
      <c r="M355" s="36">
        <f t="shared" si="76"/>
        <v>12.714285714285714</v>
      </c>
      <c r="N355" s="188">
        <v>0</v>
      </c>
      <c r="O355" s="510" t="s">
        <v>3034</v>
      </c>
      <c r="P355" s="352">
        <f t="shared" si="77"/>
        <v>0</v>
      </c>
      <c r="Q355" s="114" t="str">
        <f>IF(ISNUMBER(P355),IF(P355=100%,"CUMPLIDA",IF(AND(ISNUMBER(L355),ISNUMBER(OCI!$P$6)), IF(L355&lt;OCI!$P$6,"INCUMPLIDA","PROCESO"), "VERIFICAR FECHA")),"SIN VALOR AVANCE")</f>
        <v>PROCESO</v>
      </c>
      <c r="R355" s="314" t="s">
        <v>3032</v>
      </c>
      <c r="S355" s="315" t="s">
        <v>3035</v>
      </c>
      <c r="T355" s="137" t="s">
        <v>3033</v>
      </c>
      <c r="U355" s="290">
        <v>45992</v>
      </c>
      <c r="V355" s="316">
        <v>46081</v>
      </c>
      <c r="W355" s="36">
        <f t="shared" si="74"/>
        <v>12.714285714285714</v>
      </c>
      <c r="X355" s="291">
        <v>0</v>
      </c>
      <c r="Y355" s="159" t="s">
        <v>3034</v>
      </c>
      <c r="Z355" s="166">
        <f t="shared" si="78"/>
        <v>1</v>
      </c>
      <c r="AA355" s="166">
        <f t="shared" si="79"/>
        <v>1</v>
      </c>
      <c r="AB355" s="166">
        <f t="shared" si="80"/>
        <v>1</v>
      </c>
      <c r="AC355" s="166">
        <f t="shared" si="81"/>
        <v>1</v>
      </c>
      <c r="AD355" s="166">
        <f t="shared" si="82"/>
        <v>1</v>
      </c>
      <c r="AE355" s="166">
        <f t="shared" si="83"/>
        <v>1</v>
      </c>
      <c r="AF355" s="166">
        <f t="shared" si="84"/>
        <v>1</v>
      </c>
      <c r="AG355" s="166">
        <f t="shared" si="85"/>
        <v>1</v>
      </c>
    </row>
    <row r="356" spans="1:33" ht="225">
      <c r="A356" s="463" t="s">
        <v>12</v>
      </c>
      <c r="B356" s="454" t="s">
        <v>16</v>
      </c>
      <c r="C356" s="771"/>
      <c r="D356" s="771"/>
      <c r="E356" s="772"/>
      <c r="F356" s="772"/>
      <c r="G356" s="772"/>
      <c r="H356" s="314" t="s">
        <v>3032</v>
      </c>
      <c r="I356" s="513" t="s">
        <v>217</v>
      </c>
      <c r="J356" s="35" t="s">
        <v>3036</v>
      </c>
      <c r="K356" s="186">
        <v>46082</v>
      </c>
      <c r="L356" s="311">
        <v>46356</v>
      </c>
      <c r="M356" s="36">
        <f t="shared" si="76"/>
        <v>39.142857142857146</v>
      </c>
      <c r="N356" s="188">
        <v>0</v>
      </c>
      <c r="O356" s="510" t="s">
        <v>3034</v>
      </c>
      <c r="P356" s="352">
        <f t="shared" si="77"/>
        <v>0</v>
      </c>
      <c r="Q356" s="114" t="str">
        <f>IF(ISNUMBER(P356),IF(P356=100%,"CUMPLIDA",IF(AND(ISNUMBER(L356),ISNUMBER(OCI!$P$6)), IF(L356&lt;OCI!$P$6,"INCUMPLIDA","PROCESO"), "VERIFICAR FECHA")),"SIN VALOR AVANCE")</f>
        <v>PROCESO</v>
      </c>
      <c r="R356" s="314" t="s">
        <v>3032</v>
      </c>
      <c r="S356" s="315" t="s">
        <v>217</v>
      </c>
      <c r="T356" s="137" t="s">
        <v>3036</v>
      </c>
      <c r="U356" s="290">
        <v>46082</v>
      </c>
      <c r="V356" s="316">
        <v>46356</v>
      </c>
      <c r="W356" s="36">
        <f t="shared" si="74"/>
        <v>39.142857142857146</v>
      </c>
      <c r="X356" s="291">
        <v>0</v>
      </c>
      <c r="Y356" s="159" t="s">
        <v>3034</v>
      </c>
      <c r="Z356" s="166">
        <f t="shared" si="78"/>
        <v>1</v>
      </c>
      <c r="AA356" s="166">
        <f t="shared" si="79"/>
        <v>1</v>
      </c>
      <c r="AB356" s="166">
        <f t="shared" si="80"/>
        <v>1</v>
      </c>
      <c r="AC356" s="166">
        <f t="shared" si="81"/>
        <v>1</v>
      </c>
      <c r="AD356" s="166">
        <f t="shared" si="82"/>
        <v>1</v>
      </c>
      <c r="AE356" s="166">
        <f t="shared" si="83"/>
        <v>1</v>
      </c>
      <c r="AF356" s="166">
        <f t="shared" si="84"/>
        <v>1</v>
      </c>
      <c r="AG356" s="166">
        <f t="shared" si="85"/>
        <v>1</v>
      </c>
    </row>
    <row r="357" spans="1:33" ht="225">
      <c r="A357" s="463" t="s">
        <v>12</v>
      </c>
      <c r="B357" s="454" t="s">
        <v>16</v>
      </c>
      <c r="C357" s="771"/>
      <c r="D357" s="771"/>
      <c r="E357" s="772"/>
      <c r="F357" s="772"/>
      <c r="G357" s="772"/>
      <c r="H357" s="314" t="s">
        <v>3032</v>
      </c>
      <c r="I357" s="513" t="s">
        <v>3037</v>
      </c>
      <c r="J357" s="35" t="s">
        <v>3038</v>
      </c>
      <c r="K357" s="186">
        <v>46082</v>
      </c>
      <c r="L357" s="311">
        <v>46387</v>
      </c>
      <c r="M357" s="36">
        <f t="shared" si="76"/>
        <v>43.571428571428569</v>
      </c>
      <c r="N357" s="188">
        <v>0</v>
      </c>
      <c r="O357" s="510" t="s">
        <v>3034</v>
      </c>
      <c r="P357" s="352">
        <f t="shared" si="77"/>
        <v>0</v>
      </c>
      <c r="Q357" s="114" t="str">
        <f>IF(ISNUMBER(P357),IF(P357=100%,"CUMPLIDA",IF(AND(ISNUMBER(L357),ISNUMBER(OCI!$P$6)), IF(L357&lt;OCI!$P$6,"INCUMPLIDA","PROCESO"), "VERIFICAR FECHA")),"SIN VALOR AVANCE")</f>
        <v>PROCESO</v>
      </c>
      <c r="R357" s="314" t="s">
        <v>3032</v>
      </c>
      <c r="S357" s="315" t="s">
        <v>3037</v>
      </c>
      <c r="T357" s="137" t="s">
        <v>3038</v>
      </c>
      <c r="U357" s="290">
        <v>46082</v>
      </c>
      <c r="V357" s="316">
        <v>46387</v>
      </c>
      <c r="W357" s="36">
        <f t="shared" si="74"/>
        <v>43.571428571428569</v>
      </c>
      <c r="X357" s="291">
        <v>0</v>
      </c>
      <c r="Y357" s="159" t="s">
        <v>3034</v>
      </c>
      <c r="Z357" s="166">
        <f t="shared" si="78"/>
        <v>1</v>
      </c>
      <c r="AA357" s="166">
        <f t="shared" si="79"/>
        <v>1</v>
      </c>
      <c r="AB357" s="166">
        <f t="shared" si="80"/>
        <v>1</v>
      </c>
      <c r="AC357" s="166">
        <f t="shared" si="81"/>
        <v>1</v>
      </c>
      <c r="AD357" s="166">
        <f t="shared" si="82"/>
        <v>1</v>
      </c>
      <c r="AE357" s="166">
        <f t="shared" si="83"/>
        <v>1</v>
      </c>
      <c r="AF357" s="166">
        <f t="shared" si="84"/>
        <v>1</v>
      </c>
      <c r="AG357" s="166">
        <f t="shared" si="85"/>
        <v>1</v>
      </c>
    </row>
    <row r="358" spans="1:33" ht="390" customHeight="1">
      <c r="A358" s="463" t="s">
        <v>12</v>
      </c>
      <c r="B358" s="454" t="s">
        <v>16</v>
      </c>
      <c r="C358" s="771"/>
      <c r="D358" s="771"/>
      <c r="E358" s="772"/>
      <c r="F358" s="772"/>
      <c r="G358" s="772"/>
      <c r="H358" s="314" t="s">
        <v>3032</v>
      </c>
      <c r="I358" s="510" t="s">
        <v>3039</v>
      </c>
      <c r="J358" s="35">
        <v>2</v>
      </c>
      <c r="K358" s="186">
        <v>45492</v>
      </c>
      <c r="L358" s="190">
        <v>45522</v>
      </c>
      <c r="M358" s="36">
        <f t="shared" si="76"/>
        <v>4.2857142857142856</v>
      </c>
      <c r="N358" s="188">
        <v>2</v>
      </c>
      <c r="O358" s="510" t="s">
        <v>3040</v>
      </c>
      <c r="P358" s="352">
        <f t="shared" si="77"/>
        <v>1</v>
      </c>
      <c r="Q358" s="114" t="str">
        <f>IF(ISNUMBER(P358),IF(P358=100%,"CUMPLIDA",IF(AND(ISNUMBER(L358),ISNUMBER(OCI!$P$6)), IF(L358&lt;OCI!$P$6,"INCUMPLIDA","PROCESO"), "VERIFICAR FECHA")),"SIN VALOR AVANCE")</f>
        <v>CUMPLIDA</v>
      </c>
      <c r="R358" s="314" t="s">
        <v>3032</v>
      </c>
      <c r="S358" s="159" t="s">
        <v>3039</v>
      </c>
      <c r="T358" s="35">
        <v>2</v>
      </c>
      <c r="U358" s="186">
        <v>45492</v>
      </c>
      <c r="V358" s="190">
        <v>45522</v>
      </c>
      <c r="W358" s="36">
        <f t="shared" si="74"/>
        <v>4.2857142857142856</v>
      </c>
      <c r="X358" s="188">
        <v>2</v>
      </c>
      <c r="Y358" s="159" t="s">
        <v>3040</v>
      </c>
      <c r="Z358" s="166">
        <f t="shared" si="78"/>
        <v>1</v>
      </c>
      <c r="AA358" s="166">
        <f t="shared" si="79"/>
        <v>1</v>
      </c>
      <c r="AB358" s="166">
        <f t="shared" si="80"/>
        <v>1</v>
      </c>
      <c r="AC358" s="166">
        <f t="shared" si="81"/>
        <v>1</v>
      </c>
      <c r="AD358" s="166">
        <f t="shared" si="82"/>
        <v>1</v>
      </c>
      <c r="AE358" s="166">
        <f t="shared" si="83"/>
        <v>1</v>
      </c>
      <c r="AF358" s="166">
        <f t="shared" si="84"/>
        <v>1</v>
      </c>
      <c r="AG358" s="166">
        <f t="shared" si="85"/>
        <v>1</v>
      </c>
    </row>
    <row r="359" spans="1:33" ht="225">
      <c r="A359" s="463" t="s">
        <v>12</v>
      </c>
      <c r="B359" s="454" t="s">
        <v>16</v>
      </c>
      <c r="C359" s="771"/>
      <c r="D359" s="771"/>
      <c r="E359" s="772"/>
      <c r="F359" s="772"/>
      <c r="G359" s="772"/>
      <c r="H359" s="314" t="s">
        <v>3032</v>
      </c>
      <c r="I359" s="510" t="s">
        <v>3041</v>
      </c>
      <c r="J359" s="35">
        <v>1</v>
      </c>
      <c r="K359" s="186">
        <v>45492</v>
      </c>
      <c r="L359" s="190">
        <v>45522</v>
      </c>
      <c r="M359" s="36">
        <f t="shared" si="76"/>
        <v>4.2857142857142856</v>
      </c>
      <c r="N359" s="188">
        <v>1</v>
      </c>
      <c r="O359" s="510" t="s">
        <v>3042</v>
      </c>
      <c r="P359" s="352">
        <f t="shared" si="77"/>
        <v>1</v>
      </c>
      <c r="Q359" s="114" t="str">
        <f>IF(ISNUMBER(P359),IF(P359=100%,"CUMPLIDA",IF(AND(ISNUMBER(L359),ISNUMBER(OCI!$P$6)), IF(L359&lt;OCI!$P$6,"INCUMPLIDA","PROCESO"), "VERIFICAR FECHA")),"SIN VALOR AVANCE")</f>
        <v>CUMPLIDA</v>
      </c>
      <c r="R359" s="314" t="s">
        <v>3032</v>
      </c>
      <c r="S359" s="159" t="s">
        <v>3041</v>
      </c>
      <c r="T359" s="35">
        <v>1</v>
      </c>
      <c r="U359" s="186">
        <v>45492</v>
      </c>
      <c r="V359" s="190">
        <v>45522</v>
      </c>
      <c r="W359" s="36">
        <f t="shared" si="74"/>
        <v>4.2857142857142856</v>
      </c>
      <c r="X359" s="188">
        <v>1</v>
      </c>
      <c r="Y359" s="159" t="s">
        <v>3042</v>
      </c>
      <c r="Z359" s="166">
        <f t="shared" si="78"/>
        <v>1</v>
      </c>
      <c r="AA359" s="166">
        <f t="shared" si="79"/>
        <v>1</v>
      </c>
      <c r="AB359" s="166">
        <f t="shared" si="80"/>
        <v>1</v>
      </c>
      <c r="AC359" s="166">
        <f t="shared" si="81"/>
        <v>1</v>
      </c>
      <c r="AD359" s="166">
        <f t="shared" si="82"/>
        <v>1</v>
      </c>
      <c r="AE359" s="166">
        <f t="shared" si="83"/>
        <v>1</v>
      </c>
      <c r="AF359" s="166">
        <f t="shared" si="84"/>
        <v>1</v>
      </c>
      <c r="AG359" s="166">
        <f t="shared" si="85"/>
        <v>1</v>
      </c>
    </row>
    <row r="360" spans="1:33" ht="225" customHeight="1">
      <c r="A360" s="463" t="s">
        <v>12</v>
      </c>
      <c r="B360" s="454" t="s">
        <v>16</v>
      </c>
      <c r="C360" s="780" t="s">
        <v>3043</v>
      </c>
      <c r="D360" s="771" t="s">
        <v>3044</v>
      </c>
      <c r="E360" s="781" t="s">
        <v>3045</v>
      </c>
      <c r="F360" s="773" t="s">
        <v>3046</v>
      </c>
      <c r="G360" s="34" t="s">
        <v>3047</v>
      </c>
      <c r="H360" s="34" t="s">
        <v>3048</v>
      </c>
      <c r="I360" s="505" t="s">
        <v>3048</v>
      </c>
      <c r="J360" s="35">
        <v>1</v>
      </c>
      <c r="K360" s="186">
        <v>45641</v>
      </c>
      <c r="L360" s="186">
        <v>45716</v>
      </c>
      <c r="M360" s="36">
        <f t="shared" si="76"/>
        <v>10.714285714285714</v>
      </c>
      <c r="N360" s="188">
        <v>0</v>
      </c>
      <c r="O360" s="510" t="s">
        <v>3049</v>
      </c>
      <c r="P360" s="352">
        <f t="shared" si="77"/>
        <v>0</v>
      </c>
      <c r="Q360" s="114" t="str">
        <f>IF(ISNUMBER(P360),IF(P360=100%,"CUMPLIDA",IF(AND(ISNUMBER(L360),ISNUMBER(OCI!$P$6)), IF(L360&lt;OCI!$P$6,"INCUMPLIDA","PROCESO"), "VERIFICAR FECHA")),"SIN VALOR AVANCE")</f>
        <v>PROCESO</v>
      </c>
      <c r="R360" s="34" t="s">
        <v>3048</v>
      </c>
      <c r="S360" s="148" t="s">
        <v>3048</v>
      </c>
      <c r="T360" s="35">
        <v>1</v>
      </c>
      <c r="U360" s="186">
        <v>45641</v>
      </c>
      <c r="V360" s="186">
        <v>45716</v>
      </c>
      <c r="W360" s="36">
        <f t="shared" si="74"/>
        <v>10.714285714285714</v>
      </c>
      <c r="X360" s="188">
        <v>0</v>
      </c>
      <c r="Y360" s="159" t="s">
        <v>3049</v>
      </c>
      <c r="Z360" s="166">
        <f t="shared" si="78"/>
        <v>1</v>
      </c>
      <c r="AA360" s="166">
        <f t="shared" si="79"/>
        <v>1</v>
      </c>
      <c r="AB360" s="166">
        <f t="shared" si="80"/>
        <v>1</v>
      </c>
      <c r="AC360" s="166">
        <f t="shared" si="81"/>
        <v>1</v>
      </c>
      <c r="AD360" s="166">
        <f t="shared" si="82"/>
        <v>1</v>
      </c>
      <c r="AE360" s="166">
        <f t="shared" si="83"/>
        <v>1</v>
      </c>
      <c r="AF360" s="166">
        <f t="shared" si="84"/>
        <v>1</v>
      </c>
      <c r="AG360" s="166">
        <f t="shared" si="85"/>
        <v>1</v>
      </c>
    </row>
    <row r="361" spans="1:33" ht="225.75" customHeight="1">
      <c r="A361" s="463" t="s">
        <v>12</v>
      </c>
      <c r="B361" s="454" t="s">
        <v>16</v>
      </c>
      <c r="C361" s="780"/>
      <c r="D361" s="771"/>
      <c r="E361" s="781"/>
      <c r="F361" s="773"/>
      <c r="G361" s="34" t="s">
        <v>3050</v>
      </c>
      <c r="H361" s="34" t="s">
        <v>3051</v>
      </c>
      <c r="I361" s="505" t="s">
        <v>3051</v>
      </c>
      <c r="J361" s="35">
        <v>8</v>
      </c>
      <c r="K361" s="186">
        <v>45747</v>
      </c>
      <c r="L361" s="186">
        <v>45991</v>
      </c>
      <c r="M361" s="36">
        <f t="shared" si="76"/>
        <v>34.857142857142854</v>
      </c>
      <c r="N361" s="188">
        <v>0</v>
      </c>
      <c r="O361" s="510" t="s">
        <v>3049</v>
      </c>
      <c r="P361" s="352">
        <f t="shared" si="77"/>
        <v>0</v>
      </c>
      <c r="Q361" s="114" t="str">
        <f>IF(ISNUMBER(P361),IF(P361=100%,"CUMPLIDA",IF(AND(ISNUMBER(L361),ISNUMBER(OCI!$P$6)), IF(L361&lt;OCI!$P$6,"INCUMPLIDA","PROCESO"), "VERIFICAR FECHA")),"SIN VALOR AVANCE")</f>
        <v>PROCESO</v>
      </c>
      <c r="R361" s="34" t="s">
        <v>3051</v>
      </c>
      <c r="S361" s="148" t="s">
        <v>3051</v>
      </c>
      <c r="T361" s="35">
        <v>8</v>
      </c>
      <c r="U361" s="186">
        <v>45747</v>
      </c>
      <c r="V361" s="186">
        <v>45991</v>
      </c>
      <c r="W361" s="36">
        <f t="shared" si="74"/>
        <v>34.857142857142854</v>
      </c>
      <c r="X361" s="188">
        <v>0</v>
      </c>
      <c r="Y361" s="159" t="s">
        <v>3049</v>
      </c>
      <c r="Z361" s="166">
        <f t="shared" si="78"/>
        <v>1</v>
      </c>
      <c r="AA361" s="166">
        <f t="shared" si="79"/>
        <v>1</v>
      </c>
      <c r="AB361" s="166">
        <f t="shared" si="80"/>
        <v>1</v>
      </c>
      <c r="AC361" s="166">
        <f t="shared" si="81"/>
        <v>1</v>
      </c>
      <c r="AD361" s="166">
        <f t="shared" si="82"/>
        <v>1</v>
      </c>
      <c r="AE361" s="166">
        <f t="shared" si="83"/>
        <v>1</v>
      </c>
      <c r="AF361" s="166">
        <f t="shared" si="84"/>
        <v>1</v>
      </c>
      <c r="AG361" s="166">
        <f t="shared" si="85"/>
        <v>1</v>
      </c>
    </row>
    <row r="362" spans="1:33" ht="225.75" customHeight="1">
      <c r="A362" s="463" t="s">
        <v>12</v>
      </c>
      <c r="B362" s="454" t="s">
        <v>16</v>
      </c>
      <c r="C362" s="780"/>
      <c r="D362" s="771"/>
      <c r="E362" s="781"/>
      <c r="F362" s="773"/>
      <c r="G362" s="34" t="s">
        <v>3052</v>
      </c>
      <c r="H362" s="34" t="s">
        <v>3053</v>
      </c>
      <c r="I362" s="505" t="s">
        <v>3053</v>
      </c>
      <c r="J362" s="35">
        <v>2</v>
      </c>
      <c r="K362" s="186">
        <v>45748</v>
      </c>
      <c r="L362" s="186">
        <v>45900</v>
      </c>
      <c r="M362" s="36">
        <f t="shared" si="76"/>
        <v>21.714285714285715</v>
      </c>
      <c r="N362" s="188">
        <v>0</v>
      </c>
      <c r="O362" s="510" t="s">
        <v>3049</v>
      </c>
      <c r="P362" s="352">
        <f t="shared" si="77"/>
        <v>0</v>
      </c>
      <c r="Q362" s="114" t="str">
        <f>IF(ISNUMBER(P362),IF(P362=100%,"CUMPLIDA",IF(AND(ISNUMBER(L362),ISNUMBER(OCI!$P$6)), IF(L362&lt;OCI!$P$6,"INCUMPLIDA","PROCESO"), "VERIFICAR FECHA")),"SIN VALOR AVANCE")</f>
        <v>PROCESO</v>
      </c>
      <c r="R362" s="34" t="s">
        <v>3053</v>
      </c>
      <c r="S362" s="148" t="s">
        <v>3053</v>
      </c>
      <c r="T362" s="35">
        <v>2</v>
      </c>
      <c r="U362" s="186">
        <v>45748</v>
      </c>
      <c r="V362" s="186">
        <v>45900</v>
      </c>
      <c r="W362" s="36">
        <f t="shared" si="74"/>
        <v>21.714285714285715</v>
      </c>
      <c r="X362" s="188">
        <v>0</v>
      </c>
      <c r="Y362" s="159" t="s">
        <v>3049</v>
      </c>
      <c r="Z362" s="166">
        <f t="shared" si="78"/>
        <v>1</v>
      </c>
      <c r="AA362" s="166">
        <f t="shared" si="79"/>
        <v>1</v>
      </c>
      <c r="AB362" s="166">
        <f t="shared" si="80"/>
        <v>1</v>
      </c>
      <c r="AC362" s="166">
        <f t="shared" si="81"/>
        <v>1</v>
      </c>
      <c r="AD362" s="166">
        <f t="shared" si="82"/>
        <v>1</v>
      </c>
      <c r="AE362" s="166">
        <f t="shared" si="83"/>
        <v>1</v>
      </c>
      <c r="AF362" s="166">
        <f t="shared" si="84"/>
        <v>1</v>
      </c>
      <c r="AG362" s="166">
        <f t="shared" si="85"/>
        <v>1</v>
      </c>
    </row>
    <row r="363" spans="1:33" ht="409.5">
      <c r="A363" s="463" t="s">
        <v>12</v>
      </c>
      <c r="B363" s="454" t="s">
        <v>16</v>
      </c>
      <c r="C363" s="465" t="s">
        <v>3043</v>
      </c>
      <c r="D363" s="771"/>
      <c r="E363" s="466" t="s">
        <v>3054</v>
      </c>
      <c r="F363" s="314" t="s">
        <v>3055</v>
      </c>
      <c r="G363" s="33" t="s">
        <v>3056</v>
      </c>
      <c r="H363" s="33" t="s">
        <v>3051</v>
      </c>
      <c r="I363" s="510" t="s">
        <v>3051</v>
      </c>
      <c r="J363" s="35">
        <v>10</v>
      </c>
      <c r="K363" s="186">
        <v>45689</v>
      </c>
      <c r="L363" s="186">
        <v>45991</v>
      </c>
      <c r="M363" s="36">
        <f t="shared" si="76"/>
        <v>43.142857142857146</v>
      </c>
      <c r="N363" s="188">
        <v>0</v>
      </c>
      <c r="O363" s="510" t="s">
        <v>3057</v>
      </c>
      <c r="P363" s="352">
        <f t="shared" si="77"/>
        <v>0</v>
      </c>
      <c r="Q363" s="114" t="str">
        <f>IF(ISNUMBER(P363),IF(P363=100%,"CUMPLIDA",IF(AND(ISNUMBER(L363),ISNUMBER(OCI!$P$6)), IF(L363&lt;OCI!$P$6,"INCUMPLIDA","PROCESO"), "VERIFICAR FECHA")),"SIN VALOR AVANCE")</f>
        <v>PROCESO</v>
      </c>
      <c r="R363" s="33" t="s">
        <v>3051</v>
      </c>
      <c r="S363" s="159" t="s">
        <v>3051</v>
      </c>
      <c r="T363" s="35">
        <v>10</v>
      </c>
      <c r="U363" s="186">
        <v>45689</v>
      </c>
      <c r="V363" s="186">
        <v>45991</v>
      </c>
      <c r="W363" s="36">
        <f t="shared" si="74"/>
        <v>43.142857142857146</v>
      </c>
      <c r="X363" s="188">
        <v>0</v>
      </c>
      <c r="Y363" s="159" t="s">
        <v>3057</v>
      </c>
      <c r="Z363" s="166">
        <f t="shared" si="78"/>
        <v>1</v>
      </c>
      <c r="AA363" s="166">
        <f t="shared" si="79"/>
        <v>1</v>
      </c>
      <c r="AB363" s="166">
        <f t="shared" si="80"/>
        <v>1</v>
      </c>
      <c r="AC363" s="166">
        <f t="shared" si="81"/>
        <v>1</v>
      </c>
      <c r="AD363" s="166">
        <f t="shared" si="82"/>
        <v>1</v>
      </c>
      <c r="AE363" s="166">
        <f t="shared" si="83"/>
        <v>1</v>
      </c>
      <c r="AF363" s="166">
        <f t="shared" si="84"/>
        <v>1</v>
      </c>
      <c r="AG363" s="166">
        <f t="shared" si="85"/>
        <v>1</v>
      </c>
    </row>
    <row r="364" spans="1:33" ht="240" customHeight="1">
      <c r="A364" s="463" t="s">
        <v>12</v>
      </c>
      <c r="B364" s="454" t="s">
        <v>16</v>
      </c>
      <c r="C364" s="771" t="s">
        <v>3043</v>
      </c>
      <c r="D364" s="771"/>
      <c r="E364" s="773" t="s">
        <v>3058</v>
      </c>
      <c r="F364" s="773" t="s">
        <v>3059</v>
      </c>
      <c r="G364" s="33" t="s">
        <v>3060</v>
      </c>
      <c r="H364" s="33" t="s">
        <v>3061</v>
      </c>
      <c r="I364" s="510" t="s">
        <v>3061</v>
      </c>
      <c r="J364" s="35">
        <v>1</v>
      </c>
      <c r="K364" s="186">
        <v>45672</v>
      </c>
      <c r="L364" s="186">
        <v>45747</v>
      </c>
      <c r="M364" s="36">
        <f t="shared" si="76"/>
        <v>10.714285714285714</v>
      </c>
      <c r="N364" s="188">
        <v>0</v>
      </c>
      <c r="O364" s="510" t="s">
        <v>3049</v>
      </c>
      <c r="P364" s="352">
        <f t="shared" si="77"/>
        <v>0</v>
      </c>
      <c r="Q364" s="114" t="str">
        <f>IF(ISNUMBER(P364),IF(P364=100%,"CUMPLIDA",IF(AND(ISNUMBER(L364),ISNUMBER(OCI!$P$6)), IF(L364&lt;OCI!$P$6,"INCUMPLIDA","PROCESO"), "VERIFICAR FECHA")),"SIN VALOR AVANCE")</f>
        <v>PROCESO</v>
      </c>
      <c r="R364" s="33" t="s">
        <v>3061</v>
      </c>
      <c r="S364" s="159" t="s">
        <v>3061</v>
      </c>
      <c r="T364" s="35">
        <v>1</v>
      </c>
      <c r="U364" s="186">
        <v>45672</v>
      </c>
      <c r="V364" s="186">
        <v>45747</v>
      </c>
      <c r="W364" s="36">
        <f t="shared" si="74"/>
        <v>10.714285714285714</v>
      </c>
      <c r="X364" s="188">
        <v>0</v>
      </c>
      <c r="Y364" s="159" t="s">
        <v>3049</v>
      </c>
      <c r="Z364" s="166">
        <f t="shared" si="78"/>
        <v>1</v>
      </c>
      <c r="AA364" s="166">
        <f t="shared" si="79"/>
        <v>1</v>
      </c>
      <c r="AB364" s="166">
        <f t="shared" si="80"/>
        <v>1</v>
      </c>
      <c r="AC364" s="166">
        <f t="shared" si="81"/>
        <v>1</v>
      </c>
      <c r="AD364" s="166">
        <f t="shared" si="82"/>
        <v>1</v>
      </c>
      <c r="AE364" s="166">
        <f t="shared" si="83"/>
        <v>1</v>
      </c>
      <c r="AF364" s="166">
        <f t="shared" si="84"/>
        <v>1</v>
      </c>
      <c r="AG364" s="166">
        <f t="shared" si="85"/>
        <v>1</v>
      </c>
    </row>
    <row r="365" spans="1:33" ht="225.75" customHeight="1">
      <c r="A365" s="463" t="s">
        <v>12</v>
      </c>
      <c r="B365" s="454" t="s">
        <v>16</v>
      </c>
      <c r="C365" s="771"/>
      <c r="D365" s="771"/>
      <c r="E365" s="773"/>
      <c r="F365" s="773"/>
      <c r="G365" s="33" t="s">
        <v>3062</v>
      </c>
      <c r="H365" s="33" t="s">
        <v>3063</v>
      </c>
      <c r="I365" s="510" t="s">
        <v>3063</v>
      </c>
      <c r="J365" s="35">
        <v>8</v>
      </c>
      <c r="K365" s="186">
        <v>45748</v>
      </c>
      <c r="L365" s="186">
        <v>45991</v>
      </c>
      <c r="M365" s="36">
        <f t="shared" si="76"/>
        <v>34.714285714285715</v>
      </c>
      <c r="N365" s="188">
        <v>0</v>
      </c>
      <c r="O365" s="510" t="s">
        <v>3049</v>
      </c>
      <c r="P365" s="352">
        <f t="shared" si="77"/>
        <v>0</v>
      </c>
      <c r="Q365" s="114" t="str">
        <f>IF(ISNUMBER(P365),IF(P365=100%,"CUMPLIDA",IF(AND(ISNUMBER(L365),ISNUMBER(OCI!$P$6)), IF(L365&lt;OCI!$P$6,"INCUMPLIDA","PROCESO"), "VERIFICAR FECHA")),"SIN VALOR AVANCE")</f>
        <v>PROCESO</v>
      </c>
      <c r="R365" s="33" t="s">
        <v>3063</v>
      </c>
      <c r="S365" s="159" t="s">
        <v>3063</v>
      </c>
      <c r="T365" s="35">
        <v>8</v>
      </c>
      <c r="U365" s="186">
        <v>45748</v>
      </c>
      <c r="V365" s="186">
        <v>45991</v>
      </c>
      <c r="W365" s="36">
        <f t="shared" si="74"/>
        <v>34.714285714285715</v>
      </c>
      <c r="X365" s="188">
        <v>0</v>
      </c>
      <c r="Y365" s="159" t="s">
        <v>3049</v>
      </c>
      <c r="Z365" s="166">
        <f t="shared" si="78"/>
        <v>1</v>
      </c>
      <c r="AA365" s="166">
        <f t="shared" si="79"/>
        <v>1</v>
      </c>
      <c r="AB365" s="166">
        <f t="shared" si="80"/>
        <v>1</v>
      </c>
      <c r="AC365" s="166">
        <f t="shared" si="81"/>
        <v>1</v>
      </c>
      <c r="AD365" s="166">
        <f t="shared" si="82"/>
        <v>1</v>
      </c>
      <c r="AE365" s="166">
        <f t="shared" si="83"/>
        <v>1</v>
      </c>
      <c r="AF365" s="166">
        <f t="shared" si="84"/>
        <v>1</v>
      </c>
      <c r="AG365" s="166">
        <f t="shared" si="85"/>
        <v>1</v>
      </c>
    </row>
    <row r="366" spans="1:33" ht="300">
      <c r="A366" s="463" t="s">
        <v>12</v>
      </c>
      <c r="B366" s="454" t="s">
        <v>16</v>
      </c>
      <c r="C366" s="771"/>
      <c r="D366" s="771"/>
      <c r="E366" s="773"/>
      <c r="F366" s="773"/>
      <c r="G366" s="33" t="s">
        <v>3064</v>
      </c>
      <c r="H366" s="33" t="s">
        <v>3065</v>
      </c>
      <c r="I366" s="510" t="s">
        <v>3065</v>
      </c>
      <c r="J366" s="35">
        <v>1</v>
      </c>
      <c r="K366" s="186">
        <v>45659</v>
      </c>
      <c r="L366" s="186">
        <v>45747</v>
      </c>
      <c r="M366" s="36">
        <f t="shared" si="76"/>
        <v>12.571428571428571</v>
      </c>
      <c r="N366" s="188">
        <v>0</v>
      </c>
      <c r="O366" s="510" t="s">
        <v>3049</v>
      </c>
      <c r="P366" s="352">
        <f t="shared" si="77"/>
        <v>0</v>
      </c>
      <c r="Q366" s="114" t="str">
        <f>IF(ISNUMBER(P366),IF(P366=100%,"CUMPLIDA",IF(AND(ISNUMBER(L366),ISNUMBER(OCI!$P$6)), IF(L366&lt;OCI!$P$6,"INCUMPLIDA","PROCESO"), "VERIFICAR FECHA")),"SIN VALOR AVANCE")</f>
        <v>PROCESO</v>
      </c>
      <c r="R366" s="33" t="s">
        <v>3065</v>
      </c>
      <c r="S366" s="159" t="s">
        <v>3065</v>
      </c>
      <c r="T366" s="35">
        <v>1</v>
      </c>
      <c r="U366" s="186">
        <v>45659</v>
      </c>
      <c r="V366" s="186">
        <v>45747</v>
      </c>
      <c r="W366" s="36">
        <f t="shared" si="74"/>
        <v>12.571428571428571</v>
      </c>
      <c r="X366" s="188">
        <v>0</v>
      </c>
      <c r="Y366" s="159" t="s">
        <v>3049</v>
      </c>
      <c r="Z366" s="166">
        <f t="shared" si="78"/>
        <v>1</v>
      </c>
      <c r="AA366" s="166">
        <f t="shared" si="79"/>
        <v>1</v>
      </c>
      <c r="AB366" s="166">
        <f t="shared" si="80"/>
        <v>1</v>
      </c>
      <c r="AC366" s="166">
        <f t="shared" si="81"/>
        <v>1</v>
      </c>
      <c r="AD366" s="166">
        <f t="shared" si="82"/>
        <v>1</v>
      </c>
      <c r="AE366" s="166">
        <f t="shared" si="83"/>
        <v>1</v>
      </c>
      <c r="AF366" s="166">
        <f t="shared" si="84"/>
        <v>1</v>
      </c>
      <c r="AG366" s="166">
        <f t="shared" si="85"/>
        <v>1</v>
      </c>
    </row>
    <row r="367" spans="1:33" ht="225.75" customHeight="1">
      <c r="A367" s="463" t="s">
        <v>12</v>
      </c>
      <c r="B367" s="454" t="s">
        <v>16</v>
      </c>
      <c r="C367" s="771"/>
      <c r="D367" s="771"/>
      <c r="E367" s="773"/>
      <c r="F367" s="773"/>
      <c r="G367" s="33" t="s">
        <v>3066</v>
      </c>
      <c r="H367" s="33" t="s">
        <v>3067</v>
      </c>
      <c r="I367" s="510" t="s">
        <v>3067</v>
      </c>
      <c r="J367" s="317">
        <v>1</v>
      </c>
      <c r="K367" s="186">
        <v>45689</v>
      </c>
      <c r="L367" s="186">
        <v>45716</v>
      </c>
      <c r="M367" s="36">
        <f t="shared" si="76"/>
        <v>3.8571428571428572</v>
      </c>
      <c r="N367" s="317">
        <v>0</v>
      </c>
      <c r="O367" s="510" t="s">
        <v>3049</v>
      </c>
      <c r="P367" s="352">
        <f t="shared" si="77"/>
        <v>0</v>
      </c>
      <c r="Q367" s="114" t="str">
        <f>IF(ISNUMBER(P367),IF(P367=100%,"CUMPLIDA",IF(AND(ISNUMBER(L367),ISNUMBER(OCI!$P$6)), IF(L367&lt;OCI!$P$6,"INCUMPLIDA","PROCESO"), "VERIFICAR FECHA")),"SIN VALOR AVANCE")</f>
        <v>PROCESO</v>
      </c>
      <c r="R367" s="33" t="s">
        <v>3067</v>
      </c>
      <c r="S367" s="159" t="s">
        <v>3067</v>
      </c>
      <c r="T367" s="317">
        <v>1</v>
      </c>
      <c r="U367" s="186">
        <v>45689</v>
      </c>
      <c r="V367" s="186">
        <v>45716</v>
      </c>
      <c r="W367" s="36">
        <f t="shared" si="74"/>
        <v>3.8571428571428572</v>
      </c>
      <c r="X367" s="188">
        <v>0</v>
      </c>
      <c r="Y367" s="159" t="s">
        <v>3049</v>
      </c>
      <c r="Z367" s="166">
        <f t="shared" si="78"/>
        <v>1</v>
      </c>
      <c r="AA367" s="166">
        <f t="shared" si="79"/>
        <v>1</v>
      </c>
      <c r="AB367" s="166">
        <f t="shared" si="80"/>
        <v>1</v>
      </c>
      <c r="AC367" s="166">
        <f t="shared" si="81"/>
        <v>1</v>
      </c>
      <c r="AD367" s="166">
        <f t="shared" si="82"/>
        <v>1</v>
      </c>
      <c r="AE367" s="166">
        <f t="shared" si="83"/>
        <v>1</v>
      </c>
      <c r="AF367" s="166">
        <f t="shared" si="84"/>
        <v>1</v>
      </c>
      <c r="AG367" s="166">
        <f t="shared" si="85"/>
        <v>1</v>
      </c>
    </row>
    <row r="368" spans="1:33" ht="225.75" customHeight="1">
      <c r="A368" s="463" t="s">
        <v>12</v>
      </c>
      <c r="B368" s="454" t="s">
        <v>16</v>
      </c>
      <c r="C368" s="771"/>
      <c r="D368" s="771"/>
      <c r="E368" s="773"/>
      <c r="F368" s="773"/>
      <c r="G368" s="33" t="s">
        <v>3068</v>
      </c>
      <c r="H368" s="33" t="s">
        <v>1159</v>
      </c>
      <c r="I368" s="510" t="s">
        <v>1159</v>
      </c>
      <c r="J368" s="35">
        <v>1</v>
      </c>
      <c r="K368" s="186">
        <v>45717</v>
      </c>
      <c r="L368" s="186">
        <v>45747</v>
      </c>
      <c r="M368" s="36">
        <f t="shared" si="76"/>
        <v>4.2857142857142856</v>
      </c>
      <c r="N368" s="188">
        <v>0</v>
      </c>
      <c r="O368" s="510" t="s">
        <v>3049</v>
      </c>
      <c r="P368" s="352">
        <f t="shared" si="77"/>
        <v>0</v>
      </c>
      <c r="Q368" s="114" t="str">
        <f>IF(ISNUMBER(P368),IF(P368=100%,"CUMPLIDA",IF(AND(ISNUMBER(L368),ISNUMBER(OCI!$P$6)), IF(L368&lt;OCI!$P$6,"INCUMPLIDA","PROCESO"), "VERIFICAR FECHA")),"SIN VALOR AVANCE")</f>
        <v>PROCESO</v>
      </c>
      <c r="R368" s="33" t="s">
        <v>1159</v>
      </c>
      <c r="S368" s="159" t="s">
        <v>1159</v>
      </c>
      <c r="T368" s="35">
        <v>1</v>
      </c>
      <c r="U368" s="186">
        <v>45717</v>
      </c>
      <c r="V368" s="186">
        <v>45747</v>
      </c>
      <c r="W368" s="36">
        <f t="shared" si="74"/>
        <v>4.2857142857142856</v>
      </c>
      <c r="X368" s="188">
        <v>0</v>
      </c>
      <c r="Y368" s="159" t="s">
        <v>3049</v>
      </c>
      <c r="Z368" s="166">
        <f t="shared" si="78"/>
        <v>1</v>
      </c>
      <c r="AA368" s="166">
        <f t="shared" si="79"/>
        <v>1</v>
      </c>
      <c r="AB368" s="166">
        <f t="shared" si="80"/>
        <v>1</v>
      </c>
      <c r="AC368" s="166">
        <f t="shared" si="81"/>
        <v>1</v>
      </c>
      <c r="AD368" s="166">
        <f t="shared" si="82"/>
        <v>1</v>
      </c>
      <c r="AE368" s="166">
        <f t="shared" si="83"/>
        <v>1</v>
      </c>
      <c r="AF368" s="166">
        <f t="shared" si="84"/>
        <v>1</v>
      </c>
      <c r="AG368" s="166">
        <f t="shared" si="85"/>
        <v>1</v>
      </c>
    </row>
    <row r="369" spans="1:33" ht="375.75" customHeight="1">
      <c r="A369" s="463" t="s">
        <v>12</v>
      </c>
      <c r="B369" s="454" t="s">
        <v>16</v>
      </c>
      <c r="C369" s="771"/>
      <c r="D369" s="771"/>
      <c r="E369" s="773"/>
      <c r="F369" s="773"/>
      <c r="G369" s="33" t="s">
        <v>3069</v>
      </c>
      <c r="H369" s="33" t="s">
        <v>3070</v>
      </c>
      <c r="I369" s="510" t="s">
        <v>3070</v>
      </c>
      <c r="J369" s="35">
        <v>1</v>
      </c>
      <c r="K369" s="186">
        <v>45641</v>
      </c>
      <c r="L369" s="186">
        <v>45688</v>
      </c>
      <c r="M369" s="36">
        <f t="shared" si="76"/>
        <v>6.7142857142857144</v>
      </c>
      <c r="N369" s="188">
        <v>0</v>
      </c>
      <c r="O369" s="510" t="s">
        <v>3071</v>
      </c>
      <c r="P369" s="352">
        <f t="shared" si="77"/>
        <v>0</v>
      </c>
      <c r="Q369" s="114" t="str">
        <f>IF(ISNUMBER(P369),IF(P369=100%,"CUMPLIDA",IF(AND(ISNUMBER(L369),ISNUMBER(OCI!$P$6)), IF(L369&lt;OCI!$P$6,"INCUMPLIDA","PROCESO"), "VERIFICAR FECHA")),"SIN VALOR AVANCE")</f>
        <v>PROCESO</v>
      </c>
      <c r="R369" s="33" t="s">
        <v>3070</v>
      </c>
      <c r="S369" s="159" t="s">
        <v>3070</v>
      </c>
      <c r="T369" s="35">
        <v>1</v>
      </c>
      <c r="U369" s="186">
        <v>45641</v>
      </c>
      <c r="V369" s="186">
        <v>45688</v>
      </c>
      <c r="W369" s="36">
        <f t="shared" si="74"/>
        <v>6.7142857142857144</v>
      </c>
      <c r="X369" s="188">
        <v>0</v>
      </c>
      <c r="Y369" s="159" t="s">
        <v>3071</v>
      </c>
      <c r="Z369" s="166">
        <f t="shared" si="78"/>
        <v>1</v>
      </c>
      <c r="AA369" s="166">
        <f t="shared" si="79"/>
        <v>1</v>
      </c>
      <c r="AB369" s="166">
        <f t="shared" si="80"/>
        <v>1</v>
      </c>
      <c r="AC369" s="166">
        <f t="shared" si="81"/>
        <v>1</v>
      </c>
      <c r="AD369" s="166">
        <f t="shared" si="82"/>
        <v>1</v>
      </c>
      <c r="AE369" s="166">
        <f t="shared" si="83"/>
        <v>1</v>
      </c>
      <c r="AF369" s="166">
        <f t="shared" si="84"/>
        <v>1</v>
      </c>
      <c r="AG369" s="166">
        <f t="shared" si="85"/>
        <v>1</v>
      </c>
    </row>
    <row r="370" spans="1:33" ht="225.75" customHeight="1">
      <c r="A370" s="463" t="s">
        <v>12</v>
      </c>
      <c r="B370" s="454" t="s">
        <v>16</v>
      </c>
      <c r="C370" s="771"/>
      <c r="D370" s="771"/>
      <c r="E370" s="773"/>
      <c r="F370" s="773"/>
      <c r="G370" s="33" t="s">
        <v>3072</v>
      </c>
      <c r="H370" s="33" t="s">
        <v>3073</v>
      </c>
      <c r="I370" s="510" t="s">
        <v>3073</v>
      </c>
      <c r="J370" s="317">
        <v>1</v>
      </c>
      <c r="K370" s="186">
        <v>45689</v>
      </c>
      <c r="L370" s="186">
        <v>45991</v>
      </c>
      <c r="M370" s="36">
        <f t="shared" si="76"/>
        <v>43.142857142857146</v>
      </c>
      <c r="N370" s="317">
        <v>0</v>
      </c>
      <c r="O370" s="510" t="s">
        <v>3049</v>
      </c>
      <c r="P370" s="352">
        <f t="shared" si="77"/>
        <v>0</v>
      </c>
      <c r="Q370" s="114" t="str">
        <f>IF(ISNUMBER(P370),IF(P370=100%,"CUMPLIDA",IF(AND(ISNUMBER(L370),ISNUMBER(OCI!$P$6)), IF(L370&lt;OCI!$P$6,"INCUMPLIDA","PROCESO"), "VERIFICAR FECHA")),"SIN VALOR AVANCE")</f>
        <v>PROCESO</v>
      </c>
      <c r="R370" s="33" t="s">
        <v>3073</v>
      </c>
      <c r="S370" s="159" t="s">
        <v>3073</v>
      </c>
      <c r="T370" s="317">
        <v>1</v>
      </c>
      <c r="U370" s="186">
        <v>45689</v>
      </c>
      <c r="V370" s="186">
        <v>45991</v>
      </c>
      <c r="W370" s="36">
        <f t="shared" si="74"/>
        <v>43.142857142857146</v>
      </c>
      <c r="X370" s="188">
        <v>0</v>
      </c>
      <c r="Y370" s="159" t="s">
        <v>3049</v>
      </c>
      <c r="Z370" s="166">
        <f t="shared" si="78"/>
        <v>1</v>
      </c>
      <c r="AA370" s="166">
        <f t="shared" si="79"/>
        <v>1</v>
      </c>
      <c r="AB370" s="166">
        <f t="shared" si="80"/>
        <v>1</v>
      </c>
      <c r="AC370" s="166">
        <f t="shared" si="81"/>
        <v>1</v>
      </c>
      <c r="AD370" s="166">
        <f t="shared" si="82"/>
        <v>1</v>
      </c>
      <c r="AE370" s="166">
        <f t="shared" si="83"/>
        <v>1</v>
      </c>
      <c r="AF370" s="166">
        <f t="shared" si="84"/>
        <v>1</v>
      </c>
      <c r="AG370" s="166">
        <f t="shared" si="85"/>
        <v>1</v>
      </c>
    </row>
    <row r="371" spans="1:33" ht="120" customHeight="1">
      <c r="A371" s="463" t="s">
        <v>12</v>
      </c>
      <c r="B371" s="454" t="s">
        <v>16</v>
      </c>
      <c r="C371" s="780" t="s">
        <v>3043</v>
      </c>
      <c r="D371" s="771"/>
      <c r="E371" s="781" t="s">
        <v>3074</v>
      </c>
      <c r="F371" s="773" t="s">
        <v>3075</v>
      </c>
      <c r="G371" s="33" t="s">
        <v>3076</v>
      </c>
      <c r="H371" s="33" t="s">
        <v>3077</v>
      </c>
      <c r="I371" s="510" t="s">
        <v>3077</v>
      </c>
      <c r="J371" s="317">
        <v>1</v>
      </c>
      <c r="K371" s="186">
        <v>45627</v>
      </c>
      <c r="L371" s="186">
        <v>45688</v>
      </c>
      <c r="M371" s="36">
        <f t="shared" si="76"/>
        <v>8.7142857142857135</v>
      </c>
      <c r="N371" s="317">
        <v>0</v>
      </c>
      <c r="O371" s="510" t="s">
        <v>3078</v>
      </c>
      <c r="P371" s="352">
        <f t="shared" si="77"/>
        <v>0</v>
      </c>
      <c r="Q371" s="114" t="str">
        <f>IF(ISNUMBER(P371),IF(P371=100%,"CUMPLIDA",IF(AND(ISNUMBER(L371),ISNUMBER(OCI!$P$6)), IF(L371&lt;OCI!$P$6,"INCUMPLIDA","PROCESO"), "VERIFICAR FECHA")),"SIN VALOR AVANCE")</f>
        <v>PROCESO</v>
      </c>
      <c r="R371" s="33" t="s">
        <v>3077</v>
      </c>
      <c r="S371" s="159" t="s">
        <v>3077</v>
      </c>
      <c r="T371" s="317">
        <v>1</v>
      </c>
      <c r="U371" s="186">
        <v>45627</v>
      </c>
      <c r="V371" s="186">
        <v>45688</v>
      </c>
      <c r="W371" s="36">
        <f t="shared" si="74"/>
        <v>8.7142857142857135</v>
      </c>
      <c r="X371" s="188">
        <v>0</v>
      </c>
      <c r="Y371" s="159" t="s">
        <v>3078</v>
      </c>
      <c r="Z371" s="166">
        <f t="shared" si="78"/>
        <v>1</v>
      </c>
      <c r="AA371" s="166">
        <f t="shared" si="79"/>
        <v>1</v>
      </c>
      <c r="AB371" s="166">
        <f t="shared" si="80"/>
        <v>1</v>
      </c>
      <c r="AC371" s="166">
        <f t="shared" si="81"/>
        <v>1</v>
      </c>
      <c r="AD371" s="166">
        <f t="shared" si="82"/>
        <v>1</v>
      </c>
      <c r="AE371" s="166">
        <f t="shared" si="83"/>
        <v>1</v>
      </c>
      <c r="AF371" s="166">
        <f t="shared" si="84"/>
        <v>1</v>
      </c>
      <c r="AG371" s="166">
        <f t="shared" si="85"/>
        <v>1</v>
      </c>
    </row>
    <row r="372" spans="1:33" ht="345.75" customHeight="1">
      <c r="A372" s="463" t="s">
        <v>12</v>
      </c>
      <c r="B372" s="454" t="s">
        <v>16</v>
      </c>
      <c r="C372" s="780"/>
      <c r="D372" s="771"/>
      <c r="E372" s="781"/>
      <c r="F372" s="773"/>
      <c r="G372" s="33" t="s">
        <v>3079</v>
      </c>
      <c r="H372" s="33" t="s">
        <v>3080</v>
      </c>
      <c r="I372" s="510" t="s">
        <v>3080</v>
      </c>
      <c r="J372" s="35">
        <v>9</v>
      </c>
      <c r="K372" s="186">
        <v>45627</v>
      </c>
      <c r="L372" s="186">
        <v>45900</v>
      </c>
      <c r="M372" s="36">
        <f t="shared" si="76"/>
        <v>39</v>
      </c>
      <c r="N372" s="188">
        <v>0</v>
      </c>
      <c r="O372" s="538" t="s">
        <v>3081</v>
      </c>
      <c r="P372" s="352">
        <f t="shared" si="77"/>
        <v>0</v>
      </c>
      <c r="Q372" s="114" t="str">
        <f>IF(ISNUMBER(P372),IF(P372=100%,"CUMPLIDA",IF(AND(ISNUMBER(L372),ISNUMBER(OCI!$P$6)), IF(L372&lt;OCI!$P$6,"INCUMPLIDA","PROCESO"), "VERIFICAR FECHA")),"SIN VALOR AVANCE")</f>
        <v>PROCESO</v>
      </c>
      <c r="R372" s="33" t="s">
        <v>3080</v>
      </c>
      <c r="S372" s="159" t="s">
        <v>3080</v>
      </c>
      <c r="T372" s="35">
        <v>9</v>
      </c>
      <c r="U372" s="186">
        <v>45627</v>
      </c>
      <c r="V372" s="186">
        <v>45900</v>
      </c>
      <c r="W372" s="36">
        <f t="shared" si="74"/>
        <v>39</v>
      </c>
      <c r="X372" s="188">
        <v>0</v>
      </c>
      <c r="Y372" s="318" t="s">
        <v>3081</v>
      </c>
      <c r="Z372" s="166">
        <f t="shared" si="78"/>
        <v>1</v>
      </c>
      <c r="AA372" s="166">
        <f t="shared" si="79"/>
        <v>1</v>
      </c>
      <c r="AB372" s="166">
        <f t="shared" si="80"/>
        <v>1</v>
      </c>
      <c r="AC372" s="166">
        <f t="shared" si="81"/>
        <v>1</v>
      </c>
      <c r="AD372" s="166">
        <f t="shared" si="82"/>
        <v>1</v>
      </c>
      <c r="AE372" s="166">
        <f t="shared" si="83"/>
        <v>1</v>
      </c>
      <c r="AF372" s="166">
        <f t="shared" si="84"/>
        <v>1</v>
      </c>
      <c r="AG372" s="166">
        <f t="shared" si="85"/>
        <v>1</v>
      </c>
    </row>
    <row r="373" spans="1:33" ht="360" customHeight="1">
      <c r="A373" s="463" t="s">
        <v>12</v>
      </c>
      <c r="B373" s="454" t="s">
        <v>16</v>
      </c>
      <c r="C373" s="771" t="s">
        <v>3043</v>
      </c>
      <c r="D373" s="771"/>
      <c r="E373" s="773" t="s">
        <v>3082</v>
      </c>
      <c r="F373" s="773" t="s">
        <v>3083</v>
      </c>
      <c r="G373" s="34" t="s">
        <v>3084</v>
      </c>
      <c r="H373" s="33" t="s">
        <v>155</v>
      </c>
      <c r="I373" s="510" t="s">
        <v>2864</v>
      </c>
      <c r="J373" s="35">
        <v>1</v>
      </c>
      <c r="K373" s="190">
        <v>45931</v>
      </c>
      <c r="L373" s="190">
        <v>45991</v>
      </c>
      <c r="M373" s="36">
        <f t="shared" si="76"/>
        <v>8.5714285714285712</v>
      </c>
      <c r="N373" s="188">
        <v>0</v>
      </c>
      <c r="O373" s="510" t="s">
        <v>3085</v>
      </c>
      <c r="P373" s="352">
        <f t="shared" si="77"/>
        <v>0</v>
      </c>
      <c r="Q373" s="114" t="str">
        <f>IF(ISNUMBER(P373),IF(P373=100%,"CUMPLIDA",IF(AND(ISNUMBER(L373),ISNUMBER(OCI!$P$6)), IF(L373&lt;OCI!$P$6,"INCUMPLIDA","PROCESO"), "VERIFICAR FECHA")),"SIN VALOR AVANCE")</f>
        <v>PROCESO</v>
      </c>
      <c r="R373" s="319" t="s">
        <v>155</v>
      </c>
      <c r="S373" s="320" t="s">
        <v>2864</v>
      </c>
      <c r="T373" s="288">
        <v>1</v>
      </c>
      <c r="U373" s="321">
        <v>45931</v>
      </c>
      <c r="V373" s="321">
        <v>45991</v>
      </c>
      <c r="W373" s="322">
        <f t="shared" si="74"/>
        <v>8.5714285714285712</v>
      </c>
      <c r="X373" s="291">
        <v>0</v>
      </c>
      <c r="Y373" s="323" t="s">
        <v>3085</v>
      </c>
      <c r="Z373" s="166">
        <f t="shared" si="78"/>
        <v>1</v>
      </c>
      <c r="AA373" s="166">
        <f t="shared" si="79"/>
        <v>1</v>
      </c>
      <c r="AB373" s="166">
        <f t="shared" si="80"/>
        <v>1</v>
      </c>
      <c r="AC373" s="166">
        <f t="shared" si="81"/>
        <v>1</v>
      </c>
      <c r="AD373" s="166">
        <f t="shared" si="82"/>
        <v>1</v>
      </c>
      <c r="AE373" s="166">
        <f t="shared" si="83"/>
        <v>1</v>
      </c>
      <c r="AF373" s="166">
        <f t="shared" si="84"/>
        <v>1</v>
      </c>
      <c r="AG373" s="166">
        <f t="shared" si="85"/>
        <v>1</v>
      </c>
    </row>
    <row r="374" spans="1:33" ht="157.5" customHeight="1">
      <c r="A374" s="463" t="s">
        <v>12</v>
      </c>
      <c r="B374" s="454" t="s">
        <v>16</v>
      </c>
      <c r="C374" s="771"/>
      <c r="D374" s="771"/>
      <c r="E374" s="773"/>
      <c r="F374" s="773"/>
      <c r="G374" s="34" t="s">
        <v>3086</v>
      </c>
      <c r="H374" s="33" t="s">
        <v>3087</v>
      </c>
      <c r="I374" s="513" t="s">
        <v>1420</v>
      </c>
      <c r="J374" s="35">
        <v>1</v>
      </c>
      <c r="K374" s="190">
        <v>45992</v>
      </c>
      <c r="L374" s="190">
        <v>46081</v>
      </c>
      <c r="M374" s="36">
        <f t="shared" si="76"/>
        <v>12.714285714285714</v>
      </c>
      <c r="N374" s="188">
        <v>0</v>
      </c>
      <c r="O374" s="510" t="s">
        <v>3088</v>
      </c>
      <c r="P374" s="352">
        <f t="shared" si="77"/>
        <v>0</v>
      </c>
      <c r="Q374" s="114" t="str">
        <f>IF(ISNUMBER(P374),IF(P374=100%,"CUMPLIDA",IF(AND(ISNUMBER(L374),ISNUMBER(OCI!$P$6)), IF(L374&lt;OCI!$P$6,"INCUMPLIDA","PROCESO"), "VERIFICAR FECHA")),"SIN VALOR AVANCE")</f>
        <v>PROCESO</v>
      </c>
      <c r="R374" s="320" t="s">
        <v>3087</v>
      </c>
      <c r="S374" s="324" t="s">
        <v>1420</v>
      </c>
      <c r="T374" s="288">
        <v>1</v>
      </c>
      <c r="U374" s="321">
        <v>45992</v>
      </c>
      <c r="V374" s="321">
        <v>46081</v>
      </c>
      <c r="W374" s="322">
        <f t="shared" si="74"/>
        <v>12.714285714285714</v>
      </c>
      <c r="X374" s="291">
        <v>0</v>
      </c>
      <c r="Y374" s="323" t="s">
        <v>3088</v>
      </c>
      <c r="Z374" s="166">
        <f t="shared" si="78"/>
        <v>1</v>
      </c>
      <c r="AA374" s="166">
        <f t="shared" si="79"/>
        <v>1</v>
      </c>
      <c r="AB374" s="166">
        <f t="shared" si="80"/>
        <v>1</v>
      </c>
      <c r="AC374" s="166">
        <f t="shared" si="81"/>
        <v>1</v>
      </c>
      <c r="AD374" s="166">
        <f t="shared" si="82"/>
        <v>1</v>
      </c>
      <c r="AE374" s="166">
        <f t="shared" si="83"/>
        <v>1</v>
      </c>
      <c r="AF374" s="166">
        <f t="shared" si="84"/>
        <v>1</v>
      </c>
      <c r="AG374" s="166">
        <f t="shared" si="85"/>
        <v>1</v>
      </c>
    </row>
    <row r="375" spans="1:33" ht="150">
      <c r="A375" s="463" t="s">
        <v>12</v>
      </c>
      <c r="B375" s="454" t="s">
        <v>16</v>
      </c>
      <c r="C375" s="771"/>
      <c r="D375" s="771"/>
      <c r="E375" s="773"/>
      <c r="F375" s="773"/>
      <c r="G375" s="34" t="s">
        <v>1363</v>
      </c>
      <c r="H375" s="33" t="s">
        <v>162</v>
      </c>
      <c r="I375" s="510" t="s">
        <v>163</v>
      </c>
      <c r="J375" s="35">
        <v>5</v>
      </c>
      <c r="K375" s="186">
        <v>46113</v>
      </c>
      <c r="L375" s="186">
        <v>46568</v>
      </c>
      <c r="M375" s="36">
        <f t="shared" si="76"/>
        <v>65</v>
      </c>
      <c r="N375" s="188">
        <v>0</v>
      </c>
      <c r="O375" s="510" t="s">
        <v>3088</v>
      </c>
      <c r="P375" s="352">
        <f t="shared" si="77"/>
        <v>0</v>
      </c>
      <c r="Q375" s="114" t="str">
        <f>IF(ISNUMBER(P375),IF(P375=100%,"CUMPLIDA",IF(AND(ISNUMBER(L375),ISNUMBER(OCI!$P$6)), IF(L375&lt;OCI!$P$6,"INCUMPLIDA","PROCESO"), "VERIFICAR FECHA")),"SIN VALOR AVANCE")</f>
        <v>PROCESO</v>
      </c>
      <c r="R375" s="319" t="s">
        <v>162</v>
      </c>
      <c r="S375" s="325" t="s">
        <v>163</v>
      </c>
      <c r="T375" s="288">
        <v>5</v>
      </c>
      <c r="U375" s="290">
        <v>46113</v>
      </c>
      <c r="V375" s="290">
        <v>46568</v>
      </c>
      <c r="W375" s="322">
        <f t="shared" si="74"/>
        <v>65</v>
      </c>
      <c r="X375" s="291">
        <v>0</v>
      </c>
      <c r="Y375" s="323" t="s">
        <v>3088</v>
      </c>
      <c r="Z375" s="166">
        <f t="shared" si="78"/>
        <v>1</v>
      </c>
      <c r="AA375" s="166">
        <f t="shared" si="79"/>
        <v>1</v>
      </c>
      <c r="AB375" s="166">
        <f t="shared" si="80"/>
        <v>1</v>
      </c>
      <c r="AC375" s="166">
        <f t="shared" si="81"/>
        <v>1</v>
      </c>
      <c r="AD375" s="166">
        <f t="shared" si="82"/>
        <v>1</v>
      </c>
      <c r="AE375" s="166">
        <f t="shared" si="83"/>
        <v>1</v>
      </c>
      <c r="AF375" s="166">
        <f t="shared" si="84"/>
        <v>1</v>
      </c>
      <c r="AG375" s="166">
        <f t="shared" si="85"/>
        <v>1</v>
      </c>
    </row>
    <row r="376" spans="1:33" ht="409.5">
      <c r="A376" s="463" t="s">
        <v>12</v>
      </c>
      <c r="B376" s="454" t="s">
        <v>16</v>
      </c>
      <c r="C376" s="771"/>
      <c r="D376" s="771"/>
      <c r="E376" s="773"/>
      <c r="F376" s="773"/>
      <c r="G376" s="34" t="s">
        <v>3089</v>
      </c>
      <c r="H376" s="34" t="s">
        <v>3090</v>
      </c>
      <c r="I376" s="510" t="s">
        <v>3091</v>
      </c>
      <c r="J376" s="35">
        <v>3</v>
      </c>
      <c r="K376" s="186">
        <v>46296</v>
      </c>
      <c r="L376" s="186">
        <v>46568</v>
      </c>
      <c r="M376" s="36">
        <f t="shared" si="76"/>
        <v>38.857142857142854</v>
      </c>
      <c r="N376" s="188">
        <v>0</v>
      </c>
      <c r="O376" s="510" t="s">
        <v>3092</v>
      </c>
      <c r="P376" s="352">
        <f t="shared" si="77"/>
        <v>0</v>
      </c>
      <c r="Q376" s="114" t="str">
        <f>IF(ISNUMBER(P376),IF(P376=100%,"CUMPLIDA",IF(AND(ISNUMBER(L376),ISNUMBER(OCI!$P$6)), IF(L376&lt;OCI!$P$6,"INCUMPLIDA","PROCESO"), "VERIFICAR FECHA")),"SIN VALOR AVANCE")</f>
        <v>PROCESO</v>
      </c>
      <c r="R376" s="326" t="s">
        <v>3090</v>
      </c>
      <c r="S376" s="323" t="s">
        <v>3091</v>
      </c>
      <c r="T376" s="288">
        <v>3</v>
      </c>
      <c r="U376" s="290">
        <v>46296</v>
      </c>
      <c r="V376" s="290">
        <v>46568</v>
      </c>
      <c r="W376" s="322">
        <f t="shared" si="74"/>
        <v>38.857142857142854</v>
      </c>
      <c r="X376" s="291">
        <v>0</v>
      </c>
      <c r="Y376" s="323" t="s">
        <v>3092</v>
      </c>
      <c r="Z376" s="166">
        <f t="shared" si="78"/>
        <v>1</v>
      </c>
      <c r="AA376" s="166">
        <f t="shared" si="79"/>
        <v>1</v>
      </c>
      <c r="AB376" s="166">
        <f t="shared" si="80"/>
        <v>1</v>
      </c>
      <c r="AC376" s="166">
        <f t="shared" si="81"/>
        <v>1</v>
      </c>
      <c r="AD376" s="166">
        <f t="shared" si="82"/>
        <v>1</v>
      </c>
      <c r="AE376" s="166">
        <f t="shared" si="83"/>
        <v>1</v>
      </c>
      <c r="AF376" s="166">
        <f t="shared" si="84"/>
        <v>1</v>
      </c>
      <c r="AG376" s="166">
        <f t="shared" si="85"/>
        <v>1</v>
      </c>
    </row>
    <row r="377" spans="1:33" ht="409.5">
      <c r="A377" s="463" t="s">
        <v>12</v>
      </c>
      <c r="B377" s="454" t="s">
        <v>16</v>
      </c>
      <c r="C377" s="771"/>
      <c r="D377" s="771"/>
      <c r="E377" s="773"/>
      <c r="F377" s="773"/>
      <c r="G377" s="33" t="s">
        <v>3093</v>
      </c>
      <c r="H377" s="33" t="s">
        <v>3094</v>
      </c>
      <c r="I377" s="510" t="s">
        <v>3094</v>
      </c>
      <c r="J377" s="35">
        <v>2</v>
      </c>
      <c r="K377" s="186">
        <v>45641</v>
      </c>
      <c r="L377" s="186">
        <v>45688</v>
      </c>
      <c r="M377" s="36">
        <f t="shared" si="76"/>
        <v>6.7142857142857144</v>
      </c>
      <c r="N377" s="188">
        <v>0</v>
      </c>
      <c r="O377" s="510" t="s">
        <v>3095</v>
      </c>
      <c r="P377" s="352">
        <f t="shared" si="77"/>
        <v>0</v>
      </c>
      <c r="Q377" s="114" t="str">
        <f>IF(ISNUMBER(P377),IF(P377=100%,"CUMPLIDA",IF(AND(ISNUMBER(L377),ISNUMBER(OCI!$P$6)), IF(L377&lt;OCI!$P$6,"INCUMPLIDA","PROCESO"), "VERIFICAR FECHA")),"SIN VALOR AVANCE")</f>
        <v>PROCESO</v>
      </c>
      <c r="R377" s="33" t="s">
        <v>3094</v>
      </c>
      <c r="S377" s="159" t="s">
        <v>3094</v>
      </c>
      <c r="T377" s="35">
        <v>2</v>
      </c>
      <c r="U377" s="186">
        <v>45641</v>
      </c>
      <c r="V377" s="186">
        <v>45688</v>
      </c>
      <c r="W377" s="36">
        <f t="shared" si="74"/>
        <v>6.7142857142857144</v>
      </c>
      <c r="X377" s="188">
        <v>0</v>
      </c>
      <c r="Y377" s="159" t="s">
        <v>3095</v>
      </c>
      <c r="Z377" s="166">
        <f t="shared" si="78"/>
        <v>1</v>
      </c>
      <c r="AA377" s="166">
        <f t="shared" si="79"/>
        <v>1</v>
      </c>
      <c r="AB377" s="166">
        <f t="shared" si="80"/>
        <v>1</v>
      </c>
      <c r="AC377" s="166">
        <f t="shared" si="81"/>
        <v>1</v>
      </c>
      <c r="AD377" s="166">
        <f t="shared" si="82"/>
        <v>1</v>
      </c>
      <c r="AE377" s="166">
        <f t="shared" si="83"/>
        <v>1</v>
      </c>
      <c r="AF377" s="166">
        <f t="shared" si="84"/>
        <v>1</v>
      </c>
      <c r="AG377" s="166">
        <f t="shared" si="85"/>
        <v>1</v>
      </c>
    </row>
    <row r="378" spans="1:33" ht="315" customHeight="1">
      <c r="A378" s="463" t="s">
        <v>12</v>
      </c>
      <c r="B378" s="454" t="s">
        <v>16</v>
      </c>
      <c r="C378" s="771"/>
      <c r="D378" s="771"/>
      <c r="E378" s="773"/>
      <c r="F378" s="314"/>
      <c r="G378" s="33" t="s">
        <v>3096</v>
      </c>
      <c r="H378" s="33" t="s">
        <v>3097</v>
      </c>
      <c r="I378" s="510" t="s">
        <v>3097</v>
      </c>
      <c r="J378" s="35">
        <v>2</v>
      </c>
      <c r="K378" s="186">
        <v>45641</v>
      </c>
      <c r="L378" s="186">
        <v>45688</v>
      </c>
      <c r="M378" s="36">
        <f t="shared" si="76"/>
        <v>6.7142857142857144</v>
      </c>
      <c r="N378" s="188">
        <v>0</v>
      </c>
      <c r="O378" s="510" t="s">
        <v>3095</v>
      </c>
      <c r="P378" s="352">
        <f t="shared" si="77"/>
        <v>0</v>
      </c>
      <c r="Q378" s="114" t="str">
        <f>IF(ISNUMBER(P378),IF(P378=100%,"CUMPLIDA",IF(AND(ISNUMBER(L378),ISNUMBER(OCI!$P$6)), IF(L378&lt;OCI!$P$6,"INCUMPLIDA","PROCESO"), "VERIFICAR FECHA")),"SIN VALOR AVANCE")</f>
        <v>PROCESO</v>
      </c>
      <c r="R378" s="33" t="s">
        <v>3097</v>
      </c>
      <c r="S378" s="159" t="s">
        <v>3097</v>
      </c>
      <c r="T378" s="35">
        <v>2</v>
      </c>
      <c r="U378" s="186">
        <v>45641</v>
      </c>
      <c r="V378" s="186">
        <v>45688</v>
      </c>
      <c r="W378" s="36">
        <f t="shared" si="74"/>
        <v>6.7142857142857144</v>
      </c>
      <c r="X378" s="188">
        <v>0</v>
      </c>
      <c r="Y378" s="159" t="s">
        <v>3095</v>
      </c>
      <c r="Z378" s="166">
        <f t="shared" ref="Z378:Z379" si="87">IF(H378=R378,1,0)</f>
        <v>1</v>
      </c>
      <c r="AA378" s="166">
        <f t="shared" ref="AA378:AA379" si="88">IF(I378=S378,1,0)</f>
        <v>1</v>
      </c>
      <c r="AB378" s="166">
        <f t="shared" ref="AB378:AB379" si="89">IF(J378=T378,1,0)</f>
        <v>1</v>
      </c>
      <c r="AC378" s="166">
        <f t="shared" ref="AC378:AC379" si="90">IF(K378=U378,1,0)</f>
        <v>1</v>
      </c>
      <c r="AD378" s="166">
        <f t="shared" ref="AD378:AD379" si="91">IF(L378=V378,1,0)</f>
        <v>1</v>
      </c>
      <c r="AE378" s="166">
        <f t="shared" ref="AE378:AE379" si="92">IF(M378=W378,1,0)</f>
        <v>1</v>
      </c>
      <c r="AF378" s="166">
        <f t="shared" ref="AF378:AF379" si="93">IF(N378=X378,1,0)</f>
        <v>1</v>
      </c>
      <c r="AG378" s="166">
        <f t="shared" ref="AG378:AG379" si="94">IF(O378=Y378,1,0)</f>
        <v>1</v>
      </c>
    </row>
    <row r="379" spans="1:33" ht="360" customHeight="1">
      <c r="A379" s="463" t="s">
        <v>12</v>
      </c>
      <c r="B379" s="454" t="s">
        <v>16</v>
      </c>
      <c r="C379" s="771"/>
      <c r="D379" s="771"/>
      <c r="E379" s="773"/>
      <c r="F379" s="314"/>
      <c r="G379" s="33" t="s">
        <v>3098</v>
      </c>
      <c r="H379" s="33" t="s">
        <v>3099</v>
      </c>
      <c r="I379" s="510" t="s">
        <v>3099</v>
      </c>
      <c r="J379" s="35">
        <v>2</v>
      </c>
      <c r="K379" s="186">
        <v>45641</v>
      </c>
      <c r="L379" s="186">
        <v>45777</v>
      </c>
      <c r="M379" s="36">
        <f t="shared" si="76"/>
        <v>19.428571428571427</v>
      </c>
      <c r="N379" s="188">
        <v>0</v>
      </c>
      <c r="O379" s="510" t="s">
        <v>3100</v>
      </c>
      <c r="P379" s="352">
        <f t="shared" si="77"/>
        <v>0</v>
      </c>
      <c r="Q379" s="114" t="str">
        <f>IF(ISNUMBER(P379),IF(P379=100%,"CUMPLIDA",IF(AND(ISNUMBER(L379),ISNUMBER(OCI!$P$6)), IF(L379&lt;OCI!$P$6,"INCUMPLIDA","PROCESO"), "VERIFICAR FECHA")),"SIN VALOR AVANCE")</f>
        <v>PROCESO</v>
      </c>
      <c r="R379" s="33" t="s">
        <v>3099</v>
      </c>
      <c r="S379" s="159" t="s">
        <v>3099</v>
      </c>
      <c r="T379" s="35">
        <v>2</v>
      </c>
      <c r="U379" s="186">
        <v>45641</v>
      </c>
      <c r="V379" s="186">
        <v>45777</v>
      </c>
      <c r="W379" s="36">
        <f t="shared" si="74"/>
        <v>19.428571428571427</v>
      </c>
      <c r="X379" s="188">
        <v>0</v>
      </c>
      <c r="Y379" s="159" t="s">
        <v>3100</v>
      </c>
      <c r="Z379" s="166">
        <f t="shared" si="87"/>
        <v>1</v>
      </c>
      <c r="AA379" s="166">
        <f t="shared" si="88"/>
        <v>1</v>
      </c>
      <c r="AB379" s="166">
        <f t="shared" si="89"/>
        <v>1</v>
      </c>
      <c r="AC379" s="166">
        <f t="shared" si="90"/>
        <v>1</v>
      </c>
      <c r="AD379" s="166">
        <f t="shared" si="91"/>
        <v>1</v>
      </c>
      <c r="AE379" s="166">
        <f t="shared" si="92"/>
        <v>1</v>
      </c>
      <c r="AF379" s="166">
        <f t="shared" si="93"/>
        <v>1</v>
      </c>
      <c r="AG379" s="166">
        <f t="shared" si="94"/>
        <v>1</v>
      </c>
    </row>
  </sheetData>
  <sheetProtection algorithmName="SHA-512" hashValue="2bmzt6NOhAPl+VAWRQIDVek7/yrXDGy0g9WtMGWx/1ce0po/6fSt1Tb41906lOW9eVW39wB5UA2NUxcBABBwEw==" saltValue="mpGGccY7thRycivDnOJH4w==" spinCount="100000" sheet="1" formatCells="0" formatColumns="0" formatRows="0" autoFilter="0"/>
  <protectedRanges>
    <protectedRange sqref="Y327" name="Rango2_1_1_3_1_1_2_2_1_1_1_1_1_1_1_1_3_4"/>
    <protectedRange sqref="Y335:Y338" name="Rango2_39_1_1_1_1_1_1_3_4"/>
    <protectedRange sqref="Y331:Y333" name="Rango2_1_1_6_1_1_1_1_1_1_3_4"/>
    <protectedRange sqref="Y354:Y359" name="Rango2_4_2_2_1_1_1_1_3_4"/>
    <protectedRange sqref="Y360:Y362 Y370 Y364:Y368" name="Rango2_5_1_3_4"/>
    <protectedRange sqref="Y369 Y371" name="Rango2_16_3_4"/>
    <protectedRange sqref="Y363" name="Rango2_22_2_3_4"/>
    <protectedRange sqref="T334" name="Rango2_2_10_1_1_2_1_1_1_1_1_1_3_2"/>
    <protectedRange sqref="U335:V337 U338" name="Rango2_38_1_1_2_1_1_1_1_1_1_3_2"/>
    <protectedRange sqref="S339:S345" name="Rango2_8_4_1_1_2_1_1_1_1_1_1_3_2"/>
    <protectedRange sqref="T346" name="Rango2_61_1_1_2_1_1_1_1_1_1_3_2"/>
    <protectedRange sqref="T339:T345" name="Rango2_8_5_1_1_2_1_1_1_1_1_1_3_2"/>
    <protectedRange sqref="V348" name="Rango2_1_3_9_1_1_2_1_1_1_1_1_2_1_3_2"/>
    <protectedRange sqref="R349:T349" name="Rango2_3_1_11_1_2_1_1_1_1_1_1_3_2"/>
    <protectedRange sqref="U349" name="Rango2_5_12_1_1_2_1_1_1_1_2_1_3_2"/>
    <protectedRange sqref="R350" name="Rango2_6_1_2_1_2_1_1_1_1_1_2_1_3_2"/>
    <protectedRange sqref="V350" name="Rango2_7_7_1_1_2_1_1_1_1_1_2_1_3_2"/>
    <protectedRange sqref="T351" name="Rango2_8_7_1_1_2_1_1_1_1_2_1_3_2"/>
    <protectedRange sqref="V351" name="Rango2_10_1_1_1_2_1_1_1_1_1_2_1_3_2"/>
    <protectedRange sqref="T353" name="Rango2_11_5_1_1_2_1_1_1_1_1_1_3_2"/>
    <protectedRange sqref="S353" name="Rango2_11_1_1_1_1_2_1_1_1_1_2_1_3_2"/>
    <protectedRange sqref="S358:T359" name="Rango2_4_2_1_1_1_2_1_3_2"/>
    <protectedRange sqref="U358:V359" name="Rango2_4_2_1_2_1_1_3_2"/>
    <protectedRange sqref="S354:S357" name="Rango2_4_2_1_1_2_3_2"/>
    <protectedRange sqref="R360:S362" name="Rango2_2_3_2"/>
    <protectedRange sqref="T360:T362" name="Rango2_3_3_2"/>
    <protectedRange sqref="U360:V362" name="Rango2_4_3_2"/>
    <protectedRange sqref="R363:S363" name="Rango2_8_2_3_2"/>
    <protectedRange sqref="T363" name="Rango2_9_2_3_2"/>
    <protectedRange sqref="U363:V363" name="Rango2_10_2_3_2"/>
    <protectedRange sqref="R364:S370" name="Rango2_13_2_3_2"/>
    <protectedRange sqref="T364:T370" name="Rango2_14_3_2"/>
    <protectedRange sqref="U364:V370" name="Rango2_15_2_3_2"/>
    <protectedRange sqref="R371:S372" name="Rango2_19_3_2"/>
    <protectedRange sqref="T371:T372" name="Rango2_20_2_3_2"/>
    <protectedRange sqref="U371:V372 U375:V376" name="Rango2_21_2_3_2"/>
    <protectedRange sqref="R379:S379" name="Rango2_26_2_3_2"/>
    <protectedRange sqref="R377:S378" name="Rango2_2_1_2_3_2"/>
    <protectedRange sqref="T377:T379" name="Rango2_27_2_3_2"/>
    <protectedRange sqref="U377:V379" name="Rango2_1_2_2_3_2"/>
    <protectedRange sqref="V338" name="Rango2_38_1_2_1_1_1_1_1_1_3_1_1"/>
    <protectedRange sqref="V346" name="Rango2_62_1_2_1_1_1_1_1_1_3_1_1"/>
    <protectedRange sqref="U354:V357" name="Rango2_4_2_1_1_1_1_2_2_3_1_1"/>
    <protectedRange sqref="V373:V374" name="Rango2_1_2_2_3_3_1"/>
    <protectedRange sqref="U373:U374" name="Rango2_1_2_2_3_2_2_1"/>
    <protectedRange sqref="S373:S376" name="Rango2_1_1_1_3_1_2_1"/>
    <protectedRange sqref="T373:T376" name="Rango2_27_2_3_1_2_1"/>
    <protectedRange sqref="R373:R376" name="Rango2_1_1_1_3_2_1_1"/>
    <protectedRange sqref="R193:R194" name="Rango2_11_2_1_1_2_1_1_3_3"/>
    <protectedRange sqref="R195:R196" name="Rango2_11_3_1_2_1_1_1_3_3"/>
    <protectedRange sqref="S193:S196" name="Rango2_11_4_1_2_1_1_1_3_3"/>
    <protectedRange sqref="T193:T196" name="Rango2_12_1_2_1_2_1_1_3_3"/>
    <protectedRange sqref="U193:V196" name="Rango2_14_1_2_2_1_1_1_3_3"/>
    <protectedRange sqref="R96:R97" name="Rango2_38_2_12_1_4_1_1_2_1_1_1_1_2_1_1_1_1_1_3_3"/>
    <protectedRange sqref="S96:S97" name="Rango2_38_2_12_1_2_2_1_1_2_1_1_1_1_2_1_1_1_1_1_3_3"/>
    <protectedRange sqref="S109" name="Rango2_41_2_2_1_1_1_1_1_1_2_1_1_1_1_2_1_1_1_1_1_3_3"/>
    <protectedRange sqref="R121:R122" name="Rango2_40_2_3_1_1_1_1_1_2_1_1_1_1_2_1_1_1_1_1_3_3"/>
    <protectedRange sqref="S121:S122" name="Rango2_41_2_2_1_1_1_1_1_1_2_1_1_1_1_2_1_2_1_1_3_3"/>
    <protectedRange sqref="R138:R141" name="Rango2_2_14_1_2_1_1_1_1_1_3_3"/>
    <protectedRange sqref="R137 R135" name="Rango2_1_2_4_1_2_1_1_1_1_1_3_3"/>
    <protectedRange sqref="R136" name="Rango2_1_1_1_2_1_1_2_1_1_1_1_1_3_3"/>
    <protectedRange sqref="S138:S141" name="Rango2_3_7_1_2_1_1_1_1_1_3_3"/>
    <protectedRange sqref="S137 S135" name="Rango2_1_3_13_1_2_1_1_1_1_1_3_3"/>
    <protectedRange sqref="S136" name="Rango2_1_1_2_2_1_2_1_1_1_1_1_3_3"/>
    <protectedRange sqref="T138:T141" name="Rango2_4_21_1_2_1_1_1_1_1_3_3"/>
    <protectedRange sqref="T135 T137" name="Rango2_1_4_1_2_2_1_1_1_1_1_3_3"/>
    <protectedRange sqref="T136" name="Rango2_1_1_3_1_1_2_1_1_1_1_1_3_3"/>
    <protectedRange sqref="U135:V135 U137:V137" name="Rango2_1_5_1_1_2_1_1_1_1_1_3_3"/>
    <protectedRange sqref="U136:V136" name="Rango2_1_1_4_1_1_2_1_1_1_1_1_3_3"/>
    <protectedRange sqref="U138:V141" name="Rango2_5_3_1_2_1_2_1_1_1_1_1_3_3"/>
    <protectedRange sqref="R134" name="Rango2_1_2_4_1_1_2_1_1_1_1_1_3_3"/>
    <protectedRange sqref="S134" name="Rango2_1_3_13_1_1_2_1_1_1_1_1_3_3"/>
    <protectedRange sqref="T134" name="Rango2_1_4_1_1_2_1_1_1_1_1_3_3"/>
    <protectedRange sqref="U134:V134" name="Rango2_1_5_1_2_4_1_1_1_1_1_3_3"/>
    <protectedRange sqref="R155:R156" name="Rango2_2_3_2_1_2_1_1_1_1_1_3_3"/>
    <protectedRange sqref="R154" name="Rango2_7_3_1_1_2_1_1_1_1_1_3_3"/>
    <protectedRange sqref="S155:S156" name="Rango2_2_4_1_1_2_1_1_1_1_1_3_3"/>
    <protectedRange sqref="S154" name="Rango2_7_4_1_1_2_1_1_1_1_1_3_3"/>
    <protectedRange sqref="T155:T156" name="Rango2_2_5_1_1_2_1_1_1_1_1_3_3"/>
    <protectedRange sqref="T154" name="Rango2_7_5_1_1_2_1_1_1_1_1_3_3"/>
    <protectedRange sqref="U155:U156" name="Rango2_14_8_1_2_1_1_1_1_1_3_3"/>
    <protectedRange sqref="V155:V156" name="Rango2_2_6_1_1_2_1_1_1_1_1_3_3"/>
    <protectedRange sqref="U154:V154" name="Rango2_7_6_1_1_2_1_1_1_1_1_3_3"/>
    <protectedRange sqref="R153" name="Rango2_11_5_1_2_1_1_1_1_3_3"/>
    <protectedRange sqref="S153" name="Rango2_12_4_2_1_1_1_1_1_3_3"/>
    <protectedRange sqref="T153" name="Rango2_13_6_2_1_1_1_1_1_3_3"/>
    <protectedRange sqref="U153" name="Rango2_14_8_2_1_1_1_1_1_3_3"/>
    <protectedRange sqref="V153" name="Rango2_1_5_1_2_1_1_1_1_1_1_1_3_3"/>
    <protectedRange sqref="R158:R161" name="Rango2_17_2_1_2_1_1_1_1_1_3_3"/>
    <protectedRange sqref="S158:S161" name="Rango2_18_1_1_2_1_1_1_1_1_3_3"/>
    <protectedRange sqref="T158:T161" name="Rango2_20_1_1_2_1_1_1_1_1_3_3"/>
    <protectedRange sqref="U158:V161" name="Rango2_5_3_2_1_2_2_1_1_1_1_1_3_3"/>
    <protectedRange sqref="R157" name="Rango2_17_2_2_1_1_1_1_1_3_3"/>
    <protectedRange sqref="S157" name="Rango2_18_1_2_1_1_1_1_1_3_3"/>
    <protectedRange sqref="T157" name="Rango2_20_1_2_1_1_1_1_1_3_3"/>
    <protectedRange sqref="V157" name="Rango2_1_5_1_2_2_1_1_1_1_1_1_3_3"/>
    <protectedRange sqref="R176" name="Rango2_27_1_1_2_1_1_1_1_1_3_3"/>
    <protectedRange sqref="R174" name="Rango2_3_3_2_1_2_1_1_1_1_1_3_3"/>
    <protectedRange sqref="S176:T176" name="Rango2_28_1_1_2_1_1_1_1_1_3_3"/>
    <protectedRange sqref="S174:T174" name="Rango2_3_4_2_1_2_1_1_1_1_1_3_3"/>
    <protectedRange sqref="U176 U174" name="Rango2_29_1_1_2_1_1_1_1_1_3_3"/>
    <protectedRange sqref="V174" name="Rango2_2_7_1_1_2_1_1_1_1_1_3_3"/>
    <protectedRange sqref="R173" name="Rango2_27_1_2_1_1_1_1_1_3_3"/>
    <protectedRange sqref="S173:T173" name="Rango2_28_1_3_1_1_1_1_1_3_3"/>
    <protectedRange sqref="U173" name="Rango2_29_1_3_1_1_1_1_1_3_3"/>
    <protectedRange sqref="T175" name="Rango2_28_1_2_1_1_1_1_1_1_3_3"/>
    <protectedRange sqref="R175" name="Rango2_27_1_1_1_2_1_1_1_1_1_3_3"/>
    <protectedRange sqref="V173" name="Rango2_1_5_1_2_3_1_1_1_1_1_1_3_3"/>
    <protectedRange sqref="S175" name="Rango2_28_1_1_1_2_1_1_1_1_1_3_3"/>
    <protectedRange sqref="U175" name="Rango2_29_1_2_1_1_1_1_1_1_3_3"/>
    <protectedRange sqref="V175" name="Rango2_2_7_1_3_1_1_1_1_1_3_3"/>
    <protectedRange sqref="V176" name="Rango2_2_7_1_2_1_1_1_1_1_1_3_3"/>
    <protectedRange sqref="R177:R180" name="Rango2_34_1_1_2_1_1_1_1_1_3_4"/>
    <protectedRange sqref="S177:T180" name="Rango2_35_1_1_2_1_1_1_1_1_3_3"/>
    <protectedRange sqref="U177:V180" name="Rango2_5_3_3_1_1_2_1_1_1_1_1_3_3"/>
    <protectedRange sqref="S192:T192" name="Rango2_35_1_2_1_1_1_1_1_3_3"/>
    <protectedRange sqref="U192" name="Rango2_36_1_2_1_1_1_2_1_3_3"/>
    <protectedRange sqref="V192" name="Rango2_36_1_2_1_1_1_1_2_1_3_3"/>
    <protectedRange sqref="R283:S285" name="Rango2_10_1_1_2_3"/>
    <protectedRange sqref="T283:T285" name="Rango2_12_1_1_2_3"/>
    <protectedRange sqref="U283:V285" name="Rango2_13_1_1_2_3"/>
    <protectedRange sqref="R286" name="Rango2_1_1_2_1_1_3_3"/>
    <protectedRange sqref="R287" name="Rango2_2_2_1_3_3"/>
    <protectedRange sqref="R288" name="Rango2_3_2_1_1_3_3"/>
    <protectedRange sqref="S286" name="Rango2_1_2_1_1_3_3"/>
    <protectedRange sqref="S287" name="Rango2_2_3_1_3_3"/>
    <protectedRange sqref="S288" name="Rango2_3_3_1_3_3"/>
    <protectedRange sqref="T286" name="Rango2_1_4_1_1_2_3"/>
    <protectedRange sqref="T287" name="Rango2_2_4_1_3_3"/>
    <protectedRange sqref="T288" name="Rango2_3_4_1_3_3"/>
    <protectedRange sqref="U286:V286" name="Rango2_1_5_1_3_3"/>
    <protectedRange sqref="U287:V287" name="Rango2_2_5_1_1_3_3"/>
    <protectedRange sqref="U288:V288" name="Rango2_3_5_1_3_3"/>
    <protectedRange sqref="R289:R290" name="Rango2_22_1_1_2_3"/>
    <protectedRange sqref="S289:S290" name="Rango2_23_1_3_3"/>
    <protectedRange sqref="T289:T290" name="Rango2_24_1_3_3"/>
    <protectedRange sqref="U289:V290" name="Rango2_25_1_3_3"/>
    <protectedRange sqref="R291" name="Rango2_29_1_3_3"/>
    <protectedRange sqref="S291" name="Rango2_30_1_3_3"/>
    <protectedRange sqref="T291" name="Rango2_31_1_3_3"/>
    <protectedRange sqref="U291:V291" name="Rango2_32_1_3_3"/>
    <protectedRange sqref="R292:S298" name="Rango2_37_1_3_3"/>
    <protectedRange sqref="T292:T297" name="Rango2_38_1_1_2_3"/>
    <protectedRange sqref="U292:V296" name="Rango2_39_1_1_2_3"/>
    <protectedRange sqref="R300:S301" name="Rango2_43_1_1_2_3"/>
    <protectedRange sqref="T300:T301" name="Rango2_44_1_1_2_3"/>
    <protectedRange sqref="U300:V301" name="Rango2_45_1_1_2_3"/>
    <protectedRange sqref="R302:S302" name="Rango2_49_1_1_2_3"/>
    <protectedRange sqref="T302:T303" name="Rango2_50_1_1_2_3"/>
    <protectedRange sqref="U302:V303" name="Rango2_51_1_1_2_3"/>
    <protectedRange sqref="Y193:Y194" name="Rango2_16_1_2_1_1_2_2"/>
    <protectedRange sqref="Y195" name="Rango2_16_4_1_1_1_3_1"/>
    <protectedRange sqref="Y196" name="Rango2_16_5_1_1_1_3_1"/>
    <protectedRange sqref="Y228:Y229" name="Rango2_1_1_3_1_1_2_2_1_1_1_1_2_7_1_1_1_3_1"/>
    <protectedRange sqref="Y247:Y248" name="Rango2_1_1_3_1_1_2_2_1_1_1_1_2_11_1_1_1_3_1"/>
    <protectedRange sqref="Y223:Y224 Y239:Y245" name="Rango2_1_1_3_1_1_2_2_1_1_1_1_2_9_1_1_1_1_3_1"/>
    <protectedRange sqref="Y254:Y256" name="Rango2_1_1_3_1_1_2_2_1_1_1_1_2_3_1_1_3_1"/>
    <protectedRange sqref="Y258" name="Rango2_1_1_3_1_1_2_2_1_1_1_1_2_1_1_1_1_3_1"/>
    <protectedRange sqref="Y264" name="Rango2_1_1_3_1_1_2_2_1_1_1_1_2_2_1_1_1_3_1"/>
    <protectedRange sqref="Y138:Y141" name="Rango2_6_1_1_1_1_1_1_3"/>
    <protectedRange sqref="Y135 Y137" name="Rango2_1_6_1_1_1_1_1_1_3"/>
    <protectedRange sqref="Y136" name="Rango2_1_1_5_1_1_1_1_1_1_3"/>
    <protectedRange sqref="Y134" name="Rango2_1_6_1_1_2_1_1_1_1_3"/>
    <protectedRange sqref="Y154" name="Rango2_2_1_1_3_1_1_1_1_1_3_1"/>
    <protectedRange sqref="Y158:Y161" name="Rango2_24_1_1_1_1_1_1_3_1"/>
    <protectedRange sqref="Y174" name="Rango2_3_5_1_1_1_1_1_1_3_1"/>
    <protectedRange sqref="Y175" name="Rango2_30_1_1_1_1_1_1_1_3_1"/>
    <protectedRange sqref="Y176" name="Rango2_30_1_1_1_1_1_3_1"/>
    <protectedRange sqref="Y177:Y180 Y192" name="Rango2_37_1_1_1_1_1_1_3_2"/>
    <protectedRange sqref="Y289:Y290" name="Rango2_26_1_3_2"/>
    <protectedRange sqref="Y291" name="Rango2_33_1_3"/>
    <protectedRange sqref="Y292:Y299" name="Rango2_40_1_1_2"/>
    <protectedRange sqref="Y300:Y301" name="Rango2_46_1_1_2_2"/>
    <protectedRange sqref="Y302:Y303" name="Rango2_52_1_1_2_2"/>
    <protectedRange sqref="E11:E15" name="Rango2_16_1_1_3_2_1"/>
    <protectedRange sqref="E47:E58" name="Rango2_2_3_1_1_1_2_2_1"/>
    <protectedRange sqref="E59:E62" name="Rango2_2_6_1_1_2_2_1"/>
    <protectedRange sqref="F11:F15" name="Rango2_5_1_2_1_1_2_2_1"/>
    <protectedRange sqref="F47:F58" name="Rango2_6_3_1_1_2_2_1"/>
    <protectedRange sqref="O193:O194" name="Rango2_16_1_2_1_1_2_1"/>
    <protectedRange sqref="G174" name="Rango2_3_2_2_1_2_1_1_1_1_1_3_1"/>
    <protectedRange sqref="O177:O180 O192" name="Rango2_37_1_1_1_1_1_1_3_1"/>
    <protectedRange sqref="G177:G180" name="Rango2_34_1_1_2_1_1_1_1_1_3_1"/>
    <protectedRange sqref="E283:E285" name="Rango2_5_2_1_1_3_1"/>
    <protectedRange sqref="E286:E288" name="Rango2_1_1_2_1_4_1"/>
    <protectedRange sqref="E289:E290" name="Rango2_2_1_1_1_4_1"/>
    <protectedRange sqref="E291" name="Rango2_3_1_1_3_1"/>
    <protectedRange sqref="F286:F288" name="Rango2_15_1_3_1"/>
    <protectedRange sqref="G286" name="Rango2_18_1_3_1"/>
    <protectedRange sqref="G287" name="Rango2_2_1_1_1_1_3_1"/>
    <protectedRange sqref="G288" name="Rango2_3_1_2_1_1_2_1"/>
    <protectedRange sqref="F289:F290" name="Rango2_20_1_3_1"/>
    <protectedRange sqref="G289:G290" name="Rango2_21_1_1_2_1"/>
    <protectedRange sqref="O289:O290" name="Rango2_26_1_3_1"/>
    <protectedRange sqref="F302" name="Rango2_47_1_1_2_1"/>
    <protectedRange sqref="E347:E352" name="Rango2_1_11_1_1_2_1_1_1_1_3_1"/>
    <protectedRange sqref="E353" name="Rango2_4_1_1_4_1_2_1_1_1_1_3_1"/>
    <protectedRange sqref="F347:F348" name="Rango2_2_2_8_1_2_1_1_1_1_3_1"/>
    <protectedRange sqref="F349" name="Rango2_3_1_11_1_2_1_1_1_1_3_1"/>
    <protectedRange sqref="F350" name="Rango2_6_1_2_1_2_1_1_1_1_3_1"/>
    <protectedRange sqref="O346" name="Rango2_64_1_1_1_1_1_1_3_1"/>
    <protectedRange sqref="O339:O340" name="Rango2_8_8_1_1_1_1_1_1_3_1"/>
    <protectedRange sqref="O341:O345" name="Rango2_4_3_2_1_1_1_1_1_1_3_1"/>
    <protectedRange sqref="K339:L345" name="Rango2_8_6_1_1_2_1_1_1_1_1_1_3_1"/>
    <protectedRange sqref="K349" name="Rango2_5_12_1_1_2_1_1_1_1_2_1_3_1"/>
    <protectedRange sqref="L349" name="Rango2_5_12_1_1_2_1_1_1_1_1_2_1_3_1"/>
    <protectedRange sqref="J351" name="Rango2_8_7_1_1_2_1_1_1_1_2_1_3_1"/>
    <protectedRange sqref="J353" name="Rango2_11_5_1_1_2_1_1_1_1_1_1_3_1"/>
    <protectedRange sqref="G353" name="Rango2_4_3_1_4_1_2_1_1_1_1_1_1_3_1"/>
    <protectedRange sqref="I353" name="Rango2_11_1_1_1_1_2_1_1_1_1_2_1_3_1"/>
    <protectedRange sqref="K353" name="Rango2_12_2_2_1_2_1_1_1_1_2_1_3_1"/>
    <protectedRange sqref="H353" name="Rango2_11_1_1_1_1_2_1_1_1_1_1_2_1_3_1"/>
    <protectedRange sqref="E360:E362" name="Rango2_7_1"/>
    <protectedRange sqref="K360:L362" name="Rango2_4_3_1_1"/>
    <protectedRange sqref="F364:F370" name="Rango2_12_2_1_2_1"/>
    <protectedRange sqref="G371:I372" name="Rango2_19_3_1"/>
    <protectedRange sqref="J371:J372" name="Rango2_20_2_3_1"/>
    <protectedRange sqref="K371:L372" name="Rango2_21_2_3_1"/>
    <protectedRange sqref="O363" name="Rango2_22_2_3_1"/>
    <protectedRange sqref="O372" name="Rango2_23_2_3_1"/>
    <protectedRange sqref="F373:F377" name="Rango2_25_2_3_1"/>
    <protectedRange sqref="L338" name="Rango2_38_1_2_1_1_1_1_1_1_3_1_1_1"/>
    <protectedRange sqref="L346" name="Rango2_62_1_2_1_1_1_1_1_1_3_1_1_1"/>
    <protectedRange sqref="K354:L357" name="Rango2_4_2_1_1_1_1_2_2_3_1_1_1"/>
    <protectedRange sqref="K375:L376" name="Rango2_21_2_3_5_1"/>
    <protectedRange sqref="L373:L374" name="Rango2_1_2_2_3_3_4_1"/>
    <protectedRange sqref="K373:K374" name="Rango2_1_2_2_3_2_2_4_1"/>
    <protectedRange sqref="I373:I376" name="Rango2_1_1_1_3_1_2_4_1"/>
    <protectedRange sqref="J373:J376" name="Rango2_27_2_3_1_2_4_1"/>
    <protectedRange sqref="H373:H376" name="Rango2_1_1_1_3_2_1_4_1"/>
    <protectedRange sqref="G373:G376" name="Rango2_26_2_3_1_2_1"/>
    <protectedRange sqref="G379:I379" name="Rango2_26_2_3_6_1"/>
    <protectedRange sqref="G377:I378" name="Rango2_2_1_2_3_6_1"/>
    <protectedRange sqref="J377:J379" name="Rango2_27_2_3_6_1"/>
    <protectedRange sqref="K377:L379" name="Rango2_1_2_2_3_7_1"/>
    <protectedRange sqref="E373:E379" name="Rango2_24_2_3_1_1"/>
    <protectedRange sqref="H193:H194" name="Rango2_11_2_1_1_2_1_1_3_1_1"/>
    <protectedRange sqref="H195:H196" name="Rango2_11_3_1_2_1_1_1_3_1_1"/>
    <protectedRange sqref="I193:I196" name="Rango2_11_4_1_2_1_1_1_3_1_1"/>
    <protectedRange sqref="J193:J196" name="Rango2_12_1_2_1_2_1_1_3_1_1"/>
    <protectedRange sqref="K193:L196" name="Rango2_14_1_2_2_1_1_1_3_1_1"/>
    <protectedRange sqref="H96:H97" name="Rango2_38_2_12_1_4_1_1_2_1_1_1_1_2_1_1_1_1_1_3_1_1"/>
    <protectedRange sqref="I96:I97" name="Rango2_38_2_12_1_2_2_1_1_2_1_1_1_1_2_1_1_1_1_1_3_1_1"/>
    <protectedRange sqref="I109" name="Rango2_41_2_2_1_1_1_1_1_1_2_1_1_1_1_2_1_1_1_1_1_3_1_1"/>
    <protectedRange sqref="H121:H122" name="Rango2_40_2_3_1_1_1_1_1_2_1_1_1_1_2_1_1_1_1_1_3_1_1"/>
    <protectedRange sqref="I121:I122" name="Rango2_41_2_2_1_1_1_1_1_1_2_1_1_1_1_2_1_2_1_1_3_1_1"/>
    <protectedRange sqref="H138:H141" name="Rango2_2_14_1_2_1_1_1_1_1_3_1_1"/>
    <protectedRange sqref="H137 H135" name="Rango2_1_2_4_1_2_1_1_1_1_1_3_1_1"/>
    <protectedRange sqref="H136" name="Rango2_1_1_1_2_1_1_2_1_1_1_1_1_3_1_1"/>
    <protectedRange sqref="I138:I141" name="Rango2_3_7_1_2_1_1_1_1_1_3_1_1"/>
    <protectedRange sqref="I137 I135" name="Rango2_1_3_13_1_2_1_1_1_1_1_3_1_1"/>
    <protectedRange sqref="I136" name="Rango2_1_1_2_2_1_2_1_1_1_1_1_3_1_1"/>
    <protectedRange sqref="J138:J141" name="Rango2_4_21_1_2_1_1_1_1_1_3_1_1"/>
    <protectedRange sqref="J135 J137" name="Rango2_1_4_1_2_2_1_1_1_1_1_3_1_1"/>
    <protectedRange sqref="J136" name="Rango2_1_1_3_1_1_2_1_1_1_1_1_3_1_1"/>
    <protectedRange sqref="K135:L135 K137:L137" name="Rango2_1_5_1_1_2_1_1_1_1_1_3_1_1"/>
    <protectedRange sqref="K136:L136" name="Rango2_1_1_4_1_1_2_1_1_1_1_1_3_1_1"/>
    <protectedRange sqref="K138:L141" name="Rango2_5_3_1_2_1_2_1_1_1_1_1_3_1_1"/>
    <protectedRange sqref="H134" name="Rango2_1_2_4_1_1_2_1_1_1_1_1_3_1_1"/>
    <protectedRange sqref="I134" name="Rango2_1_3_13_1_1_2_1_1_1_1_1_3_1_1"/>
    <protectedRange sqref="J134" name="Rango2_1_4_1_1_2_1_1_1_1_1_3_2_1"/>
    <protectedRange sqref="K134:L134" name="Rango2_1_5_1_2_4_1_1_1_1_1_3_1_1"/>
    <protectedRange sqref="H155:H156" name="Rango2_2_3_2_1_2_1_1_1_1_1_3_2_1"/>
    <protectedRange sqref="H154" name="Rango2_7_3_1_1_2_1_1_1_1_1_3_2_1"/>
    <protectedRange sqref="I155:I156" name="Rango2_2_4_1_1_2_1_1_1_1_1_3_1_1"/>
    <protectedRange sqref="I154" name="Rango2_7_4_1_1_2_1_1_1_1_1_3_1_1"/>
    <protectedRange sqref="J155:J156" name="Rango2_2_5_1_1_2_1_1_1_1_1_3_1_1"/>
    <protectedRange sqref="J154" name="Rango2_7_5_1_1_2_1_1_1_1_1_3_1_1"/>
    <protectedRange sqref="K155:K156" name="Rango2_14_8_1_2_1_1_1_1_1_3_2_1"/>
    <protectedRange sqref="L155:L156" name="Rango2_2_6_1_1_2_1_1_1_1_1_3_2_1"/>
    <protectedRange sqref="K154:L154" name="Rango2_7_6_1_1_2_1_1_1_1_1_3_1_1"/>
    <protectedRange sqref="H153" name="Rango2_11_5_1_2_1_1_1_1_3_1_1"/>
    <protectedRange sqref="I153" name="Rango2_12_4_2_1_1_1_1_1_3_2_1"/>
    <protectedRange sqref="J153" name="Rango2_13_6_2_1_1_1_1_1_3_2_1"/>
    <protectedRange sqref="K153" name="Rango2_14_8_2_1_1_1_1_1_3_1_1"/>
    <protectedRange sqref="L153" name="Rango2_1_5_1_2_1_1_1_1_1_1_1_3_1_1"/>
    <protectedRange sqref="H158:H161" name="Rango2_17_2_1_2_1_1_1_1_1_3_2_1"/>
    <protectedRange sqref="I158:I161" name="Rango2_18_1_1_2_1_1_1_1_1_3_2_1"/>
    <protectedRange sqref="J158:J161" name="Rango2_20_1_1_2_1_1_1_1_1_3_1_1"/>
    <protectedRange sqref="K158:L161" name="Rango2_5_3_2_1_2_2_1_1_1_1_1_3_1_1"/>
    <protectedRange sqref="H157" name="Rango2_17_2_2_1_1_1_1_1_3_1_1"/>
    <protectedRange sqref="I157" name="Rango2_18_1_2_1_1_1_1_1_3_1_1"/>
    <protectedRange sqref="J157" name="Rango2_20_1_2_1_1_1_1_1_3_2_1"/>
    <protectedRange sqref="L157" name="Rango2_1_5_1_2_2_1_1_1_1_1_1_3_2_1"/>
    <protectedRange sqref="H176" name="Rango2_27_1_1_2_1_1_1_1_1_3_1_1"/>
    <protectedRange sqref="H174" name="Rango2_3_3_2_1_2_1_1_1_1_1_3_1_1"/>
    <protectedRange sqref="I176:J176" name="Rango2_28_1_1_2_1_1_1_1_1_3_1_1"/>
    <protectedRange sqref="I174:J174" name="Rango2_3_4_2_1_2_1_1_1_1_1_3_1_1"/>
    <protectedRange sqref="K176 K174" name="Rango2_29_1_1_2_1_1_1_1_1_3_1_1"/>
    <protectedRange sqref="L174" name="Rango2_2_7_1_1_2_1_1_1_1_1_3_1_1"/>
    <protectedRange sqref="H173" name="Rango2_27_1_2_1_1_1_1_1_3_1_1"/>
    <protectedRange sqref="I173:J173" name="Rango2_28_1_3_1_1_1_1_1_3_1_1"/>
    <protectedRange sqref="K173" name="Rango2_29_1_3_1_1_1_1_1_3_1_1"/>
    <protectedRange sqref="J175" name="Rango2_28_1_2_1_1_1_1_1_1_3_1_1"/>
    <protectedRange sqref="H175" name="Rango2_27_1_1_1_2_1_1_1_1_1_3_2_1"/>
    <protectedRange sqref="L173" name="Rango2_1_5_1_2_3_1_1_1_1_1_1_3_2_1"/>
    <protectedRange sqref="I175" name="Rango2_28_1_1_1_2_1_1_1_1_1_3_2_1"/>
    <protectedRange sqref="K175" name="Rango2_29_1_2_1_1_1_1_1_1_3_2_1"/>
    <protectedRange sqref="L175" name="Rango2_2_7_1_3_1_1_1_1_1_3_2_1"/>
    <protectedRange sqref="L176" name="Rango2_2_7_1_2_1_1_1_1_1_1_3_2_1"/>
    <protectedRange sqref="H177:H180" name="Rango2_34_1_1_2_1_1_1_1_1_3_2_1"/>
    <protectedRange sqref="I177:J180" name="Rango2_35_1_1_2_1_1_1_1_1_3_2_1"/>
    <protectedRange sqref="K177:L180" name="Rango2_5_3_3_1_1_2_1_1_1_1_1_3_2_1"/>
    <protectedRange sqref="I192:J192" name="Rango2_35_1_2_1_1_1_1_1_3_2_1"/>
    <protectedRange sqref="K192" name="Rango2_36_1_2_1_1_1_2_1_3_2_1"/>
    <protectedRange sqref="L192" name="Rango2_36_1_2_1_1_1_1_2_1_3_2_1"/>
    <protectedRange sqref="H283:I285" name="Rango2_10_1_1_2_2_1"/>
    <protectedRange sqref="J283:J285" name="Rango2_12_1_1_2_2_1"/>
    <protectedRange sqref="K283:L285" name="Rango2_13_1_1_2_2_1"/>
    <protectedRange sqref="H286" name="Rango2_1_1_2_1_1_3_2_1"/>
    <protectedRange sqref="H287" name="Rango2_2_2_1_3_2_1"/>
    <protectedRange sqref="H288" name="Rango2_3_2_1_1_3_2_1"/>
    <protectedRange sqref="I286" name="Rango2_1_2_1_1_3_2_1"/>
    <protectedRange sqref="I287" name="Rango2_2_3_1_3_2_1"/>
    <protectedRange sqref="I288" name="Rango2_3_3_1_3_2_1"/>
    <protectedRange sqref="J286" name="Rango2_1_4_1_1_2_2_1"/>
    <protectedRange sqref="J287" name="Rango2_2_4_1_3_2_1"/>
    <protectedRange sqref="J288" name="Rango2_3_4_1_3_2_1"/>
    <protectedRange sqref="K286:L286" name="Rango2_1_5_1_3_2_1"/>
    <protectedRange sqref="K287:L287" name="Rango2_2_5_1_1_3_2_1"/>
    <protectedRange sqref="K288:L288" name="Rango2_3_5_1_3_2_1"/>
    <protectedRange sqref="H289:H290" name="Rango2_22_1_1_2_2_1"/>
    <protectedRange sqref="I289:I290" name="Rango2_23_1_3_2_1"/>
    <protectedRange sqref="J289:J290" name="Rango2_24_1_3_2_1"/>
    <protectedRange sqref="K289:L290" name="Rango2_25_1_3_2_1"/>
    <protectedRange sqref="H291" name="Rango2_29_1_3_2_1"/>
    <protectedRange sqref="I291" name="Rango2_30_1_3_2_1"/>
    <protectedRange sqref="J291" name="Rango2_31_1_3_2_1"/>
    <protectedRange sqref="K291:L291" name="Rango2_32_1_3_2_1"/>
    <protectedRange sqref="H292:I298" name="Rango2_37_1_3_2_1"/>
    <protectedRange sqref="J292:J297" name="Rango2_38_1_1_2_2_1"/>
    <protectedRange sqref="K292:L296" name="Rango2_39_1_1_2_2_1"/>
    <protectedRange sqref="H300:I301" name="Rango2_43_1_1_2_2_1"/>
    <protectedRange sqref="J300:J301" name="Rango2_44_1_1_2_2_1"/>
    <protectedRange sqref="K300:L301" name="Rango2_45_1_1_2_2_1"/>
    <protectedRange sqref="H302:I302" name="Rango2_49_1_1_2_2_1"/>
    <protectedRange sqref="J302:J303" name="Rango2_50_1_1_2_2_1"/>
    <protectedRange sqref="K302:L303" name="Rango2_51_1_1_2_2_1"/>
  </protectedRanges>
  <autoFilter ref="A10:AG10" xr:uid="{AB8CDA82-E208-4FAF-A40E-E2F32279F220}"/>
  <mergeCells count="223">
    <mergeCell ref="C239:C245"/>
    <mergeCell ref="D239:D245"/>
    <mergeCell ref="E232:E238"/>
    <mergeCell ref="F232:F238"/>
    <mergeCell ref="C232:C238"/>
    <mergeCell ref="D232:D238"/>
    <mergeCell ref="F317:F326"/>
    <mergeCell ref="E197:E212"/>
    <mergeCell ref="F197:F212"/>
    <mergeCell ref="C213:C231"/>
    <mergeCell ref="D213:D231"/>
    <mergeCell ref="E213:E231"/>
    <mergeCell ref="F213:F231"/>
    <mergeCell ref="C304:C314"/>
    <mergeCell ref="D304:D314"/>
    <mergeCell ref="E304:E314"/>
    <mergeCell ref="F304:F314"/>
    <mergeCell ref="D289:D290"/>
    <mergeCell ref="D292:D299"/>
    <mergeCell ref="C315:C316"/>
    <mergeCell ref="D315:D316"/>
    <mergeCell ref="E253:E256"/>
    <mergeCell ref="F253:F256"/>
    <mergeCell ref="D257:D260"/>
    <mergeCell ref="F74:F84"/>
    <mergeCell ref="C85:C95"/>
    <mergeCell ref="D85:D95"/>
    <mergeCell ref="E85:E95"/>
    <mergeCell ref="F85:F95"/>
    <mergeCell ref="G85:G86"/>
    <mergeCell ref="C109:C122"/>
    <mergeCell ref="D109:D122"/>
    <mergeCell ref="E109:E122"/>
    <mergeCell ref="F109:F122"/>
    <mergeCell ref="G110:G111"/>
    <mergeCell ref="C157:C172"/>
    <mergeCell ref="D157:D172"/>
    <mergeCell ref="E157:E172"/>
    <mergeCell ref="F157:F172"/>
    <mergeCell ref="G162:G163"/>
    <mergeCell ref="C197:C212"/>
    <mergeCell ref="D197:D212"/>
    <mergeCell ref="E173:E176"/>
    <mergeCell ref="F173:F176"/>
    <mergeCell ref="C177:C192"/>
    <mergeCell ref="D177:D192"/>
    <mergeCell ref="E177:E192"/>
    <mergeCell ref="F177:F192"/>
    <mergeCell ref="G181:G182"/>
    <mergeCell ref="C193:C196"/>
    <mergeCell ref="D193:D196"/>
    <mergeCell ref="E193:E196"/>
    <mergeCell ref="F193:F196"/>
    <mergeCell ref="E11:E15"/>
    <mergeCell ref="D11:D15"/>
    <mergeCell ref="E16:E23"/>
    <mergeCell ref="E24:E26"/>
    <mergeCell ref="E27:E28"/>
    <mergeCell ref="F123:F133"/>
    <mergeCell ref="G123:G124"/>
    <mergeCell ref="C153:C156"/>
    <mergeCell ref="D153:D156"/>
    <mergeCell ref="E153:E156"/>
    <mergeCell ref="F153:F156"/>
    <mergeCell ref="E36:E45"/>
    <mergeCell ref="D16:D23"/>
    <mergeCell ref="C74:C84"/>
    <mergeCell ref="D74:D84"/>
    <mergeCell ref="E74:E84"/>
    <mergeCell ref="C123:C133"/>
    <mergeCell ref="D123:D133"/>
    <mergeCell ref="E123:E133"/>
    <mergeCell ref="C96:C108"/>
    <mergeCell ref="D96:D108"/>
    <mergeCell ref="E96:E108"/>
    <mergeCell ref="C134:C152"/>
    <mergeCell ref="E59:E62"/>
    <mergeCell ref="A1:B3"/>
    <mergeCell ref="C1:Q2"/>
    <mergeCell ref="C3:Q3"/>
    <mergeCell ref="A4:I4"/>
    <mergeCell ref="K4:O4"/>
    <mergeCell ref="K5:O5"/>
    <mergeCell ref="K6:O6"/>
    <mergeCell ref="K7:O7"/>
    <mergeCell ref="K8:O8"/>
    <mergeCell ref="F269:F271"/>
    <mergeCell ref="C283:C303"/>
    <mergeCell ref="E261:E263"/>
    <mergeCell ref="F261:F263"/>
    <mergeCell ref="D264:D268"/>
    <mergeCell ref="E264:E268"/>
    <mergeCell ref="F264:F268"/>
    <mergeCell ref="D300:D301"/>
    <mergeCell ref="D302:D303"/>
    <mergeCell ref="C253:C282"/>
    <mergeCell ref="D253:D256"/>
    <mergeCell ref="E257:E260"/>
    <mergeCell ref="F257:F260"/>
    <mergeCell ref="D261:D263"/>
    <mergeCell ref="F274:F282"/>
    <mergeCell ref="D269:D271"/>
    <mergeCell ref="E269:E271"/>
    <mergeCell ref="C347:C348"/>
    <mergeCell ref="D347:D348"/>
    <mergeCell ref="E239:E245"/>
    <mergeCell ref="C246:C248"/>
    <mergeCell ref="D246:D248"/>
    <mergeCell ref="E246:E248"/>
    <mergeCell ref="C249:C252"/>
    <mergeCell ref="D249:D252"/>
    <mergeCell ref="D272:D273"/>
    <mergeCell ref="E272:E273"/>
    <mergeCell ref="D274:D282"/>
    <mergeCell ref="E274:E282"/>
    <mergeCell ref="C317:C326"/>
    <mergeCell ref="D317:D326"/>
    <mergeCell ref="E317:E326"/>
    <mergeCell ref="D339:D346"/>
    <mergeCell ref="E339:E346"/>
    <mergeCell ref="C328:C330"/>
    <mergeCell ref="D328:D330"/>
    <mergeCell ref="E328:E330"/>
    <mergeCell ref="C331:C338"/>
    <mergeCell ref="D331:D338"/>
    <mergeCell ref="E331:E338"/>
    <mergeCell ref="C339:C346"/>
    <mergeCell ref="C11:C15"/>
    <mergeCell ref="C16:C23"/>
    <mergeCell ref="G13:G14"/>
    <mergeCell ref="G18:G20"/>
    <mergeCell ref="G47:G49"/>
    <mergeCell ref="G50:G53"/>
    <mergeCell ref="G54:G57"/>
    <mergeCell ref="F11:F15"/>
    <mergeCell ref="F16:F23"/>
    <mergeCell ref="F24:F26"/>
    <mergeCell ref="F27:F28"/>
    <mergeCell ref="F29:F35"/>
    <mergeCell ref="F47:F58"/>
    <mergeCell ref="G25:G26"/>
    <mergeCell ref="G29:G31"/>
    <mergeCell ref="G33:G35"/>
    <mergeCell ref="G37:G40"/>
    <mergeCell ref="G42:G45"/>
    <mergeCell ref="F36:F45"/>
    <mergeCell ref="D27:D28"/>
    <mergeCell ref="D29:D35"/>
    <mergeCell ref="E29:E35"/>
    <mergeCell ref="E47:E58"/>
    <mergeCell ref="D36:D45"/>
    <mergeCell ref="G354:G359"/>
    <mergeCell ref="G351:G352"/>
    <mergeCell ref="E347:E348"/>
    <mergeCell ref="F347:F348"/>
    <mergeCell ref="G347:G348"/>
    <mergeCell ref="F239:F245"/>
    <mergeCell ref="F246:F248"/>
    <mergeCell ref="F63:F73"/>
    <mergeCell ref="F96:F108"/>
    <mergeCell ref="F351:F352"/>
    <mergeCell ref="G63:G64"/>
    <mergeCell ref="G98:G99"/>
    <mergeCell ref="E283:E285"/>
    <mergeCell ref="F283:F285"/>
    <mergeCell ref="E286:E288"/>
    <mergeCell ref="F286:F288"/>
    <mergeCell ref="E63:E73"/>
    <mergeCell ref="E315:E316"/>
    <mergeCell ref="F315:F316"/>
    <mergeCell ref="F339:F346"/>
    <mergeCell ref="F331:F338"/>
    <mergeCell ref="F354:F359"/>
    <mergeCell ref="E351:E352"/>
    <mergeCell ref="F272:F273"/>
    <mergeCell ref="E354:E359"/>
    <mergeCell ref="D134:D152"/>
    <mergeCell ref="D283:D285"/>
    <mergeCell ref="D286:D288"/>
    <mergeCell ref="D63:D73"/>
    <mergeCell ref="C360:C362"/>
    <mergeCell ref="E360:E362"/>
    <mergeCell ref="F360:F362"/>
    <mergeCell ref="E134:E152"/>
    <mergeCell ref="F134:F152"/>
    <mergeCell ref="E249:E252"/>
    <mergeCell ref="F249:F252"/>
    <mergeCell ref="E289:E290"/>
    <mergeCell ref="F289:F290"/>
    <mergeCell ref="E292:E299"/>
    <mergeCell ref="F292:F299"/>
    <mergeCell ref="E300:E301"/>
    <mergeCell ref="F300:F301"/>
    <mergeCell ref="E302:E303"/>
    <mergeCell ref="F302:F303"/>
    <mergeCell ref="C354:C359"/>
    <mergeCell ref="D354:D359"/>
    <mergeCell ref="C351:C352"/>
    <mergeCell ref="D351:D352"/>
    <mergeCell ref="F364:F370"/>
    <mergeCell ref="E371:E372"/>
    <mergeCell ref="F371:F372"/>
    <mergeCell ref="F373:F377"/>
    <mergeCell ref="D24:D26"/>
    <mergeCell ref="F328:F330"/>
    <mergeCell ref="C364:C370"/>
    <mergeCell ref="C371:C372"/>
    <mergeCell ref="E373:E379"/>
    <mergeCell ref="C373:C379"/>
    <mergeCell ref="D360:D379"/>
    <mergeCell ref="C24:C26"/>
    <mergeCell ref="C27:C28"/>
    <mergeCell ref="C29:C35"/>
    <mergeCell ref="C36:C45"/>
    <mergeCell ref="C47:C58"/>
    <mergeCell ref="C59:C62"/>
    <mergeCell ref="C63:C73"/>
    <mergeCell ref="C173:C176"/>
    <mergeCell ref="D173:D176"/>
    <mergeCell ref="E364:E370"/>
    <mergeCell ref="F59:F62"/>
    <mergeCell ref="D47:D58"/>
    <mergeCell ref="D59:D62"/>
  </mergeCells>
  <phoneticPr fontId="46" type="noConversion"/>
  <conditionalFormatting sqref="Q11:Q379">
    <cfRule type="cellIs" dxfId="14" priority="1" operator="equal">
      <formula>"SIN VALOR AVANCE"</formula>
    </cfRule>
    <cfRule type="cellIs" dxfId="13" priority="2" operator="equal">
      <formula>"VALIDAR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dataValidations disablePrompts="1" count="3">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R131:R133 R150:R152 R305 R170:R172 R189:R191 R71:R73 R82:R84 R93:R95 R106:R108 R118:R120 H131:H133 G142:G143 G162 H150:H152 H170:H172 H189:H191 H71:H73 H82:H84 H93:H95 H106:H108 H118:H120 G181 H305" xr:uid="{A13B4440-9FAF-4AA1-8529-D62293101F4B}">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S351:S352 S104:S108 S116:S120 S129:S133 S148:S152 S187:S191 S69:S73 S111 S64 S99 S163 S80:S84 S168:S172 S124 S143 S182 S75 S86 S91:S95 S305 S35:S36 I104:I108 I116:I120 I129:I133 I148:I152 I187:I191 I69:I73 I111 I64 I99 I163 I80:I84 I168:I172 I124 I143 I182 I75 I86 I91:I95 I305 I351:I352" xr:uid="{9C603203-8E0D-4F73-B127-3CFFA9E26F8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U70 U105 U92 U149 U81 K70 K105 K92 K149 K81" xr:uid="{ECD31A9C-2E94-4030-A787-1570D802D557}">
      <formula1>1900/1/1</formula1>
      <formula2>3000/1/1</formula2>
    </dataValidation>
  </dataValidations>
  <pageMargins left="0.7" right="0.7" top="0.75" bottom="0.75" header="0.3" footer="0.3"/>
  <pageSetup orientation="portrait" r:id="rId1"/>
  <headerFooter>
    <oddFooter>&amp;R_x000D_&amp;1#&amp;"Calibri"&amp;10&amp;K000000 Información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65BD-D90D-471C-B257-9AE1F57E17A9}">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6" customWidth="1"/>
    <col min="3" max="3" width="19.7109375" style="7" customWidth="1"/>
    <col min="4" max="4" width="23.7109375" style="7" customWidth="1"/>
    <col min="5" max="5" width="22.140625" style="7" customWidth="1"/>
    <col min="6" max="6" width="52.7109375" style="19" customWidth="1"/>
    <col min="7" max="7" width="24.42578125" style="19" customWidth="1"/>
    <col min="8" max="8" width="27.140625" style="19" customWidth="1"/>
    <col min="9" max="9" width="21.28515625" style="19" customWidth="1"/>
    <col min="10" max="10" width="51.42578125" style="19" customWidth="1"/>
    <col min="11" max="11" width="19.5703125" style="19" customWidth="1"/>
    <col min="12" max="12" width="21.28515625" style="7" customWidth="1"/>
    <col min="13" max="13" width="21" style="7" customWidth="1"/>
    <col min="14" max="14" width="20.85546875" style="7" customWidth="1"/>
    <col min="15" max="15" width="22" style="7" customWidth="1"/>
    <col min="16" max="16" width="22.42578125" style="7" customWidth="1"/>
    <col min="17" max="17" width="30.28515625" style="7" customWidth="1"/>
    <col min="18" max="18" width="54.7109375" style="1" customWidth="1"/>
    <col min="19" max="16384" width="11.42578125" style="1"/>
  </cols>
  <sheetData>
    <row r="1" spans="1:18" ht="15">
      <c r="A1" s="8"/>
      <c r="B1" s="855"/>
      <c r="C1" s="856"/>
      <c r="D1" s="859" t="s">
        <v>4245</v>
      </c>
      <c r="E1" s="859"/>
      <c r="F1" s="859"/>
      <c r="G1" s="859"/>
      <c r="H1" s="859"/>
      <c r="I1" s="859"/>
      <c r="J1" s="859"/>
      <c r="K1" s="859"/>
      <c r="L1" s="859"/>
      <c r="M1" s="859"/>
      <c r="N1" s="859"/>
      <c r="O1" s="859"/>
      <c r="P1" s="859"/>
      <c r="Q1" s="859"/>
      <c r="R1" s="860"/>
    </row>
    <row r="2" spans="1:18" ht="15">
      <c r="A2" s="8"/>
      <c r="B2" s="857"/>
      <c r="C2" s="858"/>
      <c r="D2" s="861"/>
      <c r="E2" s="861"/>
      <c r="F2" s="861"/>
      <c r="G2" s="861"/>
      <c r="H2" s="861"/>
      <c r="I2" s="861"/>
      <c r="J2" s="861"/>
      <c r="K2" s="861"/>
      <c r="L2" s="861"/>
      <c r="M2" s="861"/>
      <c r="N2" s="861"/>
      <c r="O2" s="861"/>
      <c r="P2" s="861"/>
      <c r="Q2" s="861"/>
      <c r="R2" s="862"/>
    </row>
    <row r="3" spans="1:18" ht="15">
      <c r="A3" s="8"/>
      <c r="B3" s="857"/>
      <c r="C3" s="858"/>
      <c r="D3" s="858"/>
      <c r="E3" s="858"/>
      <c r="F3" s="858"/>
      <c r="G3" s="858"/>
      <c r="H3" s="858"/>
      <c r="I3" s="858"/>
      <c r="J3" s="858"/>
      <c r="K3" s="858"/>
      <c r="L3" s="858"/>
      <c r="M3" s="858"/>
      <c r="N3" s="858"/>
      <c r="O3" s="858"/>
      <c r="P3" s="858"/>
      <c r="Q3" s="858"/>
      <c r="R3" s="863"/>
    </row>
    <row r="4" spans="1:18" ht="15.75">
      <c r="A4" s="8"/>
      <c r="B4" s="843" t="s">
        <v>45</v>
      </c>
      <c r="C4" s="844"/>
      <c r="D4" s="844"/>
      <c r="E4" s="844"/>
      <c r="F4" s="844"/>
      <c r="G4" s="844"/>
      <c r="H4" s="844"/>
      <c r="I4" s="844"/>
      <c r="J4" s="844"/>
      <c r="K4" s="14"/>
      <c r="L4" s="846"/>
      <c r="M4" s="846"/>
      <c r="N4" s="846"/>
      <c r="O4" s="846"/>
      <c r="P4" s="846"/>
      <c r="Q4" s="12"/>
      <c r="R4" s="3"/>
    </row>
    <row r="5" spans="1:18" ht="15.75">
      <c r="A5" s="8"/>
      <c r="B5" s="10" t="s">
        <v>47</v>
      </c>
      <c r="C5" s="9"/>
      <c r="D5" s="9"/>
      <c r="E5" s="9"/>
      <c r="F5" s="14"/>
      <c r="G5" s="14"/>
      <c r="H5" s="14"/>
      <c r="I5" s="14"/>
      <c r="J5" s="14"/>
      <c r="K5" s="14"/>
      <c r="L5" s="846"/>
      <c r="M5" s="846"/>
      <c r="N5" s="846"/>
      <c r="O5" s="846"/>
      <c r="P5" s="846"/>
      <c r="Q5" s="12"/>
      <c r="R5" s="3"/>
    </row>
    <row r="6" spans="1:18" ht="15.75">
      <c r="A6" s="8"/>
      <c r="B6" s="10" t="s">
        <v>4246</v>
      </c>
      <c r="C6" s="9"/>
      <c r="D6" s="9"/>
      <c r="E6" s="9"/>
      <c r="F6" s="14"/>
      <c r="G6" s="14"/>
      <c r="H6" s="14"/>
      <c r="I6" s="14"/>
      <c r="J6" s="14"/>
      <c r="K6" s="14"/>
      <c r="L6" s="846"/>
      <c r="M6" s="846"/>
      <c r="N6" s="846"/>
      <c r="O6" s="846"/>
      <c r="P6" s="846"/>
      <c r="Q6" s="12"/>
      <c r="R6" s="3"/>
    </row>
    <row r="7" spans="1:18" ht="15.75">
      <c r="A7" s="8"/>
      <c r="B7" s="10" t="s">
        <v>4247</v>
      </c>
      <c r="C7" s="9"/>
      <c r="D7" s="9"/>
      <c r="E7" s="9"/>
      <c r="F7" s="14"/>
      <c r="G7" s="14"/>
      <c r="H7" s="14"/>
      <c r="I7" s="14"/>
      <c r="J7" s="14"/>
      <c r="K7" s="14"/>
      <c r="L7" s="854" t="s">
        <v>4274</v>
      </c>
      <c r="M7" s="854"/>
      <c r="N7" s="854"/>
      <c r="O7" s="854"/>
      <c r="P7" s="854"/>
      <c r="Q7" s="39">
        <v>44925</v>
      </c>
      <c r="R7" s="3"/>
    </row>
    <row r="8" spans="1:18" ht="15.75">
      <c r="A8" s="8"/>
      <c r="B8" s="10" t="s">
        <v>51</v>
      </c>
      <c r="C8" s="9"/>
      <c r="D8" s="9"/>
      <c r="E8" s="9"/>
      <c r="F8" s="14"/>
      <c r="G8" s="14"/>
      <c r="H8" s="14"/>
      <c r="I8" s="14"/>
      <c r="J8" s="14"/>
      <c r="K8" s="14"/>
      <c r="L8" s="849" t="s">
        <v>4275</v>
      </c>
      <c r="M8" s="849"/>
      <c r="N8" s="849"/>
      <c r="O8" s="849"/>
      <c r="P8" s="849"/>
      <c r="Q8" s="22">
        <v>45219</v>
      </c>
      <c r="R8" s="3"/>
    </row>
    <row r="9" spans="1:18" ht="15.75">
      <c r="A9" s="8"/>
      <c r="B9" s="11"/>
      <c r="C9" s="4"/>
      <c r="D9" s="4"/>
      <c r="E9" s="4"/>
      <c r="F9" s="15"/>
      <c r="G9" s="15"/>
      <c r="H9" s="15"/>
      <c r="I9" s="15"/>
      <c r="J9" s="15"/>
      <c r="K9" s="15"/>
      <c r="L9" s="4"/>
      <c r="M9" s="13"/>
      <c r="N9" s="13"/>
      <c r="O9" s="13"/>
      <c r="P9" s="13"/>
      <c r="Q9" s="13"/>
      <c r="R9" s="5"/>
    </row>
    <row r="10" spans="1:18" ht="63">
      <c r="A10" s="8"/>
      <c r="B10" s="16" t="s">
        <v>27</v>
      </c>
      <c r="C10" s="16" t="s">
        <v>9</v>
      </c>
      <c r="D10" s="16" t="s">
        <v>53</v>
      </c>
      <c r="E10" s="16" t="s">
        <v>4249</v>
      </c>
      <c r="F10" s="20" t="s">
        <v>4250</v>
      </c>
      <c r="G10" s="16" t="s">
        <v>4251</v>
      </c>
      <c r="H10" s="16" t="s">
        <v>57</v>
      </c>
      <c r="I10" s="16" t="s">
        <v>58</v>
      </c>
      <c r="J10" s="17" t="s">
        <v>59</v>
      </c>
      <c r="K10" s="17" t="s">
        <v>60</v>
      </c>
      <c r="L10" s="49" t="s">
        <v>61</v>
      </c>
      <c r="M10" s="49" t="s">
        <v>62</v>
      </c>
      <c r="N10" s="2" t="s">
        <v>63</v>
      </c>
      <c r="O10" s="18" t="s">
        <v>64</v>
      </c>
      <c r="P10" s="50" t="s">
        <v>66</v>
      </c>
      <c r="Q10" s="17" t="s">
        <v>33</v>
      </c>
      <c r="R10" s="17" t="s">
        <v>65</v>
      </c>
    </row>
    <row r="11" spans="1:18" ht="315.75">
      <c r="B11" s="21" t="s">
        <v>12</v>
      </c>
      <c r="C11" s="38" t="s">
        <v>7</v>
      </c>
      <c r="D11" s="38" t="s">
        <v>4276</v>
      </c>
      <c r="E11" s="38">
        <v>2.1</v>
      </c>
      <c r="F11" s="40" t="s">
        <v>4277</v>
      </c>
      <c r="G11" s="40" t="s">
        <v>4278</v>
      </c>
      <c r="H11" s="40" t="s">
        <v>4278</v>
      </c>
      <c r="I11" s="71" t="s">
        <v>4279</v>
      </c>
      <c r="J11" s="40" t="s">
        <v>4279</v>
      </c>
      <c r="K11" s="41" t="s">
        <v>4280</v>
      </c>
      <c r="L11" s="54">
        <v>43745</v>
      </c>
      <c r="M11" s="54">
        <v>44195</v>
      </c>
      <c r="N11" s="42">
        <f>(M11-L11)/7</f>
        <v>64.285714285714292</v>
      </c>
      <c r="O11" s="43">
        <v>1</v>
      </c>
      <c r="P11" s="43">
        <f>O11</f>
        <v>1</v>
      </c>
      <c r="Q11" s="44" t="str">
        <f>IF(ISNUMBER(P11),IF(P11=100%,"CUMPLIDA",IF(AND(ISNUMBER(M11),ISNUMBER(AGN!$Q$7)), IF(M11&lt;AGN!$Q$7,"INCUMPLIDA","PROCESO"), "VERIFICAR FECHA")),"SIN VALOR AVANCE")</f>
        <v>CUMPLIDA</v>
      </c>
      <c r="R11" s="45" t="s">
        <v>4281</v>
      </c>
    </row>
    <row r="12" spans="1:18" ht="120.75">
      <c r="B12" s="21" t="s">
        <v>12</v>
      </c>
      <c r="C12" s="38" t="s">
        <v>7</v>
      </c>
      <c r="D12" s="38" t="s">
        <v>4282</v>
      </c>
      <c r="E12" s="38">
        <v>2.2000000000000002</v>
      </c>
      <c r="F12" s="40" t="s">
        <v>4283</v>
      </c>
      <c r="G12" s="40" t="s">
        <v>4284</v>
      </c>
      <c r="H12" s="40" t="s">
        <v>4284</v>
      </c>
      <c r="I12" s="71" t="s">
        <v>4285</v>
      </c>
      <c r="J12" s="40" t="s">
        <v>4285</v>
      </c>
      <c r="K12" s="41" t="s">
        <v>4286</v>
      </c>
      <c r="L12" s="54">
        <v>43720</v>
      </c>
      <c r="M12" s="54">
        <v>44195</v>
      </c>
      <c r="N12" s="42">
        <f t="shared" ref="N12:N23" si="0">(M12-L12)/7</f>
        <v>67.857142857142861</v>
      </c>
      <c r="O12" s="43">
        <v>1</v>
      </c>
      <c r="P12" s="43">
        <f t="shared" ref="P12:P23" si="1">O12</f>
        <v>1</v>
      </c>
      <c r="Q12" s="44" t="str">
        <f>IF(ISNUMBER(P12),IF(P12=100%,"CUMPLIDA",IF(AND(ISNUMBER(M12),ISNUMBER(AGN!$Q$7)), IF(M12&lt;AGN!$Q$7,"INCUMPLIDA","PROCESO"), "VERIFICAR FECHA")),"SIN VALOR AVANCE")</f>
        <v>CUMPLIDA</v>
      </c>
      <c r="R12" s="45" t="s">
        <v>4287</v>
      </c>
    </row>
    <row r="13" spans="1:18" ht="300.75">
      <c r="B13" s="21" t="s">
        <v>12</v>
      </c>
      <c r="C13" s="38" t="s">
        <v>7</v>
      </c>
      <c r="D13" s="38" t="s">
        <v>4288</v>
      </c>
      <c r="E13" s="38">
        <v>2.2999999999999998</v>
      </c>
      <c r="F13" s="40" t="s">
        <v>4289</v>
      </c>
      <c r="G13" s="40" t="s">
        <v>4290</v>
      </c>
      <c r="H13" s="40" t="s">
        <v>4290</v>
      </c>
      <c r="I13" s="71" t="s">
        <v>4291</v>
      </c>
      <c r="J13" s="40" t="s">
        <v>4291</v>
      </c>
      <c r="K13" s="40" t="s">
        <v>4280</v>
      </c>
      <c r="L13" s="54">
        <v>43676</v>
      </c>
      <c r="M13" s="54">
        <v>44195</v>
      </c>
      <c r="N13" s="42">
        <f t="shared" si="0"/>
        <v>74.142857142857139</v>
      </c>
      <c r="O13" s="43">
        <v>1</v>
      </c>
      <c r="P13" s="43">
        <f t="shared" si="1"/>
        <v>1</v>
      </c>
      <c r="Q13" s="44" t="str">
        <f>IF(ISNUMBER(P13),IF(P13=100%,"CUMPLIDA",IF(AND(ISNUMBER(M13),ISNUMBER(AGN!$Q$7)), IF(M13&lt;AGN!$Q$7,"INCUMPLIDA","PROCESO"), "VERIFICAR FECHA")),"SIN VALOR AVANCE")</f>
        <v>CUMPLIDA</v>
      </c>
      <c r="R13" s="45" t="s">
        <v>4292</v>
      </c>
    </row>
    <row r="14" spans="1:18" ht="405">
      <c r="B14" s="21" t="s">
        <v>12</v>
      </c>
      <c r="C14" s="38" t="s">
        <v>7</v>
      </c>
      <c r="D14" s="852" t="s">
        <v>4293</v>
      </c>
      <c r="E14" s="852">
        <v>2.5</v>
      </c>
      <c r="F14" s="853" t="s">
        <v>4294</v>
      </c>
      <c r="G14" s="40" t="s">
        <v>4295</v>
      </c>
      <c r="H14" s="40" t="s">
        <v>4295</v>
      </c>
      <c r="I14" s="71" t="s">
        <v>4296</v>
      </c>
      <c r="J14" s="40" t="s">
        <v>4296</v>
      </c>
      <c r="K14" s="41" t="s">
        <v>3236</v>
      </c>
      <c r="L14" s="54">
        <v>43720</v>
      </c>
      <c r="M14" s="54">
        <v>44499</v>
      </c>
      <c r="N14" s="42">
        <f t="shared" si="0"/>
        <v>111.28571428571429</v>
      </c>
      <c r="O14" s="43">
        <v>1</v>
      </c>
      <c r="P14" s="43">
        <f t="shared" si="1"/>
        <v>1</v>
      </c>
      <c r="Q14" s="44" t="str">
        <f>IF(ISNUMBER(P14),IF(P14=100%,"CUMPLIDA",IF(AND(ISNUMBER(M14),ISNUMBER(AGN!$Q$7)), IF(M14&lt;AGN!$Q$7,"INCUMPLIDA","PROCESO"), "VERIFICAR FECHA")),"SIN VALOR AVANCE")</f>
        <v>CUMPLIDA</v>
      </c>
      <c r="R14" s="45" t="s">
        <v>4297</v>
      </c>
    </row>
    <row r="15" spans="1:18" ht="63" customHeight="1">
      <c r="B15" s="21" t="s">
        <v>12</v>
      </c>
      <c r="C15" s="38" t="s">
        <v>7</v>
      </c>
      <c r="D15" s="852"/>
      <c r="E15" s="852"/>
      <c r="F15" s="853"/>
      <c r="G15" s="853" t="s">
        <v>4298</v>
      </c>
      <c r="H15" s="853" t="s">
        <v>4298</v>
      </c>
      <c r="I15" s="71" t="s">
        <v>4299</v>
      </c>
      <c r="J15" s="40" t="s">
        <v>4299</v>
      </c>
      <c r="K15" s="41" t="s">
        <v>4300</v>
      </c>
      <c r="L15" s="54">
        <v>43740</v>
      </c>
      <c r="M15" s="54">
        <v>44012</v>
      </c>
      <c r="N15" s="42">
        <f t="shared" si="0"/>
        <v>38.857142857142854</v>
      </c>
      <c r="O15" s="43">
        <v>1</v>
      </c>
      <c r="P15" s="43">
        <f t="shared" si="1"/>
        <v>1</v>
      </c>
      <c r="Q15" s="44" t="str">
        <f>IF(ISNUMBER(P15),IF(P15=100%,"CUMPLIDA",IF(AND(ISNUMBER(M15),ISNUMBER(AGN!$Q$7)), IF(M15&lt;AGN!$Q$7,"INCUMPLIDA","PROCESO"), "VERIFICAR FECHA")),"SIN VALOR AVANCE")</f>
        <v>CUMPLIDA</v>
      </c>
      <c r="R15" s="45" t="s">
        <v>4301</v>
      </c>
    </row>
    <row r="16" spans="1:18" ht="76.5" customHeight="1">
      <c r="B16" s="21" t="s">
        <v>12</v>
      </c>
      <c r="C16" s="38" t="s">
        <v>7</v>
      </c>
      <c r="D16" s="852"/>
      <c r="E16" s="852"/>
      <c r="F16" s="853"/>
      <c r="G16" s="853"/>
      <c r="H16" s="853"/>
      <c r="I16" s="71" t="s">
        <v>4302</v>
      </c>
      <c r="J16" s="40" t="s">
        <v>4302</v>
      </c>
      <c r="K16" s="41" t="s">
        <v>4303</v>
      </c>
      <c r="L16" s="54">
        <v>43740</v>
      </c>
      <c r="M16" s="54">
        <v>44925</v>
      </c>
      <c r="N16" s="42">
        <f t="shared" si="0"/>
        <v>169.28571428571428</v>
      </c>
      <c r="O16" s="43">
        <v>1</v>
      </c>
      <c r="P16" s="43">
        <f t="shared" si="1"/>
        <v>1</v>
      </c>
      <c r="Q16" s="44" t="str">
        <f>IF(ISNUMBER(P16),IF(P16=100%,"CUMPLIDA",IF(AND(ISNUMBER(M16),ISNUMBER(AGN!$Q$7)), IF(M16&lt;AGN!$Q$7,"INCUMPLIDA","PROCESO"), "VERIFICAR FECHA")),"SIN VALOR AVANCE")</f>
        <v>CUMPLIDA</v>
      </c>
      <c r="R16" s="45" t="s">
        <v>4301</v>
      </c>
    </row>
    <row r="17" spans="2:18" ht="61.5" customHeight="1">
      <c r="B17" s="21" t="s">
        <v>12</v>
      </c>
      <c r="C17" s="38" t="s">
        <v>7</v>
      </c>
      <c r="D17" s="852" t="s">
        <v>4304</v>
      </c>
      <c r="E17" s="852">
        <v>5.0999999999999996</v>
      </c>
      <c r="F17" s="853" t="s">
        <v>4305</v>
      </c>
      <c r="G17" s="853" t="s">
        <v>4306</v>
      </c>
      <c r="H17" s="853" t="s">
        <v>4306</v>
      </c>
      <c r="I17" s="71" t="s">
        <v>4307</v>
      </c>
      <c r="J17" s="40" t="s">
        <v>4307</v>
      </c>
      <c r="K17" s="40" t="s">
        <v>4308</v>
      </c>
      <c r="L17" s="54">
        <v>43760</v>
      </c>
      <c r="M17" s="54">
        <v>44377</v>
      </c>
      <c r="N17" s="42">
        <f t="shared" si="0"/>
        <v>88.142857142857139</v>
      </c>
      <c r="O17" s="43">
        <v>1</v>
      </c>
      <c r="P17" s="43">
        <f t="shared" si="1"/>
        <v>1</v>
      </c>
      <c r="Q17" s="44" t="str">
        <f>IF(ISNUMBER(P17),IF(P17=100%,"CUMPLIDA",IF(AND(ISNUMBER(M17),ISNUMBER(AGN!$Q$7)), IF(M17&lt;AGN!$Q$7,"INCUMPLIDA","PROCESO"), "VERIFICAR FECHA")),"SIN VALOR AVANCE")</f>
        <v>CUMPLIDA</v>
      </c>
      <c r="R17" s="45" t="s">
        <v>4309</v>
      </c>
    </row>
    <row r="18" spans="2:18" ht="90" customHeight="1">
      <c r="B18" s="21" t="s">
        <v>12</v>
      </c>
      <c r="C18" s="38" t="s">
        <v>7</v>
      </c>
      <c r="D18" s="852"/>
      <c r="E18" s="852"/>
      <c r="F18" s="853"/>
      <c r="G18" s="853"/>
      <c r="H18" s="853"/>
      <c r="I18" s="71" t="s">
        <v>4310</v>
      </c>
      <c r="J18" s="40" t="s">
        <v>4310</v>
      </c>
      <c r="K18" s="41" t="s">
        <v>4311</v>
      </c>
      <c r="L18" s="54">
        <v>44377</v>
      </c>
      <c r="M18" s="54">
        <v>44560</v>
      </c>
      <c r="N18" s="42">
        <f t="shared" si="0"/>
        <v>26.142857142857142</v>
      </c>
      <c r="O18" s="43">
        <v>1</v>
      </c>
      <c r="P18" s="43">
        <f t="shared" si="1"/>
        <v>1</v>
      </c>
      <c r="Q18" s="44" t="str">
        <f>IF(ISNUMBER(P18),IF(P18=100%,"CUMPLIDA",IF(AND(ISNUMBER(M18),ISNUMBER(AGN!$Q$7)), IF(M18&lt;AGN!$Q$7,"INCUMPLIDA","PROCESO"), "VERIFICAR FECHA")),"SIN VALOR AVANCE")</f>
        <v>CUMPLIDA</v>
      </c>
      <c r="R18" s="45" t="s">
        <v>4309</v>
      </c>
    </row>
    <row r="19" spans="2:18" ht="180">
      <c r="B19" s="21" t="s">
        <v>12</v>
      </c>
      <c r="C19" s="38" t="s">
        <v>7</v>
      </c>
      <c r="D19" s="852"/>
      <c r="E19" s="852"/>
      <c r="F19" s="853"/>
      <c r="G19" s="853"/>
      <c r="H19" s="853"/>
      <c r="I19" s="71" t="s">
        <v>4312</v>
      </c>
      <c r="J19" s="40" t="s">
        <v>4312</v>
      </c>
      <c r="K19" s="41" t="s">
        <v>4313</v>
      </c>
      <c r="L19" s="54">
        <v>44563</v>
      </c>
      <c r="M19" s="54">
        <v>44925</v>
      </c>
      <c r="N19" s="42">
        <f t="shared" si="0"/>
        <v>51.714285714285715</v>
      </c>
      <c r="O19" s="43">
        <v>1</v>
      </c>
      <c r="P19" s="43">
        <f t="shared" si="1"/>
        <v>1</v>
      </c>
      <c r="Q19" s="44" t="str">
        <f>IF(ISNUMBER(P19),IF(P19=100%,"CUMPLIDA",IF(AND(ISNUMBER(M19),ISNUMBER(AGN!$Q$7)), IF(M19&lt;AGN!$Q$7,"INCUMPLIDA","PROCESO"), "VERIFICAR FECHA")),"SIN VALOR AVANCE")</f>
        <v>CUMPLIDA</v>
      </c>
      <c r="R19" s="45" t="s">
        <v>4314</v>
      </c>
    </row>
    <row r="20" spans="2:18" ht="409.5">
      <c r="B20" s="21" t="s">
        <v>12</v>
      </c>
      <c r="C20" s="38" t="s">
        <v>7</v>
      </c>
      <c r="D20" s="38" t="s">
        <v>4315</v>
      </c>
      <c r="E20" s="38">
        <v>5.2</v>
      </c>
      <c r="F20" s="40" t="s">
        <v>4316</v>
      </c>
      <c r="G20" s="40" t="s">
        <v>4317</v>
      </c>
      <c r="H20" s="40" t="s">
        <v>4317</v>
      </c>
      <c r="I20" s="71" t="s">
        <v>4318</v>
      </c>
      <c r="J20" s="40" t="s">
        <v>4318</v>
      </c>
      <c r="K20" s="41" t="s">
        <v>4319</v>
      </c>
      <c r="L20" s="54">
        <v>43739</v>
      </c>
      <c r="M20" s="54">
        <v>44925</v>
      </c>
      <c r="N20" s="42">
        <f t="shared" si="0"/>
        <v>169.42857142857142</v>
      </c>
      <c r="O20" s="43">
        <v>1</v>
      </c>
      <c r="P20" s="43">
        <f t="shared" si="1"/>
        <v>1</v>
      </c>
      <c r="Q20" s="44" t="str">
        <f>IF(ISNUMBER(P20),IF(P20=100%,"CUMPLIDA",IF(AND(ISNUMBER(M20),ISNUMBER(AGN!$Q$7)), IF(M20&lt;AGN!$Q$7,"INCUMPLIDA","PROCESO"), "VERIFICAR FECHA")),"SIN VALOR AVANCE")</f>
        <v>CUMPLIDA</v>
      </c>
      <c r="R20" s="45" t="s">
        <v>4320</v>
      </c>
    </row>
    <row r="21" spans="2:18" ht="225.75">
      <c r="B21" s="21" t="s">
        <v>12</v>
      </c>
      <c r="C21" s="38" t="s">
        <v>7</v>
      </c>
      <c r="D21" s="38" t="s">
        <v>4321</v>
      </c>
      <c r="E21" s="38">
        <v>5.4</v>
      </c>
      <c r="F21" s="40" t="s">
        <v>4322</v>
      </c>
      <c r="G21" s="40" t="s">
        <v>4323</v>
      </c>
      <c r="H21" s="40" t="s">
        <v>4323</v>
      </c>
      <c r="I21" s="71" t="s">
        <v>4324</v>
      </c>
      <c r="J21" s="40" t="s">
        <v>4324</v>
      </c>
      <c r="K21" s="40" t="s">
        <v>4325</v>
      </c>
      <c r="L21" s="54">
        <v>43739</v>
      </c>
      <c r="M21" s="54">
        <v>44226</v>
      </c>
      <c r="N21" s="42">
        <f t="shared" si="0"/>
        <v>69.571428571428569</v>
      </c>
      <c r="O21" s="43">
        <v>1</v>
      </c>
      <c r="P21" s="43">
        <f t="shared" si="1"/>
        <v>1</v>
      </c>
      <c r="Q21" s="44" t="str">
        <f>IF(ISNUMBER(P21),IF(P21=100%,"CUMPLIDA",IF(AND(ISNUMBER(M21),ISNUMBER(AGN!$Q$7)), IF(M21&lt;AGN!$Q$7,"INCUMPLIDA","PROCESO"), "VERIFICAR FECHA")),"SIN VALOR AVANCE")</f>
        <v>CUMPLIDA</v>
      </c>
      <c r="R21" s="45" t="s">
        <v>4326</v>
      </c>
    </row>
    <row r="22" spans="2:18" ht="120.75">
      <c r="B22" s="21" t="s">
        <v>12</v>
      </c>
      <c r="C22" s="38" t="s">
        <v>7</v>
      </c>
      <c r="D22" s="852" t="s">
        <v>4327</v>
      </c>
      <c r="E22" s="852">
        <v>6</v>
      </c>
      <c r="F22" s="853" t="s">
        <v>4328</v>
      </c>
      <c r="G22" s="853" t="s">
        <v>4329</v>
      </c>
      <c r="H22" s="853" t="s">
        <v>4329</v>
      </c>
      <c r="I22" s="71" t="s">
        <v>4330</v>
      </c>
      <c r="J22" s="40" t="s">
        <v>4330</v>
      </c>
      <c r="K22" s="40" t="s">
        <v>4331</v>
      </c>
      <c r="L22" s="54">
        <v>43724</v>
      </c>
      <c r="M22" s="54">
        <v>44195</v>
      </c>
      <c r="N22" s="42">
        <f t="shared" si="0"/>
        <v>67.285714285714292</v>
      </c>
      <c r="O22" s="43">
        <v>1</v>
      </c>
      <c r="P22" s="43">
        <f t="shared" si="1"/>
        <v>1</v>
      </c>
      <c r="Q22" s="44" t="str">
        <f>IF(ISNUMBER(P22),IF(P22=100%,"CUMPLIDA",IF(AND(ISNUMBER(M22),ISNUMBER(AGN!$Q$7)), IF(M22&lt;AGN!$Q$7,"INCUMPLIDA","PROCESO"), "VERIFICAR FECHA")),"SIN VALOR AVANCE")</f>
        <v>CUMPLIDA</v>
      </c>
      <c r="R22" s="45" t="s">
        <v>4332</v>
      </c>
    </row>
    <row r="23" spans="2:18" ht="240.75">
      <c r="B23" s="21" t="s">
        <v>12</v>
      </c>
      <c r="C23" s="38" t="s">
        <v>7</v>
      </c>
      <c r="D23" s="852"/>
      <c r="E23" s="852"/>
      <c r="F23" s="853"/>
      <c r="G23" s="853"/>
      <c r="H23" s="853"/>
      <c r="I23" s="71" t="s">
        <v>4333</v>
      </c>
      <c r="J23" s="40" t="s">
        <v>4333</v>
      </c>
      <c r="K23" s="40" t="s">
        <v>4334</v>
      </c>
      <c r="L23" s="54">
        <v>44200</v>
      </c>
      <c r="M23" s="54">
        <v>44925</v>
      </c>
      <c r="N23" s="42">
        <f t="shared" si="0"/>
        <v>103.57142857142857</v>
      </c>
      <c r="O23" s="43">
        <v>1</v>
      </c>
      <c r="P23" s="43">
        <f t="shared" si="1"/>
        <v>1</v>
      </c>
      <c r="Q23" s="44" t="str">
        <f>IF(ISNUMBER(P23),IF(P23=100%,"CUMPLIDA",IF(AND(ISNUMBER(M23),ISNUMBER(AGN!$Q$7)), IF(M23&lt;AGN!$Q$7,"INCUMPLIDA","PROCESO"), "VERIFICAR FECHA")),"SIN VALOR AVANCE")</f>
        <v>CUMPLIDA</v>
      </c>
      <c r="R23" s="45" t="s">
        <v>4335</v>
      </c>
    </row>
  </sheetData>
  <sheetProtection algorithmName="SHA-512" hashValue="kc5jeHpG+/+dSVKpw3cp+cJ4mr0mDO6RpHolaY7VkPG3dwpzURkZui4xkYE8cPCmyK1YsAqYzYW1buRZaFpIAg==" saltValue="+BOOmbeXMc2N61kdcu9/mw=="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L5:P5"/>
    <mergeCell ref="L6:P6"/>
    <mergeCell ref="L7:P7"/>
    <mergeCell ref="L8:P8"/>
    <mergeCell ref="B1:C3"/>
    <mergeCell ref="D1:R2"/>
    <mergeCell ref="D3:R3"/>
    <mergeCell ref="B4:J4"/>
    <mergeCell ref="L4:P4"/>
    <mergeCell ref="D14:D16"/>
    <mergeCell ref="E14:E16"/>
    <mergeCell ref="F14:F16"/>
    <mergeCell ref="H15:H16"/>
    <mergeCell ref="G15:G16"/>
    <mergeCell ref="D17:D19"/>
    <mergeCell ref="E17:E19"/>
    <mergeCell ref="F17:F19"/>
    <mergeCell ref="G17:G19"/>
    <mergeCell ref="H17:H19"/>
    <mergeCell ref="D22:D23"/>
    <mergeCell ref="E22:E23"/>
    <mergeCell ref="F22:F23"/>
    <mergeCell ref="G22:G23"/>
    <mergeCell ref="H22:H23"/>
  </mergeCells>
  <conditionalFormatting sqref="Q11:Q23">
    <cfRule type="cellIs" dxfId="9" priority="1" operator="equal">
      <formula>"SIN VALOR AVANCE"</formula>
    </cfRule>
    <cfRule type="cellIs" dxfId="8" priority="2" operator="equal">
      <formula>"VERIFICAR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45DB-37D2-4F98-BA3B-6BF2E807B53F}">
  <dimension ref="A1:R930"/>
  <sheetViews>
    <sheetView zoomScale="48" zoomScaleNormal="48" workbookViewId="0">
      <selection activeCell="J48" sqref="J48"/>
    </sheetView>
  </sheetViews>
  <sheetFormatPr baseColWidth="10" defaultColWidth="11.42578125" defaultRowHeight="15"/>
  <cols>
    <col min="1" max="1" width="27.7109375" style="47" customWidth="1"/>
    <col min="2" max="2" width="20.85546875" style="47" customWidth="1"/>
    <col min="3" max="3" width="22.140625" style="47" customWidth="1"/>
    <col min="4" max="4" width="30.5703125" style="47" customWidth="1"/>
    <col min="5" max="5" width="42.42578125" style="46" customWidth="1"/>
    <col min="6" max="6" width="47.7109375" style="46" customWidth="1"/>
    <col min="7" max="7" width="48" style="46" customWidth="1"/>
    <col min="8" max="8" width="34.42578125" style="46" customWidth="1"/>
    <col min="9" max="9" width="30.7109375" style="51" customWidth="1"/>
    <col min="10" max="10" width="29.42578125" style="47" customWidth="1"/>
    <col min="11" max="11" width="28.7109375" style="184" customWidth="1"/>
    <col min="12" max="12" width="25.140625" style="184" customWidth="1"/>
    <col min="13" max="13" width="27.7109375" style="185" customWidth="1"/>
    <col min="14" max="14" width="25.5703125" style="47" customWidth="1"/>
    <col min="15" max="15" width="50.7109375" style="217" customWidth="1"/>
    <col min="16" max="16" width="25.28515625" style="47" customWidth="1"/>
    <col min="17" max="17" width="45.85546875" style="47" bestFit="1" customWidth="1"/>
    <col min="18" max="16384" width="11.42578125" style="48"/>
  </cols>
  <sheetData>
    <row r="1" spans="1:17" ht="22.5" customHeight="1">
      <c r="A1" s="885"/>
      <c r="B1" s="886"/>
      <c r="C1" s="889" t="s">
        <v>4245</v>
      </c>
      <c r="D1" s="889"/>
      <c r="E1" s="889"/>
      <c r="F1" s="889"/>
      <c r="G1" s="889"/>
      <c r="H1" s="889"/>
      <c r="I1" s="889"/>
      <c r="J1" s="889"/>
      <c r="K1" s="889"/>
      <c r="L1" s="889"/>
      <c r="M1" s="889"/>
      <c r="N1" s="889"/>
      <c r="O1" s="889"/>
      <c r="P1" s="889"/>
      <c r="Q1" s="890"/>
    </row>
    <row r="2" spans="1:17" ht="22.5" customHeight="1">
      <c r="A2" s="887"/>
      <c r="B2" s="888"/>
      <c r="C2" s="891"/>
      <c r="D2" s="891"/>
      <c r="E2" s="891"/>
      <c r="F2" s="891"/>
      <c r="G2" s="891"/>
      <c r="H2" s="891"/>
      <c r="I2" s="891"/>
      <c r="J2" s="891"/>
      <c r="K2" s="891"/>
      <c r="L2" s="891"/>
      <c r="M2" s="891"/>
      <c r="N2" s="891"/>
      <c r="O2" s="891"/>
      <c r="P2" s="891"/>
      <c r="Q2" s="892"/>
    </row>
    <row r="3" spans="1:17" ht="22.5" customHeight="1">
      <c r="A3" s="887"/>
      <c r="B3" s="888"/>
      <c r="C3" s="888"/>
      <c r="D3" s="888"/>
      <c r="E3" s="888"/>
      <c r="F3" s="888"/>
      <c r="G3" s="888"/>
      <c r="H3" s="888"/>
      <c r="I3" s="888"/>
      <c r="J3" s="888"/>
      <c r="K3" s="888"/>
      <c r="L3" s="888"/>
      <c r="M3" s="888"/>
      <c r="N3" s="888"/>
      <c r="O3" s="888"/>
      <c r="P3" s="888"/>
      <c r="Q3" s="893"/>
    </row>
    <row r="4" spans="1:17" ht="15.75">
      <c r="A4" s="820" t="s">
        <v>45</v>
      </c>
      <c r="B4" s="822"/>
      <c r="C4" s="822"/>
      <c r="D4" s="822"/>
      <c r="E4" s="822"/>
      <c r="F4" s="822"/>
      <c r="G4" s="822"/>
      <c r="H4" s="822"/>
      <c r="I4" s="822"/>
      <c r="J4" s="64"/>
      <c r="K4" s="894"/>
      <c r="L4" s="894"/>
      <c r="M4" s="894"/>
      <c r="N4" s="894"/>
      <c r="O4" s="894"/>
      <c r="P4" s="65"/>
      <c r="Q4" s="215"/>
    </row>
    <row r="5" spans="1:17" ht="15.75">
      <c r="A5" s="213" t="s">
        <v>47</v>
      </c>
      <c r="B5" s="64"/>
      <c r="C5" s="64"/>
      <c r="D5" s="64"/>
      <c r="E5" s="133"/>
      <c r="F5" s="133"/>
      <c r="G5" s="133"/>
      <c r="H5" s="133"/>
      <c r="I5" s="104"/>
      <c r="J5" s="64"/>
      <c r="K5" s="895" t="s">
        <v>48</v>
      </c>
      <c r="L5" s="895"/>
      <c r="M5" s="895"/>
      <c r="N5" s="895"/>
      <c r="O5" s="895"/>
      <c r="P5" s="180">
        <v>45747</v>
      </c>
      <c r="Q5" s="215"/>
    </row>
    <row r="6" spans="1:17" ht="15.75">
      <c r="A6" s="820" t="s">
        <v>49</v>
      </c>
      <c r="B6" s="822"/>
      <c r="C6" s="822"/>
      <c r="D6" s="822"/>
      <c r="E6" s="133"/>
      <c r="F6" s="133"/>
      <c r="G6" s="133"/>
      <c r="H6" s="133"/>
      <c r="I6" s="104"/>
      <c r="J6" s="64"/>
      <c r="K6" s="823"/>
      <c r="L6" s="823"/>
      <c r="M6" s="823"/>
      <c r="N6" s="823"/>
      <c r="O6" s="823"/>
      <c r="P6" s="179"/>
      <c r="Q6" s="215"/>
    </row>
    <row r="7" spans="1:17" ht="15.75">
      <c r="A7" s="820" t="s">
        <v>4336</v>
      </c>
      <c r="B7" s="822"/>
      <c r="C7" s="822"/>
      <c r="D7" s="822"/>
      <c r="E7" s="133"/>
      <c r="F7" s="133"/>
      <c r="G7" s="133"/>
      <c r="H7" s="133"/>
      <c r="I7" s="104"/>
      <c r="J7" s="64"/>
      <c r="K7" s="823"/>
      <c r="L7" s="823"/>
      <c r="M7" s="823"/>
      <c r="N7" s="823"/>
      <c r="O7" s="823"/>
      <c r="P7" s="179"/>
      <c r="Q7" s="215"/>
    </row>
    <row r="8" spans="1:17" ht="15.75">
      <c r="A8" s="820" t="s">
        <v>51</v>
      </c>
      <c r="B8" s="822"/>
      <c r="C8" s="822"/>
      <c r="D8" s="822"/>
      <c r="E8" s="133"/>
      <c r="F8" s="133"/>
      <c r="G8" s="133"/>
      <c r="H8" s="133"/>
      <c r="I8" s="104"/>
      <c r="J8" s="64"/>
      <c r="K8" s="895" t="s">
        <v>4337</v>
      </c>
      <c r="L8" s="895"/>
      <c r="M8" s="895"/>
      <c r="N8" s="895"/>
      <c r="O8" s="895"/>
      <c r="P8" s="180">
        <v>45832</v>
      </c>
      <c r="Q8" s="215"/>
    </row>
    <row r="9" spans="1:17" ht="15.75">
      <c r="A9" s="214"/>
      <c r="B9" s="67"/>
      <c r="C9" s="67"/>
      <c r="D9" s="67"/>
      <c r="E9" s="68"/>
      <c r="F9" s="68"/>
      <c r="G9" s="68"/>
      <c r="H9" s="68"/>
      <c r="I9" s="106"/>
      <c r="J9" s="67"/>
      <c r="K9" s="181"/>
      <c r="L9" s="182"/>
      <c r="M9" s="183"/>
      <c r="N9" s="69"/>
      <c r="O9" s="216"/>
      <c r="P9" s="69"/>
      <c r="Q9" s="218"/>
    </row>
    <row r="10" spans="1:17" ht="47.25">
      <c r="A10" s="70" t="s">
        <v>27</v>
      </c>
      <c r="B10" s="70" t="s">
        <v>9</v>
      </c>
      <c r="C10" s="70" t="s">
        <v>53</v>
      </c>
      <c r="D10" s="16" t="s">
        <v>4249</v>
      </c>
      <c r="E10" s="20" t="s">
        <v>55</v>
      </c>
      <c r="F10" s="16" t="s">
        <v>4251</v>
      </c>
      <c r="G10" s="16" t="s">
        <v>57</v>
      </c>
      <c r="H10" s="16" t="s">
        <v>58</v>
      </c>
      <c r="I10" s="108" t="s">
        <v>59</v>
      </c>
      <c r="J10" s="108" t="s">
        <v>60</v>
      </c>
      <c r="K10" s="83" t="s">
        <v>61</v>
      </c>
      <c r="L10" s="83" t="s">
        <v>62</v>
      </c>
      <c r="M10" s="2" t="s">
        <v>63</v>
      </c>
      <c r="N10" s="2" t="s">
        <v>64</v>
      </c>
      <c r="O10" s="108" t="s">
        <v>65</v>
      </c>
      <c r="P10" s="84" t="s">
        <v>66</v>
      </c>
      <c r="Q10" s="108" t="s">
        <v>33</v>
      </c>
    </row>
    <row r="11" spans="1:17" ht="105.75" customHeight="1">
      <c r="A11" s="492" t="s">
        <v>12</v>
      </c>
      <c r="B11" s="196" t="s">
        <v>14</v>
      </c>
      <c r="C11" s="750" t="s">
        <v>67</v>
      </c>
      <c r="D11" s="750" t="s">
        <v>68</v>
      </c>
      <c r="E11" s="197" t="s">
        <v>69</v>
      </c>
      <c r="F11" s="751" t="s">
        <v>70</v>
      </c>
      <c r="G11" s="197" t="s">
        <v>71</v>
      </c>
      <c r="H11" s="197" t="s">
        <v>72</v>
      </c>
      <c r="I11" s="236" t="s">
        <v>73</v>
      </c>
      <c r="J11" s="198">
        <v>4</v>
      </c>
      <c r="K11" s="199">
        <v>43101</v>
      </c>
      <c r="L11" s="199">
        <v>43465</v>
      </c>
      <c r="M11" s="200">
        <f t="shared" ref="M11:M13" si="0">(L11-K11)/7</f>
        <v>52</v>
      </c>
      <c r="N11" s="201">
        <v>1</v>
      </c>
      <c r="O11" s="236" t="s">
        <v>74</v>
      </c>
      <c r="P11" s="201">
        <f t="shared" ref="P11:P74" si="1">IF(B11="ITRC",N11,N11/J11)</f>
        <v>1</v>
      </c>
      <c r="Q11" s="202" t="str" cm="1">
        <f t="array" aca="1" ref="Q11" ca="1">IF(ISNUMBER(P11),IF(P11=100%,"CUMPLIDA",IF(AND(ISNUMBER(L11),ISNUMBER(INDIRECT("FECHA_"&amp;$B11,1))), IF(L11&lt;=INDIRECT("FECHA_"&amp;$B11,1),"INCUMPLIDA","PROCESO"), "VERIFICAR FECHA")),"SIN VALOR AVANCE")</f>
        <v>CUMPLIDA</v>
      </c>
    </row>
    <row r="12" spans="1:17" ht="135">
      <c r="A12" s="492" t="s">
        <v>12</v>
      </c>
      <c r="B12" s="196" t="s">
        <v>14</v>
      </c>
      <c r="C12" s="750"/>
      <c r="D12" s="750"/>
      <c r="E12" s="197" t="s">
        <v>75</v>
      </c>
      <c r="F12" s="751"/>
      <c r="G12" s="197" t="s">
        <v>76</v>
      </c>
      <c r="H12" s="197" t="s">
        <v>77</v>
      </c>
      <c r="I12" s="236" t="s">
        <v>78</v>
      </c>
      <c r="J12" s="198">
        <v>10</v>
      </c>
      <c r="K12" s="199">
        <v>43101</v>
      </c>
      <c r="L12" s="199">
        <v>43465</v>
      </c>
      <c r="M12" s="200">
        <f t="shared" si="0"/>
        <v>52</v>
      </c>
      <c r="N12" s="201">
        <v>1</v>
      </c>
      <c r="O12" s="236" t="s">
        <v>74</v>
      </c>
      <c r="P12" s="201">
        <f t="shared" si="1"/>
        <v>1</v>
      </c>
      <c r="Q12" s="202" t="str" cm="1">
        <f t="array" aca="1" ref="Q12" ca="1">IF(ISNUMBER(P12),IF(P12=100%,"CUMPLIDA",IF(AND(ISNUMBER(L12),ISNUMBER(INDIRECT("FECHA_"&amp;$B12,1))), IF(L12&lt;=INDIRECT("FECHA_"&amp;$B12,1),"INCUMPLIDA","PROCESO"), "VERIFICAR FECHA")),"SIN VALOR AVANCE")</f>
        <v>CUMPLIDA</v>
      </c>
    </row>
    <row r="13" spans="1:17" ht="120">
      <c r="A13" s="492" t="s">
        <v>12</v>
      </c>
      <c r="B13" s="196" t="s">
        <v>14</v>
      </c>
      <c r="C13" s="750"/>
      <c r="D13" s="750"/>
      <c r="E13" s="197" t="s">
        <v>79</v>
      </c>
      <c r="F13" s="751"/>
      <c r="G13" s="197" t="s">
        <v>80</v>
      </c>
      <c r="H13" s="197" t="s">
        <v>81</v>
      </c>
      <c r="I13" s="236" t="s">
        <v>82</v>
      </c>
      <c r="J13" s="201">
        <v>1</v>
      </c>
      <c r="K13" s="199">
        <v>43009</v>
      </c>
      <c r="L13" s="199">
        <v>43465</v>
      </c>
      <c r="M13" s="200">
        <f t="shared" si="0"/>
        <v>65.142857142857139</v>
      </c>
      <c r="N13" s="201">
        <v>1</v>
      </c>
      <c r="O13" s="236" t="s">
        <v>74</v>
      </c>
      <c r="P13" s="201">
        <f t="shared" si="1"/>
        <v>1</v>
      </c>
      <c r="Q13" s="202" t="str" cm="1">
        <f t="array" aca="1" ref="Q13" ca="1">IF(ISNUMBER(P13),IF(P13=100%,"CUMPLIDA",IF(AND(ISNUMBER(L13),ISNUMBER(INDIRECT("FECHA_"&amp;$B13,1))), IF(L13&lt;=INDIRECT("FECHA_"&amp;$B13,1),"INCUMPLIDA","PROCESO"), "VERIFICAR FECHA")),"SIN VALOR AVANCE")</f>
        <v>CUMPLIDA</v>
      </c>
    </row>
    <row r="14" spans="1:17" ht="90.75">
      <c r="A14" s="492" t="s">
        <v>12</v>
      </c>
      <c r="B14" s="196" t="s">
        <v>14</v>
      </c>
      <c r="C14" s="750"/>
      <c r="D14" s="750"/>
      <c r="E14" s="197" t="s">
        <v>83</v>
      </c>
      <c r="F14" s="751"/>
      <c r="G14" s="197" t="s">
        <v>84</v>
      </c>
      <c r="H14" s="197" t="s">
        <v>85</v>
      </c>
      <c r="I14" s="236" t="s">
        <v>86</v>
      </c>
      <c r="J14" s="201">
        <v>1</v>
      </c>
      <c r="K14" s="199">
        <v>43018</v>
      </c>
      <c r="L14" s="199">
        <v>43383</v>
      </c>
      <c r="M14" s="200">
        <f>(L14-K14)/7</f>
        <v>52.142857142857146</v>
      </c>
      <c r="N14" s="201">
        <v>1</v>
      </c>
      <c r="O14" s="236" t="s">
        <v>87</v>
      </c>
      <c r="P14" s="201">
        <f t="shared" si="1"/>
        <v>1</v>
      </c>
      <c r="Q14" s="202" t="str" cm="1">
        <f t="array" aca="1" ref="Q14" ca="1">IF(ISNUMBER(P14),IF(P14=100%,"CUMPLIDA",IF(AND(ISNUMBER(L14),ISNUMBER(INDIRECT("FECHA_"&amp;$B14,1))), IF(L14&lt;=INDIRECT("FECHA_"&amp;$B14,1),"INCUMPLIDA","PROCESO"), "VERIFICAR FECHA")),"SIN VALOR AVANCE")</f>
        <v>CUMPLIDA</v>
      </c>
    </row>
    <row r="15" spans="1:17" ht="105">
      <c r="A15" s="492" t="s">
        <v>12</v>
      </c>
      <c r="B15" s="196" t="s">
        <v>14</v>
      </c>
      <c r="C15" s="750"/>
      <c r="D15" s="750"/>
      <c r="E15" s="197" t="s">
        <v>88</v>
      </c>
      <c r="F15" s="751"/>
      <c r="G15" s="197" t="s">
        <v>89</v>
      </c>
      <c r="H15" s="197" t="s">
        <v>90</v>
      </c>
      <c r="I15" s="236" t="s">
        <v>91</v>
      </c>
      <c r="J15" s="201">
        <v>0.05</v>
      </c>
      <c r="K15" s="199">
        <v>43040</v>
      </c>
      <c r="L15" s="199">
        <v>43434</v>
      </c>
      <c r="M15" s="200">
        <f>(L15-K15)/7</f>
        <v>56.285714285714285</v>
      </c>
      <c r="N15" s="201">
        <v>1</v>
      </c>
      <c r="O15" s="236" t="s">
        <v>92</v>
      </c>
      <c r="P15" s="201">
        <f t="shared" si="1"/>
        <v>1</v>
      </c>
      <c r="Q15" s="202" t="str" cm="1">
        <f t="array" aca="1" ref="Q15" ca="1">IF(ISNUMBER(P15),IF(P15=100%,"CUMPLIDA",IF(AND(ISNUMBER(L15),ISNUMBER(INDIRECT("FECHA_"&amp;$B15,1))), IF(L15&lt;=INDIRECT("FECHA_"&amp;$B15,1),"INCUMPLIDA","PROCESO"), "VERIFICAR FECHA")),"SIN VALOR AVANCE")</f>
        <v>CUMPLIDA</v>
      </c>
    </row>
    <row r="16" spans="1:17" ht="105">
      <c r="A16" s="492" t="s">
        <v>12</v>
      </c>
      <c r="B16" s="196" t="s">
        <v>14</v>
      </c>
      <c r="C16" s="750"/>
      <c r="D16" s="750"/>
      <c r="E16" s="197" t="s">
        <v>93</v>
      </c>
      <c r="F16" s="751"/>
      <c r="G16" s="197" t="s">
        <v>94</v>
      </c>
      <c r="H16" s="197" t="s">
        <v>95</v>
      </c>
      <c r="I16" s="236" t="s">
        <v>96</v>
      </c>
      <c r="J16" s="198">
        <v>1</v>
      </c>
      <c r="K16" s="199">
        <v>43040</v>
      </c>
      <c r="L16" s="199">
        <v>43099</v>
      </c>
      <c r="M16" s="200">
        <f t="shared" ref="M16:M79" si="2">(L16-K16)/7</f>
        <v>8.4285714285714288</v>
      </c>
      <c r="N16" s="201">
        <v>1</v>
      </c>
      <c r="O16" s="236" t="s">
        <v>97</v>
      </c>
      <c r="P16" s="201">
        <f t="shared" si="1"/>
        <v>1</v>
      </c>
      <c r="Q16" s="202" t="str" cm="1">
        <f t="array" aca="1" ref="Q16" ca="1">IF(ISNUMBER(P16),IF(P16=100%,"CUMPLIDA",IF(AND(ISNUMBER(L16),ISNUMBER(INDIRECT("FECHA_"&amp;$B16,1))), IF(L16&lt;=INDIRECT("FECHA_"&amp;$B16,1),"INCUMPLIDA","PROCESO"), "VERIFICAR FECHA")),"SIN VALOR AVANCE")</f>
        <v>CUMPLIDA</v>
      </c>
    </row>
    <row r="17" spans="1:17" ht="105">
      <c r="A17" s="492" t="s">
        <v>12</v>
      </c>
      <c r="B17" s="196" t="s">
        <v>14</v>
      </c>
      <c r="C17" s="750"/>
      <c r="D17" s="750"/>
      <c r="E17" s="197" t="s">
        <v>98</v>
      </c>
      <c r="F17" s="751"/>
      <c r="G17" s="197" t="s">
        <v>99</v>
      </c>
      <c r="H17" s="197" t="s">
        <v>100</v>
      </c>
      <c r="I17" s="236" t="s">
        <v>101</v>
      </c>
      <c r="J17" s="198">
        <v>3</v>
      </c>
      <c r="K17" s="199">
        <v>43059</v>
      </c>
      <c r="L17" s="199">
        <v>43190</v>
      </c>
      <c r="M17" s="200">
        <f t="shared" si="2"/>
        <v>18.714285714285715</v>
      </c>
      <c r="N17" s="201">
        <v>1</v>
      </c>
      <c r="O17" s="236" t="s">
        <v>102</v>
      </c>
      <c r="P17" s="201">
        <f t="shared" si="1"/>
        <v>1</v>
      </c>
      <c r="Q17" s="202" t="str" cm="1">
        <f t="array" aca="1" ref="Q17" ca="1">IF(ISNUMBER(P17),IF(P17=100%,"CUMPLIDA",IF(AND(ISNUMBER(L17),ISNUMBER(INDIRECT("FECHA_"&amp;$B17,1))), IF(L17&lt;=INDIRECT("FECHA_"&amp;$B17,1),"INCUMPLIDA","PROCESO"), "VERIFICAR FECHA")),"SIN VALOR AVANCE")</f>
        <v>CUMPLIDA</v>
      </c>
    </row>
    <row r="18" spans="1:17" ht="105">
      <c r="A18" s="492" t="s">
        <v>12</v>
      </c>
      <c r="B18" s="196" t="s">
        <v>14</v>
      </c>
      <c r="C18" s="750"/>
      <c r="D18" s="750"/>
      <c r="E18" s="197" t="s">
        <v>103</v>
      </c>
      <c r="F18" s="751"/>
      <c r="G18" s="197" t="s">
        <v>104</v>
      </c>
      <c r="H18" s="197" t="s">
        <v>105</v>
      </c>
      <c r="I18" s="236" t="s">
        <v>106</v>
      </c>
      <c r="J18" s="198">
        <v>1</v>
      </c>
      <c r="K18" s="199">
        <v>43031</v>
      </c>
      <c r="L18" s="199">
        <v>43035</v>
      </c>
      <c r="M18" s="200">
        <f t="shared" si="2"/>
        <v>0.5714285714285714</v>
      </c>
      <c r="N18" s="201">
        <v>1</v>
      </c>
      <c r="O18" s="236" t="s">
        <v>102</v>
      </c>
      <c r="P18" s="201">
        <f t="shared" si="1"/>
        <v>1</v>
      </c>
      <c r="Q18" s="202" t="str" cm="1">
        <f t="array" aca="1" ref="Q18" ca="1">IF(ISNUMBER(P18),IF(P18=100%,"CUMPLIDA",IF(AND(ISNUMBER(L18),ISNUMBER(INDIRECT("FECHA_"&amp;$B18,1))), IF(L18&lt;=INDIRECT("FECHA_"&amp;$B18,1),"INCUMPLIDA","PROCESO"), "VERIFICAR FECHA")),"SIN VALOR AVANCE")</f>
        <v>CUMPLIDA</v>
      </c>
    </row>
    <row r="19" spans="1:17" ht="75.75">
      <c r="A19" s="492" t="s">
        <v>12</v>
      </c>
      <c r="B19" s="196" t="s">
        <v>14</v>
      </c>
      <c r="C19" s="750"/>
      <c r="D19" s="750"/>
      <c r="E19" s="197" t="s">
        <v>107</v>
      </c>
      <c r="F19" s="751"/>
      <c r="G19" s="197" t="s">
        <v>108</v>
      </c>
      <c r="H19" s="197" t="s">
        <v>109</v>
      </c>
      <c r="I19" s="236" t="s">
        <v>110</v>
      </c>
      <c r="J19" s="198">
        <v>2</v>
      </c>
      <c r="K19" s="199">
        <v>43101</v>
      </c>
      <c r="L19" s="199">
        <v>43311</v>
      </c>
      <c r="M19" s="200">
        <f t="shared" si="2"/>
        <v>30</v>
      </c>
      <c r="N19" s="201">
        <v>1</v>
      </c>
      <c r="O19" s="236" t="s">
        <v>111</v>
      </c>
      <c r="P19" s="201">
        <f t="shared" si="1"/>
        <v>1</v>
      </c>
      <c r="Q19" s="202" t="str" cm="1">
        <f t="array" aca="1" ref="Q19" ca="1">IF(ISNUMBER(P19),IF(P19=100%,"CUMPLIDA",IF(AND(ISNUMBER(L19),ISNUMBER(INDIRECT("FECHA_"&amp;$B19,1))), IF(L19&lt;=INDIRECT("FECHA_"&amp;$B19,1),"INCUMPLIDA","PROCESO"), "VERIFICAR FECHA")),"SIN VALOR AVANCE")</f>
        <v>CUMPLIDA</v>
      </c>
    </row>
    <row r="20" spans="1:17" ht="135" customHeight="1">
      <c r="A20" s="492" t="s">
        <v>12</v>
      </c>
      <c r="B20" s="196" t="s">
        <v>14</v>
      </c>
      <c r="C20" s="750" t="s">
        <v>112</v>
      </c>
      <c r="D20" s="750" t="s">
        <v>113</v>
      </c>
      <c r="E20" s="751" t="s">
        <v>114</v>
      </c>
      <c r="F20" s="751" t="s">
        <v>115</v>
      </c>
      <c r="G20" s="197" t="s">
        <v>116</v>
      </c>
      <c r="H20" s="197" t="s">
        <v>117</v>
      </c>
      <c r="I20" s="236" t="s">
        <v>118</v>
      </c>
      <c r="J20" s="198">
        <v>5</v>
      </c>
      <c r="K20" s="199">
        <v>43101</v>
      </c>
      <c r="L20" s="199">
        <v>43465</v>
      </c>
      <c r="M20" s="200">
        <f t="shared" si="2"/>
        <v>52</v>
      </c>
      <c r="N20" s="201">
        <v>1</v>
      </c>
      <c r="O20" s="236" t="s">
        <v>74</v>
      </c>
      <c r="P20" s="201">
        <f t="shared" si="1"/>
        <v>1</v>
      </c>
      <c r="Q20" s="202" t="str" cm="1">
        <f t="array" aca="1" ref="Q20" ca="1">IF(ISNUMBER(P20),IF(P20=100%,"CUMPLIDA",IF(AND(ISNUMBER(L20),ISNUMBER(INDIRECT("FECHA_"&amp;$B20,1))), IF(L20&lt;=INDIRECT("FECHA_"&amp;$B20,1),"INCUMPLIDA","PROCESO"), "VERIFICAR FECHA")),"SIN VALOR AVANCE")</f>
        <v>CUMPLIDA</v>
      </c>
    </row>
    <row r="21" spans="1:17" ht="90.75">
      <c r="A21" s="492" t="s">
        <v>12</v>
      </c>
      <c r="B21" s="196" t="s">
        <v>14</v>
      </c>
      <c r="C21" s="750"/>
      <c r="D21" s="750"/>
      <c r="E21" s="751"/>
      <c r="F21" s="751"/>
      <c r="G21" s="197" t="s">
        <v>119</v>
      </c>
      <c r="H21" s="197" t="s">
        <v>117</v>
      </c>
      <c r="I21" s="236" t="s">
        <v>120</v>
      </c>
      <c r="J21" s="201">
        <v>1</v>
      </c>
      <c r="K21" s="199">
        <v>43040</v>
      </c>
      <c r="L21" s="199">
        <v>43281</v>
      </c>
      <c r="M21" s="200">
        <f t="shared" si="2"/>
        <v>34.428571428571431</v>
      </c>
      <c r="N21" s="201">
        <v>1</v>
      </c>
      <c r="O21" s="236" t="s">
        <v>121</v>
      </c>
      <c r="P21" s="201">
        <f t="shared" si="1"/>
        <v>1</v>
      </c>
      <c r="Q21" s="202" t="str" cm="1">
        <f t="array" aca="1" ref="Q21" ca="1">IF(ISNUMBER(P21),IF(P21=100%,"CUMPLIDA",IF(AND(ISNUMBER(L21),ISNUMBER(INDIRECT("FECHA_"&amp;$B21,1))), IF(L21&lt;=INDIRECT("FECHA_"&amp;$B21,1),"INCUMPLIDA","PROCESO"), "VERIFICAR FECHA")),"SIN VALOR AVANCE")</f>
        <v>CUMPLIDA</v>
      </c>
    </row>
    <row r="22" spans="1:17" ht="195">
      <c r="A22" s="492" t="s">
        <v>12</v>
      </c>
      <c r="B22" s="196" t="s">
        <v>14</v>
      </c>
      <c r="C22" s="750"/>
      <c r="D22" s="750"/>
      <c r="E22" s="751"/>
      <c r="F22" s="751"/>
      <c r="G22" s="197" t="s">
        <v>122</v>
      </c>
      <c r="H22" s="197" t="s">
        <v>123</v>
      </c>
      <c r="I22" s="236" t="s">
        <v>124</v>
      </c>
      <c r="J22" s="198">
        <v>20</v>
      </c>
      <c r="K22" s="199">
        <v>43101</v>
      </c>
      <c r="L22" s="199">
        <v>43465</v>
      </c>
      <c r="M22" s="200">
        <f t="shared" si="2"/>
        <v>52</v>
      </c>
      <c r="N22" s="201">
        <v>1</v>
      </c>
      <c r="O22" s="236" t="s">
        <v>121</v>
      </c>
      <c r="P22" s="201">
        <f t="shared" si="1"/>
        <v>1</v>
      </c>
      <c r="Q22" s="202" t="str" cm="1">
        <f t="array" aca="1" ref="Q22" ca="1">IF(ISNUMBER(P22),IF(P22=100%,"CUMPLIDA",IF(AND(ISNUMBER(L22),ISNUMBER(INDIRECT("FECHA_"&amp;$B22,1))), IF(L22&lt;=INDIRECT("FECHA_"&amp;$B22,1),"INCUMPLIDA","PROCESO"), "VERIFICAR FECHA")),"SIN VALOR AVANCE")</f>
        <v>CUMPLIDA</v>
      </c>
    </row>
    <row r="23" spans="1:17" ht="105.75">
      <c r="A23" s="492" t="s">
        <v>12</v>
      </c>
      <c r="B23" s="196" t="s">
        <v>14</v>
      </c>
      <c r="C23" s="750"/>
      <c r="D23" s="750"/>
      <c r="E23" s="751" t="s">
        <v>125</v>
      </c>
      <c r="F23" s="751"/>
      <c r="G23" s="197" t="s">
        <v>126</v>
      </c>
      <c r="H23" s="197" t="s">
        <v>127</v>
      </c>
      <c r="I23" s="236" t="s">
        <v>128</v>
      </c>
      <c r="J23" s="198">
        <v>1</v>
      </c>
      <c r="K23" s="199">
        <v>43028</v>
      </c>
      <c r="L23" s="199">
        <v>43059</v>
      </c>
      <c r="M23" s="200">
        <f t="shared" si="2"/>
        <v>4.4285714285714288</v>
      </c>
      <c r="N23" s="201">
        <v>1</v>
      </c>
      <c r="O23" s="236" t="s">
        <v>74</v>
      </c>
      <c r="P23" s="201">
        <f t="shared" si="1"/>
        <v>1</v>
      </c>
      <c r="Q23" s="202" t="str" cm="1">
        <f t="array" aca="1" ref="Q23" ca="1">IF(ISNUMBER(P23),IF(P23=100%,"CUMPLIDA",IF(AND(ISNUMBER(L23),ISNUMBER(INDIRECT("FECHA_"&amp;$B23,1))), IF(L23&lt;=INDIRECT("FECHA_"&amp;$B23,1),"INCUMPLIDA","PROCESO"), "VERIFICAR FECHA")),"SIN VALOR AVANCE")</f>
        <v>CUMPLIDA</v>
      </c>
    </row>
    <row r="24" spans="1:17" ht="255">
      <c r="A24" s="492" t="s">
        <v>12</v>
      </c>
      <c r="B24" s="196" t="s">
        <v>14</v>
      </c>
      <c r="C24" s="750"/>
      <c r="D24" s="750"/>
      <c r="E24" s="751"/>
      <c r="F24" s="751"/>
      <c r="G24" s="197" t="s">
        <v>129</v>
      </c>
      <c r="H24" s="197" t="s">
        <v>130</v>
      </c>
      <c r="I24" s="236" t="s">
        <v>131</v>
      </c>
      <c r="J24" s="198">
        <v>1</v>
      </c>
      <c r="K24" s="199">
        <v>42979</v>
      </c>
      <c r="L24" s="199">
        <v>43099</v>
      </c>
      <c r="M24" s="200">
        <f t="shared" si="2"/>
        <v>17.142857142857142</v>
      </c>
      <c r="N24" s="201">
        <v>1</v>
      </c>
      <c r="O24" s="236" t="s">
        <v>132</v>
      </c>
      <c r="P24" s="201">
        <f t="shared" si="1"/>
        <v>1</v>
      </c>
      <c r="Q24" s="202" t="str" cm="1">
        <f t="array" aca="1" ref="Q24" ca="1">IF(ISNUMBER(P24),IF(P24=100%,"CUMPLIDA",IF(AND(ISNUMBER(L24),ISNUMBER(INDIRECT("FECHA_"&amp;$B24,1))), IF(L24&lt;=INDIRECT("FECHA_"&amp;$B24,1),"INCUMPLIDA","PROCESO"), "VERIFICAR FECHA")),"SIN VALOR AVANCE")</f>
        <v>CUMPLIDA</v>
      </c>
    </row>
    <row r="25" spans="1:17" ht="105.75">
      <c r="A25" s="492" t="s">
        <v>12</v>
      </c>
      <c r="B25" s="196" t="s">
        <v>14</v>
      </c>
      <c r="C25" s="750"/>
      <c r="D25" s="750"/>
      <c r="E25" s="751"/>
      <c r="F25" s="751"/>
      <c r="G25" s="197" t="s">
        <v>133</v>
      </c>
      <c r="H25" s="197" t="s">
        <v>134</v>
      </c>
      <c r="I25" s="236" t="s">
        <v>135</v>
      </c>
      <c r="J25" s="198">
        <v>1</v>
      </c>
      <c r="K25" s="199">
        <v>43020</v>
      </c>
      <c r="L25" s="199">
        <v>43038</v>
      </c>
      <c r="M25" s="200">
        <f t="shared" si="2"/>
        <v>2.5714285714285716</v>
      </c>
      <c r="N25" s="201">
        <v>1</v>
      </c>
      <c r="O25" s="236" t="s">
        <v>136</v>
      </c>
      <c r="P25" s="201">
        <f t="shared" si="1"/>
        <v>1</v>
      </c>
      <c r="Q25" s="202" t="str" cm="1">
        <f t="array" aca="1" ref="Q25" ca="1">IF(ISNUMBER(P25),IF(P25=100%,"CUMPLIDA",IF(AND(ISNUMBER(L25),ISNUMBER(INDIRECT("FECHA_"&amp;$B25,1))), IF(L25&lt;=INDIRECT("FECHA_"&amp;$B25,1),"INCUMPLIDA","PROCESO"), "VERIFICAR FECHA")),"SIN VALOR AVANCE")</f>
        <v>CUMPLIDA</v>
      </c>
    </row>
    <row r="26" spans="1:17" ht="105.75">
      <c r="A26" s="492" t="s">
        <v>12</v>
      </c>
      <c r="B26" s="196" t="s">
        <v>14</v>
      </c>
      <c r="C26" s="750"/>
      <c r="D26" s="750"/>
      <c r="E26" s="751" t="s">
        <v>137</v>
      </c>
      <c r="F26" s="751"/>
      <c r="G26" s="197" t="s">
        <v>138</v>
      </c>
      <c r="H26" s="197" t="s">
        <v>139</v>
      </c>
      <c r="I26" s="236" t="s">
        <v>135</v>
      </c>
      <c r="J26" s="198">
        <v>1</v>
      </c>
      <c r="K26" s="199">
        <v>43040</v>
      </c>
      <c r="L26" s="199">
        <v>43069</v>
      </c>
      <c r="M26" s="200">
        <f t="shared" si="2"/>
        <v>4.1428571428571432</v>
      </c>
      <c r="N26" s="201">
        <v>1</v>
      </c>
      <c r="O26" s="236" t="s">
        <v>74</v>
      </c>
      <c r="P26" s="201">
        <f t="shared" si="1"/>
        <v>1</v>
      </c>
      <c r="Q26" s="202" t="str" cm="1">
        <f t="array" aca="1" ref="Q26" ca="1">IF(ISNUMBER(P26),IF(P26=100%,"CUMPLIDA",IF(AND(ISNUMBER(L26),ISNUMBER(INDIRECT("FECHA_"&amp;$B26,1))), IF(L26&lt;=INDIRECT("FECHA_"&amp;$B26,1),"INCUMPLIDA","PROCESO"), "VERIFICAR FECHA")),"SIN VALOR AVANCE")</f>
        <v>CUMPLIDA</v>
      </c>
    </row>
    <row r="27" spans="1:17" ht="105.75">
      <c r="A27" s="492" t="s">
        <v>12</v>
      </c>
      <c r="B27" s="196" t="s">
        <v>14</v>
      </c>
      <c r="C27" s="750"/>
      <c r="D27" s="750"/>
      <c r="E27" s="751"/>
      <c r="F27" s="751"/>
      <c r="G27" s="197" t="s">
        <v>140</v>
      </c>
      <c r="H27" s="197" t="s">
        <v>139</v>
      </c>
      <c r="I27" s="236" t="s">
        <v>141</v>
      </c>
      <c r="J27" s="198">
        <v>1</v>
      </c>
      <c r="K27" s="199">
        <v>42979</v>
      </c>
      <c r="L27" s="199">
        <v>43038</v>
      </c>
      <c r="M27" s="200">
        <f t="shared" si="2"/>
        <v>8.4285714285714288</v>
      </c>
      <c r="N27" s="201">
        <v>1</v>
      </c>
      <c r="O27" s="236" t="s">
        <v>74</v>
      </c>
      <c r="P27" s="201">
        <f t="shared" si="1"/>
        <v>1</v>
      </c>
      <c r="Q27" s="202" t="str" cm="1">
        <f t="array" aca="1" ref="Q27" ca="1">IF(ISNUMBER(P27),IF(P27=100%,"CUMPLIDA",IF(AND(ISNUMBER(L27),ISNUMBER(INDIRECT("FECHA_"&amp;$B27,1))), IF(L27&lt;=INDIRECT("FECHA_"&amp;$B27,1),"INCUMPLIDA","PROCESO"), "VERIFICAR FECHA")),"SIN VALOR AVANCE")</f>
        <v>CUMPLIDA</v>
      </c>
    </row>
    <row r="28" spans="1:17" ht="120.75" customHeight="1">
      <c r="A28" s="492" t="s">
        <v>12</v>
      </c>
      <c r="B28" s="196" t="s">
        <v>14</v>
      </c>
      <c r="C28" s="750"/>
      <c r="D28" s="750"/>
      <c r="E28" s="751"/>
      <c r="F28" s="751"/>
      <c r="G28" s="758" t="s">
        <v>142</v>
      </c>
      <c r="H28" s="751" t="s">
        <v>143</v>
      </c>
      <c r="I28" s="236" t="s">
        <v>144</v>
      </c>
      <c r="J28" s="198">
        <v>1</v>
      </c>
      <c r="K28" s="199">
        <v>43021</v>
      </c>
      <c r="L28" s="199">
        <v>43039</v>
      </c>
      <c r="M28" s="200">
        <f t="shared" si="2"/>
        <v>2.5714285714285716</v>
      </c>
      <c r="N28" s="201">
        <v>1</v>
      </c>
      <c r="O28" s="236" t="s">
        <v>74</v>
      </c>
      <c r="P28" s="201">
        <f t="shared" si="1"/>
        <v>1</v>
      </c>
      <c r="Q28" s="202" t="str" cm="1">
        <f t="array" aca="1" ref="Q28" ca="1">IF(ISNUMBER(P28),IF(P28=100%,"CUMPLIDA",IF(AND(ISNUMBER(L28),ISNUMBER(INDIRECT("FECHA_"&amp;$B28,1))), IF(L28&lt;=INDIRECT("FECHA_"&amp;$B28,1),"INCUMPLIDA","PROCESO"), "VERIFICAR FECHA")),"SIN VALOR AVANCE")</f>
        <v>CUMPLIDA</v>
      </c>
    </row>
    <row r="29" spans="1:17" ht="135.75">
      <c r="A29" s="492" t="s">
        <v>12</v>
      </c>
      <c r="B29" s="196" t="s">
        <v>14</v>
      </c>
      <c r="C29" s="750"/>
      <c r="D29" s="750"/>
      <c r="E29" s="751" t="s">
        <v>145</v>
      </c>
      <c r="F29" s="751"/>
      <c r="G29" s="758"/>
      <c r="H29" s="751"/>
      <c r="I29" s="236" t="s">
        <v>146</v>
      </c>
      <c r="J29" s="198">
        <v>1</v>
      </c>
      <c r="K29" s="199">
        <v>43040</v>
      </c>
      <c r="L29" s="199">
        <v>43100</v>
      </c>
      <c r="M29" s="200">
        <f t="shared" si="2"/>
        <v>8.5714285714285712</v>
      </c>
      <c r="N29" s="201">
        <v>1</v>
      </c>
      <c r="O29" s="236" t="s">
        <v>147</v>
      </c>
      <c r="P29" s="201">
        <f t="shared" si="1"/>
        <v>1</v>
      </c>
      <c r="Q29" s="202" t="str" cm="1">
        <f t="array" aca="1" ref="Q29" ca="1">IF(ISNUMBER(P29),IF(P29=100%,"CUMPLIDA",IF(AND(ISNUMBER(L29),ISNUMBER(INDIRECT("FECHA_"&amp;$B29,1))), IF(L29&lt;=INDIRECT("FECHA_"&amp;$B29,1),"INCUMPLIDA","PROCESO"), "VERIFICAR FECHA")),"SIN VALOR AVANCE")</f>
        <v>CUMPLIDA</v>
      </c>
    </row>
    <row r="30" spans="1:17" ht="135.75">
      <c r="A30" s="492" t="s">
        <v>12</v>
      </c>
      <c r="B30" s="196" t="s">
        <v>14</v>
      </c>
      <c r="C30" s="750"/>
      <c r="D30" s="750"/>
      <c r="E30" s="751"/>
      <c r="F30" s="751"/>
      <c r="G30" s="197" t="s">
        <v>148</v>
      </c>
      <c r="H30" s="197" t="s">
        <v>149</v>
      </c>
      <c r="I30" s="236" t="s">
        <v>150</v>
      </c>
      <c r="J30" s="198">
        <v>1</v>
      </c>
      <c r="K30" s="199">
        <v>43009</v>
      </c>
      <c r="L30" s="199">
        <v>43830</v>
      </c>
      <c r="M30" s="200">
        <f t="shared" si="2"/>
        <v>117.28571428571429</v>
      </c>
      <c r="N30" s="201">
        <v>1</v>
      </c>
      <c r="O30" s="236" t="s">
        <v>147</v>
      </c>
      <c r="P30" s="201">
        <f t="shared" si="1"/>
        <v>1</v>
      </c>
      <c r="Q30" s="202" t="str" cm="1">
        <f t="array" aca="1" ref="Q30" ca="1">IF(ISNUMBER(P30),IF(P30=100%,"CUMPLIDA",IF(AND(ISNUMBER(L30),ISNUMBER(INDIRECT("FECHA_"&amp;$B30,1))), IF(L30&lt;=INDIRECT("FECHA_"&amp;$B30,1),"INCUMPLIDA","PROCESO"), "VERIFICAR FECHA")),"SIN VALOR AVANCE")</f>
        <v>CUMPLIDA</v>
      </c>
    </row>
    <row r="31" spans="1:17" ht="135.75">
      <c r="A31" s="492" t="s">
        <v>12</v>
      </c>
      <c r="B31" s="196" t="s">
        <v>14</v>
      </c>
      <c r="C31" s="750"/>
      <c r="D31" s="750"/>
      <c r="E31" s="751"/>
      <c r="F31" s="751"/>
      <c r="G31" s="197" t="s">
        <v>151</v>
      </c>
      <c r="H31" s="197" t="s">
        <v>152</v>
      </c>
      <c r="I31" s="236" t="s">
        <v>153</v>
      </c>
      <c r="J31" s="198">
        <v>1</v>
      </c>
      <c r="K31" s="199">
        <v>44013</v>
      </c>
      <c r="L31" s="199">
        <v>44195</v>
      </c>
      <c r="M31" s="200">
        <f t="shared" si="2"/>
        <v>26</v>
      </c>
      <c r="N31" s="201">
        <v>1</v>
      </c>
      <c r="O31" s="236" t="s">
        <v>147</v>
      </c>
      <c r="P31" s="201">
        <f t="shared" si="1"/>
        <v>1</v>
      </c>
      <c r="Q31" s="202" t="str" cm="1">
        <f t="array" aca="1" ref="Q31" ca="1">IF(ISNUMBER(P31),IF(P31=100%,"CUMPLIDA",IF(AND(ISNUMBER(L31),ISNUMBER(INDIRECT("FECHA_"&amp;$B31,1))), IF(L31&lt;=INDIRECT("FECHA_"&amp;$B31,1),"INCUMPLIDA","PROCESO"), "VERIFICAR FECHA")),"SIN VALOR AVANCE")</f>
        <v>CUMPLIDA</v>
      </c>
    </row>
    <row r="32" spans="1:17" ht="195.75">
      <c r="A32" s="492" t="s">
        <v>12</v>
      </c>
      <c r="B32" s="196" t="s">
        <v>14</v>
      </c>
      <c r="C32" s="750"/>
      <c r="D32" s="750"/>
      <c r="E32" s="751"/>
      <c r="F32" s="751"/>
      <c r="G32" s="197" t="s">
        <v>154</v>
      </c>
      <c r="H32" s="197" t="s">
        <v>155</v>
      </c>
      <c r="I32" s="236" t="s">
        <v>156</v>
      </c>
      <c r="J32" s="198">
        <v>1</v>
      </c>
      <c r="K32" s="203">
        <v>45931</v>
      </c>
      <c r="L32" s="203">
        <v>45991</v>
      </c>
      <c r="M32" s="200">
        <f t="shared" si="2"/>
        <v>8.5714285714285712</v>
      </c>
      <c r="N32" s="201">
        <v>0</v>
      </c>
      <c r="O32" s="236" t="s">
        <v>157</v>
      </c>
      <c r="P32" s="201">
        <f t="shared" si="1"/>
        <v>0</v>
      </c>
      <c r="Q32" s="202" t="str" cm="1">
        <f t="array" aca="1" ref="Q32" ca="1">IF(ISNUMBER(P32),IF(P32=100%,"CUMPLIDA",IF(AND(ISNUMBER(L32),ISNUMBER(INDIRECT("FECHA_"&amp;$B32,1))), IF(L32&lt;=INDIRECT("FECHA_"&amp;$B32,1),"INCUMPLIDA","PROCESO"), "VERIFICAR FECHA")),"SIN VALOR AVANCE")</f>
        <v>PROCESO</v>
      </c>
    </row>
    <row r="33" spans="1:17" ht="195.75">
      <c r="A33" s="492" t="s">
        <v>12</v>
      </c>
      <c r="B33" s="196" t="s">
        <v>14</v>
      </c>
      <c r="C33" s="750"/>
      <c r="D33" s="750"/>
      <c r="E33" s="751"/>
      <c r="F33" s="751"/>
      <c r="G33" s="197" t="s">
        <v>158</v>
      </c>
      <c r="H33" s="197" t="s">
        <v>159</v>
      </c>
      <c r="I33" s="236" t="s">
        <v>160</v>
      </c>
      <c r="J33" s="198">
        <v>1</v>
      </c>
      <c r="K33" s="203">
        <v>45992</v>
      </c>
      <c r="L33" s="203">
        <v>46081</v>
      </c>
      <c r="M33" s="200">
        <f t="shared" si="2"/>
        <v>12.714285714285714</v>
      </c>
      <c r="N33" s="201">
        <v>0</v>
      </c>
      <c r="O33" s="236" t="s">
        <v>157</v>
      </c>
      <c r="P33" s="201">
        <f t="shared" si="1"/>
        <v>0</v>
      </c>
      <c r="Q33" s="202" t="str" cm="1">
        <f t="array" aca="1" ref="Q33" ca="1">IF(ISNUMBER(P33),IF(P33=100%,"CUMPLIDA",IF(AND(ISNUMBER(L33),ISNUMBER(INDIRECT("FECHA_"&amp;$B33,1))), IF(L33&lt;=INDIRECT("FECHA_"&amp;$B33,1),"INCUMPLIDA","PROCESO"), "VERIFICAR FECHA")),"SIN VALOR AVANCE")</f>
        <v>PROCESO</v>
      </c>
    </row>
    <row r="34" spans="1:17" ht="195.75">
      <c r="A34" s="492" t="s">
        <v>12</v>
      </c>
      <c r="B34" s="196" t="s">
        <v>14</v>
      </c>
      <c r="C34" s="750"/>
      <c r="D34" s="750"/>
      <c r="E34" s="751"/>
      <c r="F34" s="751"/>
      <c r="G34" s="197" t="s">
        <v>161</v>
      </c>
      <c r="H34" s="197" t="s">
        <v>162</v>
      </c>
      <c r="I34" s="236" t="s">
        <v>163</v>
      </c>
      <c r="J34" s="198">
        <v>5</v>
      </c>
      <c r="K34" s="203">
        <v>46113</v>
      </c>
      <c r="L34" s="203">
        <v>46568</v>
      </c>
      <c r="M34" s="200">
        <f t="shared" si="2"/>
        <v>65</v>
      </c>
      <c r="N34" s="201">
        <v>0</v>
      </c>
      <c r="O34" s="236" t="s">
        <v>157</v>
      </c>
      <c r="P34" s="201">
        <f t="shared" si="1"/>
        <v>0</v>
      </c>
      <c r="Q34" s="202" t="str" cm="1">
        <f t="array" aca="1" ref="Q34" ca="1">IF(ISNUMBER(P34),IF(P34=100%,"CUMPLIDA",IF(AND(ISNUMBER(L34),ISNUMBER(INDIRECT("FECHA_"&amp;$B34,1))), IF(L34&lt;=INDIRECT("FECHA_"&amp;$B34,1),"INCUMPLIDA","PROCESO"), "VERIFICAR FECHA")),"SIN VALOR AVANCE")</f>
        <v>PROCESO</v>
      </c>
    </row>
    <row r="35" spans="1:17" ht="195.75">
      <c r="A35" s="492" t="s">
        <v>12</v>
      </c>
      <c r="B35" s="196" t="s">
        <v>14</v>
      </c>
      <c r="C35" s="750"/>
      <c r="D35" s="750"/>
      <c r="E35" s="751"/>
      <c r="F35" s="751"/>
      <c r="G35" s="197" t="s">
        <v>164</v>
      </c>
      <c r="H35" s="197" t="s">
        <v>165</v>
      </c>
      <c r="I35" s="236" t="s">
        <v>166</v>
      </c>
      <c r="J35" s="198">
        <v>3</v>
      </c>
      <c r="K35" s="203">
        <v>46296</v>
      </c>
      <c r="L35" s="203">
        <v>46568</v>
      </c>
      <c r="M35" s="200">
        <f t="shared" si="2"/>
        <v>38.857142857142854</v>
      </c>
      <c r="N35" s="201">
        <v>0</v>
      </c>
      <c r="O35" s="236" t="s">
        <v>157</v>
      </c>
      <c r="P35" s="201">
        <f t="shared" si="1"/>
        <v>0</v>
      </c>
      <c r="Q35" s="202" t="str" cm="1">
        <f t="array" aca="1" ref="Q35" ca="1">IF(ISNUMBER(P35),IF(P35=100%,"CUMPLIDA",IF(AND(ISNUMBER(L35),ISNUMBER(INDIRECT("FECHA_"&amp;$B35,1))), IF(L35&lt;=INDIRECT("FECHA_"&amp;$B35,1),"INCUMPLIDA","PROCESO"), "VERIFICAR FECHA")),"SIN VALOR AVANCE")</f>
        <v>PROCESO</v>
      </c>
    </row>
    <row r="36" spans="1:17" ht="195.75">
      <c r="A36" s="492" t="s">
        <v>12</v>
      </c>
      <c r="B36" s="196" t="s">
        <v>14</v>
      </c>
      <c r="C36" s="750"/>
      <c r="D36" s="750"/>
      <c r="E36" s="751" t="s">
        <v>167</v>
      </c>
      <c r="F36" s="751"/>
      <c r="G36" s="197" t="s">
        <v>168</v>
      </c>
      <c r="H36" s="197" t="s">
        <v>169</v>
      </c>
      <c r="I36" s="236" t="s">
        <v>170</v>
      </c>
      <c r="J36" s="198">
        <v>40</v>
      </c>
      <c r="K36" s="199">
        <v>45047</v>
      </c>
      <c r="L36" s="199">
        <v>45199</v>
      </c>
      <c r="M36" s="200">
        <f t="shared" si="2"/>
        <v>21.714285714285715</v>
      </c>
      <c r="N36" s="201">
        <v>1</v>
      </c>
      <c r="O36" s="236" t="s">
        <v>157</v>
      </c>
      <c r="P36" s="201">
        <f t="shared" si="1"/>
        <v>1</v>
      </c>
      <c r="Q36" s="202" t="str" cm="1">
        <f t="array" aca="1" ref="Q36" ca="1">IF(ISNUMBER(P36),IF(P36=100%,"CUMPLIDA",IF(AND(ISNUMBER(L36),ISNUMBER(INDIRECT("FECHA_"&amp;$B36,1))), IF(L36&lt;=INDIRECT("FECHA_"&amp;$B36,1),"INCUMPLIDA","PROCESO"), "VERIFICAR FECHA")),"SIN VALOR AVANCE")</f>
        <v>CUMPLIDA</v>
      </c>
    </row>
    <row r="37" spans="1:17" ht="225.75">
      <c r="A37" s="492" t="s">
        <v>12</v>
      </c>
      <c r="B37" s="196" t="s">
        <v>14</v>
      </c>
      <c r="C37" s="750"/>
      <c r="D37" s="750"/>
      <c r="E37" s="751"/>
      <c r="F37" s="751"/>
      <c r="G37" s="197" t="s">
        <v>171</v>
      </c>
      <c r="H37" s="197" t="s">
        <v>169</v>
      </c>
      <c r="I37" s="236" t="s">
        <v>170</v>
      </c>
      <c r="J37" s="198">
        <v>40</v>
      </c>
      <c r="K37" s="199">
        <v>45047</v>
      </c>
      <c r="L37" s="199">
        <v>45199</v>
      </c>
      <c r="M37" s="200">
        <f t="shared" si="2"/>
        <v>21.714285714285715</v>
      </c>
      <c r="N37" s="201">
        <v>1</v>
      </c>
      <c r="O37" s="236" t="s">
        <v>172</v>
      </c>
      <c r="P37" s="201">
        <f t="shared" si="1"/>
        <v>1</v>
      </c>
      <c r="Q37" s="202" t="str" cm="1">
        <f t="array" aca="1" ref="Q37" ca="1">IF(ISNUMBER(P37),IF(P37=100%,"CUMPLIDA",IF(AND(ISNUMBER(L37),ISNUMBER(INDIRECT("FECHA_"&amp;$B37,1))), IF(L37&lt;=INDIRECT("FECHA_"&amp;$B37,1),"INCUMPLIDA","PROCESO"), "VERIFICAR FECHA")),"SIN VALOR AVANCE")</f>
        <v>CUMPLIDA</v>
      </c>
    </row>
    <row r="38" spans="1:17" ht="225.75">
      <c r="A38" s="492" t="s">
        <v>12</v>
      </c>
      <c r="B38" s="196" t="s">
        <v>14</v>
      </c>
      <c r="C38" s="750"/>
      <c r="D38" s="750"/>
      <c r="E38" s="751" t="s">
        <v>173</v>
      </c>
      <c r="F38" s="751"/>
      <c r="G38" s="197" t="s">
        <v>174</v>
      </c>
      <c r="H38" s="197" t="s">
        <v>169</v>
      </c>
      <c r="I38" s="236" t="s">
        <v>175</v>
      </c>
      <c r="J38" s="198">
        <v>1</v>
      </c>
      <c r="K38" s="199">
        <v>45047</v>
      </c>
      <c r="L38" s="199">
        <v>45199</v>
      </c>
      <c r="M38" s="200">
        <f t="shared" si="2"/>
        <v>21.714285714285715</v>
      </c>
      <c r="N38" s="201">
        <v>1</v>
      </c>
      <c r="O38" s="236" t="s">
        <v>172</v>
      </c>
      <c r="P38" s="201">
        <f t="shared" si="1"/>
        <v>1</v>
      </c>
      <c r="Q38" s="202" t="str" cm="1">
        <f t="array" aca="1" ref="Q38" ca="1">IF(ISNUMBER(P38),IF(P38=100%,"CUMPLIDA",IF(AND(ISNUMBER(L38),ISNUMBER(INDIRECT("FECHA_"&amp;$B38,1))), IF(L38&lt;=INDIRECT("FECHA_"&amp;$B38,1),"INCUMPLIDA","PROCESO"), "VERIFICAR FECHA")),"SIN VALOR AVANCE")</f>
        <v>CUMPLIDA</v>
      </c>
    </row>
    <row r="39" spans="1:17" ht="180">
      <c r="A39" s="492" t="s">
        <v>12</v>
      </c>
      <c r="B39" s="196" t="s">
        <v>14</v>
      </c>
      <c r="C39" s="750"/>
      <c r="D39" s="750"/>
      <c r="E39" s="751"/>
      <c r="F39" s="751"/>
      <c r="G39" s="197" t="s">
        <v>176</v>
      </c>
      <c r="H39" s="197" t="s">
        <v>177</v>
      </c>
      <c r="I39" s="236" t="s">
        <v>178</v>
      </c>
      <c r="J39" s="198">
        <v>3</v>
      </c>
      <c r="K39" s="199">
        <v>43009</v>
      </c>
      <c r="L39" s="199">
        <v>43374</v>
      </c>
      <c r="M39" s="200">
        <f t="shared" si="2"/>
        <v>52.142857142857146</v>
      </c>
      <c r="N39" s="201">
        <v>1</v>
      </c>
      <c r="O39" s="236" t="s">
        <v>179</v>
      </c>
      <c r="P39" s="201">
        <f t="shared" si="1"/>
        <v>1</v>
      </c>
      <c r="Q39" s="202" t="str" cm="1">
        <f t="array" aca="1" ref="Q39" ca="1">IF(ISNUMBER(P39),IF(P39=100%,"CUMPLIDA",IF(AND(ISNUMBER(L39),ISNUMBER(INDIRECT("FECHA_"&amp;$B39,1))), IF(L39&lt;=INDIRECT("FECHA_"&amp;$B39,1),"INCUMPLIDA","PROCESO"), "VERIFICAR FECHA")),"SIN VALOR AVANCE")</f>
        <v>CUMPLIDA</v>
      </c>
    </row>
    <row r="40" spans="1:17" ht="135.75">
      <c r="A40" s="492" t="s">
        <v>12</v>
      </c>
      <c r="B40" s="196" t="s">
        <v>14</v>
      </c>
      <c r="C40" s="750"/>
      <c r="D40" s="750"/>
      <c r="E40" s="751"/>
      <c r="F40" s="751"/>
      <c r="G40" s="197" t="s">
        <v>180</v>
      </c>
      <c r="H40" s="197" t="s">
        <v>181</v>
      </c>
      <c r="I40" s="500" t="s">
        <v>182</v>
      </c>
      <c r="J40" s="198">
        <v>1</v>
      </c>
      <c r="K40" s="199">
        <v>42948</v>
      </c>
      <c r="L40" s="199">
        <v>43100</v>
      </c>
      <c r="M40" s="200">
        <f t="shared" si="2"/>
        <v>21.714285714285715</v>
      </c>
      <c r="N40" s="201">
        <v>1</v>
      </c>
      <c r="O40" s="236" t="s">
        <v>183</v>
      </c>
      <c r="P40" s="201">
        <f t="shared" si="1"/>
        <v>1</v>
      </c>
      <c r="Q40" s="202" t="str" cm="1">
        <f t="array" aca="1" ref="Q40" ca="1">IF(ISNUMBER(P40),IF(P40=100%,"CUMPLIDA",IF(AND(ISNUMBER(L40),ISNUMBER(INDIRECT("FECHA_"&amp;$B40,1))), IF(L40&lt;=INDIRECT("FECHA_"&amp;$B40,1),"INCUMPLIDA","PROCESO"), "VERIFICAR FECHA")),"SIN VALOR AVANCE")</f>
        <v>CUMPLIDA</v>
      </c>
    </row>
    <row r="41" spans="1:17" ht="105.75">
      <c r="A41" s="492" t="s">
        <v>12</v>
      </c>
      <c r="B41" s="196" t="s">
        <v>14</v>
      </c>
      <c r="C41" s="750"/>
      <c r="D41" s="750"/>
      <c r="E41" s="751"/>
      <c r="F41" s="751"/>
      <c r="G41" s="197" t="s">
        <v>184</v>
      </c>
      <c r="H41" s="197" t="s">
        <v>185</v>
      </c>
      <c r="I41" s="500" t="s">
        <v>186</v>
      </c>
      <c r="J41" s="198">
        <v>1</v>
      </c>
      <c r="K41" s="199">
        <v>42979</v>
      </c>
      <c r="L41" s="199">
        <v>43344</v>
      </c>
      <c r="M41" s="200">
        <f t="shared" si="2"/>
        <v>52.142857142857146</v>
      </c>
      <c r="N41" s="201">
        <v>1</v>
      </c>
      <c r="O41" s="236" t="s">
        <v>187</v>
      </c>
      <c r="P41" s="201">
        <f t="shared" si="1"/>
        <v>1</v>
      </c>
      <c r="Q41" s="202" t="str" cm="1">
        <f t="array" aca="1" ref="Q41" ca="1">IF(ISNUMBER(P41),IF(P41=100%,"CUMPLIDA",IF(AND(ISNUMBER(L41),ISNUMBER(INDIRECT("FECHA_"&amp;$B41,1))), IF(L41&lt;=INDIRECT("FECHA_"&amp;$B41,1),"INCUMPLIDA","PROCESO"), "VERIFICAR FECHA")),"SIN VALOR AVANCE")</f>
        <v>CUMPLIDA</v>
      </c>
    </row>
    <row r="42" spans="1:17" ht="90.75">
      <c r="A42" s="492" t="s">
        <v>12</v>
      </c>
      <c r="B42" s="196" t="s">
        <v>14</v>
      </c>
      <c r="C42" s="750"/>
      <c r="D42" s="750"/>
      <c r="E42" s="751"/>
      <c r="F42" s="751"/>
      <c r="G42" s="197" t="s">
        <v>188</v>
      </c>
      <c r="H42" s="197" t="s">
        <v>189</v>
      </c>
      <c r="I42" s="500" t="s">
        <v>190</v>
      </c>
      <c r="J42" s="201">
        <v>1</v>
      </c>
      <c r="K42" s="199">
        <v>43101</v>
      </c>
      <c r="L42" s="199">
        <v>43465</v>
      </c>
      <c r="M42" s="200">
        <f t="shared" si="2"/>
        <v>52</v>
      </c>
      <c r="N42" s="201">
        <v>1</v>
      </c>
      <c r="O42" s="236" t="s">
        <v>191</v>
      </c>
      <c r="P42" s="201">
        <f t="shared" si="1"/>
        <v>1</v>
      </c>
      <c r="Q42" s="202" t="str" cm="1">
        <f t="array" aca="1" ref="Q42" ca="1">IF(ISNUMBER(P42),IF(P42=100%,"CUMPLIDA",IF(AND(ISNUMBER(L42),ISNUMBER(INDIRECT("FECHA_"&amp;$B42,1))), IF(L42&lt;=INDIRECT("FECHA_"&amp;$B42,1),"INCUMPLIDA","PROCESO"), "VERIFICAR FECHA")),"SIN VALOR AVANCE")</f>
        <v>CUMPLIDA</v>
      </c>
    </row>
    <row r="43" spans="1:17" ht="90.75">
      <c r="A43" s="492" t="s">
        <v>12</v>
      </c>
      <c r="B43" s="196" t="s">
        <v>14</v>
      </c>
      <c r="C43" s="750"/>
      <c r="D43" s="750"/>
      <c r="E43" s="751"/>
      <c r="F43" s="751"/>
      <c r="G43" s="197" t="s">
        <v>192</v>
      </c>
      <c r="H43" s="197" t="s">
        <v>193</v>
      </c>
      <c r="I43" s="500" t="s">
        <v>194</v>
      </c>
      <c r="J43" s="198">
        <v>6</v>
      </c>
      <c r="K43" s="199">
        <v>43009</v>
      </c>
      <c r="L43" s="199">
        <v>43374</v>
      </c>
      <c r="M43" s="200">
        <f t="shared" si="2"/>
        <v>52.142857142857146</v>
      </c>
      <c r="N43" s="201">
        <v>1</v>
      </c>
      <c r="O43" s="236" t="s">
        <v>195</v>
      </c>
      <c r="P43" s="201">
        <f t="shared" si="1"/>
        <v>1</v>
      </c>
      <c r="Q43" s="202" t="str" cm="1">
        <f t="array" aca="1" ref="Q43" ca="1">IF(ISNUMBER(P43),IF(P43=100%,"CUMPLIDA",IF(AND(ISNUMBER(L43),ISNUMBER(INDIRECT("FECHA_"&amp;$B43,1))), IF(L43&lt;=INDIRECT("FECHA_"&amp;$B43,1),"INCUMPLIDA","PROCESO"), "VERIFICAR FECHA")),"SIN VALOR AVANCE")</f>
        <v>CUMPLIDA</v>
      </c>
    </row>
    <row r="44" spans="1:17" ht="135">
      <c r="A44" s="492" t="s">
        <v>12</v>
      </c>
      <c r="B44" s="196" t="s">
        <v>14</v>
      </c>
      <c r="C44" s="750"/>
      <c r="D44" s="750"/>
      <c r="E44" s="751"/>
      <c r="F44" s="751"/>
      <c r="G44" s="197" t="s">
        <v>196</v>
      </c>
      <c r="H44" s="197" t="s">
        <v>139</v>
      </c>
      <c r="I44" s="500" t="s">
        <v>197</v>
      </c>
      <c r="J44" s="201">
        <v>1</v>
      </c>
      <c r="K44" s="199">
        <v>43344</v>
      </c>
      <c r="L44" s="199">
        <v>43830</v>
      </c>
      <c r="M44" s="200">
        <f t="shared" si="2"/>
        <v>69.428571428571431</v>
      </c>
      <c r="N44" s="201">
        <v>1</v>
      </c>
      <c r="O44" s="236" t="s">
        <v>74</v>
      </c>
      <c r="P44" s="201">
        <f t="shared" si="1"/>
        <v>1</v>
      </c>
      <c r="Q44" s="202" t="str" cm="1">
        <f t="array" aca="1" ref="Q44" ca="1">IF(ISNUMBER(P44),IF(P44=100%,"CUMPLIDA",IF(AND(ISNUMBER(L44),ISNUMBER(INDIRECT("FECHA_"&amp;$B44,1))), IF(L44&lt;=INDIRECT("FECHA_"&amp;$B44,1),"INCUMPLIDA","PROCESO"), "VERIFICAR FECHA")),"SIN VALOR AVANCE")</f>
        <v>CUMPLIDA</v>
      </c>
    </row>
    <row r="45" spans="1:17" ht="120.75" customHeight="1">
      <c r="A45" s="492" t="s">
        <v>12</v>
      </c>
      <c r="B45" s="196" t="s">
        <v>14</v>
      </c>
      <c r="C45" s="750" t="s">
        <v>198</v>
      </c>
      <c r="D45" s="750" t="s">
        <v>199</v>
      </c>
      <c r="E45" s="751" t="s">
        <v>200</v>
      </c>
      <c r="F45" s="751" t="s">
        <v>201</v>
      </c>
      <c r="G45" s="197" t="s">
        <v>202</v>
      </c>
      <c r="H45" s="197" t="s">
        <v>203</v>
      </c>
      <c r="I45" s="236" t="s">
        <v>204</v>
      </c>
      <c r="J45" s="711">
        <v>6432363831</v>
      </c>
      <c r="K45" s="199">
        <v>43040</v>
      </c>
      <c r="L45" s="199">
        <v>44316</v>
      </c>
      <c r="M45" s="200">
        <f t="shared" si="2"/>
        <v>182.28571428571428</v>
      </c>
      <c r="N45" s="201">
        <v>1</v>
      </c>
      <c r="O45" s="236" t="s">
        <v>205</v>
      </c>
      <c r="P45" s="201">
        <f t="shared" si="1"/>
        <v>1</v>
      </c>
      <c r="Q45" s="202" t="str" cm="1">
        <f t="array" aca="1" ref="Q45" ca="1">IF(ISNUMBER(P45),IF(P45=100%,"CUMPLIDA",IF(AND(ISNUMBER(L45),ISNUMBER(INDIRECT("FECHA_"&amp;$B45,1))), IF(L45&lt;=INDIRECT("FECHA_"&amp;$B45,1),"INCUMPLIDA","PROCESO"), "VERIFICAR FECHA")),"SIN VALOR AVANCE")</f>
        <v>CUMPLIDA</v>
      </c>
    </row>
    <row r="46" spans="1:17" ht="120.75">
      <c r="A46" s="492" t="s">
        <v>12</v>
      </c>
      <c r="B46" s="196" t="s">
        <v>14</v>
      </c>
      <c r="C46" s="750"/>
      <c r="D46" s="750"/>
      <c r="E46" s="751"/>
      <c r="F46" s="751"/>
      <c r="G46" s="197" t="s">
        <v>206</v>
      </c>
      <c r="H46" s="197" t="s">
        <v>203</v>
      </c>
      <c r="I46" s="236" t="s">
        <v>204</v>
      </c>
      <c r="J46" s="711">
        <v>43631471</v>
      </c>
      <c r="K46" s="199">
        <v>43040</v>
      </c>
      <c r="L46" s="199">
        <v>43434</v>
      </c>
      <c r="M46" s="200">
        <f t="shared" si="2"/>
        <v>56.285714285714285</v>
      </c>
      <c r="N46" s="201">
        <v>1</v>
      </c>
      <c r="O46" s="236" t="s">
        <v>207</v>
      </c>
      <c r="P46" s="201">
        <f t="shared" si="1"/>
        <v>1</v>
      </c>
      <c r="Q46" s="202" t="str" cm="1">
        <f t="array" aca="1" ref="Q46" ca="1">IF(ISNUMBER(P46),IF(P46=100%,"CUMPLIDA",IF(AND(ISNUMBER(L46),ISNUMBER(INDIRECT("FECHA_"&amp;$B46,1))), IF(L46&lt;=INDIRECT("FECHA_"&amp;$B46,1),"INCUMPLIDA","PROCESO"), "VERIFICAR FECHA")),"SIN VALOR AVANCE")</f>
        <v>CUMPLIDA</v>
      </c>
    </row>
    <row r="47" spans="1:17" ht="120.75">
      <c r="A47" s="492" t="s">
        <v>12</v>
      </c>
      <c r="B47" s="196" t="s">
        <v>14</v>
      </c>
      <c r="C47" s="750"/>
      <c r="D47" s="750"/>
      <c r="E47" s="751"/>
      <c r="F47" s="751"/>
      <c r="G47" s="197" t="s">
        <v>208</v>
      </c>
      <c r="H47" s="197" t="s">
        <v>203</v>
      </c>
      <c r="I47" s="236" t="s">
        <v>204</v>
      </c>
      <c r="J47" s="711">
        <v>11623780528.950001</v>
      </c>
      <c r="K47" s="199">
        <v>43040</v>
      </c>
      <c r="L47" s="203">
        <v>45657</v>
      </c>
      <c r="M47" s="200">
        <f t="shared" si="2"/>
        <v>373.85714285714283</v>
      </c>
      <c r="N47" s="201">
        <v>1</v>
      </c>
      <c r="O47" s="236" t="s">
        <v>209</v>
      </c>
      <c r="P47" s="201">
        <f t="shared" si="1"/>
        <v>1</v>
      </c>
      <c r="Q47" s="202" t="str" cm="1">
        <f t="array" aca="1" ref="Q47" ca="1">IF(ISNUMBER(P47),IF(P47=100%,"CUMPLIDA",IF(AND(ISNUMBER(L47),ISNUMBER(INDIRECT("FECHA_"&amp;$B47,1))), IF(L47&lt;=INDIRECT("FECHA_"&amp;$B47,1),"INCUMPLIDA","PROCESO"), "VERIFICAR FECHA")),"SIN VALOR AVANCE")</f>
        <v>CUMPLIDA</v>
      </c>
    </row>
    <row r="48" spans="1:17" ht="120.75">
      <c r="A48" s="492" t="s">
        <v>12</v>
      </c>
      <c r="B48" s="196" t="s">
        <v>14</v>
      </c>
      <c r="C48" s="750"/>
      <c r="D48" s="750"/>
      <c r="E48" s="751"/>
      <c r="F48" s="751"/>
      <c r="G48" s="197" t="s">
        <v>210</v>
      </c>
      <c r="H48" s="197" t="s">
        <v>203</v>
      </c>
      <c r="I48" s="236" t="s">
        <v>204</v>
      </c>
      <c r="J48" s="711">
        <v>1251159219</v>
      </c>
      <c r="K48" s="199">
        <v>43040</v>
      </c>
      <c r="L48" s="203">
        <v>45777</v>
      </c>
      <c r="M48" s="200">
        <f t="shared" si="2"/>
        <v>391</v>
      </c>
      <c r="N48" s="201">
        <v>0.92730000000000001</v>
      </c>
      <c r="O48" s="236" t="s">
        <v>211</v>
      </c>
      <c r="P48" s="201">
        <f t="shared" si="1"/>
        <v>0.92730000000000001</v>
      </c>
      <c r="Q48" s="202" t="str" cm="1">
        <f t="array" aca="1" ref="Q48" ca="1">IF(ISNUMBER(P48),IF(P48=100%,"CUMPLIDA",IF(AND(ISNUMBER(L48),ISNUMBER(INDIRECT("FECHA_"&amp;$B48,1))), IF(L48&lt;=INDIRECT("FECHA_"&amp;$B48,1),"INCUMPLIDA","PROCESO"), "VERIFICAR FECHA")),"SIN VALOR AVANCE")</f>
        <v>PROCESO</v>
      </c>
    </row>
    <row r="49" spans="1:18" ht="105.75">
      <c r="A49" s="492" t="s">
        <v>12</v>
      </c>
      <c r="B49" s="196" t="s">
        <v>14</v>
      </c>
      <c r="C49" s="750"/>
      <c r="D49" s="750"/>
      <c r="E49" s="751"/>
      <c r="F49" s="751"/>
      <c r="G49" s="197" t="s">
        <v>212</v>
      </c>
      <c r="H49" s="197" t="s">
        <v>213</v>
      </c>
      <c r="I49" s="236" t="s">
        <v>214</v>
      </c>
      <c r="J49" s="198">
        <v>42</v>
      </c>
      <c r="K49" s="199">
        <v>42948</v>
      </c>
      <c r="L49" s="199">
        <v>43100</v>
      </c>
      <c r="M49" s="200">
        <f t="shared" si="2"/>
        <v>21.714285714285715</v>
      </c>
      <c r="N49" s="201">
        <v>1</v>
      </c>
      <c r="O49" s="236" t="s">
        <v>74</v>
      </c>
      <c r="P49" s="201">
        <f t="shared" si="1"/>
        <v>1</v>
      </c>
      <c r="Q49" s="202" t="str" cm="1">
        <f t="array" aca="1" ref="Q49" ca="1">IF(ISNUMBER(P49),IF(P49=100%,"CUMPLIDA",IF(AND(ISNUMBER(L49),ISNUMBER(INDIRECT("FECHA_"&amp;$B49,1))), IF(L49&lt;=INDIRECT("FECHA_"&amp;$B49,1),"INCUMPLIDA","PROCESO"), "VERIFICAR FECHA")),"SIN VALOR AVANCE")</f>
        <v>CUMPLIDA</v>
      </c>
    </row>
    <row r="50" spans="1:18" ht="105.75">
      <c r="A50" s="492" t="s">
        <v>12</v>
      </c>
      <c r="B50" s="196" t="s">
        <v>14</v>
      </c>
      <c r="C50" s="750"/>
      <c r="D50" s="750"/>
      <c r="E50" s="751"/>
      <c r="F50" s="751"/>
      <c r="G50" s="197" t="s">
        <v>215</v>
      </c>
      <c r="H50" s="197" t="s">
        <v>216</v>
      </c>
      <c r="I50" s="236" t="s">
        <v>217</v>
      </c>
      <c r="J50" s="198">
        <v>42</v>
      </c>
      <c r="K50" s="199">
        <v>42948</v>
      </c>
      <c r="L50" s="199">
        <v>43281</v>
      </c>
      <c r="M50" s="200">
        <f t="shared" si="2"/>
        <v>47.571428571428569</v>
      </c>
      <c r="N50" s="201">
        <v>1</v>
      </c>
      <c r="O50" s="236" t="s">
        <v>74</v>
      </c>
      <c r="P50" s="201">
        <f t="shared" si="1"/>
        <v>1</v>
      </c>
      <c r="Q50" s="202" t="str" cm="1">
        <f t="array" aca="1" ref="Q50" ca="1">IF(ISNUMBER(P50),IF(P50=100%,"CUMPLIDA",IF(AND(ISNUMBER(L50),ISNUMBER(INDIRECT("FECHA_"&amp;$B50,1))), IF(L50&lt;=INDIRECT("FECHA_"&amp;$B50,1),"INCUMPLIDA","PROCESO"), "VERIFICAR FECHA")),"SIN VALOR AVANCE")</f>
        <v>CUMPLIDA</v>
      </c>
    </row>
    <row r="51" spans="1:18" ht="90.75">
      <c r="A51" s="492" t="s">
        <v>12</v>
      </c>
      <c r="B51" s="196" t="s">
        <v>14</v>
      </c>
      <c r="C51" s="750"/>
      <c r="D51" s="750"/>
      <c r="E51" s="751"/>
      <c r="F51" s="751"/>
      <c r="G51" s="197" t="s">
        <v>218</v>
      </c>
      <c r="H51" s="197" t="s">
        <v>219</v>
      </c>
      <c r="I51" s="236" t="s">
        <v>220</v>
      </c>
      <c r="J51" s="201">
        <v>1</v>
      </c>
      <c r="K51" s="199">
        <v>43101</v>
      </c>
      <c r="L51" s="199">
        <v>43465</v>
      </c>
      <c r="M51" s="200">
        <f t="shared" si="2"/>
        <v>52</v>
      </c>
      <c r="N51" s="201">
        <v>1</v>
      </c>
      <c r="O51" s="236" t="s">
        <v>221</v>
      </c>
      <c r="P51" s="201">
        <f t="shared" si="1"/>
        <v>1</v>
      </c>
      <c r="Q51" s="202" t="str" cm="1">
        <f t="array" aca="1" ref="Q51" ca="1">IF(ISNUMBER(P51),IF(P51=100%,"CUMPLIDA",IF(AND(ISNUMBER(L51),ISNUMBER(INDIRECT("FECHA_"&amp;$B51,1))), IF(L51&lt;=INDIRECT("FECHA_"&amp;$B51,1),"INCUMPLIDA","PROCESO"), "VERIFICAR FECHA")),"SIN VALOR AVANCE")</f>
        <v>CUMPLIDA</v>
      </c>
    </row>
    <row r="52" spans="1:18" ht="90.75" customHeight="1">
      <c r="A52" s="492" t="s">
        <v>12</v>
      </c>
      <c r="B52" s="196" t="s">
        <v>14</v>
      </c>
      <c r="C52" s="878" t="s">
        <v>222</v>
      </c>
      <c r="D52" s="878" t="s">
        <v>68</v>
      </c>
      <c r="E52" s="877" t="s">
        <v>223</v>
      </c>
      <c r="F52" s="877" t="s">
        <v>224</v>
      </c>
      <c r="G52" s="611" t="s">
        <v>225</v>
      </c>
      <c r="H52" s="611" t="s">
        <v>226</v>
      </c>
      <c r="I52" s="614" t="s">
        <v>227</v>
      </c>
      <c r="J52" s="639">
        <v>1</v>
      </c>
      <c r="K52" s="616">
        <v>44454</v>
      </c>
      <c r="L52" s="616">
        <v>44561</v>
      </c>
      <c r="M52" s="617">
        <f t="shared" si="2"/>
        <v>15.285714285714286</v>
      </c>
      <c r="N52" s="618">
        <v>1</v>
      </c>
      <c r="O52" s="614" t="s">
        <v>228</v>
      </c>
      <c r="P52" s="618">
        <f t="shared" si="1"/>
        <v>1</v>
      </c>
      <c r="Q52" s="269" t="str" cm="1">
        <f t="array" aca="1" ref="Q52" ca="1">IF(ISNUMBER(P52),IF(P52=100%,"CUMPLIDA",IF(AND(ISNUMBER(L52),ISNUMBER(INDIRECT("FECHA_"&amp;$B52,1))), IF(L52&lt;=INDIRECT("FECHA_"&amp;$B52,1),"INCUMPLIDA","PROCESO"), "VERIFICAR FECHA")),"SIN VALOR AVANCE")</f>
        <v>CUMPLIDA</v>
      </c>
    </row>
    <row r="53" spans="1:18" ht="165">
      <c r="A53" s="492" t="s">
        <v>12</v>
      </c>
      <c r="B53" s="196" t="s">
        <v>14</v>
      </c>
      <c r="C53" s="878"/>
      <c r="D53" s="878"/>
      <c r="E53" s="877"/>
      <c r="F53" s="877"/>
      <c r="G53" s="611" t="s">
        <v>229</v>
      </c>
      <c r="H53" s="611" t="s">
        <v>230</v>
      </c>
      <c r="I53" s="614" t="s">
        <v>231</v>
      </c>
      <c r="J53" s="639">
        <v>3</v>
      </c>
      <c r="K53" s="616">
        <v>44470</v>
      </c>
      <c r="L53" s="616">
        <v>44865</v>
      </c>
      <c r="M53" s="617">
        <f t="shared" si="2"/>
        <v>56.428571428571431</v>
      </c>
      <c r="N53" s="618">
        <v>1</v>
      </c>
      <c r="O53" s="614" t="s">
        <v>228</v>
      </c>
      <c r="P53" s="618">
        <f t="shared" si="1"/>
        <v>1</v>
      </c>
      <c r="Q53" s="269" t="str" cm="1">
        <f t="array" aca="1" ref="Q53" ca="1">IF(ISNUMBER(P53),IF(P53=100%,"CUMPLIDA",IF(AND(ISNUMBER(L53),ISNUMBER(INDIRECT("FECHA_"&amp;$B53,1))), IF(L53&lt;=INDIRECT("FECHA_"&amp;$B53,1),"INCUMPLIDA","PROCESO"), "VERIFICAR FECHA")),"SIN VALOR AVANCE")</f>
        <v>CUMPLIDA</v>
      </c>
    </row>
    <row r="54" spans="1:18" ht="105.75">
      <c r="A54" s="492" t="s">
        <v>12</v>
      </c>
      <c r="B54" s="196" t="s">
        <v>14</v>
      </c>
      <c r="C54" s="878"/>
      <c r="D54" s="878"/>
      <c r="E54" s="877"/>
      <c r="F54" s="877"/>
      <c r="G54" s="611" t="s">
        <v>232</v>
      </c>
      <c r="H54" s="611" t="s">
        <v>233</v>
      </c>
      <c r="I54" s="614" t="s">
        <v>234</v>
      </c>
      <c r="J54" s="639">
        <v>1</v>
      </c>
      <c r="K54" s="616">
        <v>45231</v>
      </c>
      <c r="L54" s="616">
        <v>45504</v>
      </c>
      <c r="M54" s="617">
        <f t="shared" si="2"/>
        <v>39</v>
      </c>
      <c r="N54" s="618">
        <v>1</v>
      </c>
      <c r="O54" s="614" t="s">
        <v>235</v>
      </c>
      <c r="P54" s="618">
        <f t="shared" si="1"/>
        <v>1</v>
      </c>
      <c r="Q54" s="269" t="str" cm="1">
        <f t="array" aca="1" ref="Q54" ca="1">IF(ISNUMBER(P54),IF(P54=100%,"CUMPLIDA",IF(AND(ISNUMBER(L54),ISNUMBER(INDIRECT("FECHA_"&amp;$B54,1))), IF(L54&lt;=INDIRECT("FECHA_"&amp;$B54,1),"INCUMPLIDA","PROCESO"), "VERIFICAR FECHA")),"SIN VALOR AVANCE")</f>
        <v>CUMPLIDA</v>
      </c>
    </row>
    <row r="55" spans="1:18" ht="150.75">
      <c r="A55" s="492" t="s">
        <v>12</v>
      </c>
      <c r="B55" s="196" t="s">
        <v>14</v>
      </c>
      <c r="C55" s="878"/>
      <c r="D55" s="878"/>
      <c r="E55" s="877"/>
      <c r="F55" s="877"/>
      <c r="G55" s="611" t="s">
        <v>236</v>
      </c>
      <c r="H55" s="611" t="s">
        <v>237</v>
      </c>
      <c r="I55" s="614" t="s">
        <v>238</v>
      </c>
      <c r="J55" s="639">
        <v>1</v>
      </c>
      <c r="K55" s="622">
        <v>45323</v>
      </c>
      <c r="L55" s="622">
        <v>45747</v>
      </c>
      <c r="M55" s="617">
        <f t="shared" si="2"/>
        <v>60.571428571428569</v>
      </c>
      <c r="N55" s="618">
        <v>1</v>
      </c>
      <c r="O55" s="621" t="s">
        <v>239</v>
      </c>
      <c r="P55" s="618">
        <f t="shared" si="1"/>
        <v>1</v>
      </c>
      <c r="Q55" s="269" t="str" cm="1">
        <f t="array" aca="1" ref="Q55" ca="1">IF(ISNUMBER(P55),IF(P55=100%,"CUMPLIDA",IF(AND(ISNUMBER(L55),ISNUMBER(INDIRECT("FECHA_"&amp;$B55,1))), IF(L55&lt;=INDIRECT("FECHA_"&amp;$B55,1),"INCUMPLIDA","PROCESO"), "VERIFICAR FECHA")),"SIN VALOR AVANCE")</f>
        <v>CUMPLIDA</v>
      </c>
    </row>
    <row r="56" spans="1:18" ht="120.75">
      <c r="A56" s="492" t="s">
        <v>12</v>
      </c>
      <c r="B56" s="196" t="s">
        <v>14</v>
      </c>
      <c r="C56" s="878"/>
      <c r="D56" s="878"/>
      <c r="E56" s="877"/>
      <c r="F56" s="877"/>
      <c r="G56" s="611" t="s">
        <v>240</v>
      </c>
      <c r="H56" s="611" t="s">
        <v>241</v>
      </c>
      <c r="I56" s="614" t="s">
        <v>242</v>
      </c>
      <c r="J56" s="639">
        <v>1</v>
      </c>
      <c r="K56" s="622">
        <v>45323</v>
      </c>
      <c r="L56" s="622">
        <v>45747</v>
      </c>
      <c r="M56" s="617">
        <f t="shared" si="2"/>
        <v>60.571428571428569</v>
      </c>
      <c r="N56" s="618">
        <v>1</v>
      </c>
      <c r="O56" s="621" t="s">
        <v>243</v>
      </c>
      <c r="P56" s="618">
        <f t="shared" si="1"/>
        <v>1</v>
      </c>
      <c r="Q56" s="269" t="str" cm="1">
        <f t="array" aca="1" ref="Q56" ca="1">IF(ISNUMBER(P56),IF(P56=100%,"CUMPLIDA",IF(AND(ISNUMBER(L56),ISNUMBER(INDIRECT("FECHA_"&amp;$B56,1))), IF(L56&lt;=INDIRECT("FECHA_"&amp;$B56,1),"INCUMPLIDA","PROCESO"), "VERIFICAR FECHA")),"SIN VALOR AVANCE")</f>
        <v>CUMPLIDA</v>
      </c>
    </row>
    <row r="57" spans="1:18" ht="120.75">
      <c r="A57" s="492" t="s">
        <v>12</v>
      </c>
      <c r="B57" s="196" t="s">
        <v>14</v>
      </c>
      <c r="C57" s="878"/>
      <c r="D57" s="878"/>
      <c r="E57" s="877"/>
      <c r="F57" s="877"/>
      <c r="G57" s="611" t="s">
        <v>244</v>
      </c>
      <c r="H57" s="611" t="s">
        <v>245</v>
      </c>
      <c r="I57" s="614" t="s">
        <v>246</v>
      </c>
      <c r="J57" s="639">
        <v>1</v>
      </c>
      <c r="K57" s="622">
        <v>45231</v>
      </c>
      <c r="L57" s="622">
        <v>45747</v>
      </c>
      <c r="M57" s="617">
        <f t="shared" si="2"/>
        <v>73.714285714285708</v>
      </c>
      <c r="N57" s="618">
        <v>1</v>
      </c>
      <c r="O57" s="621" t="s">
        <v>243</v>
      </c>
      <c r="P57" s="618">
        <f t="shared" si="1"/>
        <v>1</v>
      </c>
      <c r="Q57" s="269" t="str" cm="1">
        <f t="array" aca="1" ref="Q57" ca="1">IF(ISNUMBER(P57),IF(P57=100%,"CUMPLIDA",IF(AND(ISNUMBER(L57),ISNUMBER(INDIRECT("FECHA_"&amp;$B57,1))), IF(L57&lt;=INDIRECT("FECHA_"&amp;$B57,1),"INCUMPLIDA","PROCESO"), "VERIFICAR FECHA")),"SIN VALOR AVANCE")</f>
        <v>CUMPLIDA</v>
      </c>
    </row>
    <row r="58" spans="1:18" ht="150.75">
      <c r="A58" s="492" t="s">
        <v>12</v>
      </c>
      <c r="B58" s="196" t="s">
        <v>14</v>
      </c>
      <c r="C58" s="878"/>
      <c r="D58" s="878"/>
      <c r="E58" s="877"/>
      <c r="F58" s="877"/>
      <c r="G58" s="611" t="s">
        <v>247</v>
      </c>
      <c r="H58" s="611" t="s">
        <v>248</v>
      </c>
      <c r="I58" s="614" t="s">
        <v>249</v>
      </c>
      <c r="J58" s="639">
        <v>1</v>
      </c>
      <c r="K58" s="622">
        <v>45323</v>
      </c>
      <c r="L58" s="622">
        <v>45747</v>
      </c>
      <c r="M58" s="617">
        <f t="shared" si="2"/>
        <v>60.571428571428569</v>
      </c>
      <c r="N58" s="618">
        <v>1</v>
      </c>
      <c r="O58" s="621" t="s">
        <v>239</v>
      </c>
      <c r="P58" s="618">
        <f t="shared" si="1"/>
        <v>1</v>
      </c>
      <c r="Q58" s="269" t="str" cm="1">
        <f t="array" aca="1" ref="Q58" ca="1">IF(ISNUMBER(P58),IF(P58=100%,"CUMPLIDA",IF(AND(ISNUMBER(L58),ISNUMBER(INDIRECT("FECHA_"&amp;$B58,1))), IF(L58&lt;=INDIRECT("FECHA_"&amp;$B58,1),"INCUMPLIDA","PROCESO"), "VERIFICAR FECHA")),"SIN VALOR AVANCE")</f>
        <v>CUMPLIDA</v>
      </c>
      <c r="R58" s="272" t="s">
        <v>4338</v>
      </c>
    </row>
    <row r="59" spans="1:18" ht="120.75">
      <c r="A59" s="492" t="s">
        <v>12</v>
      </c>
      <c r="B59" s="196" t="s">
        <v>14</v>
      </c>
      <c r="C59" s="878"/>
      <c r="D59" s="878"/>
      <c r="E59" s="877"/>
      <c r="F59" s="877"/>
      <c r="G59" s="611" t="s">
        <v>250</v>
      </c>
      <c r="H59" s="611" t="s">
        <v>251</v>
      </c>
      <c r="I59" s="614" t="s">
        <v>252</v>
      </c>
      <c r="J59" s="639">
        <v>1</v>
      </c>
      <c r="K59" s="622">
        <v>45231</v>
      </c>
      <c r="L59" s="622">
        <v>45747</v>
      </c>
      <c r="M59" s="617">
        <f t="shared" si="2"/>
        <v>73.714285714285708</v>
      </c>
      <c r="N59" s="618">
        <v>1</v>
      </c>
      <c r="O59" s="621" t="s">
        <v>243</v>
      </c>
      <c r="P59" s="618">
        <f t="shared" si="1"/>
        <v>1</v>
      </c>
      <c r="Q59" s="269" t="str" cm="1">
        <f t="array" aca="1" ref="Q59" ca="1">IF(ISNUMBER(P59),IF(P59=100%,"CUMPLIDA",IF(AND(ISNUMBER(L59),ISNUMBER(INDIRECT("FECHA_"&amp;$B59,1))), IF(L59&lt;=INDIRECT("FECHA_"&amp;$B59,1),"INCUMPLIDA","PROCESO"), "VERIFICAR FECHA")),"SIN VALOR AVANCE")</f>
        <v>CUMPLIDA</v>
      </c>
    </row>
    <row r="60" spans="1:18" ht="255.75">
      <c r="A60" s="492" t="s">
        <v>12</v>
      </c>
      <c r="B60" s="196" t="s">
        <v>14</v>
      </c>
      <c r="C60" s="878"/>
      <c r="D60" s="878"/>
      <c r="E60" s="877"/>
      <c r="F60" s="877"/>
      <c r="G60" s="611" t="s">
        <v>253</v>
      </c>
      <c r="H60" s="611" t="s">
        <v>254</v>
      </c>
      <c r="I60" s="614" t="s">
        <v>255</v>
      </c>
      <c r="J60" s="639">
        <v>1</v>
      </c>
      <c r="K60" s="622">
        <v>45231</v>
      </c>
      <c r="L60" s="622">
        <v>45808</v>
      </c>
      <c r="M60" s="617">
        <f t="shared" si="2"/>
        <v>82.428571428571431</v>
      </c>
      <c r="N60" s="618">
        <v>0</v>
      </c>
      <c r="O60" s="621" t="s">
        <v>256</v>
      </c>
      <c r="P60" s="618">
        <f t="shared" si="1"/>
        <v>0</v>
      </c>
      <c r="Q60" s="269" t="str" cm="1">
        <f t="array" aca="1" ref="Q60" ca="1">IF(ISNUMBER(P60),IF(P60=100%,"CUMPLIDA",IF(AND(ISNUMBER(L60),ISNUMBER(INDIRECT("FECHA_"&amp;$B60,1))), IF(L60&lt;=INDIRECT("FECHA_"&amp;$B60,1),"INCUMPLIDA","PROCESO"), "VERIFICAR FECHA")),"SIN VALOR AVANCE")</f>
        <v>PROCESO</v>
      </c>
    </row>
    <row r="61" spans="1:18" ht="105.75">
      <c r="A61" s="492" t="s">
        <v>12</v>
      </c>
      <c r="B61" s="196" t="s">
        <v>14</v>
      </c>
      <c r="C61" s="878"/>
      <c r="D61" s="878"/>
      <c r="E61" s="877"/>
      <c r="F61" s="877"/>
      <c r="G61" s="611" t="s">
        <v>257</v>
      </c>
      <c r="H61" s="611" t="s">
        <v>258</v>
      </c>
      <c r="I61" s="614" t="s">
        <v>259</v>
      </c>
      <c r="J61" s="639">
        <v>7</v>
      </c>
      <c r="K61" s="622">
        <v>46024</v>
      </c>
      <c r="L61" s="622">
        <v>46660</v>
      </c>
      <c r="M61" s="617">
        <f t="shared" si="2"/>
        <v>90.857142857142861</v>
      </c>
      <c r="N61" s="618">
        <v>0</v>
      </c>
      <c r="O61" s="614" t="s">
        <v>235</v>
      </c>
      <c r="P61" s="618">
        <f t="shared" si="1"/>
        <v>0</v>
      </c>
      <c r="Q61" s="269" t="str" cm="1">
        <f t="array" aca="1" ref="Q61" ca="1">IF(ISNUMBER(P61),IF(P61=100%,"CUMPLIDA",IF(AND(ISNUMBER(L61),ISNUMBER(INDIRECT("FECHA_"&amp;$B61,1))), IF(L61&lt;=INDIRECT("FECHA_"&amp;$B61,1),"INCUMPLIDA","PROCESO"), "VERIFICAR FECHA")),"SIN VALOR AVANCE")</f>
        <v>PROCESO</v>
      </c>
    </row>
    <row r="62" spans="1:18" ht="150.75">
      <c r="A62" s="492" t="s">
        <v>12</v>
      </c>
      <c r="B62" s="196" t="s">
        <v>14</v>
      </c>
      <c r="C62" s="878"/>
      <c r="D62" s="878"/>
      <c r="E62" s="877"/>
      <c r="F62" s="877"/>
      <c r="G62" s="611" t="s">
        <v>260</v>
      </c>
      <c r="H62" s="611" t="s">
        <v>261</v>
      </c>
      <c r="I62" s="614" t="s">
        <v>262</v>
      </c>
      <c r="J62" s="639">
        <v>1</v>
      </c>
      <c r="K62" s="622">
        <v>46024</v>
      </c>
      <c r="L62" s="622">
        <v>46660</v>
      </c>
      <c r="M62" s="617">
        <f t="shared" si="2"/>
        <v>90.857142857142861</v>
      </c>
      <c r="N62" s="618">
        <v>0</v>
      </c>
      <c r="O62" s="621" t="s">
        <v>239</v>
      </c>
      <c r="P62" s="618">
        <f t="shared" si="1"/>
        <v>0</v>
      </c>
      <c r="Q62" s="269" t="str" cm="1">
        <f t="array" aca="1" ref="Q62" ca="1">IF(ISNUMBER(P62),IF(P62=100%,"CUMPLIDA",IF(AND(ISNUMBER(L62),ISNUMBER(INDIRECT("FECHA_"&amp;$B62,1))), IF(L62&lt;=INDIRECT("FECHA_"&amp;$B62,1),"INCUMPLIDA","PROCESO"), "VERIFICAR FECHA")),"SIN VALOR AVANCE")</f>
        <v>PROCESO</v>
      </c>
    </row>
    <row r="63" spans="1:18" ht="255.75">
      <c r="A63" s="492" t="s">
        <v>12</v>
      </c>
      <c r="B63" s="196" t="s">
        <v>14</v>
      </c>
      <c r="C63" s="878"/>
      <c r="D63" s="878"/>
      <c r="E63" s="877"/>
      <c r="F63" s="877"/>
      <c r="G63" s="611" t="s">
        <v>263</v>
      </c>
      <c r="H63" s="611" t="s">
        <v>264</v>
      </c>
      <c r="I63" s="614" t="s">
        <v>265</v>
      </c>
      <c r="J63" s="639">
        <v>2</v>
      </c>
      <c r="K63" s="622">
        <v>46024</v>
      </c>
      <c r="L63" s="622">
        <v>46660</v>
      </c>
      <c r="M63" s="617">
        <f t="shared" si="2"/>
        <v>90.857142857142861</v>
      </c>
      <c r="N63" s="618">
        <v>0</v>
      </c>
      <c r="O63" s="621" t="s">
        <v>256</v>
      </c>
      <c r="P63" s="618">
        <f t="shared" si="1"/>
        <v>0</v>
      </c>
      <c r="Q63" s="269" t="str" cm="1">
        <f t="array" aca="1" ref="Q63" ca="1">IF(ISNUMBER(P63),IF(P63=100%,"CUMPLIDA",IF(AND(ISNUMBER(L63),ISNUMBER(INDIRECT("FECHA_"&amp;$B63,1))), IF(L63&lt;=INDIRECT("FECHA_"&amp;$B63,1),"INCUMPLIDA","PROCESO"), "VERIFICAR FECHA")),"SIN VALOR AVANCE")</f>
        <v>PROCESO</v>
      </c>
    </row>
    <row r="64" spans="1:18" ht="120.75">
      <c r="A64" s="492" t="s">
        <v>12</v>
      </c>
      <c r="B64" s="196" t="s">
        <v>14</v>
      </c>
      <c r="C64" s="878"/>
      <c r="D64" s="878"/>
      <c r="E64" s="877"/>
      <c r="F64" s="877"/>
      <c r="G64" s="611" t="s">
        <v>266</v>
      </c>
      <c r="H64" s="611" t="s">
        <v>267</v>
      </c>
      <c r="I64" s="614" t="s">
        <v>227</v>
      </c>
      <c r="J64" s="639">
        <v>1</v>
      </c>
      <c r="K64" s="616">
        <v>44454</v>
      </c>
      <c r="L64" s="616">
        <v>44561</v>
      </c>
      <c r="M64" s="617">
        <f t="shared" si="2"/>
        <v>15.285714285714286</v>
      </c>
      <c r="N64" s="618">
        <v>1</v>
      </c>
      <c r="O64" s="614" t="s">
        <v>268</v>
      </c>
      <c r="P64" s="618">
        <f t="shared" si="1"/>
        <v>1</v>
      </c>
      <c r="Q64" s="269" t="str" cm="1">
        <f t="array" aca="1" ref="Q64" ca="1">IF(ISNUMBER(P64),IF(P64=100%,"CUMPLIDA",IF(AND(ISNUMBER(L64),ISNUMBER(INDIRECT("FECHA_"&amp;$B64,1))), IF(L64&lt;=INDIRECT("FECHA_"&amp;$B64,1),"INCUMPLIDA","PROCESO"), "VERIFICAR FECHA")),"SIN VALOR AVANCE")</f>
        <v>CUMPLIDA</v>
      </c>
    </row>
    <row r="65" spans="1:17" ht="225">
      <c r="A65" s="492" t="s">
        <v>12</v>
      </c>
      <c r="B65" s="196" t="s">
        <v>14</v>
      </c>
      <c r="C65" s="878"/>
      <c r="D65" s="878"/>
      <c r="E65" s="877"/>
      <c r="F65" s="877"/>
      <c r="G65" s="611" t="s">
        <v>269</v>
      </c>
      <c r="H65" s="611" t="s">
        <v>270</v>
      </c>
      <c r="I65" s="614" t="s">
        <v>231</v>
      </c>
      <c r="J65" s="639">
        <v>3</v>
      </c>
      <c r="K65" s="616">
        <v>44470</v>
      </c>
      <c r="L65" s="616">
        <v>44865</v>
      </c>
      <c r="M65" s="617">
        <f t="shared" si="2"/>
        <v>56.428571428571431</v>
      </c>
      <c r="N65" s="618">
        <v>1</v>
      </c>
      <c r="O65" s="614" t="s">
        <v>268</v>
      </c>
      <c r="P65" s="618">
        <f t="shared" si="1"/>
        <v>1</v>
      </c>
      <c r="Q65" s="269" t="str" cm="1">
        <f t="array" aca="1" ref="Q65" ca="1">IF(ISNUMBER(P65),IF(P65=100%,"CUMPLIDA",IF(AND(ISNUMBER(L65),ISNUMBER(INDIRECT("FECHA_"&amp;$B65,1))), IF(L65&lt;=INDIRECT("FECHA_"&amp;$B65,1),"INCUMPLIDA","PROCESO"), "VERIFICAR FECHA")),"SIN VALOR AVANCE")</f>
        <v>CUMPLIDA</v>
      </c>
    </row>
    <row r="66" spans="1:17" ht="150">
      <c r="A66" s="492" t="s">
        <v>12</v>
      </c>
      <c r="B66" s="196" t="s">
        <v>14</v>
      </c>
      <c r="C66" s="878"/>
      <c r="D66" s="878"/>
      <c r="E66" s="877"/>
      <c r="F66" s="877"/>
      <c r="G66" s="611" t="s">
        <v>271</v>
      </c>
      <c r="H66" s="611" t="s">
        <v>272</v>
      </c>
      <c r="I66" s="614" t="s">
        <v>273</v>
      </c>
      <c r="J66" s="639">
        <v>6</v>
      </c>
      <c r="K66" s="616">
        <v>44470</v>
      </c>
      <c r="L66" s="616">
        <v>44651</v>
      </c>
      <c r="M66" s="617">
        <f t="shared" si="2"/>
        <v>25.857142857142858</v>
      </c>
      <c r="N66" s="618">
        <v>1</v>
      </c>
      <c r="O66" s="614" t="s">
        <v>268</v>
      </c>
      <c r="P66" s="618">
        <f t="shared" si="1"/>
        <v>1</v>
      </c>
      <c r="Q66" s="269" t="str" cm="1">
        <f t="array" aca="1" ref="Q66" ca="1">IF(ISNUMBER(P66),IF(P66=100%,"CUMPLIDA",IF(AND(ISNUMBER(L66),ISNUMBER(INDIRECT("FECHA_"&amp;$B66,1))), IF(L66&lt;=INDIRECT("FECHA_"&amp;$B66,1),"INCUMPLIDA","PROCESO"), "VERIFICAR FECHA")),"SIN VALOR AVANCE")</f>
        <v>CUMPLIDA</v>
      </c>
    </row>
    <row r="67" spans="1:17" ht="195">
      <c r="A67" s="492" t="s">
        <v>12</v>
      </c>
      <c r="B67" s="196" t="s">
        <v>14</v>
      </c>
      <c r="C67" s="878"/>
      <c r="D67" s="878"/>
      <c r="E67" s="877"/>
      <c r="F67" s="877"/>
      <c r="G67" s="611" t="s">
        <v>274</v>
      </c>
      <c r="H67" s="611" t="s">
        <v>275</v>
      </c>
      <c r="I67" s="614" t="s">
        <v>276</v>
      </c>
      <c r="J67" s="639">
        <v>1</v>
      </c>
      <c r="K67" s="616">
        <v>44470</v>
      </c>
      <c r="L67" s="616">
        <v>44742</v>
      </c>
      <c r="M67" s="617">
        <f t="shared" si="2"/>
        <v>38.857142857142854</v>
      </c>
      <c r="N67" s="618">
        <v>1</v>
      </c>
      <c r="O67" s="614" t="s">
        <v>277</v>
      </c>
      <c r="P67" s="618">
        <f t="shared" si="1"/>
        <v>1</v>
      </c>
      <c r="Q67" s="269" t="str" cm="1">
        <f t="array" aca="1" ref="Q67" ca="1">IF(ISNUMBER(P67),IF(P67=100%,"CUMPLIDA",IF(AND(ISNUMBER(L67),ISNUMBER(INDIRECT("FECHA_"&amp;$B67,1))), IF(L67&lt;=INDIRECT("FECHA_"&amp;$B67,1),"INCUMPLIDA","PROCESO"), "VERIFICAR FECHA")),"SIN VALOR AVANCE")</f>
        <v>CUMPLIDA</v>
      </c>
    </row>
    <row r="68" spans="1:17" ht="105.75">
      <c r="A68" s="492" t="s">
        <v>12</v>
      </c>
      <c r="B68" s="196" t="s">
        <v>14</v>
      </c>
      <c r="C68" s="878"/>
      <c r="D68" s="878"/>
      <c r="E68" s="877"/>
      <c r="F68" s="877"/>
      <c r="G68" s="611" t="s">
        <v>278</v>
      </c>
      <c r="H68" s="611" t="s">
        <v>279</v>
      </c>
      <c r="I68" s="614" t="s">
        <v>227</v>
      </c>
      <c r="J68" s="639">
        <v>1</v>
      </c>
      <c r="K68" s="616">
        <v>44454</v>
      </c>
      <c r="L68" s="616">
        <v>44561</v>
      </c>
      <c r="M68" s="617">
        <f t="shared" si="2"/>
        <v>15.285714285714286</v>
      </c>
      <c r="N68" s="618">
        <v>1</v>
      </c>
      <c r="O68" s="614" t="s">
        <v>228</v>
      </c>
      <c r="P68" s="618">
        <f t="shared" si="1"/>
        <v>1</v>
      </c>
      <c r="Q68" s="269" t="str" cm="1">
        <f t="array" aca="1" ref="Q68" ca="1">IF(ISNUMBER(P68),IF(P68=100%,"CUMPLIDA",IF(AND(ISNUMBER(L68),ISNUMBER(INDIRECT("FECHA_"&amp;$B68,1))), IF(L68&lt;=INDIRECT("FECHA_"&amp;$B68,1),"INCUMPLIDA","PROCESO"), "VERIFICAR FECHA")),"SIN VALOR AVANCE")</f>
        <v>CUMPLIDA</v>
      </c>
    </row>
    <row r="69" spans="1:17" ht="105.75">
      <c r="A69" s="492" t="s">
        <v>12</v>
      </c>
      <c r="B69" s="196" t="s">
        <v>14</v>
      </c>
      <c r="C69" s="878"/>
      <c r="D69" s="878"/>
      <c r="E69" s="877"/>
      <c r="F69" s="877"/>
      <c r="G69" s="611" t="s">
        <v>280</v>
      </c>
      <c r="H69" s="611" t="s">
        <v>279</v>
      </c>
      <c r="I69" s="614" t="s">
        <v>227</v>
      </c>
      <c r="J69" s="639">
        <v>1</v>
      </c>
      <c r="K69" s="616">
        <v>44454</v>
      </c>
      <c r="L69" s="616">
        <v>44561</v>
      </c>
      <c r="M69" s="617">
        <f t="shared" si="2"/>
        <v>15.285714285714286</v>
      </c>
      <c r="N69" s="618">
        <v>1</v>
      </c>
      <c r="O69" s="614" t="s">
        <v>228</v>
      </c>
      <c r="P69" s="618">
        <f t="shared" si="1"/>
        <v>1</v>
      </c>
      <c r="Q69" s="269" t="str" cm="1">
        <f t="array" aca="1" ref="Q69" ca="1">IF(ISNUMBER(P69),IF(P69=100%,"CUMPLIDA",IF(AND(ISNUMBER(L69),ISNUMBER(INDIRECT("FECHA_"&amp;$B69,1))), IF(L69&lt;=INDIRECT("FECHA_"&amp;$B69,1),"INCUMPLIDA","PROCESO"), "VERIFICAR FECHA")),"SIN VALOR AVANCE")</f>
        <v>CUMPLIDA</v>
      </c>
    </row>
    <row r="70" spans="1:17" ht="135.75" customHeight="1">
      <c r="A70" s="281" t="s">
        <v>22</v>
      </c>
      <c r="B70" s="204" t="s">
        <v>14</v>
      </c>
      <c r="C70" s="756" t="s">
        <v>281</v>
      </c>
      <c r="D70" s="756" t="s">
        <v>68</v>
      </c>
      <c r="E70" s="757" t="s">
        <v>282</v>
      </c>
      <c r="F70" s="757" t="s">
        <v>283</v>
      </c>
      <c r="G70" s="751" t="s">
        <v>284</v>
      </c>
      <c r="H70" s="197" t="s">
        <v>285</v>
      </c>
      <c r="I70" s="236" t="s">
        <v>286</v>
      </c>
      <c r="J70" s="198">
        <v>1</v>
      </c>
      <c r="K70" s="199">
        <v>44440</v>
      </c>
      <c r="L70" s="199">
        <v>44530</v>
      </c>
      <c r="M70" s="200">
        <f t="shared" si="2"/>
        <v>12.857142857142858</v>
      </c>
      <c r="N70" s="201">
        <v>1</v>
      </c>
      <c r="O70" s="236" t="s">
        <v>287</v>
      </c>
      <c r="P70" s="201">
        <f t="shared" si="1"/>
        <v>1</v>
      </c>
      <c r="Q70" s="202" t="str" cm="1">
        <f t="array" aca="1" ref="Q70" ca="1">IF(ISNUMBER(P70),IF(P70=100%,"CUMPLIDA",IF(AND(ISNUMBER(L70),ISNUMBER(INDIRECT("FECHA_"&amp;$B70,1))), IF(L70&lt;=INDIRECT("FECHA_"&amp;$B70,1),"INCUMPLIDA","PROCESO"), "VERIFICAR FECHA")),"SIN VALOR AVANCE")</f>
        <v>CUMPLIDA</v>
      </c>
    </row>
    <row r="71" spans="1:17" ht="105.75">
      <c r="A71" s="281" t="s">
        <v>22</v>
      </c>
      <c r="B71" s="204" t="s">
        <v>14</v>
      </c>
      <c r="C71" s="756"/>
      <c r="D71" s="756"/>
      <c r="E71" s="757"/>
      <c r="F71" s="757"/>
      <c r="G71" s="751"/>
      <c r="H71" s="197" t="s">
        <v>288</v>
      </c>
      <c r="I71" s="236" t="s">
        <v>289</v>
      </c>
      <c r="J71" s="198">
        <v>1</v>
      </c>
      <c r="K71" s="199">
        <v>44531</v>
      </c>
      <c r="L71" s="199">
        <v>44561</v>
      </c>
      <c r="M71" s="200">
        <f t="shared" si="2"/>
        <v>4.2857142857142856</v>
      </c>
      <c r="N71" s="201">
        <v>1</v>
      </c>
      <c r="O71" s="236" t="s">
        <v>290</v>
      </c>
      <c r="P71" s="201">
        <f t="shared" si="1"/>
        <v>1</v>
      </c>
      <c r="Q71" s="202" t="str" cm="1">
        <f t="array" aca="1" ref="Q71" ca="1">IF(ISNUMBER(P71),IF(P71=100%,"CUMPLIDA",IF(AND(ISNUMBER(L71),ISNUMBER(INDIRECT("FECHA_"&amp;$B71,1))), IF(L71&lt;=INDIRECT("FECHA_"&amp;$B71,1),"INCUMPLIDA","PROCESO"), "VERIFICAR FECHA")),"SIN VALOR AVANCE")</f>
        <v>CUMPLIDA</v>
      </c>
    </row>
    <row r="72" spans="1:17" ht="105.75" customHeight="1">
      <c r="A72" s="281" t="s">
        <v>22</v>
      </c>
      <c r="B72" s="204" t="s">
        <v>14</v>
      </c>
      <c r="C72" s="756"/>
      <c r="D72" s="756"/>
      <c r="E72" s="757"/>
      <c r="F72" s="757"/>
      <c r="G72" s="751" t="s">
        <v>291</v>
      </c>
      <c r="H72" s="197" t="s">
        <v>292</v>
      </c>
      <c r="I72" s="236" t="s">
        <v>293</v>
      </c>
      <c r="J72" s="198">
        <v>1</v>
      </c>
      <c r="K72" s="199">
        <v>44531</v>
      </c>
      <c r="L72" s="199">
        <v>44712</v>
      </c>
      <c r="M72" s="200">
        <f t="shared" si="2"/>
        <v>25.857142857142858</v>
      </c>
      <c r="N72" s="201">
        <v>1</v>
      </c>
      <c r="O72" s="236" t="s">
        <v>290</v>
      </c>
      <c r="P72" s="201">
        <f t="shared" si="1"/>
        <v>1</v>
      </c>
      <c r="Q72" s="202" t="str" cm="1">
        <f t="array" aca="1" ref="Q72" ca="1">IF(ISNUMBER(P72),IF(P72=100%,"CUMPLIDA",IF(AND(ISNUMBER(L72),ISNUMBER(INDIRECT("FECHA_"&amp;$B72,1))), IF(L72&lt;=INDIRECT("FECHA_"&amp;$B72,1),"INCUMPLIDA","PROCESO"), "VERIFICAR FECHA")),"SIN VALOR AVANCE")</f>
        <v>CUMPLIDA</v>
      </c>
    </row>
    <row r="73" spans="1:17" ht="105.75" customHeight="1">
      <c r="A73" s="281" t="s">
        <v>22</v>
      </c>
      <c r="B73" s="204" t="s">
        <v>14</v>
      </c>
      <c r="C73" s="756"/>
      <c r="D73" s="756"/>
      <c r="E73" s="757" t="s">
        <v>294</v>
      </c>
      <c r="F73" s="757"/>
      <c r="G73" s="751"/>
      <c r="H73" s="197" t="s">
        <v>295</v>
      </c>
      <c r="I73" s="236" t="s">
        <v>296</v>
      </c>
      <c r="J73" s="198">
        <v>1</v>
      </c>
      <c r="K73" s="199">
        <v>44713</v>
      </c>
      <c r="L73" s="199">
        <v>45289</v>
      </c>
      <c r="M73" s="200">
        <f t="shared" si="2"/>
        <v>82.285714285714292</v>
      </c>
      <c r="N73" s="201">
        <v>1</v>
      </c>
      <c r="O73" s="236" t="s">
        <v>290</v>
      </c>
      <c r="P73" s="201">
        <f t="shared" si="1"/>
        <v>1</v>
      </c>
      <c r="Q73" s="202" t="str" cm="1">
        <f t="array" aca="1" ref="Q73" ca="1">IF(ISNUMBER(P73),IF(P73=100%,"CUMPLIDA",IF(AND(ISNUMBER(L73),ISNUMBER(INDIRECT("FECHA_"&amp;$B73,1))), IF(L73&lt;=INDIRECT("FECHA_"&amp;$B73,1),"INCUMPLIDA","PROCESO"), "VERIFICAR FECHA")),"SIN VALOR AVANCE")</f>
        <v>CUMPLIDA</v>
      </c>
    </row>
    <row r="74" spans="1:17" ht="105.75">
      <c r="A74" s="281" t="s">
        <v>22</v>
      </c>
      <c r="B74" s="204" t="s">
        <v>14</v>
      </c>
      <c r="C74" s="756"/>
      <c r="D74" s="756"/>
      <c r="E74" s="757"/>
      <c r="F74" s="757"/>
      <c r="G74" s="197" t="s">
        <v>297</v>
      </c>
      <c r="H74" s="197" t="s">
        <v>298</v>
      </c>
      <c r="I74" s="236" t="s">
        <v>259</v>
      </c>
      <c r="J74" s="198">
        <v>6</v>
      </c>
      <c r="K74" s="199">
        <v>44805</v>
      </c>
      <c r="L74" s="199">
        <v>45289</v>
      </c>
      <c r="M74" s="200">
        <f t="shared" si="2"/>
        <v>69.142857142857139</v>
      </c>
      <c r="N74" s="201">
        <v>1</v>
      </c>
      <c r="O74" s="236" t="s">
        <v>290</v>
      </c>
      <c r="P74" s="201">
        <f t="shared" si="1"/>
        <v>1</v>
      </c>
      <c r="Q74" s="202" t="str" cm="1">
        <f t="array" aca="1" ref="Q74" ca="1">IF(ISNUMBER(P74),IF(P74=100%,"CUMPLIDA",IF(AND(ISNUMBER(L74),ISNUMBER(INDIRECT("FECHA_"&amp;$B74,1))), IF(L74&lt;=INDIRECT("FECHA_"&amp;$B74,1),"INCUMPLIDA","PROCESO"), "VERIFICAR FECHA")),"SIN VALOR AVANCE")</f>
        <v>CUMPLIDA</v>
      </c>
    </row>
    <row r="75" spans="1:17" ht="120.75" customHeight="1">
      <c r="A75" s="281" t="s">
        <v>22</v>
      </c>
      <c r="B75" s="204" t="s">
        <v>14</v>
      </c>
      <c r="C75" s="756"/>
      <c r="D75" s="756"/>
      <c r="E75" s="757"/>
      <c r="F75" s="757"/>
      <c r="G75" s="751" t="s">
        <v>299</v>
      </c>
      <c r="H75" s="197" t="s">
        <v>285</v>
      </c>
      <c r="I75" s="236" t="s">
        <v>286</v>
      </c>
      <c r="J75" s="198">
        <v>1</v>
      </c>
      <c r="K75" s="199">
        <v>44440</v>
      </c>
      <c r="L75" s="199">
        <v>44530</v>
      </c>
      <c r="M75" s="200">
        <f t="shared" si="2"/>
        <v>12.857142857142858</v>
      </c>
      <c r="N75" s="201">
        <v>1</v>
      </c>
      <c r="O75" s="236" t="s">
        <v>300</v>
      </c>
      <c r="P75" s="201">
        <f t="shared" ref="P75:P138" si="3">IF(B75="ITRC",N75,N75/J75)</f>
        <v>1</v>
      </c>
      <c r="Q75" s="202" t="str" cm="1">
        <f t="array" aca="1" ref="Q75" ca="1">IF(ISNUMBER(P75),IF(P75=100%,"CUMPLIDA",IF(AND(ISNUMBER(L75),ISNUMBER(INDIRECT("FECHA_"&amp;$B75,1))), IF(L75&lt;=INDIRECT("FECHA_"&amp;$B75,1),"INCUMPLIDA","PROCESO"), "VERIFICAR FECHA")),"SIN VALOR AVANCE")</f>
        <v>CUMPLIDA</v>
      </c>
    </row>
    <row r="76" spans="1:17" ht="105.75" customHeight="1">
      <c r="A76" s="281" t="s">
        <v>22</v>
      </c>
      <c r="B76" s="204" t="s">
        <v>14</v>
      </c>
      <c r="C76" s="756"/>
      <c r="D76" s="756"/>
      <c r="E76" s="757" t="s">
        <v>301</v>
      </c>
      <c r="F76" s="757"/>
      <c r="G76" s="751"/>
      <c r="H76" s="197" t="s">
        <v>288</v>
      </c>
      <c r="I76" s="236" t="s">
        <v>289</v>
      </c>
      <c r="J76" s="198">
        <v>1</v>
      </c>
      <c r="K76" s="199">
        <v>44531</v>
      </c>
      <c r="L76" s="199">
        <v>44561</v>
      </c>
      <c r="M76" s="200">
        <f t="shared" si="2"/>
        <v>4.2857142857142856</v>
      </c>
      <c r="N76" s="201">
        <v>1</v>
      </c>
      <c r="O76" s="236" t="s">
        <v>290</v>
      </c>
      <c r="P76" s="201">
        <f t="shared" si="3"/>
        <v>1</v>
      </c>
      <c r="Q76" s="202" t="str" cm="1">
        <f t="array" aca="1" ref="Q76" ca="1">IF(ISNUMBER(P76),IF(P76=100%,"CUMPLIDA",IF(AND(ISNUMBER(L76),ISNUMBER(INDIRECT("FECHA_"&amp;$B76,1))), IF(L76&lt;=INDIRECT("FECHA_"&amp;$B76,1),"INCUMPLIDA","PROCESO"), "VERIFICAR FECHA")),"SIN VALOR AVANCE")</f>
        <v>CUMPLIDA</v>
      </c>
    </row>
    <row r="77" spans="1:17" ht="120.75" customHeight="1">
      <c r="A77" s="281" t="s">
        <v>22</v>
      </c>
      <c r="B77" s="204" t="s">
        <v>14</v>
      </c>
      <c r="C77" s="756"/>
      <c r="D77" s="756"/>
      <c r="E77" s="757"/>
      <c r="F77" s="757"/>
      <c r="G77" s="751" t="s">
        <v>302</v>
      </c>
      <c r="H77" s="197" t="s">
        <v>285</v>
      </c>
      <c r="I77" s="236" t="s">
        <v>286</v>
      </c>
      <c r="J77" s="198">
        <v>1</v>
      </c>
      <c r="K77" s="199">
        <v>44440</v>
      </c>
      <c r="L77" s="199">
        <v>44530</v>
      </c>
      <c r="M77" s="200">
        <f t="shared" si="2"/>
        <v>12.857142857142858</v>
      </c>
      <c r="N77" s="201">
        <v>1</v>
      </c>
      <c r="O77" s="236" t="s">
        <v>300</v>
      </c>
      <c r="P77" s="201">
        <f t="shared" si="3"/>
        <v>1</v>
      </c>
      <c r="Q77" s="202" t="str" cm="1">
        <f t="array" aca="1" ref="Q77" ca="1">IF(ISNUMBER(P77),IF(P77=100%,"CUMPLIDA",IF(AND(ISNUMBER(L77),ISNUMBER(INDIRECT("FECHA_"&amp;$B77,1))), IF(L77&lt;=INDIRECT("FECHA_"&amp;$B77,1),"INCUMPLIDA","PROCESO"), "VERIFICAR FECHA")),"SIN VALOR AVANCE")</f>
        <v>CUMPLIDA</v>
      </c>
    </row>
    <row r="78" spans="1:17" ht="105.75">
      <c r="A78" s="281" t="s">
        <v>22</v>
      </c>
      <c r="B78" s="204" t="s">
        <v>14</v>
      </c>
      <c r="C78" s="756"/>
      <c r="D78" s="756"/>
      <c r="E78" s="757"/>
      <c r="F78" s="757"/>
      <c r="G78" s="751"/>
      <c r="H78" s="197" t="s">
        <v>288</v>
      </c>
      <c r="I78" s="236" t="s">
        <v>289</v>
      </c>
      <c r="J78" s="198">
        <v>1</v>
      </c>
      <c r="K78" s="199">
        <v>44531</v>
      </c>
      <c r="L78" s="199">
        <v>44561</v>
      </c>
      <c r="M78" s="200">
        <f t="shared" si="2"/>
        <v>4.2857142857142856</v>
      </c>
      <c r="N78" s="201">
        <v>1</v>
      </c>
      <c r="O78" s="236" t="s">
        <v>290</v>
      </c>
      <c r="P78" s="201">
        <f t="shared" si="3"/>
        <v>1</v>
      </c>
      <c r="Q78" s="202" t="str" cm="1">
        <f t="array" aca="1" ref="Q78" ca="1">IF(ISNUMBER(P78),IF(P78=100%,"CUMPLIDA",IF(AND(ISNUMBER(L78),ISNUMBER(INDIRECT("FECHA_"&amp;$B78,1))), IF(L78&lt;=INDIRECT("FECHA_"&amp;$B78,1),"INCUMPLIDA","PROCESO"), "VERIFICAR FECHA")),"SIN VALOR AVANCE")</f>
        <v>CUMPLIDA</v>
      </c>
    </row>
    <row r="79" spans="1:17" ht="120" customHeight="1">
      <c r="A79" s="281" t="s">
        <v>22</v>
      </c>
      <c r="B79" s="204" t="s">
        <v>14</v>
      </c>
      <c r="C79" s="756"/>
      <c r="D79" s="756"/>
      <c r="E79" s="757" t="s">
        <v>303</v>
      </c>
      <c r="F79" s="757"/>
      <c r="G79" s="197" t="s">
        <v>304</v>
      </c>
      <c r="H79" s="197" t="s">
        <v>305</v>
      </c>
      <c r="I79" s="236" t="s">
        <v>306</v>
      </c>
      <c r="J79" s="198">
        <v>1</v>
      </c>
      <c r="K79" s="199">
        <v>44440</v>
      </c>
      <c r="L79" s="199">
        <v>44651</v>
      </c>
      <c r="M79" s="200">
        <f t="shared" si="2"/>
        <v>30.142857142857142</v>
      </c>
      <c r="N79" s="201">
        <v>1</v>
      </c>
      <c r="O79" s="236" t="s">
        <v>307</v>
      </c>
      <c r="P79" s="201">
        <f t="shared" si="3"/>
        <v>1</v>
      </c>
      <c r="Q79" s="202" t="str" cm="1">
        <f t="array" aca="1" ref="Q79" ca="1">IF(ISNUMBER(P79),IF(P79=100%,"CUMPLIDA",IF(AND(ISNUMBER(L79),ISNUMBER(INDIRECT("FECHA_"&amp;$B79,1))), IF(L79&lt;=INDIRECT("FECHA_"&amp;$B79,1),"INCUMPLIDA","PROCESO"), "VERIFICAR FECHA")),"SIN VALOR AVANCE")</f>
        <v>CUMPLIDA</v>
      </c>
    </row>
    <row r="80" spans="1:17" ht="105.75" customHeight="1">
      <c r="A80" s="281" t="s">
        <v>22</v>
      </c>
      <c r="B80" s="204" t="s">
        <v>14</v>
      </c>
      <c r="C80" s="756"/>
      <c r="D80" s="756"/>
      <c r="E80" s="757"/>
      <c r="F80" s="757"/>
      <c r="G80" s="751" t="s">
        <v>308</v>
      </c>
      <c r="H80" s="197" t="s">
        <v>309</v>
      </c>
      <c r="I80" s="236" t="s">
        <v>286</v>
      </c>
      <c r="J80" s="198">
        <v>1</v>
      </c>
      <c r="K80" s="199">
        <v>44440</v>
      </c>
      <c r="L80" s="199">
        <v>44592</v>
      </c>
      <c r="M80" s="200">
        <f t="shared" ref="M80:M143" si="4">(L80-K80)/7</f>
        <v>21.714285714285715</v>
      </c>
      <c r="N80" s="201">
        <v>1</v>
      </c>
      <c r="O80" s="236" t="s">
        <v>290</v>
      </c>
      <c r="P80" s="201">
        <f t="shared" si="3"/>
        <v>1</v>
      </c>
      <c r="Q80" s="202" t="str" cm="1">
        <f t="array" aca="1" ref="Q80" ca="1">IF(ISNUMBER(P80),IF(P80=100%,"CUMPLIDA",IF(AND(ISNUMBER(L80),ISNUMBER(INDIRECT("FECHA_"&amp;$B80,1))), IF(L80&lt;=INDIRECT("FECHA_"&amp;$B80,1),"INCUMPLIDA","PROCESO"), "VERIFICAR FECHA")),"SIN VALOR AVANCE")</f>
        <v>CUMPLIDA</v>
      </c>
    </row>
    <row r="81" spans="1:17" ht="105.75">
      <c r="A81" s="281" t="s">
        <v>22</v>
      </c>
      <c r="B81" s="204" t="s">
        <v>14</v>
      </c>
      <c r="C81" s="756"/>
      <c r="D81" s="756"/>
      <c r="E81" s="757"/>
      <c r="F81" s="757"/>
      <c r="G81" s="751"/>
      <c r="H81" s="197" t="s">
        <v>310</v>
      </c>
      <c r="I81" s="236" t="s">
        <v>289</v>
      </c>
      <c r="J81" s="198">
        <v>1</v>
      </c>
      <c r="K81" s="199">
        <v>44593</v>
      </c>
      <c r="L81" s="199">
        <v>44621</v>
      </c>
      <c r="M81" s="200">
        <f t="shared" si="4"/>
        <v>4</v>
      </c>
      <c r="N81" s="201">
        <v>1</v>
      </c>
      <c r="O81" s="236" t="s">
        <v>290</v>
      </c>
      <c r="P81" s="201">
        <f t="shared" si="3"/>
        <v>1</v>
      </c>
      <c r="Q81" s="202" t="str" cm="1">
        <f t="array" aca="1" ref="Q81" ca="1">IF(ISNUMBER(P81),IF(P81=100%,"CUMPLIDA",IF(AND(ISNUMBER(L81),ISNUMBER(INDIRECT("FECHA_"&amp;$B81,1))), IF(L81&lt;=INDIRECT("FECHA_"&amp;$B81,1),"INCUMPLIDA","PROCESO"), "VERIFICAR FECHA")),"SIN VALOR AVANCE")</f>
        <v>CUMPLIDA</v>
      </c>
    </row>
    <row r="82" spans="1:17" ht="45.75" customHeight="1">
      <c r="A82" s="281" t="s">
        <v>21</v>
      </c>
      <c r="B82" s="204" t="s">
        <v>14</v>
      </c>
      <c r="C82" s="750" t="s">
        <v>311</v>
      </c>
      <c r="D82" s="750" t="s">
        <v>312</v>
      </c>
      <c r="E82" s="751" t="s">
        <v>313</v>
      </c>
      <c r="F82" s="751" t="s">
        <v>314</v>
      </c>
      <c r="G82" s="197" t="s">
        <v>315</v>
      </c>
      <c r="H82" s="197" t="s">
        <v>316</v>
      </c>
      <c r="I82" s="236" t="s">
        <v>317</v>
      </c>
      <c r="J82" s="205">
        <v>1</v>
      </c>
      <c r="K82" s="199">
        <v>44593</v>
      </c>
      <c r="L82" s="199">
        <v>44743</v>
      </c>
      <c r="M82" s="200">
        <f t="shared" si="4"/>
        <v>21.428571428571427</v>
      </c>
      <c r="N82" s="201">
        <v>1</v>
      </c>
      <c r="O82" s="236" t="s">
        <v>318</v>
      </c>
      <c r="P82" s="201">
        <f t="shared" si="3"/>
        <v>1</v>
      </c>
      <c r="Q82" s="202" t="str" cm="1">
        <f t="array" aca="1" ref="Q82" ca="1">IF(ISNUMBER(P82),IF(P82=100%,"CUMPLIDA",IF(AND(ISNUMBER(L82),ISNUMBER(INDIRECT("FECHA_"&amp;$B82,1))), IF(L82&lt;=INDIRECT("FECHA_"&amp;$B82,1),"INCUMPLIDA","PROCESO"), "VERIFICAR FECHA")),"SIN VALOR AVANCE")</f>
        <v>CUMPLIDA</v>
      </c>
    </row>
    <row r="83" spans="1:17" ht="120">
      <c r="A83" s="281" t="s">
        <v>21</v>
      </c>
      <c r="B83" s="204" t="s">
        <v>14</v>
      </c>
      <c r="C83" s="750"/>
      <c r="D83" s="750"/>
      <c r="E83" s="751"/>
      <c r="F83" s="751"/>
      <c r="G83" s="197" t="s">
        <v>319</v>
      </c>
      <c r="H83" s="197" t="s">
        <v>320</v>
      </c>
      <c r="I83" s="236" t="s">
        <v>321</v>
      </c>
      <c r="J83" s="205">
        <v>1</v>
      </c>
      <c r="K83" s="199">
        <v>44756</v>
      </c>
      <c r="L83" s="199">
        <v>44926</v>
      </c>
      <c r="M83" s="200">
        <f t="shared" si="4"/>
        <v>24.285714285714285</v>
      </c>
      <c r="N83" s="201">
        <v>1</v>
      </c>
      <c r="O83" s="236" t="s">
        <v>318</v>
      </c>
      <c r="P83" s="201">
        <f t="shared" si="3"/>
        <v>1</v>
      </c>
      <c r="Q83" s="202" t="str" cm="1">
        <f t="array" aca="1" ref="Q83" ca="1">IF(ISNUMBER(P83),IF(P83=100%,"CUMPLIDA",IF(AND(ISNUMBER(L83),ISNUMBER(INDIRECT("FECHA_"&amp;$B83,1))), IF(L83&lt;=INDIRECT("FECHA_"&amp;$B83,1),"INCUMPLIDA","PROCESO"), "VERIFICAR FECHA")),"SIN VALOR AVANCE")</f>
        <v>CUMPLIDA</v>
      </c>
    </row>
    <row r="84" spans="1:17" ht="105">
      <c r="A84" s="281" t="s">
        <v>21</v>
      </c>
      <c r="B84" s="204" t="s">
        <v>14</v>
      </c>
      <c r="C84" s="750"/>
      <c r="D84" s="750"/>
      <c r="E84" s="751"/>
      <c r="F84" s="751"/>
      <c r="G84" s="197" t="s">
        <v>322</v>
      </c>
      <c r="H84" s="197" t="s">
        <v>323</v>
      </c>
      <c r="I84" s="236" t="s">
        <v>324</v>
      </c>
      <c r="J84" s="205">
        <v>4</v>
      </c>
      <c r="K84" s="199">
        <v>44593</v>
      </c>
      <c r="L84" s="199">
        <v>44957</v>
      </c>
      <c r="M84" s="200">
        <f t="shared" si="4"/>
        <v>52</v>
      </c>
      <c r="N84" s="201">
        <v>1</v>
      </c>
      <c r="O84" s="236" t="s">
        <v>318</v>
      </c>
      <c r="P84" s="201">
        <f t="shared" si="3"/>
        <v>1</v>
      </c>
      <c r="Q84" s="202" t="str" cm="1">
        <f t="array" aca="1" ref="Q84" ca="1">IF(ISNUMBER(P84),IF(P84=100%,"CUMPLIDA",IF(AND(ISNUMBER(L84),ISNUMBER(INDIRECT("FECHA_"&amp;$B84,1))), IF(L84&lt;=INDIRECT("FECHA_"&amp;$B84,1),"INCUMPLIDA","PROCESO"), "VERIFICAR FECHA")),"SIN VALOR AVANCE")</f>
        <v>CUMPLIDA</v>
      </c>
    </row>
    <row r="85" spans="1:17" ht="90">
      <c r="A85" s="281" t="s">
        <v>21</v>
      </c>
      <c r="B85" s="204" t="s">
        <v>14</v>
      </c>
      <c r="C85" s="750"/>
      <c r="D85" s="750"/>
      <c r="E85" s="751"/>
      <c r="F85" s="751"/>
      <c r="G85" s="197" t="s">
        <v>325</v>
      </c>
      <c r="H85" s="197" t="s">
        <v>326</v>
      </c>
      <c r="I85" s="236" t="s">
        <v>327</v>
      </c>
      <c r="J85" s="205">
        <v>1</v>
      </c>
      <c r="K85" s="199">
        <v>44562</v>
      </c>
      <c r="L85" s="199">
        <v>44651</v>
      </c>
      <c r="M85" s="200">
        <f t="shared" si="4"/>
        <v>12.714285714285714</v>
      </c>
      <c r="N85" s="201">
        <v>1</v>
      </c>
      <c r="O85" s="236" t="s">
        <v>318</v>
      </c>
      <c r="P85" s="201">
        <f t="shared" si="3"/>
        <v>1</v>
      </c>
      <c r="Q85" s="202" t="str" cm="1">
        <f t="array" aca="1" ref="Q85" ca="1">IF(ISNUMBER(P85),IF(P85=100%,"CUMPLIDA",IF(AND(ISNUMBER(L85),ISNUMBER(INDIRECT("FECHA_"&amp;$B85,1))), IF(L85&lt;=INDIRECT("FECHA_"&amp;$B85,1),"INCUMPLIDA","PROCESO"), "VERIFICAR FECHA")),"SIN VALOR AVANCE")</f>
        <v>CUMPLIDA</v>
      </c>
    </row>
    <row r="86" spans="1:17" ht="90">
      <c r="A86" s="281" t="s">
        <v>21</v>
      </c>
      <c r="B86" s="204" t="s">
        <v>14</v>
      </c>
      <c r="C86" s="750"/>
      <c r="D86" s="750"/>
      <c r="E86" s="751"/>
      <c r="F86" s="751"/>
      <c r="G86" s="197" t="s">
        <v>328</v>
      </c>
      <c r="H86" s="197" t="s">
        <v>329</v>
      </c>
      <c r="I86" s="236" t="s">
        <v>327</v>
      </c>
      <c r="J86" s="205">
        <v>1</v>
      </c>
      <c r="K86" s="199">
        <v>44562</v>
      </c>
      <c r="L86" s="199">
        <v>44651</v>
      </c>
      <c r="M86" s="200">
        <f t="shared" si="4"/>
        <v>12.714285714285714</v>
      </c>
      <c r="N86" s="201">
        <v>1</v>
      </c>
      <c r="O86" s="236" t="s">
        <v>318</v>
      </c>
      <c r="P86" s="201">
        <f t="shared" si="3"/>
        <v>1</v>
      </c>
      <c r="Q86" s="202" t="str" cm="1">
        <f t="array" aca="1" ref="Q86" ca="1">IF(ISNUMBER(P86),IF(P86=100%,"CUMPLIDA",IF(AND(ISNUMBER(L86),ISNUMBER(INDIRECT("FECHA_"&amp;$B86,1))), IF(L86&lt;=INDIRECT("FECHA_"&amp;$B86,1),"INCUMPLIDA","PROCESO"), "VERIFICAR FECHA")),"SIN VALOR AVANCE")</f>
        <v>CUMPLIDA</v>
      </c>
    </row>
    <row r="87" spans="1:17" ht="60">
      <c r="A87" s="281" t="s">
        <v>21</v>
      </c>
      <c r="B87" s="204" t="s">
        <v>14</v>
      </c>
      <c r="C87" s="750"/>
      <c r="D87" s="750"/>
      <c r="E87" s="751"/>
      <c r="F87" s="751"/>
      <c r="G87" s="197" t="s">
        <v>330</v>
      </c>
      <c r="H87" s="197" t="s">
        <v>331</v>
      </c>
      <c r="I87" s="236" t="s">
        <v>332</v>
      </c>
      <c r="J87" s="205">
        <v>3</v>
      </c>
      <c r="K87" s="199">
        <v>44593</v>
      </c>
      <c r="L87" s="199">
        <v>44742</v>
      </c>
      <c r="M87" s="200">
        <f t="shared" si="4"/>
        <v>21.285714285714285</v>
      </c>
      <c r="N87" s="201">
        <v>1</v>
      </c>
      <c r="O87" s="236" t="s">
        <v>318</v>
      </c>
      <c r="P87" s="201">
        <f t="shared" si="3"/>
        <v>1</v>
      </c>
      <c r="Q87" s="202" t="str" cm="1">
        <f t="array" aca="1" ref="Q87" ca="1">IF(ISNUMBER(P87),IF(P87=100%,"CUMPLIDA",IF(AND(ISNUMBER(L87),ISNUMBER(INDIRECT("FECHA_"&amp;$B87,1))), IF(L87&lt;=INDIRECT("FECHA_"&amp;$B87,1),"INCUMPLIDA","PROCESO"), "VERIFICAR FECHA")),"SIN VALOR AVANCE")</f>
        <v>CUMPLIDA</v>
      </c>
    </row>
    <row r="88" spans="1:17" ht="75">
      <c r="A88" s="281" t="s">
        <v>21</v>
      </c>
      <c r="B88" s="204" t="s">
        <v>14</v>
      </c>
      <c r="C88" s="750"/>
      <c r="D88" s="750"/>
      <c r="E88" s="751"/>
      <c r="F88" s="751"/>
      <c r="G88" s="197" t="s">
        <v>333</v>
      </c>
      <c r="H88" s="197" t="s">
        <v>334</v>
      </c>
      <c r="I88" s="236" t="s">
        <v>335</v>
      </c>
      <c r="J88" s="205">
        <v>1</v>
      </c>
      <c r="K88" s="199">
        <v>44562</v>
      </c>
      <c r="L88" s="199">
        <v>44592</v>
      </c>
      <c r="M88" s="200">
        <f t="shared" si="4"/>
        <v>4.2857142857142856</v>
      </c>
      <c r="N88" s="201">
        <v>1</v>
      </c>
      <c r="O88" s="236" t="s">
        <v>318</v>
      </c>
      <c r="P88" s="201">
        <f t="shared" si="3"/>
        <v>1</v>
      </c>
      <c r="Q88" s="202" t="str" cm="1">
        <f t="array" aca="1" ref="Q88" ca="1">IF(ISNUMBER(P88),IF(P88=100%,"CUMPLIDA",IF(AND(ISNUMBER(L88),ISNUMBER(INDIRECT("FECHA_"&amp;$B88,1))), IF(L88&lt;=INDIRECT("FECHA_"&amp;$B88,1),"INCUMPLIDA","PROCESO"), "VERIFICAR FECHA")),"SIN VALOR AVANCE")</f>
        <v>CUMPLIDA</v>
      </c>
    </row>
    <row r="89" spans="1:17" ht="75">
      <c r="A89" s="281" t="s">
        <v>21</v>
      </c>
      <c r="B89" s="204" t="s">
        <v>14</v>
      </c>
      <c r="C89" s="750"/>
      <c r="D89" s="750"/>
      <c r="E89" s="751"/>
      <c r="F89" s="751"/>
      <c r="G89" s="197" t="s">
        <v>336</v>
      </c>
      <c r="H89" s="197" t="s">
        <v>337</v>
      </c>
      <c r="I89" s="236" t="s">
        <v>338</v>
      </c>
      <c r="J89" s="205">
        <v>3</v>
      </c>
      <c r="K89" s="199">
        <v>44566</v>
      </c>
      <c r="L89" s="199">
        <v>45046</v>
      </c>
      <c r="M89" s="200">
        <f t="shared" si="4"/>
        <v>68.571428571428569</v>
      </c>
      <c r="N89" s="201">
        <v>1</v>
      </c>
      <c r="O89" s="236" t="s">
        <v>318</v>
      </c>
      <c r="P89" s="201">
        <f t="shared" si="3"/>
        <v>1</v>
      </c>
      <c r="Q89" s="202" t="str" cm="1">
        <f t="array" aca="1" ref="Q89" ca="1">IF(ISNUMBER(P89),IF(P89=100%,"CUMPLIDA",IF(AND(ISNUMBER(L89),ISNUMBER(INDIRECT("FECHA_"&amp;$B89,1))), IF(L89&lt;=INDIRECT("FECHA_"&amp;$B89,1),"INCUMPLIDA","PROCESO"), "VERIFICAR FECHA")),"SIN VALOR AVANCE")</f>
        <v>CUMPLIDA</v>
      </c>
    </row>
    <row r="90" spans="1:17" ht="60" customHeight="1">
      <c r="A90" s="281" t="s">
        <v>21</v>
      </c>
      <c r="B90" s="204" t="s">
        <v>14</v>
      </c>
      <c r="C90" s="750" t="s">
        <v>339</v>
      </c>
      <c r="D90" s="750" t="s">
        <v>312</v>
      </c>
      <c r="E90" s="751" t="s">
        <v>340</v>
      </c>
      <c r="F90" s="751" t="s">
        <v>341</v>
      </c>
      <c r="G90" s="197" t="s">
        <v>342</v>
      </c>
      <c r="H90" s="197" t="s">
        <v>343</v>
      </c>
      <c r="I90" s="236" t="s">
        <v>344</v>
      </c>
      <c r="J90" s="205">
        <v>1</v>
      </c>
      <c r="K90" s="199">
        <v>44621</v>
      </c>
      <c r="L90" s="199">
        <v>44666</v>
      </c>
      <c r="M90" s="200">
        <f t="shared" si="4"/>
        <v>6.4285714285714288</v>
      </c>
      <c r="N90" s="201">
        <v>1</v>
      </c>
      <c r="O90" s="236" t="s">
        <v>345</v>
      </c>
      <c r="P90" s="201">
        <f t="shared" si="3"/>
        <v>1</v>
      </c>
      <c r="Q90" s="202" t="str" cm="1">
        <f t="array" aca="1" ref="Q90" ca="1">IF(ISNUMBER(P90),IF(P90=100%,"CUMPLIDA",IF(AND(ISNUMBER(L90),ISNUMBER(INDIRECT("FECHA_"&amp;$B90,1))), IF(L90&lt;=INDIRECT("FECHA_"&amp;$B90,1),"INCUMPLIDA","PROCESO"), "VERIFICAR FECHA")),"SIN VALOR AVANCE")</f>
        <v>CUMPLIDA</v>
      </c>
    </row>
    <row r="91" spans="1:17" ht="135">
      <c r="A91" s="281" t="s">
        <v>21</v>
      </c>
      <c r="B91" s="204" t="s">
        <v>14</v>
      </c>
      <c r="C91" s="750"/>
      <c r="D91" s="750"/>
      <c r="E91" s="751"/>
      <c r="F91" s="751"/>
      <c r="G91" s="197" t="s">
        <v>346</v>
      </c>
      <c r="H91" s="197" t="s">
        <v>347</v>
      </c>
      <c r="I91" s="236" t="s">
        <v>348</v>
      </c>
      <c r="J91" s="205">
        <v>2</v>
      </c>
      <c r="K91" s="199">
        <v>44681</v>
      </c>
      <c r="L91" s="199">
        <v>44864</v>
      </c>
      <c r="M91" s="200">
        <f t="shared" si="4"/>
        <v>26.142857142857142</v>
      </c>
      <c r="N91" s="201">
        <v>1</v>
      </c>
      <c r="O91" s="236" t="s">
        <v>345</v>
      </c>
      <c r="P91" s="201">
        <f t="shared" si="3"/>
        <v>1</v>
      </c>
      <c r="Q91" s="202" t="str" cm="1">
        <f t="array" aca="1" ref="Q91" ca="1">IF(ISNUMBER(P91),IF(P91=100%,"CUMPLIDA",IF(AND(ISNUMBER(L91),ISNUMBER(INDIRECT("FECHA_"&amp;$B91,1))), IF(L91&lt;=INDIRECT("FECHA_"&amp;$B91,1),"INCUMPLIDA","PROCESO"), "VERIFICAR FECHA")),"SIN VALOR AVANCE")</f>
        <v>CUMPLIDA</v>
      </c>
    </row>
    <row r="92" spans="1:17" ht="120">
      <c r="A92" s="281" t="s">
        <v>21</v>
      </c>
      <c r="B92" s="204" t="s">
        <v>14</v>
      </c>
      <c r="C92" s="750"/>
      <c r="D92" s="750"/>
      <c r="E92" s="751"/>
      <c r="F92" s="751"/>
      <c r="G92" s="197" t="s">
        <v>349</v>
      </c>
      <c r="H92" s="197" t="s">
        <v>350</v>
      </c>
      <c r="I92" s="236" t="s">
        <v>351</v>
      </c>
      <c r="J92" s="205">
        <v>1</v>
      </c>
      <c r="K92" s="199">
        <v>44612</v>
      </c>
      <c r="L92" s="199">
        <v>44711</v>
      </c>
      <c r="M92" s="200">
        <f t="shared" si="4"/>
        <v>14.142857142857142</v>
      </c>
      <c r="N92" s="201">
        <v>1</v>
      </c>
      <c r="O92" s="236" t="s">
        <v>352</v>
      </c>
      <c r="P92" s="201">
        <f t="shared" si="3"/>
        <v>1</v>
      </c>
      <c r="Q92" s="202" t="str" cm="1">
        <f t="array" aca="1" ref="Q92" ca="1">IF(ISNUMBER(P92),IF(P92=100%,"CUMPLIDA",IF(AND(ISNUMBER(L92),ISNUMBER(INDIRECT("FECHA_"&amp;$B92,1))), IF(L92&lt;=INDIRECT("FECHA_"&amp;$B92,1),"INCUMPLIDA","PROCESO"), "VERIFICAR FECHA")),"SIN VALOR AVANCE")</f>
        <v>CUMPLIDA</v>
      </c>
    </row>
    <row r="93" spans="1:17" ht="120">
      <c r="A93" s="281" t="s">
        <v>21</v>
      </c>
      <c r="B93" s="204" t="s">
        <v>14</v>
      </c>
      <c r="C93" s="750"/>
      <c r="D93" s="750"/>
      <c r="E93" s="751"/>
      <c r="F93" s="751"/>
      <c r="G93" s="197" t="s">
        <v>353</v>
      </c>
      <c r="H93" s="197" t="s">
        <v>354</v>
      </c>
      <c r="I93" s="236" t="s">
        <v>355</v>
      </c>
      <c r="J93" s="205">
        <v>9</v>
      </c>
      <c r="K93" s="199">
        <v>44713</v>
      </c>
      <c r="L93" s="199">
        <v>44804</v>
      </c>
      <c r="M93" s="200">
        <f t="shared" si="4"/>
        <v>13</v>
      </c>
      <c r="N93" s="201">
        <v>1</v>
      </c>
      <c r="O93" s="236" t="s">
        <v>356</v>
      </c>
      <c r="P93" s="201">
        <f t="shared" si="3"/>
        <v>1</v>
      </c>
      <c r="Q93" s="202" t="str" cm="1">
        <f t="array" aca="1" ref="Q93" ca="1">IF(ISNUMBER(P93),IF(P93=100%,"CUMPLIDA",IF(AND(ISNUMBER(L93),ISNUMBER(INDIRECT("FECHA_"&amp;$B93,1))), IF(L93&lt;=INDIRECT("FECHA_"&amp;$B93,1),"INCUMPLIDA","PROCESO"), "VERIFICAR FECHA")),"SIN VALOR AVANCE")</f>
        <v>CUMPLIDA</v>
      </c>
    </row>
    <row r="94" spans="1:17" ht="105.75">
      <c r="A94" s="281" t="s">
        <v>21</v>
      </c>
      <c r="B94" s="204" t="s">
        <v>14</v>
      </c>
      <c r="C94" s="750"/>
      <c r="D94" s="750"/>
      <c r="E94" s="751"/>
      <c r="F94" s="751"/>
      <c r="G94" s="197" t="s">
        <v>357</v>
      </c>
      <c r="H94" s="197" t="s">
        <v>358</v>
      </c>
      <c r="I94" s="236" t="s">
        <v>348</v>
      </c>
      <c r="J94" s="205">
        <v>2</v>
      </c>
      <c r="K94" s="199">
        <v>44681</v>
      </c>
      <c r="L94" s="199">
        <v>44788</v>
      </c>
      <c r="M94" s="200">
        <f t="shared" si="4"/>
        <v>15.285714285714286</v>
      </c>
      <c r="N94" s="201">
        <v>1</v>
      </c>
      <c r="O94" s="236" t="s">
        <v>359</v>
      </c>
      <c r="P94" s="201">
        <f t="shared" si="3"/>
        <v>1</v>
      </c>
      <c r="Q94" s="202" t="str" cm="1">
        <f t="array" aca="1" ref="Q94" ca="1">IF(ISNUMBER(P94),IF(P94=100%,"CUMPLIDA",IF(AND(ISNUMBER(L94),ISNUMBER(INDIRECT("FECHA_"&amp;$B94,1))), IF(L94&lt;=INDIRECT("FECHA_"&amp;$B94,1),"INCUMPLIDA","PROCESO"), "VERIFICAR FECHA")),"SIN VALOR AVANCE")</f>
        <v>CUMPLIDA</v>
      </c>
    </row>
    <row r="95" spans="1:17" ht="90.75" customHeight="1">
      <c r="A95" s="281" t="s">
        <v>21</v>
      </c>
      <c r="B95" s="204" t="s">
        <v>14</v>
      </c>
      <c r="C95" s="750"/>
      <c r="D95" s="750"/>
      <c r="E95" s="751" t="s">
        <v>360</v>
      </c>
      <c r="F95" s="751"/>
      <c r="G95" s="197" t="s">
        <v>361</v>
      </c>
      <c r="H95" s="197" t="s">
        <v>362</v>
      </c>
      <c r="I95" s="236" t="s">
        <v>363</v>
      </c>
      <c r="J95" s="205">
        <v>1</v>
      </c>
      <c r="K95" s="199">
        <v>44602</v>
      </c>
      <c r="L95" s="199">
        <v>44635</v>
      </c>
      <c r="M95" s="200">
        <f t="shared" si="4"/>
        <v>4.7142857142857144</v>
      </c>
      <c r="N95" s="201">
        <v>1</v>
      </c>
      <c r="O95" s="236" t="s">
        <v>364</v>
      </c>
      <c r="P95" s="201">
        <f t="shared" si="3"/>
        <v>1</v>
      </c>
      <c r="Q95" s="202" t="str" cm="1">
        <f t="array" aca="1" ref="Q95" ca="1">IF(ISNUMBER(P95),IF(P95=100%,"CUMPLIDA",IF(AND(ISNUMBER(L95),ISNUMBER(INDIRECT("FECHA_"&amp;$B95,1))), IF(L95&lt;=INDIRECT("FECHA_"&amp;$B95,1),"INCUMPLIDA","PROCESO"), "VERIFICAR FECHA")),"SIN VALOR AVANCE")</f>
        <v>CUMPLIDA</v>
      </c>
    </row>
    <row r="96" spans="1:17" ht="60">
      <c r="A96" s="281" t="s">
        <v>21</v>
      </c>
      <c r="B96" s="204" t="s">
        <v>14</v>
      </c>
      <c r="C96" s="750"/>
      <c r="D96" s="750"/>
      <c r="E96" s="751"/>
      <c r="F96" s="751"/>
      <c r="G96" s="197" t="s">
        <v>365</v>
      </c>
      <c r="H96" s="197" t="s">
        <v>366</v>
      </c>
      <c r="I96" s="236" t="s">
        <v>367</v>
      </c>
      <c r="J96" s="205">
        <v>1</v>
      </c>
      <c r="K96" s="199">
        <v>44636</v>
      </c>
      <c r="L96" s="199">
        <v>44895</v>
      </c>
      <c r="M96" s="200">
        <f t="shared" si="4"/>
        <v>37</v>
      </c>
      <c r="N96" s="201">
        <v>1</v>
      </c>
      <c r="O96" s="236" t="s">
        <v>368</v>
      </c>
      <c r="P96" s="201">
        <f t="shared" si="3"/>
        <v>1</v>
      </c>
      <c r="Q96" s="202" t="str" cm="1">
        <f t="array" aca="1" ref="Q96" ca="1">IF(ISNUMBER(P96),IF(P96=100%,"CUMPLIDA",IF(AND(ISNUMBER(L96),ISNUMBER(INDIRECT("FECHA_"&amp;$B96,1))), IF(L96&lt;=INDIRECT("FECHA_"&amp;$B96,1),"INCUMPLIDA","PROCESO"), "VERIFICAR FECHA")),"SIN VALOR AVANCE")</f>
        <v>CUMPLIDA</v>
      </c>
    </row>
    <row r="97" spans="1:17" ht="90">
      <c r="A97" s="281" t="s">
        <v>21</v>
      </c>
      <c r="B97" s="204" t="s">
        <v>14</v>
      </c>
      <c r="C97" s="750"/>
      <c r="D97" s="750"/>
      <c r="E97" s="751"/>
      <c r="F97" s="751"/>
      <c r="G97" s="197" t="s">
        <v>369</v>
      </c>
      <c r="H97" s="197" t="s">
        <v>370</v>
      </c>
      <c r="I97" s="236" t="s">
        <v>371</v>
      </c>
      <c r="J97" s="205">
        <v>2</v>
      </c>
      <c r="K97" s="199">
        <v>44757</v>
      </c>
      <c r="L97" s="199">
        <v>44972</v>
      </c>
      <c r="M97" s="200">
        <f t="shared" si="4"/>
        <v>30.714285714285715</v>
      </c>
      <c r="N97" s="201">
        <v>1</v>
      </c>
      <c r="O97" s="236" t="s">
        <v>345</v>
      </c>
      <c r="P97" s="201">
        <f t="shared" si="3"/>
        <v>1</v>
      </c>
      <c r="Q97" s="202" t="str" cm="1">
        <f t="array" aca="1" ref="Q97" ca="1">IF(ISNUMBER(P97),IF(P97=100%,"CUMPLIDA",IF(AND(ISNUMBER(L97),ISNUMBER(INDIRECT("FECHA_"&amp;$B97,1))), IF(L97&lt;=INDIRECT("FECHA_"&amp;$B97,1),"INCUMPLIDA","PROCESO"), "VERIFICAR FECHA")),"SIN VALOR AVANCE")</f>
        <v>CUMPLIDA</v>
      </c>
    </row>
    <row r="98" spans="1:17" ht="150.75">
      <c r="A98" s="281" t="s">
        <v>21</v>
      </c>
      <c r="B98" s="204" t="s">
        <v>14</v>
      </c>
      <c r="C98" s="750"/>
      <c r="D98" s="750"/>
      <c r="E98" s="751"/>
      <c r="F98" s="751"/>
      <c r="G98" s="197" t="s">
        <v>372</v>
      </c>
      <c r="H98" s="197" t="s">
        <v>373</v>
      </c>
      <c r="I98" s="236" t="s">
        <v>374</v>
      </c>
      <c r="J98" s="205">
        <v>9</v>
      </c>
      <c r="K98" s="199">
        <v>44773</v>
      </c>
      <c r="L98" s="199">
        <v>44834</v>
      </c>
      <c r="M98" s="200">
        <f t="shared" si="4"/>
        <v>8.7142857142857135</v>
      </c>
      <c r="N98" s="201">
        <v>1</v>
      </c>
      <c r="O98" s="236" t="s">
        <v>375</v>
      </c>
      <c r="P98" s="201">
        <f t="shared" si="3"/>
        <v>1</v>
      </c>
      <c r="Q98" s="202" t="str" cm="1">
        <f t="array" aca="1" ref="Q98" ca="1">IF(ISNUMBER(P98),IF(P98=100%,"CUMPLIDA",IF(AND(ISNUMBER(L98),ISNUMBER(INDIRECT("FECHA_"&amp;$B98,1))), IF(L98&lt;=INDIRECT("FECHA_"&amp;$B98,1),"INCUMPLIDA","PROCESO"), "VERIFICAR FECHA")),"SIN VALOR AVANCE")</f>
        <v>CUMPLIDA</v>
      </c>
    </row>
    <row r="99" spans="1:17" ht="120">
      <c r="A99" s="281" t="s">
        <v>21</v>
      </c>
      <c r="B99" s="204" t="s">
        <v>14</v>
      </c>
      <c r="C99" s="750"/>
      <c r="D99" s="750"/>
      <c r="E99" s="751"/>
      <c r="F99" s="751"/>
      <c r="G99" s="197" t="s">
        <v>376</v>
      </c>
      <c r="H99" s="197" t="s">
        <v>377</v>
      </c>
      <c r="I99" s="236" t="s">
        <v>378</v>
      </c>
      <c r="J99" s="205">
        <v>2</v>
      </c>
      <c r="K99" s="199">
        <v>44621</v>
      </c>
      <c r="L99" s="199">
        <v>44712</v>
      </c>
      <c r="M99" s="200">
        <f t="shared" si="4"/>
        <v>13</v>
      </c>
      <c r="N99" s="201">
        <v>1</v>
      </c>
      <c r="O99" s="236" t="s">
        <v>345</v>
      </c>
      <c r="P99" s="201">
        <f t="shared" si="3"/>
        <v>1</v>
      </c>
      <c r="Q99" s="202" t="str" cm="1">
        <f t="array" aca="1" ref="Q99" ca="1">IF(ISNUMBER(P99),IF(P99=100%,"CUMPLIDA",IF(AND(ISNUMBER(L99),ISNUMBER(INDIRECT("FECHA_"&amp;$B99,1))), IF(L99&lt;=INDIRECT("FECHA_"&amp;$B99,1),"INCUMPLIDA","PROCESO"), "VERIFICAR FECHA")),"SIN VALOR AVANCE")</f>
        <v>CUMPLIDA</v>
      </c>
    </row>
    <row r="100" spans="1:17" ht="75">
      <c r="A100" s="281" t="s">
        <v>21</v>
      </c>
      <c r="B100" s="204" t="s">
        <v>14</v>
      </c>
      <c r="C100" s="750"/>
      <c r="D100" s="750"/>
      <c r="E100" s="751"/>
      <c r="F100" s="751"/>
      <c r="G100" s="197" t="s">
        <v>379</v>
      </c>
      <c r="H100" s="197" t="s">
        <v>380</v>
      </c>
      <c r="I100" s="236" t="s">
        <v>381</v>
      </c>
      <c r="J100" s="205">
        <v>1</v>
      </c>
      <c r="K100" s="199">
        <v>44621</v>
      </c>
      <c r="L100" s="199">
        <v>44666</v>
      </c>
      <c r="M100" s="200">
        <f t="shared" si="4"/>
        <v>6.4285714285714288</v>
      </c>
      <c r="N100" s="201">
        <v>1</v>
      </c>
      <c r="O100" s="236" t="s">
        <v>345</v>
      </c>
      <c r="P100" s="201">
        <f t="shared" si="3"/>
        <v>1</v>
      </c>
      <c r="Q100" s="202" t="str" cm="1">
        <f t="array" aca="1" ref="Q100" ca="1">IF(ISNUMBER(P100),IF(P100=100%,"CUMPLIDA",IF(AND(ISNUMBER(L100),ISNUMBER(INDIRECT("FECHA_"&amp;$B100,1))), IF(L100&lt;=INDIRECT("FECHA_"&amp;$B100,1),"INCUMPLIDA","PROCESO"), "VERIFICAR FECHA")),"SIN VALOR AVANCE")</f>
        <v>CUMPLIDA</v>
      </c>
    </row>
    <row r="101" spans="1:17" ht="90" customHeight="1">
      <c r="A101" s="281" t="s">
        <v>21</v>
      </c>
      <c r="B101" s="204" t="s">
        <v>14</v>
      </c>
      <c r="C101" s="750" t="s">
        <v>382</v>
      </c>
      <c r="D101" s="750" t="s">
        <v>312</v>
      </c>
      <c r="E101" s="751" t="s">
        <v>383</v>
      </c>
      <c r="F101" s="751" t="s">
        <v>384</v>
      </c>
      <c r="G101" s="197" t="s">
        <v>385</v>
      </c>
      <c r="H101" s="197" t="s">
        <v>386</v>
      </c>
      <c r="I101" s="236" t="s">
        <v>387</v>
      </c>
      <c r="J101" s="205">
        <v>1</v>
      </c>
      <c r="K101" s="199">
        <v>44712</v>
      </c>
      <c r="L101" s="199">
        <v>44925</v>
      </c>
      <c r="M101" s="200">
        <f t="shared" si="4"/>
        <v>30.428571428571427</v>
      </c>
      <c r="N101" s="201">
        <v>1</v>
      </c>
      <c r="O101" s="236" t="s">
        <v>388</v>
      </c>
      <c r="P101" s="201">
        <f t="shared" si="3"/>
        <v>1</v>
      </c>
      <c r="Q101" s="202" t="str" cm="1">
        <f t="array" aca="1" ref="Q101" ca="1">IF(ISNUMBER(P101),IF(P101=100%,"CUMPLIDA",IF(AND(ISNUMBER(L101),ISNUMBER(INDIRECT("FECHA_"&amp;$B101,1))), IF(L101&lt;=INDIRECT("FECHA_"&amp;$B101,1),"INCUMPLIDA","PROCESO"), "VERIFICAR FECHA")),"SIN VALOR AVANCE")</f>
        <v>CUMPLIDA</v>
      </c>
    </row>
    <row r="102" spans="1:17" ht="45.75">
      <c r="A102" s="281" t="s">
        <v>21</v>
      </c>
      <c r="B102" s="204" t="s">
        <v>14</v>
      </c>
      <c r="C102" s="750"/>
      <c r="D102" s="750"/>
      <c r="E102" s="751"/>
      <c r="F102" s="751"/>
      <c r="G102" s="197" t="s">
        <v>389</v>
      </c>
      <c r="H102" s="197" t="s">
        <v>390</v>
      </c>
      <c r="I102" s="236" t="s">
        <v>391</v>
      </c>
      <c r="J102" s="205">
        <v>1</v>
      </c>
      <c r="K102" s="199">
        <v>44713</v>
      </c>
      <c r="L102" s="199">
        <v>44926</v>
      </c>
      <c r="M102" s="200">
        <f t="shared" si="4"/>
        <v>30.428571428571427</v>
      </c>
      <c r="N102" s="201">
        <v>1</v>
      </c>
      <c r="O102" s="236" t="s">
        <v>392</v>
      </c>
      <c r="P102" s="201">
        <f t="shared" si="3"/>
        <v>1</v>
      </c>
      <c r="Q102" s="202" t="str" cm="1">
        <f t="array" aca="1" ref="Q102" ca="1">IF(ISNUMBER(P102),IF(P102=100%,"CUMPLIDA",IF(AND(ISNUMBER(L102),ISNUMBER(INDIRECT("FECHA_"&amp;$B102,1))), IF(L102&lt;=INDIRECT("FECHA_"&amp;$B102,1),"INCUMPLIDA","PROCESO"), "VERIFICAR FECHA")),"SIN VALOR AVANCE")</f>
        <v>CUMPLIDA</v>
      </c>
    </row>
    <row r="103" spans="1:17" ht="150">
      <c r="A103" s="281" t="s">
        <v>21</v>
      </c>
      <c r="B103" s="204" t="s">
        <v>14</v>
      </c>
      <c r="C103" s="750"/>
      <c r="D103" s="750"/>
      <c r="E103" s="751"/>
      <c r="F103" s="751"/>
      <c r="G103" s="197" t="s">
        <v>393</v>
      </c>
      <c r="H103" s="197" t="s">
        <v>394</v>
      </c>
      <c r="I103" s="236" t="s">
        <v>395</v>
      </c>
      <c r="J103" s="205">
        <v>6</v>
      </c>
      <c r="K103" s="199">
        <v>44713</v>
      </c>
      <c r="L103" s="199">
        <v>44926</v>
      </c>
      <c r="M103" s="200">
        <f t="shared" si="4"/>
        <v>30.428571428571427</v>
      </c>
      <c r="N103" s="201">
        <v>1</v>
      </c>
      <c r="O103" s="236" t="s">
        <v>396</v>
      </c>
      <c r="P103" s="201">
        <f t="shared" si="3"/>
        <v>1</v>
      </c>
      <c r="Q103" s="202" t="str" cm="1">
        <f t="array" aca="1" ref="Q103" ca="1">IF(ISNUMBER(P103),IF(P103=100%,"CUMPLIDA",IF(AND(ISNUMBER(L103),ISNUMBER(INDIRECT("FECHA_"&amp;$B103,1))), IF(L103&lt;=INDIRECT("FECHA_"&amp;$B103,1),"INCUMPLIDA","PROCESO"), "VERIFICAR FECHA")),"SIN VALOR AVANCE")</f>
        <v>CUMPLIDA</v>
      </c>
    </row>
    <row r="104" spans="1:17" ht="120">
      <c r="A104" s="281" t="s">
        <v>21</v>
      </c>
      <c r="B104" s="204" t="s">
        <v>14</v>
      </c>
      <c r="C104" s="750"/>
      <c r="D104" s="750"/>
      <c r="E104" s="751"/>
      <c r="F104" s="751"/>
      <c r="G104" s="197" t="s">
        <v>397</v>
      </c>
      <c r="H104" s="197" t="s">
        <v>398</v>
      </c>
      <c r="I104" s="236" t="s">
        <v>399</v>
      </c>
      <c r="J104" s="205">
        <v>1</v>
      </c>
      <c r="K104" s="199">
        <v>44712</v>
      </c>
      <c r="L104" s="199">
        <v>44834</v>
      </c>
      <c r="M104" s="200">
        <f t="shared" si="4"/>
        <v>17.428571428571427</v>
      </c>
      <c r="N104" s="201">
        <v>1</v>
      </c>
      <c r="O104" s="236" t="s">
        <v>400</v>
      </c>
      <c r="P104" s="201">
        <f t="shared" si="3"/>
        <v>1</v>
      </c>
      <c r="Q104" s="202" t="str" cm="1">
        <f t="array" aca="1" ref="Q104" ca="1">IF(ISNUMBER(P104),IF(P104=100%,"CUMPLIDA",IF(AND(ISNUMBER(L104),ISNUMBER(INDIRECT("FECHA_"&amp;$B104,1))), IF(L104&lt;=INDIRECT("FECHA_"&amp;$B104,1),"INCUMPLIDA","PROCESO"), "VERIFICAR FECHA")),"SIN VALOR AVANCE")</f>
        <v>CUMPLIDA</v>
      </c>
    </row>
    <row r="105" spans="1:17" ht="120" customHeight="1">
      <c r="A105" s="281" t="s">
        <v>21</v>
      </c>
      <c r="B105" s="204" t="s">
        <v>14</v>
      </c>
      <c r="C105" s="750"/>
      <c r="D105" s="750"/>
      <c r="E105" s="751" t="s">
        <v>401</v>
      </c>
      <c r="F105" s="751"/>
      <c r="G105" s="197" t="s">
        <v>402</v>
      </c>
      <c r="H105" s="197" t="s">
        <v>403</v>
      </c>
      <c r="I105" s="236" t="s">
        <v>404</v>
      </c>
      <c r="J105" s="205">
        <v>1</v>
      </c>
      <c r="K105" s="199">
        <v>44727</v>
      </c>
      <c r="L105" s="199">
        <v>44849</v>
      </c>
      <c r="M105" s="200">
        <f t="shared" si="4"/>
        <v>17.428571428571427</v>
      </c>
      <c r="N105" s="201">
        <v>1</v>
      </c>
      <c r="O105" s="236" t="s">
        <v>400</v>
      </c>
      <c r="P105" s="201">
        <f t="shared" si="3"/>
        <v>1</v>
      </c>
      <c r="Q105" s="202" t="str" cm="1">
        <f t="array" aca="1" ref="Q105" ca="1">IF(ISNUMBER(P105),IF(P105=100%,"CUMPLIDA",IF(AND(ISNUMBER(L105),ISNUMBER(INDIRECT("FECHA_"&amp;$B105,1))), IF(L105&lt;=INDIRECT("FECHA_"&amp;$B105,1),"INCUMPLIDA","PROCESO"), "VERIFICAR FECHA")),"SIN VALOR AVANCE")</f>
        <v>CUMPLIDA</v>
      </c>
    </row>
    <row r="106" spans="1:17" ht="60">
      <c r="A106" s="281" t="s">
        <v>21</v>
      </c>
      <c r="B106" s="204" t="s">
        <v>14</v>
      </c>
      <c r="C106" s="750"/>
      <c r="D106" s="750"/>
      <c r="E106" s="751"/>
      <c r="F106" s="751"/>
      <c r="G106" s="197" t="s">
        <v>405</v>
      </c>
      <c r="H106" s="197" t="s">
        <v>406</v>
      </c>
      <c r="I106" s="236" t="s">
        <v>407</v>
      </c>
      <c r="J106" s="205">
        <v>1</v>
      </c>
      <c r="K106" s="199">
        <v>44743</v>
      </c>
      <c r="L106" s="199">
        <v>44865</v>
      </c>
      <c r="M106" s="200">
        <f t="shared" si="4"/>
        <v>17.428571428571427</v>
      </c>
      <c r="N106" s="201">
        <v>1</v>
      </c>
      <c r="O106" s="236" t="s">
        <v>396</v>
      </c>
      <c r="P106" s="201">
        <f t="shared" si="3"/>
        <v>1</v>
      </c>
      <c r="Q106" s="202" t="str" cm="1">
        <f t="array" aca="1" ref="Q106" ca="1">IF(ISNUMBER(P106),IF(P106=100%,"CUMPLIDA",IF(AND(ISNUMBER(L106),ISNUMBER(INDIRECT("FECHA_"&amp;$B106,1))), IF(L106&lt;=INDIRECT("FECHA_"&amp;$B106,1),"INCUMPLIDA","PROCESO"), "VERIFICAR FECHA")),"SIN VALOR AVANCE")</f>
        <v>CUMPLIDA</v>
      </c>
    </row>
    <row r="107" spans="1:17" ht="75">
      <c r="A107" s="281" t="s">
        <v>21</v>
      </c>
      <c r="B107" s="204" t="s">
        <v>14</v>
      </c>
      <c r="C107" s="750"/>
      <c r="D107" s="750"/>
      <c r="E107" s="751"/>
      <c r="F107" s="751"/>
      <c r="G107" s="197" t="s">
        <v>408</v>
      </c>
      <c r="H107" s="197" t="s">
        <v>409</v>
      </c>
      <c r="I107" s="236" t="s">
        <v>410</v>
      </c>
      <c r="J107" s="205">
        <v>2</v>
      </c>
      <c r="K107" s="199">
        <v>44713</v>
      </c>
      <c r="L107" s="199">
        <v>44926</v>
      </c>
      <c r="M107" s="200">
        <f t="shared" si="4"/>
        <v>30.428571428571427</v>
      </c>
      <c r="N107" s="201">
        <v>1</v>
      </c>
      <c r="O107" s="236" t="s">
        <v>411</v>
      </c>
      <c r="P107" s="201">
        <f t="shared" si="3"/>
        <v>1</v>
      </c>
      <c r="Q107" s="202" t="str" cm="1">
        <f t="array" aca="1" ref="Q107" ca="1">IF(ISNUMBER(P107),IF(P107=100%,"CUMPLIDA",IF(AND(ISNUMBER(L107),ISNUMBER(INDIRECT("FECHA_"&amp;$B107,1))), IF(L107&lt;=INDIRECT("FECHA_"&amp;$B107,1),"INCUMPLIDA","PROCESO"), "VERIFICAR FECHA")),"SIN VALOR AVANCE")</f>
        <v>CUMPLIDA</v>
      </c>
    </row>
    <row r="108" spans="1:17" ht="105">
      <c r="A108" s="281" t="s">
        <v>21</v>
      </c>
      <c r="B108" s="204" t="s">
        <v>14</v>
      </c>
      <c r="C108" s="750"/>
      <c r="D108" s="750"/>
      <c r="E108" s="751"/>
      <c r="F108" s="751"/>
      <c r="G108" s="197" t="s">
        <v>412</v>
      </c>
      <c r="H108" s="197" t="s">
        <v>412</v>
      </c>
      <c r="I108" s="236" t="s">
        <v>413</v>
      </c>
      <c r="J108" s="205">
        <v>1</v>
      </c>
      <c r="K108" s="199">
        <v>44713</v>
      </c>
      <c r="L108" s="199">
        <v>44926</v>
      </c>
      <c r="M108" s="200">
        <f t="shared" si="4"/>
        <v>30.428571428571427</v>
      </c>
      <c r="N108" s="201">
        <v>1</v>
      </c>
      <c r="O108" s="236" t="s">
        <v>411</v>
      </c>
      <c r="P108" s="201">
        <f t="shared" si="3"/>
        <v>1</v>
      </c>
      <c r="Q108" s="202" t="str" cm="1">
        <f t="array" aca="1" ref="Q108" ca="1">IF(ISNUMBER(P108),IF(P108=100%,"CUMPLIDA",IF(AND(ISNUMBER(L108),ISNUMBER(INDIRECT("FECHA_"&amp;$B108,1))), IF(L108&lt;=INDIRECT("FECHA_"&amp;$B108,1),"INCUMPLIDA","PROCESO"), "VERIFICAR FECHA")),"SIN VALOR AVANCE")</f>
        <v>CUMPLIDA</v>
      </c>
    </row>
    <row r="109" spans="1:17" ht="120" customHeight="1">
      <c r="A109" s="281" t="s">
        <v>23</v>
      </c>
      <c r="B109" s="204" t="s">
        <v>14</v>
      </c>
      <c r="C109" s="750" t="s">
        <v>414</v>
      </c>
      <c r="D109" s="750" t="s">
        <v>312</v>
      </c>
      <c r="E109" s="751" t="s">
        <v>415</v>
      </c>
      <c r="F109" s="751" t="s">
        <v>416</v>
      </c>
      <c r="G109" s="206" t="s">
        <v>417</v>
      </c>
      <c r="H109" s="197" t="s">
        <v>418</v>
      </c>
      <c r="I109" s="236" t="s">
        <v>419</v>
      </c>
      <c r="J109" s="205">
        <v>1</v>
      </c>
      <c r="K109" s="199">
        <v>45184</v>
      </c>
      <c r="L109" s="199">
        <v>45260</v>
      </c>
      <c r="M109" s="200">
        <f t="shared" si="4"/>
        <v>10.857142857142858</v>
      </c>
      <c r="N109" s="201">
        <v>1</v>
      </c>
      <c r="O109" s="236" t="s">
        <v>420</v>
      </c>
      <c r="P109" s="201">
        <f t="shared" si="3"/>
        <v>1</v>
      </c>
      <c r="Q109" s="202" t="str" cm="1">
        <f t="array" aca="1" ref="Q109" ca="1">IF(ISNUMBER(P109),IF(P109=100%,"CUMPLIDA",IF(AND(ISNUMBER(L109),ISNUMBER(INDIRECT("FECHA_"&amp;$B109,1))), IF(L109&lt;=INDIRECT("FECHA_"&amp;$B109,1),"INCUMPLIDA","PROCESO"), "VERIFICAR FECHA")),"SIN VALOR AVANCE")</f>
        <v>CUMPLIDA</v>
      </c>
    </row>
    <row r="110" spans="1:17" ht="135">
      <c r="A110" s="281" t="s">
        <v>23</v>
      </c>
      <c r="B110" s="204" t="s">
        <v>14</v>
      </c>
      <c r="C110" s="750"/>
      <c r="D110" s="750"/>
      <c r="E110" s="751"/>
      <c r="F110" s="751"/>
      <c r="G110" s="206" t="s">
        <v>421</v>
      </c>
      <c r="H110" s="197" t="s">
        <v>422</v>
      </c>
      <c r="I110" s="236" t="s">
        <v>423</v>
      </c>
      <c r="J110" s="205">
        <v>3</v>
      </c>
      <c r="K110" s="199">
        <v>45292</v>
      </c>
      <c r="L110" s="199">
        <v>45838</v>
      </c>
      <c r="M110" s="200">
        <f t="shared" si="4"/>
        <v>78</v>
      </c>
      <c r="N110" s="201">
        <v>0.9</v>
      </c>
      <c r="O110" s="236" t="s">
        <v>424</v>
      </c>
      <c r="P110" s="201">
        <f t="shared" si="3"/>
        <v>0.9</v>
      </c>
      <c r="Q110" s="202" t="str" cm="1">
        <f t="array" aca="1" ref="Q110" ca="1">IF(ISNUMBER(P110),IF(P110=100%,"CUMPLIDA",IF(AND(ISNUMBER(L110),ISNUMBER(INDIRECT("FECHA_"&amp;$B110,1))), IF(L110&lt;=INDIRECT("FECHA_"&amp;$B110,1),"INCUMPLIDA","PROCESO"), "VERIFICAR FECHA")),"SIN VALOR AVANCE")</f>
        <v>PROCESO</v>
      </c>
    </row>
    <row r="111" spans="1:17" ht="197.25">
      <c r="A111" s="281" t="s">
        <v>23</v>
      </c>
      <c r="B111" s="204" t="s">
        <v>14</v>
      </c>
      <c r="C111" s="750"/>
      <c r="D111" s="750"/>
      <c r="E111" s="751"/>
      <c r="F111" s="751"/>
      <c r="G111" s="206" t="s">
        <v>425</v>
      </c>
      <c r="H111" s="197" t="s">
        <v>426</v>
      </c>
      <c r="I111" s="236" t="s">
        <v>427</v>
      </c>
      <c r="J111" s="205">
        <v>2</v>
      </c>
      <c r="K111" s="199">
        <v>45260</v>
      </c>
      <c r="L111" s="199">
        <v>45337</v>
      </c>
      <c r="M111" s="200">
        <f t="shared" si="4"/>
        <v>11</v>
      </c>
      <c r="N111" s="201">
        <v>1</v>
      </c>
      <c r="O111" s="236" t="s">
        <v>428</v>
      </c>
      <c r="P111" s="201">
        <f t="shared" si="3"/>
        <v>1</v>
      </c>
      <c r="Q111" s="202" t="str" cm="1">
        <f t="array" aca="1" ref="Q111" ca="1">IF(ISNUMBER(P111),IF(P111=100%,"CUMPLIDA",IF(AND(ISNUMBER(L111),ISNUMBER(INDIRECT("FECHA_"&amp;$B111,1))), IF(L111&lt;=INDIRECT("FECHA_"&amp;$B111,1),"INCUMPLIDA","PROCESO"), "VERIFICAR FECHA")),"SIN VALOR AVANCE")</f>
        <v>CUMPLIDA</v>
      </c>
    </row>
    <row r="112" spans="1:17" ht="105.75" customHeight="1">
      <c r="A112" s="281" t="s">
        <v>23</v>
      </c>
      <c r="B112" s="204" t="s">
        <v>14</v>
      </c>
      <c r="C112" s="750"/>
      <c r="D112" s="750"/>
      <c r="E112" s="751" t="s">
        <v>429</v>
      </c>
      <c r="F112" s="751"/>
      <c r="G112" s="206" t="s">
        <v>430</v>
      </c>
      <c r="H112" s="197" t="s">
        <v>418</v>
      </c>
      <c r="I112" s="236" t="s">
        <v>419</v>
      </c>
      <c r="J112" s="205">
        <v>1</v>
      </c>
      <c r="K112" s="199">
        <v>45184</v>
      </c>
      <c r="L112" s="199">
        <v>45260</v>
      </c>
      <c r="M112" s="200">
        <f t="shared" si="4"/>
        <v>10.857142857142858</v>
      </c>
      <c r="N112" s="201">
        <v>1</v>
      </c>
      <c r="O112" s="236" t="s">
        <v>420</v>
      </c>
      <c r="P112" s="201">
        <f t="shared" si="3"/>
        <v>1</v>
      </c>
      <c r="Q112" s="202" t="str" cm="1">
        <f t="array" aca="1" ref="Q112" ca="1">IF(ISNUMBER(P112),IF(P112=100%,"CUMPLIDA",IF(AND(ISNUMBER(L112),ISNUMBER(INDIRECT("FECHA_"&amp;$B112,1))), IF(L112&lt;=INDIRECT("FECHA_"&amp;$B112,1),"INCUMPLIDA","PROCESO"), "VERIFICAR FECHA")),"SIN VALOR AVANCE")</f>
        <v>CUMPLIDA</v>
      </c>
    </row>
    <row r="113" spans="1:17" ht="105">
      <c r="A113" s="281" t="s">
        <v>23</v>
      </c>
      <c r="B113" s="204" t="s">
        <v>14</v>
      </c>
      <c r="C113" s="750"/>
      <c r="D113" s="750"/>
      <c r="E113" s="751"/>
      <c r="F113" s="751"/>
      <c r="G113" s="206" t="s">
        <v>431</v>
      </c>
      <c r="H113" s="197" t="s">
        <v>432</v>
      </c>
      <c r="I113" s="236" t="s">
        <v>433</v>
      </c>
      <c r="J113" s="205">
        <v>3</v>
      </c>
      <c r="K113" s="199">
        <v>45292</v>
      </c>
      <c r="L113" s="199">
        <v>45838</v>
      </c>
      <c r="M113" s="200">
        <f t="shared" si="4"/>
        <v>78</v>
      </c>
      <c r="N113" s="201">
        <v>0.9</v>
      </c>
      <c r="O113" s="236" t="s">
        <v>424</v>
      </c>
      <c r="P113" s="201">
        <f t="shared" si="3"/>
        <v>0.9</v>
      </c>
      <c r="Q113" s="202" t="str" cm="1">
        <f t="array" aca="1" ref="Q113" ca="1">IF(ISNUMBER(P113),IF(P113=100%,"CUMPLIDA",IF(AND(ISNUMBER(L113),ISNUMBER(INDIRECT("FECHA_"&amp;$B113,1))), IF(L113&lt;=INDIRECT("FECHA_"&amp;$B113,1),"INCUMPLIDA","PROCESO"), "VERIFICAR FECHA")),"SIN VALOR AVANCE")</f>
        <v>PROCESO</v>
      </c>
    </row>
    <row r="114" spans="1:17" ht="197.25">
      <c r="A114" s="281" t="s">
        <v>23</v>
      </c>
      <c r="B114" s="204" t="s">
        <v>14</v>
      </c>
      <c r="C114" s="750"/>
      <c r="D114" s="750"/>
      <c r="E114" s="751"/>
      <c r="F114" s="751"/>
      <c r="G114" s="206" t="s">
        <v>434</v>
      </c>
      <c r="H114" s="197" t="s">
        <v>426</v>
      </c>
      <c r="I114" s="236" t="s">
        <v>427</v>
      </c>
      <c r="J114" s="205">
        <v>2</v>
      </c>
      <c r="K114" s="199">
        <v>45260</v>
      </c>
      <c r="L114" s="199">
        <v>45337</v>
      </c>
      <c r="M114" s="200">
        <f t="shared" si="4"/>
        <v>11</v>
      </c>
      <c r="N114" s="201">
        <v>1</v>
      </c>
      <c r="O114" s="236" t="s">
        <v>428</v>
      </c>
      <c r="P114" s="201">
        <f t="shared" si="3"/>
        <v>1</v>
      </c>
      <c r="Q114" s="202" t="str" cm="1">
        <f t="array" aca="1" ref="Q114" ca="1">IF(ISNUMBER(P114),IF(P114=100%,"CUMPLIDA",IF(AND(ISNUMBER(L114),ISNUMBER(INDIRECT("FECHA_"&amp;$B114,1))), IF(L114&lt;=INDIRECT("FECHA_"&amp;$B114,1),"INCUMPLIDA","PROCESO"), "VERIFICAR FECHA")),"SIN VALOR AVANCE")</f>
        <v>CUMPLIDA</v>
      </c>
    </row>
    <row r="115" spans="1:17" ht="105.75" customHeight="1">
      <c r="A115" s="281" t="s">
        <v>23</v>
      </c>
      <c r="B115" s="204" t="s">
        <v>14</v>
      </c>
      <c r="C115" s="750"/>
      <c r="D115" s="750"/>
      <c r="E115" s="751" t="s">
        <v>435</v>
      </c>
      <c r="F115" s="751"/>
      <c r="G115" s="206" t="s">
        <v>430</v>
      </c>
      <c r="H115" s="197" t="s">
        <v>418</v>
      </c>
      <c r="I115" s="236" t="s">
        <v>419</v>
      </c>
      <c r="J115" s="205">
        <v>1</v>
      </c>
      <c r="K115" s="199">
        <v>45184</v>
      </c>
      <c r="L115" s="199">
        <v>45260</v>
      </c>
      <c r="M115" s="200">
        <f t="shared" si="4"/>
        <v>10.857142857142858</v>
      </c>
      <c r="N115" s="201">
        <v>1</v>
      </c>
      <c r="O115" s="236" t="s">
        <v>420</v>
      </c>
      <c r="P115" s="201">
        <f t="shared" si="3"/>
        <v>1</v>
      </c>
      <c r="Q115" s="202" t="str" cm="1">
        <f t="array" aca="1" ref="Q115" ca="1">IF(ISNUMBER(P115),IF(P115=100%,"CUMPLIDA",IF(AND(ISNUMBER(L115),ISNUMBER(INDIRECT("FECHA_"&amp;$B115,1))), IF(L115&lt;=INDIRECT("FECHA_"&amp;$B115,1),"INCUMPLIDA","PROCESO"), "VERIFICAR FECHA")),"SIN VALOR AVANCE")</f>
        <v>CUMPLIDA</v>
      </c>
    </row>
    <row r="116" spans="1:17" ht="105">
      <c r="A116" s="281" t="s">
        <v>23</v>
      </c>
      <c r="B116" s="204" t="s">
        <v>14</v>
      </c>
      <c r="C116" s="750"/>
      <c r="D116" s="750"/>
      <c r="E116" s="751"/>
      <c r="F116" s="751"/>
      <c r="G116" s="206" t="s">
        <v>431</v>
      </c>
      <c r="H116" s="197" t="s">
        <v>422</v>
      </c>
      <c r="I116" s="236" t="s">
        <v>433</v>
      </c>
      <c r="J116" s="205">
        <v>3</v>
      </c>
      <c r="K116" s="199">
        <v>45292</v>
      </c>
      <c r="L116" s="199">
        <v>45838</v>
      </c>
      <c r="M116" s="200">
        <f t="shared" si="4"/>
        <v>78</v>
      </c>
      <c r="N116" s="201">
        <v>0.9</v>
      </c>
      <c r="O116" s="236" t="s">
        <v>424</v>
      </c>
      <c r="P116" s="201">
        <f t="shared" si="3"/>
        <v>0.9</v>
      </c>
      <c r="Q116" s="202" t="str" cm="1">
        <f t="array" aca="1" ref="Q116" ca="1">IF(ISNUMBER(P116),IF(P116=100%,"CUMPLIDA",IF(AND(ISNUMBER(L116),ISNUMBER(INDIRECT("FECHA_"&amp;$B116,1))), IF(L116&lt;=INDIRECT("FECHA_"&amp;$B116,1),"INCUMPLIDA","PROCESO"), "VERIFICAR FECHA")),"SIN VALOR AVANCE")</f>
        <v>PROCESO</v>
      </c>
    </row>
    <row r="117" spans="1:17" ht="197.25">
      <c r="A117" s="281" t="s">
        <v>23</v>
      </c>
      <c r="B117" s="204" t="s">
        <v>14</v>
      </c>
      <c r="C117" s="750"/>
      <c r="D117" s="750"/>
      <c r="E117" s="751"/>
      <c r="F117" s="751"/>
      <c r="G117" s="206" t="s">
        <v>434</v>
      </c>
      <c r="H117" s="197" t="s">
        <v>426</v>
      </c>
      <c r="I117" s="236" t="s">
        <v>427</v>
      </c>
      <c r="J117" s="205">
        <v>2</v>
      </c>
      <c r="K117" s="199">
        <v>45260</v>
      </c>
      <c r="L117" s="199">
        <v>45337</v>
      </c>
      <c r="M117" s="200">
        <f t="shared" si="4"/>
        <v>11</v>
      </c>
      <c r="N117" s="201">
        <v>1</v>
      </c>
      <c r="O117" s="236" t="s">
        <v>428</v>
      </c>
      <c r="P117" s="201">
        <f t="shared" si="3"/>
        <v>1</v>
      </c>
      <c r="Q117" s="202" t="str" cm="1">
        <f t="array" aca="1" ref="Q117" ca="1">IF(ISNUMBER(P117),IF(P117=100%,"CUMPLIDA",IF(AND(ISNUMBER(L117),ISNUMBER(INDIRECT("FECHA_"&amp;$B117,1))), IF(L117&lt;=INDIRECT("FECHA_"&amp;$B117,1),"INCUMPLIDA","PROCESO"), "VERIFICAR FECHA")),"SIN VALOR AVANCE")</f>
        <v>CUMPLIDA</v>
      </c>
    </row>
    <row r="118" spans="1:17" ht="120" customHeight="1">
      <c r="A118" s="281" t="s">
        <v>23</v>
      </c>
      <c r="B118" s="204" t="s">
        <v>14</v>
      </c>
      <c r="C118" s="750"/>
      <c r="D118" s="750"/>
      <c r="E118" s="751" t="s">
        <v>436</v>
      </c>
      <c r="F118" s="751"/>
      <c r="G118" s="197" t="s">
        <v>417</v>
      </c>
      <c r="H118" s="197" t="s">
        <v>418</v>
      </c>
      <c r="I118" s="236" t="s">
        <v>419</v>
      </c>
      <c r="J118" s="205">
        <v>1</v>
      </c>
      <c r="K118" s="199">
        <v>45184</v>
      </c>
      <c r="L118" s="199">
        <v>45260</v>
      </c>
      <c r="M118" s="200">
        <f t="shared" si="4"/>
        <v>10.857142857142858</v>
      </c>
      <c r="N118" s="201">
        <v>1</v>
      </c>
      <c r="O118" s="236" t="s">
        <v>420</v>
      </c>
      <c r="P118" s="201">
        <f t="shared" si="3"/>
        <v>1</v>
      </c>
      <c r="Q118" s="202" t="str" cm="1">
        <f t="array" aca="1" ref="Q118" ca="1">IF(ISNUMBER(P118),IF(P118=100%,"CUMPLIDA",IF(AND(ISNUMBER(L118),ISNUMBER(INDIRECT("FECHA_"&amp;$B118,1))), IF(L118&lt;=INDIRECT("FECHA_"&amp;$B118,1),"INCUMPLIDA","PROCESO"), "VERIFICAR FECHA")),"SIN VALOR AVANCE")</f>
        <v>CUMPLIDA</v>
      </c>
    </row>
    <row r="119" spans="1:17" ht="135">
      <c r="A119" s="281" t="s">
        <v>23</v>
      </c>
      <c r="B119" s="204" t="s">
        <v>14</v>
      </c>
      <c r="C119" s="750"/>
      <c r="D119" s="750"/>
      <c r="E119" s="751"/>
      <c r="F119" s="751"/>
      <c r="G119" s="206" t="s">
        <v>437</v>
      </c>
      <c r="H119" s="197" t="s">
        <v>422</v>
      </c>
      <c r="I119" s="236" t="s">
        <v>433</v>
      </c>
      <c r="J119" s="205">
        <v>3</v>
      </c>
      <c r="K119" s="199">
        <v>45292</v>
      </c>
      <c r="L119" s="199">
        <v>45838</v>
      </c>
      <c r="M119" s="200">
        <f t="shared" si="4"/>
        <v>78</v>
      </c>
      <c r="N119" s="201">
        <v>0.9</v>
      </c>
      <c r="O119" s="236" t="s">
        <v>424</v>
      </c>
      <c r="P119" s="201">
        <f t="shared" si="3"/>
        <v>0.9</v>
      </c>
      <c r="Q119" s="202" t="str" cm="1">
        <f t="array" aca="1" ref="Q119" ca="1">IF(ISNUMBER(P119),IF(P119=100%,"CUMPLIDA",IF(AND(ISNUMBER(L119),ISNUMBER(INDIRECT("FECHA_"&amp;$B119,1))), IF(L119&lt;=INDIRECT("FECHA_"&amp;$B119,1),"INCUMPLIDA","PROCESO"), "VERIFICAR FECHA")),"SIN VALOR AVANCE")</f>
        <v>PROCESO</v>
      </c>
    </row>
    <row r="120" spans="1:17" ht="197.25">
      <c r="A120" s="281" t="s">
        <v>23</v>
      </c>
      <c r="B120" s="204" t="s">
        <v>14</v>
      </c>
      <c r="C120" s="750"/>
      <c r="D120" s="750"/>
      <c r="E120" s="751"/>
      <c r="F120" s="751"/>
      <c r="G120" s="206" t="s">
        <v>425</v>
      </c>
      <c r="H120" s="197" t="s">
        <v>426</v>
      </c>
      <c r="I120" s="236" t="s">
        <v>427</v>
      </c>
      <c r="J120" s="205">
        <v>2</v>
      </c>
      <c r="K120" s="199">
        <v>45260</v>
      </c>
      <c r="L120" s="199">
        <v>45337</v>
      </c>
      <c r="M120" s="200">
        <f t="shared" si="4"/>
        <v>11</v>
      </c>
      <c r="N120" s="201">
        <v>1</v>
      </c>
      <c r="O120" s="236" t="s">
        <v>428</v>
      </c>
      <c r="P120" s="201">
        <f t="shared" si="3"/>
        <v>1</v>
      </c>
      <c r="Q120" s="202" t="str" cm="1">
        <f t="array" aca="1" ref="Q120" ca="1">IF(ISNUMBER(P120),IF(P120=100%,"CUMPLIDA",IF(AND(ISNUMBER(L120),ISNUMBER(INDIRECT("FECHA_"&amp;$B120,1))), IF(L120&lt;=INDIRECT("FECHA_"&amp;$B120,1),"INCUMPLIDA","PROCESO"), "VERIFICAR FECHA")),"SIN VALOR AVANCE")</f>
        <v>CUMPLIDA</v>
      </c>
    </row>
    <row r="121" spans="1:17" ht="120" customHeight="1">
      <c r="A121" s="281" t="s">
        <v>23</v>
      </c>
      <c r="B121" s="204" t="s">
        <v>14</v>
      </c>
      <c r="C121" s="750"/>
      <c r="D121" s="750"/>
      <c r="E121" s="751" t="s">
        <v>438</v>
      </c>
      <c r="F121" s="751"/>
      <c r="G121" s="197" t="s">
        <v>417</v>
      </c>
      <c r="H121" s="197" t="s">
        <v>418</v>
      </c>
      <c r="I121" s="236" t="s">
        <v>419</v>
      </c>
      <c r="J121" s="205">
        <v>1</v>
      </c>
      <c r="K121" s="199">
        <v>45184</v>
      </c>
      <c r="L121" s="199">
        <v>45260</v>
      </c>
      <c r="M121" s="200">
        <f t="shared" si="4"/>
        <v>10.857142857142858</v>
      </c>
      <c r="N121" s="201">
        <v>1</v>
      </c>
      <c r="O121" s="236" t="s">
        <v>420</v>
      </c>
      <c r="P121" s="201">
        <f t="shared" si="3"/>
        <v>1</v>
      </c>
      <c r="Q121" s="202" t="str" cm="1">
        <f t="array" aca="1" ref="Q121" ca="1">IF(ISNUMBER(P121),IF(P121=100%,"CUMPLIDA",IF(AND(ISNUMBER(L121),ISNUMBER(INDIRECT("FECHA_"&amp;$B121,1))), IF(L121&lt;=INDIRECT("FECHA_"&amp;$B121,1),"INCUMPLIDA","PROCESO"), "VERIFICAR FECHA")),"SIN VALOR AVANCE")</f>
        <v>CUMPLIDA</v>
      </c>
    </row>
    <row r="122" spans="1:17" ht="135">
      <c r="A122" s="281" t="s">
        <v>23</v>
      </c>
      <c r="B122" s="204" t="s">
        <v>14</v>
      </c>
      <c r="C122" s="750"/>
      <c r="D122" s="750"/>
      <c r="E122" s="751"/>
      <c r="F122" s="751"/>
      <c r="G122" s="206" t="s">
        <v>437</v>
      </c>
      <c r="H122" s="197" t="s">
        <v>422</v>
      </c>
      <c r="I122" s="236" t="s">
        <v>433</v>
      </c>
      <c r="J122" s="205">
        <v>3</v>
      </c>
      <c r="K122" s="199">
        <v>45292</v>
      </c>
      <c r="L122" s="199">
        <v>45838</v>
      </c>
      <c r="M122" s="200">
        <f t="shared" si="4"/>
        <v>78</v>
      </c>
      <c r="N122" s="201">
        <v>0.9</v>
      </c>
      <c r="O122" s="236" t="s">
        <v>424</v>
      </c>
      <c r="P122" s="201">
        <f t="shared" si="3"/>
        <v>0.9</v>
      </c>
      <c r="Q122" s="202" t="str" cm="1">
        <f t="array" aca="1" ref="Q122" ca="1">IF(ISNUMBER(P122),IF(P122=100%,"CUMPLIDA",IF(AND(ISNUMBER(L122),ISNUMBER(INDIRECT("FECHA_"&amp;$B122,1))), IF(L122&lt;=INDIRECT("FECHA_"&amp;$B122,1),"INCUMPLIDA","PROCESO"), "VERIFICAR FECHA")),"SIN VALOR AVANCE")</f>
        <v>PROCESO</v>
      </c>
    </row>
    <row r="123" spans="1:17" ht="197.25">
      <c r="A123" s="281" t="s">
        <v>23</v>
      </c>
      <c r="B123" s="204" t="s">
        <v>14</v>
      </c>
      <c r="C123" s="750"/>
      <c r="D123" s="750"/>
      <c r="E123" s="751"/>
      <c r="F123" s="751"/>
      <c r="G123" s="206" t="s">
        <v>425</v>
      </c>
      <c r="H123" s="197" t="s">
        <v>426</v>
      </c>
      <c r="I123" s="236" t="s">
        <v>427</v>
      </c>
      <c r="J123" s="205">
        <v>2</v>
      </c>
      <c r="K123" s="199">
        <v>45260</v>
      </c>
      <c r="L123" s="199">
        <v>45337</v>
      </c>
      <c r="M123" s="200">
        <f t="shared" si="4"/>
        <v>11</v>
      </c>
      <c r="N123" s="201">
        <v>1</v>
      </c>
      <c r="O123" s="236" t="s">
        <v>428</v>
      </c>
      <c r="P123" s="201">
        <f t="shared" si="3"/>
        <v>1</v>
      </c>
      <c r="Q123" s="202" t="str" cm="1">
        <f t="array" aca="1" ref="Q123" ca="1">IF(ISNUMBER(P123),IF(P123=100%,"CUMPLIDA",IF(AND(ISNUMBER(L123),ISNUMBER(INDIRECT("FECHA_"&amp;$B123,1))), IF(L123&lt;=INDIRECT("FECHA_"&amp;$B123,1),"INCUMPLIDA","PROCESO"), "VERIFICAR FECHA")),"SIN VALOR AVANCE")</f>
        <v>CUMPLIDA</v>
      </c>
    </row>
    <row r="124" spans="1:17" ht="120" customHeight="1">
      <c r="A124" s="281" t="s">
        <v>23</v>
      </c>
      <c r="B124" s="204" t="s">
        <v>14</v>
      </c>
      <c r="C124" s="750"/>
      <c r="D124" s="750"/>
      <c r="E124" s="751" t="s">
        <v>439</v>
      </c>
      <c r="F124" s="751"/>
      <c r="G124" s="197" t="s">
        <v>417</v>
      </c>
      <c r="H124" s="197" t="s">
        <v>418</v>
      </c>
      <c r="I124" s="236" t="s">
        <v>419</v>
      </c>
      <c r="J124" s="205">
        <v>1</v>
      </c>
      <c r="K124" s="199">
        <v>45184</v>
      </c>
      <c r="L124" s="199">
        <v>45260</v>
      </c>
      <c r="M124" s="200">
        <f t="shared" si="4"/>
        <v>10.857142857142858</v>
      </c>
      <c r="N124" s="201">
        <v>1</v>
      </c>
      <c r="O124" s="236" t="s">
        <v>420</v>
      </c>
      <c r="P124" s="201">
        <f t="shared" si="3"/>
        <v>1</v>
      </c>
      <c r="Q124" s="202" t="str" cm="1">
        <f t="array" aca="1" ref="Q124" ca="1">IF(ISNUMBER(P124),IF(P124=100%,"CUMPLIDA",IF(AND(ISNUMBER(L124),ISNUMBER(INDIRECT("FECHA_"&amp;$B124,1))), IF(L124&lt;=INDIRECT("FECHA_"&amp;$B124,1),"INCUMPLIDA","PROCESO"), "VERIFICAR FECHA")),"SIN VALOR AVANCE")</f>
        <v>CUMPLIDA</v>
      </c>
    </row>
    <row r="125" spans="1:17" ht="135">
      <c r="A125" s="281" t="s">
        <v>23</v>
      </c>
      <c r="B125" s="204" t="s">
        <v>14</v>
      </c>
      <c r="C125" s="750"/>
      <c r="D125" s="750"/>
      <c r="E125" s="751"/>
      <c r="F125" s="751"/>
      <c r="G125" s="206" t="s">
        <v>437</v>
      </c>
      <c r="H125" s="197" t="s">
        <v>422</v>
      </c>
      <c r="I125" s="236" t="s">
        <v>433</v>
      </c>
      <c r="J125" s="205">
        <v>3</v>
      </c>
      <c r="K125" s="199">
        <v>45292</v>
      </c>
      <c r="L125" s="199">
        <v>45838</v>
      </c>
      <c r="M125" s="200">
        <f t="shared" si="4"/>
        <v>78</v>
      </c>
      <c r="N125" s="201">
        <v>0.9</v>
      </c>
      <c r="O125" s="236" t="s">
        <v>424</v>
      </c>
      <c r="P125" s="201">
        <f t="shared" si="3"/>
        <v>0.9</v>
      </c>
      <c r="Q125" s="202" t="str" cm="1">
        <f t="array" aca="1" ref="Q125" ca="1">IF(ISNUMBER(P125),IF(P125=100%,"CUMPLIDA",IF(AND(ISNUMBER(L125),ISNUMBER(INDIRECT("FECHA_"&amp;$B125,1))), IF(L125&lt;=INDIRECT("FECHA_"&amp;$B125,1),"INCUMPLIDA","PROCESO"), "VERIFICAR FECHA")),"SIN VALOR AVANCE")</f>
        <v>PROCESO</v>
      </c>
    </row>
    <row r="126" spans="1:17" ht="197.25">
      <c r="A126" s="281" t="s">
        <v>23</v>
      </c>
      <c r="B126" s="204" t="s">
        <v>14</v>
      </c>
      <c r="C126" s="750"/>
      <c r="D126" s="750"/>
      <c r="E126" s="751"/>
      <c r="F126" s="751"/>
      <c r="G126" s="206" t="s">
        <v>425</v>
      </c>
      <c r="H126" s="197" t="s">
        <v>426</v>
      </c>
      <c r="I126" s="236" t="s">
        <v>427</v>
      </c>
      <c r="J126" s="205">
        <v>2</v>
      </c>
      <c r="K126" s="199">
        <v>45260</v>
      </c>
      <c r="L126" s="199">
        <v>45337</v>
      </c>
      <c r="M126" s="200">
        <f t="shared" si="4"/>
        <v>11</v>
      </c>
      <c r="N126" s="201">
        <v>1</v>
      </c>
      <c r="O126" s="236" t="s">
        <v>428</v>
      </c>
      <c r="P126" s="201">
        <f t="shared" si="3"/>
        <v>1</v>
      </c>
      <c r="Q126" s="202" t="str" cm="1">
        <f t="array" aca="1" ref="Q126" ca="1">IF(ISNUMBER(P126),IF(P126=100%,"CUMPLIDA",IF(AND(ISNUMBER(L126),ISNUMBER(INDIRECT("FECHA_"&amp;$B126,1))), IF(L126&lt;=INDIRECT("FECHA_"&amp;$B126,1),"INCUMPLIDA","PROCESO"), "VERIFICAR FECHA")),"SIN VALOR AVANCE")</f>
        <v>CUMPLIDA</v>
      </c>
    </row>
    <row r="127" spans="1:17" ht="120" customHeight="1">
      <c r="A127" s="281" t="s">
        <v>23</v>
      </c>
      <c r="B127" s="204" t="s">
        <v>14</v>
      </c>
      <c r="C127" s="750"/>
      <c r="D127" s="750"/>
      <c r="E127" s="751" t="s">
        <v>440</v>
      </c>
      <c r="F127" s="751"/>
      <c r="G127" s="206" t="s">
        <v>441</v>
      </c>
      <c r="H127" s="197" t="s">
        <v>442</v>
      </c>
      <c r="I127" s="236" t="s">
        <v>443</v>
      </c>
      <c r="J127" s="205">
        <v>2</v>
      </c>
      <c r="K127" s="199">
        <v>45201</v>
      </c>
      <c r="L127" s="199">
        <v>45280</v>
      </c>
      <c r="M127" s="200">
        <f t="shared" si="4"/>
        <v>11.285714285714286</v>
      </c>
      <c r="N127" s="201">
        <v>1</v>
      </c>
      <c r="O127" s="236" t="s">
        <v>444</v>
      </c>
      <c r="P127" s="201">
        <f t="shared" si="3"/>
        <v>1</v>
      </c>
      <c r="Q127" s="202" t="str" cm="1">
        <f t="array" aca="1" ref="Q127" ca="1">IF(ISNUMBER(P127),IF(P127=100%,"CUMPLIDA",IF(AND(ISNUMBER(L127),ISNUMBER(INDIRECT("FECHA_"&amp;$B127,1))), IF(L127&lt;=INDIRECT("FECHA_"&amp;$B127,1),"INCUMPLIDA","PROCESO"), "VERIFICAR FECHA")),"SIN VALOR AVANCE")</f>
        <v>CUMPLIDA</v>
      </c>
    </row>
    <row r="128" spans="1:17" ht="90">
      <c r="A128" s="281" t="s">
        <v>23</v>
      </c>
      <c r="B128" s="204" t="s">
        <v>14</v>
      </c>
      <c r="C128" s="750"/>
      <c r="D128" s="750"/>
      <c r="E128" s="751"/>
      <c r="F128" s="751"/>
      <c r="G128" s="206" t="s">
        <v>445</v>
      </c>
      <c r="H128" s="197" t="s">
        <v>446</v>
      </c>
      <c r="I128" s="236" t="s">
        <v>447</v>
      </c>
      <c r="J128" s="205">
        <v>4</v>
      </c>
      <c r="K128" s="199">
        <v>45201</v>
      </c>
      <c r="L128" s="199">
        <v>45596</v>
      </c>
      <c r="M128" s="200">
        <f t="shared" si="4"/>
        <v>56.428571428571431</v>
      </c>
      <c r="N128" s="201">
        <v>1</v>
      </c>
      <c r="O128" s="236" t="s">
        <v>444</v>
      </c>
      <c r="P128" s="201">
        <f t="shared" si="3"/>
        <v>1</v>
      </c>
      <c r="Q128" s="202" t="str" cm="1">
        <f t="array" aca="1" ref="Q128" ca="1">IF(ISNUMBER(P128),IF(P128=100%,"CUMPLIDA",IF(AND(ISNUMBER(L128),ISNUMBER(INDIRECT("FECHA_"&amp;$B128,1))), IF(L128&lt;=INDIRECT("FECHA_"&amp;$B128,1),"INCUMPLIDA","PROCESO"), "VERIFICAR FECHA")),"SIN VALOR AVANCE")</f>
        <v>CUMPLIDA</v>
      </c>
    </row>
    <row r="129" spans="1:17" ht="90">
      <c r="A129" s="281" t="s">
        <v>23</v>
      </c>
      <c r="B129" s="204" t="s">
        <v>14</v>
      </c>
      <c r="C129" s="750"/>
      <c r="D129" s="750"/>
      <c r="E129" s="206" t="s">
        <v>448</v>
      </c>
      <c r="F129" s="751"/>
      <c r="G129" s="206" t="s">
        <v>445</v>
      </c>
      <c r="H129" s="197" t="s">
        <v>446</v>
      </c>
      <c r="I129" s="236" t="s">
        <v>447</v>
      </c>
      <c r="J129" s="205">
        <v>4</v>
      </c>
      <c r="K129" s="199">
        <v>45201</v>
      </c>
      <c r="L129" s="199">
        <v>45596</v>
      </c>
      <c r="M129" s="200">
        <f t="shared" si="4"/>
        <v>56.428571428571431</v>
      </c>
      <c r="N129" s="201">
        <v>1</v>
      </c>
      <c r="O129" s="236" t="s">
        <v>444</v>
      </c>
      <c r="P129" s="201">
        <f t="shared" si="3"/>
        <v>1</v>
      </c>
      <c r="Q129" s="202" t="str" cm="1">
        <f t="array" aca="1" ref="Q129" ca="1">IF(ISNUMBER(P129),IF(P129=100%,"CUMPLIDA",IF(AND(ISNUMBER(L129),ISNUMBER(INDIRECT("FECHA_"&amp;$B129,1))), IF(L129&lt;=INDIRECT("FECHA_"&amp;$B129,1),"INCUMPLIDA","PROCESO"), "VERIFICAR FECHA")),"SIN VALOR AVANCE")</f>
        <v>CUMPLIDA</v>
      </c>
    </row>
    <row r="130" spans="1:17" ht="105.75" customHeight="1">
      <c r="A130" s="281" t="s">
        <v>18</v>
      </c>
      <c r="B130" s="204" t="s">
        <v>14</v>
      </c>
      <c r="C130" s="750" t="s">
        <v>449</v>
      </c>
      <c r="D130" s="755" t="s">
        <v>68</v>
      </c>
      <c r="E130" s="751" t="s">
        <v>450</v>
      </c>
      <c r="F130" s="751" t="s">
        <v>451</v>
      </c>
      <c r="G130" s="751" t="s">
        <v>452</v>
      </c>
      <c r="H130" s="197" t="s">
        <v>453</v>
      </c>
      <c r="I130" s="236" t="s">
        <v>454</v>
      </c>
      <c r="J130" s="205">
        <v>1</v>
      </c>
      <c r="K130" s="199">
        <v>44075</v>
      </c>
      <c r="L130" s="199">
        <v>44256</v>
      </c>
      <c r="M130" s="200">
        <f t="shared" si="4"/>
        <v>25.857142857142858</v>
      </c>
      <c r="N130" s="201">
        <v>1</v>
      </c>
      <c r="O130" s="236" t="s">
        <v>455</v>
      </c>
      <c r="P130" s="201">
        <f t="shared" si="3"/>
        <v>1</v>
      </c>
      <c r="Q130" s="202" t="str" cm="1">
        <f t="array" aca="1" ref="Q130" ca="1">IF(ISNUMBER(P130),IF(P130=100%,"CUMPLIDA",IF(AND(ISNUMBER(L130),ISNUMBER(INDIRECT("FECHA_"&amp;$B130,1))), IF(L130&lt;=INDIRECT("FECHA_"&amp;$B130,1),"INCUMPLIDA","PROCESO"), "VERIFICAR FECHA")),"SIN VALOR AVANCE")</f>
        <v>CUMPLIDA</v>
      </c>
    </row>
    <row r="131" spans="1:17" ht="180">
      <c r="A131" s="281" t="s">
        <v>18</v>
      </c>
      <c r="B131" s="204" t="s">
        <v>14</v>
      </c>
      <c r="C131" s="750"/>
      <c r="D131" s="755"/>
      <c r="E131" s="751"/>
      <c r="F131" s="751"/>
      <c r="G131" s="751"/>
      <c r="H131" s="197" t="s">
        <v>453</v>
      </c>
      <c r="I131" s="236" t="s">
        <v>454</v>
      </c>
      <c r="J131" s="205">
        <v>1</v>
      </c>
      <c r="K131" s="199">
        <v>44075</v>
      </c>
      <c r="L131" s="199">
        <v>44256</v>
      </c>
      <c r="M131" s="200">
        <f t="shared" si="4"/>
        <v>25.857142857142858</v>
      </c>
      <c r="N131" s="201">
        <v>1</v>
      </c>
      <c r="O131" s="236" t="s">
        <v>456</v>
      </c>
      <c r="P131" s="201">
        <f t="shared" si="3"/>
        <v>1</v>
      </c>
      <c r="Q131" s="202" t="str" cm="1">
        <f t="array" aca="1" ref="Q131" ca="1">IF(ISNUMBER(P131),IF(P131=100%,"CUMPLIDA",IF(AND(ISNUMBER(L131),ISNUMBER(INDIRECT("FECHA_"&amp;$B131,1))), IF(L131&lt;=INDIRECT("FECHA_"&amp;$B131,1),"INCUMPLIDA","PROCESO"), "VERIFICAR FECHA")),"SIN VALOR AVANCE")</f>
        <v>CUMPLIDA</v>
      </c>
    </row>
    <row r="132" spans="1:17" ht="180">
      <c r="A132" s="281" t="s">
        <v>18</v>
      </c>
      <c r="B132" s="204" t="s">
        <v>14</v>
      </c>
      <c r="C132" s="750"/>
      <c r="D132" s="755"/>
      <c r="E132" s="751"/>
      <c r="F132" s="751"/>
      <c r="G132" s="751"/>
      <c r="H132" s="197" t="s">
        <v>453</v>
      </c>
      <c r="I132" s="236" t="s">
        <v>454</v>
      </c>
      <c r="J132" s="205">
        <v>1</v>
      </c>
      <c r="K132" s="199">
        <v>44075</v>
      </c>
      <c r="L132" s="199">
        <v>44256</v>
      </c>
      <c r="M132" s="200">
        <f t="shared" si="4"/>
        <v>25.857142857142858</v>
      </c>
      <c r="N132" s="201">
        <v>1</v>
      </c>
      <c r="O132" s="236" t="s">
        <v>457</v>
      </c>
      <c r="P132" s="201">
        <f t="shared" si="3"/>
        <v>1</v>
      </c>
      <c r="Q132" s="202" t="str" cm="1">
        <f t="array" aca="1" ref="Q132" ca="1">IF(ISNUMBER(P132),IF(P132=100%,"CUMPLIDA",IF(AND(ISNUMBER(L132),ISNUMBER(INDIRECT("FECHA_"&amp;$B132,1))), IF(L132&lt;=INDIRECT("FECHA_"&amp;$B132,1),"INCUMPLIDA","PROCESO"), "VERIFICAR FECHA")),"SIN VALOR AVANCE")</f>
        <v>CUMPLIDA</v>
      </c>
    </row>
    <row r="133" spans="1:17" ht="180">
      <c r="A133" s="281" t="s">
        <v>18</v>
      </c>
      <c r="B133" s="204" t="s">
        <v>14</v>
      </c>
      <c r="C133" s="750"/>
      <c r="D133" s="755"/>
      <c r="E133" s="751" t="s">
        <v>458</v>
      </c>
      <c r="F133" s="751"/>
      <c r="G133" s="751"/>
      <c r="H133" s="197" t="s">
        <v>453</v>
      </c>
      <c r="I133" s="236" t="s">
        <v>454</v>
      </c>
      <c r="J133" s="205">
        <v>1</v>
      </c>
      <c r="K133" s="199">
        <v>44075</v>
      </c>
      <c r="L133" s="199">
        <v>44256</v>
      </c>
      <c r="M133" s="200">
        <f t="shared" si="4"/>
        <v>25.857142857142858</v>
      </c>
      <c r="N133" s="201">
        <v>1</v>
      </c>
      <c r="O133" s="236" t="s">
        <v>459</v>
      </c>
      <c r="P133" s="201">
        <f t="shared" si="3"/>
        <v>1</v>
      </c>
      <c r="Q133" s="202" t="str" cm="1">
        <f t="array" aca="1" ref="Q133" ca="1">IF(ISNUMBER(P133),IF(P133=100%,"CUMPLIDA",IF(AND(ISNUMBER(L133),ISNUMBER(INDIRECT("FECHA_"&amp;$B133,1))), IF(L133&lt;=INDIRECT("FECHA_"&amp;$B133,1),"INCUMPLIDA","PROCESO"), "VERIFICAR FECHA")),"SIN VALOR AVANCE")</f>
        <v>CUMPLIDA</v>
      </c>
    </row>
    <row r="134" spans="1:17" ht="135.75">
      <c r="A134" s="281" t="s">
        <v>18</v>
      </c>
      <c r="B134" s="204" t="s">
        <v>14</v>
      </c>
      <c r="C134" s="750"/>
      <c r="D134" s="755"/>
      <c r="E134" s="751"/>
      <c r="F134" s="751"/>
      <c r="G134" s="197" t="s">
        <v>460</v>
      </c>
      <c r="H134" s="197" t="s">
        <v>461</v>
      </c>
      <c r="I134" s="236" t="s">
        <v>462</v>
      </c>
      <c r="J134" s="205">
        <v>3</v>
      </c>
      <c r="K134" s="199">
        <v>44067</v>
      </c>
      <c r="L134" s="199">
        <v>44196</v>
      </c>
      <c r="M134" s="200">
        <f t="shared" si="4"/>
        <v>18.428571428571427</v>
      </c>
      <c r="N134" s="201">
        <v>1</v>
      </c>
      <c r="O134" s="236" t="s">
        <v>463</v>
      </c>
      <c r="P134" s="201">
        <f t="shared" si="3"/>
        <v>1</v>
      </c>
      <c r="Q134" s="202" t="str" cm="1">
        <f t="array" aca="1" ref="Q134" ca="1">IF(ISNUMBER(P134),IF(P134=100%,"CUMPLIDA",IF(AND(ISNUMBER(L134),ISNUMBER(INDIRECT("FECHA_"&amp;$B134,1))), IF(L134&lt;=INDIRECT("FECHA_"&amp;$B134,1),"INCUMPLIDA","PROCESO"), "VERIFICAR FECHA")),"SIN VALOR AVANCE")</f>
        <v>CUMPLIDA</v>
      </c>
    </row>
    <row r="135" spans="1:17" ht="285">
      <c r="A135" s="281" t="s">
        <v>18</v>
      </c>
      <c r="B135" s="204" t="s">
        <v>14</v>
      </c>
      <c r="C135" s="750"/>
      <c r="D135" s="755"/>
      <c r="E135" s="751"/>
      <c r="F135" s="751"/>
      <c r="G135" s="197" t="s">
        <v>464</v>
      </c>
      <c r="H135" s="197" t="s">
        <v>465</v>
      </c>
      <c r="I135" s="236" t="s">
        <v>466</v>
      </c>
      <c r="J135" s="205">
        <v>2</v>
      </c>
      <c r="K135" s="199">
        <v>44105</v>
      </c>
      <c r="L135" s="199">
        <v>44316</v>
      </c>
      <c r="M135" s="200">
        <f t="shared" si="4"/>
        <v>30.142857142857142</v>
      </c>
      <c r="N135" s="201">
        <v>1</v>
      </c>
      <c r="O135" s="236" t="s">
        <v>467</v>
      </c>
      <c r="P135" s="201">
        <f t="shared" si="3"/>
        <v>1</v>
      </c>
      <c r="Q135" s="202" t="str" cm="1">
        <f t="array" aca="1" ref="Q135" ca="1">IF(ISNUMBER(P135),IF(P135=100%,"CUMPLIDA",IF(AND(ISNUMBER(L135),ISNUMBER(INDIRECT("FECHA_"&amp;$B135,1))), IF(L135&lt;=INDIRECT("FECHA_"&amp;$B135,1),"INCUMPLIDA","PROCESO"), "VERIFICAR FECHA")),"SIN VALOR AVANCE")</f>
        <v>CUMPLIDA</v>
      </c>
    </row>
    <row r="136" spans="1:17" ht="120">
      <c r="A136" s="281" t="s">
        <v>18</v>
      </c>
      <c r="B136" s="204" t="s">
        <v>14</v>
      </c>
      <c r="C136" s="750"/>
      <c r="D136" s="755"/>
      <c r="E136" s="751"/>
      <c r="F136" s="751"/>
      <c r="G136" s="197" t="s">
        <v>468</v>
      </c>
      <c r="H136" s="197" t="s">
        <v>469</v>
      </c>
      <c r="I136" s="236" t="s">
        <v>470</v>
      </c>
      <c r="J136" s="205">
        <v>1</v>
      </c>
      <c r="K136" s="199">
        <v>44105</v>
      </c>
      <c r="L136" s="199">
        <v>44195</v>
      </c>
      <c r="M136" s="200">
        <f t="shared" si="4"/>
        <v>12.857142857142858</v>
      </c>
      <c r="N136" s="201">
        <v>1</v>
      </c>
      <c r="O136" s="236" t="s">
        <v>471</v>
      </c>
      <c r="P136" s="201">
        <f t="shared" si="3"/>
        <v>1</v>
      </c>
      <c r="Q136" s="202" t="str" cm="1">
        <f t="array" aca="1" ref="Q136" ca="1">IF(ISNUMBER(P136),IF(P136=100%,"CUMPLIDA",IF(AND(ISNUMBER(L136),ISNUMBER(INDIRECT("FECHA_"&amp;$B136,1))), IF(L136&lt;=INDIRECT("FECHA_"&amp;$B136,1),"INCUMPLIDA","PROCESO"), "VERIFICAR FECHA")),"SIN VALOR AVANCE")</f>
        <v>CUMPLIDA</v>
      </c>
    </row>
    <row r="137" spans="1:17" ht="120">
      <c r="A137" s="281" t="s">
        <v>18</v>
      </c>
      <c r="B137" s="204" t="s">
        <v>14</v>
      </c>
      <c r="C137" s="750"/>
      <c r="D137" s="755"/>
      <c r="E137" s="751"/>
      <c r="F137" s="751"/>
      <c r="G137" s="751" t="s">
        <v>472</v>
      </c>
      <c r="H137" s="197" t="s">
        <v>473</v>
      </c>
      <c r="I137" s="236" t="s">
        <v>474</v>
      </c>
      <c r="J137" s="205">
        <v>1</v>
      </c>
      <c r="K137" s="199">
        <v>44105</v>
      </c>
      <c r="L137" s="199">
        <v>44134</v>
      </c>
      <c r="M137" s="200">
        <f t="shared" si="4"/>
        <v>4.1428571428571432</v>
      </c>
      <c r="N137" s="201">
        <v>1</v>
      </c>
      <c r="O137" s="236" t="s">
        <v>475</v>
      </c>
      <c r="P137" s="201">
        <f t="shared" si="3"/>
        <v>1</v>
      </c>
      <c r="Q137" s="202" t="str" cm="1">
        <f t="array" aca="1" ref="Q137" ca="1">IF(ISNUMBER(P137),IF(P137=100%,"CUMPLIDA",IF(AND(ISNUMBER(L137),ISNUMBER(INDIRECT("FECHA_"&amp;$B137,1))), IF(L137&lt;=INDIRECT("FECHA_"&amp;$B137,1),"INCUMPLIDA","PROCESO"), "VERIFICAR FECHA")),"SIN VALOR AVANCE")</f>
        <v>CUMPLIDA</v>
      </c>
    </row>
    <row r="138" spans="1:17" ht="150.75">
      <c r="A138" s="281" t="s">
        <v>18</v>
      </c>
      <c r="B138" s="204" t="s">
        <v>14</v>
      </c>
      <c r="C138" s="750"/>
      <c r="D138" s="755"/>
      <c r="E138" s="751" t="s">
        <v>476</v>
      </c>
      <c r="F138" s="751"/>
      <c r="G138" s="751"/>
      <c r="H138" s="197" t="s">
        <v>473</v>
      </c>
      <c r="I138" s="236" t="s">
        <v>477</v>
      </c>
      <c r="J138" s="205">
        <v>1</v>
      </c>
      <c r="K138" s="199">
        <v>44166</v>
      </c>
      <c r="L138" s="199">
        <v>44195</v>
      </c>
      <c r="M138" s="200">
        <f t="shared" si="4"/>
        <v>4.1428571428571432</v>
      </c>
      <c r="N138" s="201">
        <v>1</v>
      </c>
      <c r="O138" s="236" t="s">
        <v>456</v>
      </c>
      <c r="P138" s="201">
        <f t="shared" si="3"/>
        <v>1</v>
      </c>
      <c r="Q138" s="202" t="str" cm="1">
        <f t="array" aca="1" ref="Q138" ca="1">IF(ISNUMBER(P138),IF(P138=100%,"CUMPLIDA",IF(AND(ISNUMBER(L138),ISNUMBER(INDIRECT("FECHA_"&amp;$B138,1))), IF(L138&lt;=INDIRECT("FECHA_"&amp;$B138,1),"INCUMPLIDA","PROCESO"), "VERIFICAR FECHA")),"SIN VALOR AVANCE")</f>
        <v>CUMPLIDA</v>
      </c>
    </row>
    <row r="139" spans="1:17" ht="150.75">
      <c r="A139" s="281" t="s">
        <v>18</v>
      </c>
      <c r="B139" s="204" t="s">
        <v>14</v>
      </c>
      <c r="C139" s="750"/>
      <c r="D139" s="755"/>
      <c r="E139" s="751"/>
      <c r="F139" s="751"/>
      <c r="G139" s="751"/>
      <c r="H139" s="197" t="s">
        <v>473</v>
      </c>
      <c r="I139" s="236" t="s">
        <v>478</v>
      </c>
      <c r="J139" s="205">
        <v>1</v>
      </c>
      <c r="K139" s="199">
        <v>44166</v>
      </c>
      <c r="L139" s="199">
        <v>44195</v>
      </c>
      <c r="M139" s="200">
        <f t="shared" si="4"/>
        <v>4.1428571428571432</v>
      </c>
      <c r="N139" s="201">
        <v>1</v>
      </c>
      <c r="O139" s="236" t="s">
        <v>456</v>
      </c>
      <c r="P139" s="201">
        <f t="shared" ref="P139:P202" si="5">IF(B139="ITRC",N139,N139/J139)</f>
        <v>1</v>
      </c>
      <c r="Q139" s="202" t="str" cm="1">
        <f t="array" aca="1" ref="Q139" ca="1">IF(ISNUMBER(P139),IF(P139=100%,"CUMPLIDA",IF(AND(ISNUMBER(L139),ISNUMBER(INDIRECT("FECHA_"&amp;$B139,1))), IF(L139&lt;=INDIRECT("FECHA_"&amp;$B139,1),"INCUMPLIDA","PROCESO"), "VERIFICAR FECHA")),"SIN VALOR AVANCE")</f>
        <v>CUMPLIDA</v>
      </c>
    </row>
    <row r="140" spans="1:17" ht="120">
      <c r="A140" s="281" t="s">
        <v>18</v>
      </c>
      <c r="B140" s="204" t="s">
        <v>14</v>
      </c>
      <c r="C140" s="750"/>
      <c r="D140" s="755"/>
      <c r="E140" s="751"/>
      <c r="F140" s="751"/>
      <c r="G140" s="751"/>
      <c r="H140" s="197" t="s">
        <v>473</v>
      </c>
      <c r="I140" s="236" t="s">
        <v>479</v>
      </c>
      <c r="J140" s="205">
        <v>1</v>
      </c>
      <c r="K140" s="199">
        <v>44166</v>
      </c>
      <c r="L140" s="199">
        <v>44195</v>
      </c>
      <c r="M140" s="200">
        <f t="shared" si="4"/>
        <v>4.1428571428571432</v>
      </c>
      <c r="N140" s="201">
        <v>1</v>
      </c>
      <c r="O140" s="236" t="s">
        <v>480</v>
      </c>
      <c r="P140" s="201">
        <f t="shared" si="5"/>
        <v>1</v>
      </c>
      <c r="Q140" s="202" t="str" cm="1">
        <f t="array" aca="1" ref="Q140" ca="1">IF(ISNUMBER(P140),IF(P140=100%,"CUMPLIDA",IF(AND(ISNUMBER(L140),ISNUMBER(INDIRECT("FECHA_"&amp;$B140,1))), IF(L140&lt;=INDIRECT("FECHA_"&amp;$B140,1),"INCUMPLIDA","PROCESO"), "VERIFICAR FECHA")),"SIN VALOR AVANCE")</f>
        <v>CUMPLIDA</v>
      </c>
    </row>
    <row r="141" spans="1:17" ht="120" customHeight="1">
      <c r="A141" s="281" t="s">
        <v>18</v>
      </c>
      <c r="B141" s="204" t="s">
        <v>14</v>
      </c>
      <c r="C141" s="750" t="s">
        <v>481</v>
      </c>
      <c r="D141" s="750" t="s">
        <v>312</v>
      </c>
      <c r="E141" s="751" t="s">
        <v>482</v>
      </c>
      <c r="F141" s="751" t="s">
        <v>483</v>
      </c>
      <c r="G141" s="197" t="s">
        <v>484</v>
      </c>
      <c r="H141" s="197" t="s">
        <v>485</v>
      </c>
      <c r="I141" s="236" t="s">
        <v>486</v>
      </c>
      <c r="J141" s="205">
        <v>4</v>
      </c>
      <c r="K141" s="199">
        <v>44805</v>
      </c>
      <c r="L141" s="199">
        <v>45168</v>
      </c>
      <c r="M141" s="200">
        <f t="shared" si="4"/>
        <v>51.857142857142854</v>
      </c>
      <c r="N141" s="201">
        <v>1</v>
      </c>
      <c r="O141" s="236" t="s">
        <v>487</v>
      </c>
      <c r="P141" s="201">
        <f t="shared" si="5"/>
        <v>1</v>
      </c>
      <c r="Q141" s="202" t="str" cm="1">
        <f t="array" aca="1" ref="Q141" ca="1">IF(ISNUMBER(P141),IF(P141=100%,"CUMPLIDA",IF(AND(ISNUMBER(L141),ISNUMBER(INDIRECT("FECHA_"&amp;$B141,1))), IF(L141&lt;=INDIRECT("FECHA_"&amp;$B141,1),"INCUMPLIDA","PROCESO"), "VERIFICAR FECHA")),"SIN VALOR AVANCE")</f>
        <v>CUMPLIDA</v>
      </c>
    </row>
    <row r="142" spans="1:17" ht="90">
      <c r="A142" s="281" t="s">
        <v>18</v>
      </c>
      <c r="B142" s="204" t="s">
        <v>14</v>
      </c>
      <c r="C142" s="750"/>
      <c r="D142" s="750"/>
      <c r="E142" s="751"/>
      <c r="F142" s="751"/>
      <c r="G142" s="751" t="s">
        <v>488</v>
      </c>
      <c r="H142" s="197" t="s">
        <v>489</v>
      </c>
      <c r="I142" s="236" t="s">
        <v>490</v>
      </c>
      <c r="J142" s="205">
        <v>1</v>
      </c>
      <c r="K142" s="199">
        <v>44805</v>
      </c>
      <c r="L142" s="199">
        <v>44926</v>
      </c>
      <c r="M142" s="200">
        <f t="shared" si="4"/>
        <v>17.285714285714285</v>
      </c>
      <c r="N142" s="201">
        <v>1</v>
      </c>
      <c r="O142" s="236" t="s">
        <v>491</v>
      </c>
      <c r="P142" s="201">
        <f t="shared" si="5"/>
        <v>1</v>
      </c>
      <c r="Q142" s="202" t="str" cm="1">
        <f t="array" aca="1" ref="Q142" ca="1">IF(ISNUMBER(P142),IF(P142=100%,"CUMPLIDA",IF(AND(ISNUMBER(L142),ISNUMBER(INDIRECT("FECHA_"&amp;$B142,1))), IF(L142&lt;=INDIRECT("FECHA_"&amp;$B142,1),"INCUMPLIDA","PROCESO"), "VERIFICAR FECHA")),"SIN VALOR AVANCE")</f>
        <v>CUMPLIDA</v>
      </c>
    </row>
    <row r="143" spans="1:17" ht="105">
      <c r="A143" s="281" t="s">
        <v>18</v>
      </c>
      <c r="B143" s="204" t="s">
        <v>14</v>
      </c>
      <c r="C143" s="750"/>
      <c r="D143" s="750"/>
      <c r="E143" s="751"/>
      <c r="F143" s="751"/>
      <c r="G143" s="751"/>
      <c r="H143" s="197" t="s">
        <v>492</v>
      </c>
      <c r="I143" s="236" t="s">
        <v>490</v>
      </c>
      <c r="J143" s="205">
        <v>1</v>
      </c>
      <c r="K143" s="199">
        <v>44805</v>
      </c>
      <c r="L143" s="199">
        <v>44926</v>
      </c>
      <c r="M143" s="200">
        <f t="shared" si="4"/>
        <v>17.285714285714285</v>
      </c>
      <c r="N143" s="201">
        <v>1</v>
      </c>
      <c r="O143" s="236" t="s">
        <v>487</v>
      </c>
      <c r="P143" s="201">
        <f t="shared" si="5"/>
        <v>1</v>
      </c>
      <c r="Q143" s="202" t="str" cm="1">
        <f t="array" aca="1" ref="Q143" ca="1">IF(ISNUMBER(P143),IF(P143=100%,"CUMPLIDA",IF(AND(ISNUMBER(L143),ISNUMBER(INDIRECT("FECHA_"&amp;$B143,1))), IF(L143&lt;=INDIRECT("FECHA_"&amp;$B143,1),"INCUMPLIDA","PROCESO"), "VERIFICAR FECHA")),"SIN VALOR AVANCE")</f>
        <v>CUMPLIDA</v>
      </c>
    </row>
    <row r="144" spans="1:17" ht="75">
      <c r="A144" s="281" t="s">
        <v>18</v>
      </c>
      <c r="B144" s="204" t="s">
        <v>14</v>
      </c>
      <c r="C144" s="750"/>
      <c r="D144" s="750"/>
      <c r="E144" s="751"/>
      <c r="F144" s="751"/>
      <c r="G144" s="197" t="s">
        <v>493</v>
      </c>
      <c r="H144" s="197" t="s">
        <v>494</v>
      </c>
      <c r="I144" s="236" t="s">
        <v>495</v>
      </c>
      <c r="J144" s="201">
        <v>1</v>
      </c>
      <c r="K144" s="199">
        <v>44835</v>
      </c>
      <c r="L144" s="199">
        <v>45199</v>
      </c>
      <c r="M144" s="200">
        <f t="shared" ref="M144:M207" si="6">(L144-K144)/7</f>
        <v>52</v>
      </c>
      <c r="N144" s="201">
        <v>1</v>
      </c>
      <c r="O144" s="236" t="s">
        <v>491</v>
      </c>
      <c r="P144" s="201">
        <f t="shared" si="5"/>
        <v>1</v>
      </c>
      <c r="Q144" s="202" t="str" cm="1">
        <f t="array" aca="1" ref="Q144" ca="1">IF(ISNUMBER(P144),IF(P144=100%,"CUMPLIDA",IF(AND(ISNUMBER(L144),ISNUMBER(INDIRECT("FECHA_"&amp;$B144,1))), IF(L144&lt;=INDIRECT("FECHA_"&amp;$B144,1),"INCUMPLIDA","PROCESO"), "VERIFICAR FECHA")),"SIN VALOR AVANCE")</f>
        <v>CUMPLIDA</v>
      </c>
    </row>
    <row r="145" spans="1:17" ht="165">
      <c r="A145" s="281" t="s">
        <v>18</v>
      </c>
      <c r="B145" s="204" t="s">
        <v>14</v>
      </c>
      <c r="C145" s="750"/>
      <c r="D145" s="750"/>
      <c r="E145" s="751" t="s">
        <v>496</v>
      </c>
      <c r="F145" s="751"/>
      <c r="G145" s="197" t="s">
        <v>497</v>
      </c>
      <c r="H145" s="197" t="s">
        <v>498</v>
      </c>
      <c r="I145" s="236" t="s">
        <v>499</v>
      </c>
      <c r="J145" s="205">
        <v>3</v>
      </c>
      <c r="K145" s="199">
        <v>44805</v>
      </c>
      <c r="L145" s="199">
        <v>44895</v>
      </c>
      <c r="M145" s="200">
        <f t="shared" si="6"/>
        <v>12.857142857142858</v>
      </c>
      <c r="N145" s="201">
        <v>1</v>
      </c>
      <c r="O145" s="236" t="s">
        <v>487</v>
      </c>
      <c r="P145" s="201">
        <f t="shared" si="5"/>
        <v>1</v>
      </c>
      <c r="Q145" s="202" t="str" cm="1">
        <f t="array" aca="1" ref="Q145" ca="1">IF(ISNUMBER(P145),IF(P145=100%,"CUMPLIDA",IF(AND(ISNUMBER(L145),ISNUMBER(INDIRECT("FECHA_"&amp;$B145,1))), IF(L145&lt;=INDIRECT("FECHA_"&amp;$B145,1),"INCUMPLIDA","PROCESO"), "VERIFICAR FECHA")),"SIN VALOR AVANCE")</f>
        <v>CUMPLIDA</v>
      </c>
    </row>
    <row r="146" spans="1:17" ht="90.75">
      <c r="A146" s="281" t="s">
        <v>18</v>
      </c>
      <c r="B146" s="204" t="s">
        <v>14</v>
      </c>
      <c r="C146" s="750"/>
      <c r="D146" s="750"/>
      <c r="E146" s="751"/>
      <c r="F146" s="751"/>
      <c r="G146" s="197" t="s">
        <v>488</v>
      </c>
      <c r="H146" s="197" t="s">
        <v>500</v>
      </c>
      <c r="I146" s="236" t="s">
        <v>490</v>
      </c>
      <c r="J146" s="205">
        <v>1</v>
      </c>
      <c r="K146" s="199">
        <v>44805</v>
      </c>
      <c r="L146" s="199">
        <v>44926</v>
      </c>
      <c r="M146" s="200">
        <f t="shared" si="6"/>
        <v>17.285714285714285</v>
      </c>
      <c r="N146" s="201">
        <v>1</v>
      </c>
      <c r="O146" s="236" t="s">
        <v>487</v>
      </c>
      <c r="P146" s="201">
        <f t="shared" si="5"/>
        <v>1</v>
      </c>
      <c r="Q146" s="202" t="str" cm="1">
        <f t="array" aca="1" ref="Q146" ca="1">IF(ISNUMBER(P146),IF(P146=100%,"CUMPLIDA",IF(AND(ISNUMBER(L146),ISNUMBER(INDIRECT("FECHA_"&amp;$B146,1))), IF(L146&lt;=INDIRECT("FECHA_"&amp;$B146,1),"INCUMPLIDA","PROCESO"), "VERIFICAR FECHA")),"SIN VALOR AVANCE")</f>
        <v>CUMPLIDA</v>
      </c>
    </row>
    <row r="147" spans="1:17" ht="105">
      <c r="A147" s="281" t="s">
        <v>18</v>
      </c>
      <c r="B147" s="204" t="s">
        <v>14</v>
      </c>
      <c r="C147" s="750"/>
      <c r="D147" s="750"/>
      <c r="E147" s="751"/>
      <c r="F147" s="751"/>
      <c r="G147" s="197" t="s">
        <v>501</v>
      </c>
      <c r="H147" s="197" t="s">
        <v>502</v>
      </c>
      <c r="I147" s="236" t="s">
        <v>503</v>
      </c>
      <c r="J147" s="201">
        <v>1</v>
      </c>
      <c r="K147" s="199">
        <v>44835</v>
      </c>
      <c r="L147" s="199">
        <v>44956</v>
      </c>
      <c r="M147" s="200">
        <f t="shared" si="6"/>
        <v>17.285714285714285</v>
      </c>
      <c r="N147" s="201">
        <v>1</v>
      </c>
      <c r="O147" s="236" t="s">
        <v>487</v>
      </c>
      <c r="P147" s="201">
        <f t="shared" si="5"/>
        <v>1</v>
      </c>
      <c r="Q147" s="202" t="str" cm="1">
        <f t="array" aca="1" ref="Q147" ca="1">IF(ISNUMBER(P147),IF(P147=100%,"CUMPLIDA",IF(AND(ISNUMBER(L147),ISNUMBER(INDIRECT("FECHA_"&amp;$B147,1))), IF(L147&lt;=INDIRECT("FECHA_"&amp;$B147,1),"INCUMPLIDA","PROCESO"), "VERIFICAR FECHA")),"SIN VALOR AVANCE")</f>
        <v>CUMPLIDA</v>
      </c>
    </row>
    <row r="148" spans="1:17" ht="105">
      <c r="A148" s="281" t="s">
        <v>18</v>
      </c>
      <c r="B148" s="204" t="s">
        <v>14</v>
      </c>
      <c r="C148" s="750"/>
      <c r="D148" s="750"/>
      <c r="E148" s="751"/>
      <c r="F148" s="751"/>
      <c r="G148" s="197" t="s">
        <v>504</v>
      </c>
      <c r="H148" s="197" t="s">
        <v>505</v>
      </c>
      <c r="I148" s="236" t="s">
        <v>506</v>
      </c>
      <c r="J148" s="205">
        <v>4</v>
      </c>
      <c r="K148" s="199">
        <v>44835</v>
      </c>
      <c r="L148" s="199">
        <v>44956</v>
      </c>
      <c r="M148" s="200">
        <f t="shared" si="6"/>
        <v>17.285714285714285</v>
      </c>
      <c r="N148" s="201">
        <v>1</v>
      </c>
      <c r="O148" s="236" t="s">
        <v>487</v>
      </c>
      <c r="P148" s="201">
        <f t="shared" si="5"/>
        <v>1</v>
      </c>
      <c r="Q148" s="202" t="str" cm="1">
        <f t="array" aca="1" ref="Q148" ca="1">IF(ISNUMBER(P148),IF(P148=100%,"CUMPLIDA",IF(AND(ISNUMBER(L148),ISNUMBER(INDIRECT("FECHA_"&amp;$B148,1))), IF(L148&lt;=INDIRECT("FECHA_"&amp;$B148,1),"INCUMPLIDA","PROCESO"), "VERIFICAR FECHA")),"SIN VALOR AVANCE")</f>
        <v>CUMPLIDA</v>
      </c>
    </row>
    <row r="149" spans="1:17" ht="90">
      <c r="A149" s="281" t="s">
        <v>18</v>
      </c>
      <c r="B149" s="204" t="s">
        <v>14</v>
      </c>
      <c r="C149" s="750"/>
      <c r="D149" s="750"/>
      <c r="E149" s="751"/>
      <c r="F149" s="751"/>
      <c r="G149" s="197" t="s">
        <v>507</v>
      </c>
      <c r="H149" s="197" t="s">
        <v>508</v>
      </c>
      <c r="I149" s="236" t="s">
        <v>96</v>
      </c>
      <c r="J149" s="205">
        <v>1</v>
      </c>
      <c r="K149" s="199">
        <v>44805</v>
      </c>
      <c r="L149" s="199">
        <v>44926</v>
      </c>
      <c r="M149" s="200">
        <f t="shared" si="6"/>
        <v>17.285714285714285</v>
      </c>
      <c r="N149" s="201">
        <v>1</v>
      </c>
      <c r="O149" s="236" t="s">
        <v>491</v>
      </c>
      <c r="P149" s="201">
        <f t="shared" si="5"/>
        <v>1</v>
      </c>
      <c r="Q149" s="202" t="str" cm="1">
        <f t="array" aca="1" ref="Q149" ca="1">IF(ISNUMBER(P149),IF(P149=100%,"CUMPLIDA",IF(AND(ISNUMBER(L149),ISNUMBER(INDIRECT("FECHA_"&amp;$B149,1))), IF(L149&lt;=INDIRECT("FECHA_"&amp;$B149,1),"INCUMPLIDA","PROCESO"), "VERIFICAR FECHA")),"SIN VALOR AVANCE")</f>
        <v>CUMPLIDA</v>
      </c>
    </row>
    <row r="150" spans="1:17" ht="60" customHeight="1">
      <c r="A150" s="281" t="s">
        <v>18</v>
      </c>
      <c r="B150" s="204" t="s">
        <v>14</v>
      </c>
      <c r="C150" s="750" t="s">
        <v>509</v>
      </c>
      <c r="D150" s="750" t="s">
        <v>312</v>
      </c>
      <c r="E150" s="753" t="s">
        <v>510</v>
      </c>
      <c r="F150" s="751" t="s">
        <v>511</v>
      </c>
      <c r="G150" s="206" t="s">
        <v>512</v>
      </c>
      <c r="H150" s="206" t="s">
        <v>513</v>
      </c>
      <c r="I150" s="501" t="s">
        <v>514</v>
      </c>
      <c r="J150" s="205">
        <v>1</v>
      </c>
      <c r="K150" s="199">
        <v>44927</v>
      </c>
      <c r="L150" s="199">
        <v>45054</v>
      </c>
      <c r="M150" s="200">
        <f t="shared" si="6"/>
        <v>18.142857142857142</v>
      </c>
      <c r="N150" s="201">
        <v>1</v>
      </c>
      <c r="O150" s="236" t="s">
        <v>491</v>
      </c>
      <c r="P150" s="201">
        <f t="shared" si="5"/>
        <v>1</v>
      </c>
      <c r="Q150" s="202" t="str" cm="1">
        <f t="array" aca="1" ref="Q150" ca="1">IF(ISNUMBER(P150),IF(P150=100%,"CUMPLIDA",IF(AND(ISNUMBER(L150),ISNUMBER(INDIRECT("FECHA_"&amp;$B150,1))), IF(L150&lt;=INDIRECT("FECHA_"&amp;$B150,1),"INCUMPLIDA","PROCESO"), "VERIFICAR FECHA")),"SIN VALOR AVANCE")</f>
        <v>CUMPLIDA</v>
      </c>
    </row>
    <row r="151" spans="1:17" ht="165.75">
      <c r="A151" s="281" t="s">
        <v>18</v>
      </c>
      <c r="B151" s="204" t="s">
        <v>14</v>
      </c>
      <c r="C151" s="750"/>
      <c r="D151" s="750"/>
      <c r="E151" s="753"/>
      <c r="F151" s="751"/>
      <c r="G151" s="206" t="s">
        <v>515</v>
      </c>
      <c r="H151" s="206" t="s">
        <v>516</v>
      </c>
      <c r="I151" s="501" t="s">
        <v>517</v>
      </c>
      <c r="J151" s="205">
        <v>4</v>
      </c>
      <c r="K151" s="199">
        <v>44927</v>
      </c>
      <c r="L151" s="199">
        <v>45291</v>
      </c>
      <c r="M151" s="200">
        <f t="shared" si="6"/>
        <v>52</v>
      </c>
      <c r="N151" s="201">
        <v>1</v>
      </c>
      <c r="O151" s="236" t="s">
        <v>518</v>
      </c>
      <c r="P151" s="201">
        <f t="shared" si="5"/>
        <v>1</v>
      </c>
      <c r="Q151" s="202" t="str" cm="1">
        <f t="array" aca="1" ref="Q151" ca="1">IF(ISNUMBER(P151),IF(P151=100%,"CUMPLIDA",IF(AND(ISNUMBER(L151),ISNUMBER(INDIRECT("FECHA_"&amp;$B151,1))), IF(L151&lt;=INDIRECT("FECHA_"&amp;$B151,1),"INCUMPLIDA","PROCESO"), "VERIFICAR FECHA")),"SIN VALOR AVANCE")</f>
        <v>CUMPLIDA</v>
      </c>
    </row>
    <row r="152" spans="1:17" ht="75" customHeight="1">
      <c r="A152" s="281" t="s">
        <v>18</v>
      </c>
      <c r="B152" s="204" t="s">
        <v>14</v>
      </c>
      <c r="C152" s="750"/>
      <c r="D152" s="750"/>
      <c r="E152" s="753" t="s">
        <v>519</v>
      </c>
      <c r="F152" s="751"/>
      <c r="G152" s="206" t="s">
        <v>520</v>
      </c>
      <c r="H152" s="206" t="s">
        <v>521</v>
      </c>
      <c r="I152" s="501" t="s">
        <v>522</v>
      </c>
      <c r="J152" s="205">
        <v>1</v>
      </c>
      <c r="K152" s="199">
        <v>44927</v>
      </c>
      <c r="L152" s="199">
        <v>45054</v>
      </c>
      <c r="M152" s="200">
        <f t="shared" si="6"/>
        <v>18.142857142857142</v>
      </c>
      <c r="N152" s="201">
        <v>1</v>
      </c>
      <c r="O152" s="236" t="s">
        <v>491</v>
      </c>
      <c r="P152" s="201">
        <f t="shared" si="5"/>
        <v>1</v>
      </c>
      <c r="Q152" s="202" t="str" cm="1">
        <f t="array" aca="1" ref="Q152" ca="1">IF(ISNUMBER(P152),IF(P152=100%,"CUMPLIDA",IF(AND(ISNUMBER(L152),ISNUMBER(INDIRECT("FECHA_"&amp;$B152,1))), IF(L152&lt;=INDIRECT("FECHA_"&amp;$B152,1),"INCUMPLIDA","PROCESO"), "VERIFICAR FECHA")),"SIN VALOR AVANCE")</f>
        <v>CUMPLIDA</v>
      </c>
    </row>
    <row r="153" spans="1:17" ht="165.75">
      <c r="A153" s="281" t="s">
        <v>18</v>
      </c>
      <c r="B153" s="204" t="s">
        <v>14</v>
      </c>
      <c r="C153" s="750"/>
      <c r="D153" s="750"/>
      <c r="E153" s="753"/>
      <c r="F153" s="751"/>
      <c r="G153" s="206" t="s">
        <v>515</v>
      </c>
      <c r="H153" s="206" t="s">
        <v>523</v>
      </c>
      <c r="I153" s="501" t="s">
        <v>517</v>
      </c>
      <c r="J153" s="205">
        <v>4</v>
      </c>
      <c r="K153" s="199">
        <v>44927</v>
      </c>
      <c r="L153" s="199">
        <v>45291</v>
      </c>
      <c r="M153" s="200">
        <f t="shared" si="6"/>
        <v>52</v>
      </c>
      <c r="N153" s="201">
        <v>1</v>
      </c>
      <c r="O153" s="236" t="s">
        <v>518</v>
      </c>
      <c r="P153" s="201">
        <f t="shared" si="5"/>
        <v>1</v>
      </c>
      <c r="Q153" s="202" t="str" cm="1">
        <f t="array" aca="1" ref="Q153" ca="1">IF(ISNUMBER(P153),IF(P153=100%,"CUMPLIDA",IF(AND(ISNUMBER(L153),ISNUMBER(INDIRECT("FECHA_"&amp;$B153,1))), IF(L153&lt;=INDIRECT("FECHA_"&amp;$B153,1),"INCUMPLIDA","PROCESO"), "VERIFICAR FECHA")),"SIN VALOR AVANCE")</f>
        <v>CUMPLIDA</v>
      </c>
    </row>
    <row r="154" spans="1:17" ht="45.75" customHeight="1">
      <c r="A154" s="281" t="s">
        <v>18</v>
      </c>
      <c r="B154" s="204" t="s">
        <v>14</v>
      </c>
      <c r="C154" s="750"/>
      <c r="D154" s="750"/>
      <c r="E154" s="753" t="s">
        <v>524</v>
      </c>
      <c r="F154" s="751"/>
      <c r="G154" s="206" t="s">
        <v>525</v>
      </c>
      <c r="H154" s="206" t="s">
        <v>526</v>
      </c>
      <c r="I154" s="501" t="s">
        <v>522</v>
      </c>
      <c r="J154" s="205">
        <v>1</v>
      </c>
      <c r="K154" s="199">
        <v>44927</v>
      </c>
      <c r="L154" s="199">
        <v>45054</v>
      </c>
      <c r="M154" s="200">
        <f t="shared" si="6"/>
        <v>18.142857142857142</v>
      </c>
      <c r="N154" s="201">
        <v>1</v>
      </c>
      <c r="O154" s="236" t="s">
        <v>491</v>
      </c>
      <c r="P154" s="201">
        <f t="shared" si="5"/>
        <v>1</v>
      </c>
      <c r="Q154" s="202" t="str" cm="1">
        <f t="array" aca="1" ref="Q154" ca="1">IF(ISNUMBER(P154),IF(P154=100%,"CUMPLIDA",IF(AND(ISNUMBER(L154),ISNUMBER(INDIRECT("FECHA_"&amp;$B154,1))), IF(L154&lt;=INDIRECT("FECHA_"&amp;$B154,1),"INCUMPLIDA","PROCESO"), "VERIFICAR FECHA")),"SIN VALOR AVANCE")</f>
        <v>CUMPLIDA</v>
      </c>
    </row>
    <row r="155" spans="1:17" ht="165.75">
      <c r="A155" s="281" t="s">
        <v>18</v>
      </c>
      <c r="B155" s="204" t="s">
        <v>14</v>
      </c>
      <c r="C155" s="750"/>
      <c r="D155" s="750"/>
      <c r="E155" s="753"/>
      <c r="F155" s="751"/>
      <c r="G155" s="206" t="s">
        <v>527</v>
      </c>
      <c r="H155" s="206" t="s">
        <v>526</v>
      </c>
      <c r="I155" s="501" t="s">
        <v>528</v>
      </c>
      <c r="J155" s="205">
        <v>2</v>
      </c>
      <c r="K155" s="199">
        <v>44927</v>
      </c>
      <c r="L155" s="199">
        <v>45291</v>
      </c>
      <c r="M155" s="200">
        <f t="shared" si="6"/>
        <v>52</v>
      </c>
      <c r="N155" s="201">
        <v>1</v>
      </c>
      <c r="O155" s="236" t="s">
        <v>518</v>
      </c>
      <c r="P155" s="201">
        <f t="shared" si="5"/>
        <v>1</v>
      </c>
      <c r="Q155" s="202" t="str" cm="1">
        <f t="array" aca="1" ref="Q155" ca="1">IF(ISNUMBER(P155),IF(P155=100%,"CUMPLIDA",IF(AND(ISNUMBER(L155),ISNUMBER(INDIRECT("FECHA_"&amp;$B155,1))), IF(L155&lt;=INDIRECT("FECHA_"&amp;$B155,1),"INCUMPLIDA","PROCESO"), "VERIFICAR FECHA")),"SIN VALOR AVANCE")</f>
        <v>CUMPLIDA</v>
      </c>
    </row>
    <row r="156" spans="1:17" ht="75" customHeight="1">
      <c r="A156" s="281" t="s">
        <v>18</v>
      </c>
      <c r="B156" s="204" t="s">
        <v>14</v>
      </c>
      <c r="C156" s="750"/>
      <c r="D156" s="750"/>
      <c r="E156" s="753" t="s">
        <v>529</v>
      </c>
      <c r="F156" s="751"/>
      <c r="G156" s="206" t="s">
        <v>530</v>
      </c>
      <c r="H156" s="206" t="s">
        <v>531</v>
      </c>
      <c r="I156" s="501" t="s">
        <v>522</v>
      </c>
      <c r="J156" s="205">
        <v>1</v>
      </c>
      <c r="K156" s="199">
        <v>44927</v>
      </c>
      <c r="L156" s="199">
        <v>45054</v>
      </c>
      <c r="M156" s="200">
        <f t="shared" si="6"/>
        <v>18.142857142857142</v>
      </c>
      <c r="N156" s="201">
        <v>1</v>
      </c>
      <c r="O156" s="236" t="s">
        <v>491</v>
      </c>
      <c r="P156" s="201">
        <f t="shared" si="5"/>
        <v>1</v>
      </c>
      <c r="Q156" s="202" t="str" cm="1">
        <f t="array" aca="1" ref="Q156" ca="1">IF(ISNUMBER(P156),IF(P156=100%,"CUMPLIDA",IF(AND(ISNUMBER(L156),ISNUMBER(INDIRECT("FECHA_"&amp;$B156,1))), IF(L156&lt;=INDIRECT("FECHA_"&amp;$B156,1),"INCUMPLIDA","PROCESO"), "VERIFICAR FECHA")),"SIN VALOR AVANCE")</f>
        <v>CUMPLIDA</v>
      </c>
    </row>
    <row r="157" spans="1:17" ht="165.75">
      <c r="A157" s="281" t="s">
        <v>18</v>
      </c>
      <c r="B157" s="204" t="s">
        <v>14</v>
      </c>
      <c r="C157" s="750"/>
      <c r="D157" s="750"/>
      <c r="E157" s="753"/>
      <c r="F157" s="751"/>
      <c r="G157" s="206" t="s">
        <v>515</v>
      </c>
      <c r="H157" s="206" t="s">
        <v>523</v>
      </c>
      <c r="I157" s="501" t="s">
        <v>517</v>
      </c>
      <c r="J157" s="205">
        <v>4</v>
      </c>
      <c r="K157" s="199">
        <v>44927</v>
      </c>
      <c r="L157" s="199">
        <v>45291</v>
      </c>
      <c r="M157" s="200">
        <f t="shared" si="6"/>
        <v>52</v>
      </c>
      <c r="N157" s="201">
        <v>1</v>
      </c>
      <c r="O157" s="236" t="s">
        <v>518</v>
      </c>
      <c r="P157" s="201">
        <f t="shared" si="5"/>
        <v>1</v>
      </c>
      <c r="Q157" s="202" t="str" cm="1">
        <f t="array" aca="1" ref="Q157" ca="1">IF(ISNUMBER(P157),IF(P157=100%,"CUMPLIDA",IF(AND(ISNUMBER(L157),ISNUMBER(INDIRECT("FECHA_"&amp;$B157,1))), IF(L157&lt;=INDIRECT("FECHA_"&amp;$B157,1),"INCUMPLIDA","PROCESO"), "VERIFICAR FECHA")),"SIN VALOR AVANCE")</f>
        <v>CUMPLIDA</v>
      </c>
    </row>
    <row r="158" spans="1:17" ht="270">
      <c r="A158" s="281" t="s">
        <v>18</v>
      </c>
      <c r="B158" s="204" t="s">
        <v>14</v>
      </c>
      <c r="C158" s="750"/>
      <c r="D158" s="750"/>
      <c r="E158" s="206" t="s">
        <v>532</v>
      </c>
      <c r="F158" s="751"/>
      <c r="G158" s="206" t="s">
        <v>533</v>
      </c>
      <c r="H158" s="206" t="s">
        <v>534</v>
      </c>
      <c r="I158" s="501" t="s">
        <v>535</v>
      </c>
      <c r="J158" s="205">
        <v>1</v>
      </c>
      <c r="K158" s="199">
        <v>44927</v>
      </c>
      <c r="L158" s="199">
        <v>45046</v>
      </c>
      <c r="M158" s="200">
        <f t="shared" si="6"/>
        <v>17</v>
      </c>
      <c r="N158" s="201">
        <v>1</v>
      </c>
      <c r="O158" s="236" t="s">
        <v>491</v>
      </c>
      <c r="P158" s="201">
        <f t="shared" si="5"/>
        <v>1</v>
      </c>
      <c r="Q158" s="202" t="str" cm="1">
        <f t="array" aca="1" ref="Q158" ca="1">IF(ISNUMBER(P158),IF(P158=100%,"CUMPLIDA",IF(AND(ISNUMBER(L158),ISNUMBER(INDIRECT("FECHA_"&amp;$B158,1))), IF(L158&lt;=INDIRECT("FECHA_"&amp;$B158,1),"INCUMPLIDA","PROCESO"), "VERIFICAR FECHA")),"SIN VALOR AVANCE")</f>
        <v>CUMPLIDA</v>
      </c>
    </row>
    <row r="159" spans="1:17" ht="75" customHeight="1">
      <c r="A159" s="281" t="s">
        <v>18</v>
      </c>
      <c r="B159" s="204" t="s">
        <v>14</v>
      </c>
      <c r="C159" s="750" t="s">
        <v>536</v>
      </c>
      <c r="D159" s="750" t="s">
        <v>312</v>
      </c>
      <c r="E159" s="751" t="s">
        <v>537</v>
      </c>
      <c r="F159" s="751" t="s">
        <v>538</v>
      </c>
      <c r="G159" s="206" t="s">
        <v>539</v>
      </c>
      <c r="H159" s="206" t="s">
        <v>540</v>
      </c>
      <c r="I159" s="501" t="s">
        <v>541</v>
      </c>
      <c r="J159" s="205">
        <v>1</v>
      </c>
      <c r="K159" s="199">
        <v>45040</v>
      </c>
      <c r="L159" s="199">
        <v>45169</v>
      </c>
      <c r="M159" s="200">
        <f t="shared" si="6"/>
        <v>18.428571428571427</v>
      </c>
      <c r="N159" s="201">
        <v>1</v>
      </c>
      <c r="O159" s="236" t="s">
        <v>542</v>
      </c>
      <c r="P159" s="201">
        <f t="shared" si="5"/>
        <v>1</v>
      </c>
      <c r="Q159" s="202" t="str" cm="1">
        <f t="array" aca="1" ref="Q159" ca="1">IF(ISNUMBER(P159),IF(P159=100%,"CUMPLIDA",IF(AND(ISNUMBER(L159),ISNUMBER(INDIRECT("FECHA_"&amp;$B159,1))), IF(L159&lt;=INDIRECT("FECHA_"&amp;$B159,1),"INCUMPLIDA","PROCESO"), "VERIFICAR FECHA")),"SIN VALOR AVANCE")</f>
        <v>CUMPLIDA</v>
      </c>
    </row>
    <row r="160" spans="1:17" ht="195">
      <c r="A160" s="281" t="s">
        <v>18</v>
      </c>
      <c r="B160" s="204" t="s">
        <v>14</v>
      </c>
      <c r="C160" s="750"/>
      <c r="D160" s="750"/>
      <c r="E160" s="751"/>
      <c r="F160" s="751"/>
      <c r="G160" s="206" t="s">
        <v>543</v>
      </c>
      <c r="H160" s="197" t="s">
        <v>544</v>
      </c>
      <c r="I160" s="501" t="s">
        <v>545</v>
      </c>
      <c r="J160" s="205">
        <v>1</v>
      </c>
      <c r="K160" s="199">
        <v>45170</v>
      </c>
      <c r="L160" s="199">
        <v>45260</v>
      </c>
      <c r="M160" s="200">
        <f t="shared" si="6"/>
        <v>12.857142857142858</v>
      </c>
      <c r="N160" s="201">
        <v>1</v>
      </c>
      <c r="O160" s="236" t="s">
        <v>542</v>
      </c>
      <c r="P160" s="201">
        <f t="shared" si="5"/>
        <v>1</v>
      </c>
      <c r="Q160" s="202" t="str" cm="1">
        <f t="array" aca="1" ref="Q160" ca="1">IF(ISNUMBER(P160),IF(P160=100%,"CUMPLIDA",IF(AND(ISNUMBER(L160),ISNUMBER(INDIRECT("FECHA_"&amp;$B160,1))), IF(L160&lt;=INDIRECT("FECHA_"&amp;$B160,1),"INCUMPLIDA","PROCESO"), "VERIFICAR FECHA")),"SIN VALOR AVANCE")</f>
        <v>CUMPLIDA</v>
      </c>
    </row>
    <row r="161" spans="1:17" ht="105.75">
      <c r="A161" s="281" t="s">
        <v>18</v>
      </c>
      <c r="B161" s="204" t="s">
        <v>14</v>
      </c>
      <c r="C161" s="750"/>
      <c r="D161" s="750"/>
      <c r="E161" s="751"/>
      <c r="F161" s="751"/>
      <c r="G161" s="206" t="s">
        <v>546</v>
      </c>
      <c r="H161" s="206" t="s">
        <v>547</v>
      </c>
      <c r="I161" s="501" t="s">
        <v>548</v>
      </c>
      <c r="J161" s="205">
        <v>1</v>
      </c>
      <c r="K161" s="199">
        <v>45170</v>
      </c>
      <c r="L161" s="199">
        <v>45260</v>
      </c>
      <c r="M161" s="200">
        <f t="shared" si="6"/>
        <v>12.857142857142858</v>
      </c>
      <c r="N161" s="201">
        <v>1</v>
      </c>
      <c r="O161" s="236" t="s">
        <v>549</v>
      </c>
      <c r="P161" s="201">
        <f t="shared" si="5"/>
        <v>1</v>
      </c>
      <c r="Q161" s="202" t="str" cm="1">
        <f t="array" aca="1" ref="Q161" ca="1">IF(ISNUMBER(P161),IF(P161=100%,"CUMPLIDA",IF(AND(ISNUMBER(L161),ISNUMBER(INDIRECT("FECHA_"&amp;$B161,1))), IF(L161&lt;=INDIRECT("FECHA_"&amp;$B161,1),"INCUMPLIDA","PROCESO"), "VERIFICAR FECHA")),"SIN VALOR AVANCE")</f>
        <v>CUMPLIDA</v>
      </c>
    </row>
    <row r="162" spans="1:17" ht="195">
      <c r="A162" s="281" t="s">
        <v>18</v>
      </c>
      <c r="B162" s="204" t="s">
        <v>14</v>
      </c>
      <c r="C162" s="750"/>
      <c r="D162" s="750"/>
      <c r="E162" s="751"/>
      <c r="F162" s="751"/>
      <c r="G162" s="206" t="s">
        <v>550</v>
      </c>
      <c r="H162" s="206" t="s">
        <v>551</v>
      </c>
      <c r="I162" s="501" t="s">
        <v>552</v>
      </c>
      <c r="J162" s="205">
        <v>1</v>
      </c>
      <c r="K162" s="199">
        <v>44930</v>
      </c>
      <c r="L162" s="199">
        <v>45291</v>
      </c>
      <c r="M162" s="200">
        <f t="shared" si="6"/>
        <v>51.571428571428569</v>
      </c>
      <c r="N162" s="201">
        <v>1</v>
      </c>
      <c r="O162" s="236" t="s">
        <v>553</v>
      </c>
      <c r="P162" s="201">
        <f t="shared" si="5"/>
        <v>1</v>
      </c>
      <c r="Q162" s="202" t="str" cm="1">
        <f t="array" aca="1" ref="Q162" ca="1">IF(ISNUMBER(P162),IF(P162=100%,"CUMPLIDA",IF(AND(ISNUMBER(L162),ISNUMBER(INDIRECT("FECHA_"&amp;$B162,1))), IF(L162&lt;=INDIRECT("FECHA_"&amp;$B162,1),"INCUMPLIDA","PROCESO"), "VERIFICAR FECHA")),"SIN VALOR AVANCE")</f>
        <v>CUMPLIDA</v>
      </c>
    </row>
    <row r="163" spans="1:17" ht="75" customHeight="1">
      <c r="A163" s="281" t="s">
        <v>18</v>
      </c>
      <c r="B163" s="204" t="s">
        <v>14</v>
      </c>
      <c r="C163" s="750"/>
      <c r="D163" s="750"/>
      <c r="E163" s="753" t="s">
        <v>554</v>
      </c>
      <c r="F163" s="751"/>
      <c r="G163" s="206" t="s">
        <v>539</v>
      </c>
      <c r="H163" s="206" t="s">
        <v>540</v>
      </c>
      <c r="I163" s="236" t="s">
        <v>541</v>
      </c>
      <c r="J163" s="205">
        <v>1</v>
      </c>
      <c r="K163" s="199">
        <v>45040</v>
      </c>
      <c r="L163" s="199">
        <v>45169</v>
      </c>
      <c r="M163" s="200">
        <f t="shared" si="6"/>
        <v>18.428571428571427</v>
      </c>
      <c r="N163" s="201">
        <v>1</v>
      </c>
      <c r="O163" s="236" t="s">
        <v>542</v>
      </c>
      <c r="P163" s="201">
        <f t="shared" si="5"/>
        <v>1</v>
      </c>
      <c r="Q163" s="202" t="str" cm="1">
        <f t="array" aca="1" ref="Q163" ca="1">IF(ISNUMBER(P163),IF(P163=100%,"CUMPLIDA",IF(AND(ISNUMBER(L163),ISNUMBER(INDIRECT("FECHA_"&amp;$B163,1))), IF(L163&lt;=INDIRECT("FECHA_"&amp;$B163,1),"INCUMPLIDA","PROCESO"), "VERIFICAR FECHA")),"SIN VALOR AVANCE")</f>
        <v>CUMPLIDA</v>
      </c>
    </row>
    <row r="164" spans="1:17" ht="195">
      <c r="A164" s="281" t="s">
        <v>18</v>
      </c>
      <c r="B164" s="204" t="s">
        <v>14</v>
      </c>
      <c r="C164" s="750"/>
      <c r="D164" s="750"/>
      <c r="E164" s="753"/>
      <c r="F164" s="751"/>
      <c r="G164" s="206" t="s">
        <v>543</v>
      </c>
      <c r="H164" s="206" t="s">
        <v>544</v>
      </c>
      <c r="I164" s="236" t="s">
        <v>545</v>
      </c>
      <c r="J164" s="205">
        <v>1</v>
      </c>
      <c r="K164" s="199">
        <v>45170</v>
      </c>
      <c r="L164" s="199">
        <v>45260</v>
      </c>
      <c r="M164" s="200">
        <f t="shared" si="6"/>
        <v>12.857142857142858</v>
      </c>
      <c r="N164" s="201">
        <v>1</v>
      </c>
      <c r="O164" s="236" t="s">
        <v>542</v>
      </c>
      <c r="P164" s="201">
        <f t="shared" si="5"/>
        <v>1</v>
      </c>
      <c r="Q164" s="202" t="str" cm="1">
        <f t="array" aca="1" ref="Q164" ca="1">IF(ISNUMBER(P164),IF(P164=100%,"CUMPLIDA",IF(AND(ISNUMBER(L164),ISNUMBER(INDIRECT("FECHA_"&amp;$B164,1))), IF(L164&lt;=INDIRECT("FECHA_"&amp;$B164,1),"INCUMPLIDA","PROCESO"), "VERIFICAR FECHA")),"SIN VALOR AVANCE")</f>
        <v>CUMPLIDA</v>
      </c>
    </row>
    <row r="165" spans="1:17" ht="105.75">
      <c r="A165" s="281" t="s">
        <v>18</v>
      </c>
      <c r="B165" s="204" t="s">
        <v>14</v>
      </c>
      <c r="C165" s="750"/>
      <c r="D165" s="750"/>
      <c r="E165" s="753"/>
      <c r="F165" s="751"/>
      <c r="G165" s="206" t="s">
        <v>546</v>
      </c>
      <c r="H165" s="206" t="s">
        <v>547</v>
      </c>
      <c r="I165" s="236" t="s">
        <v>548</v>
      </c>
      <c r="J165" s="205">
        <v>1</v>
      </c>
      <c r="K165" s="199">
        <v>45170</v>
      </c>
      <c r="L165" s="199">
        <v>45260</v>
      </c>
      <c r="M165" s="200">
        <f t="shared" si="6"/>
        <v>12.857142857142858</v>
      </c>
      <c r="N165" s="201">
        <v>1</v>
      </c>
      <c r="O165" s="236" t="s">
        <v>549</v>
      </c>
      <c r="P165" s="201">
        <f t="shared" si="5"/>
        <v>1</v>
      </c>
      <c r="Q165" s="202" t="str" cm="1">
        <f t="array" aca="1" ref="Q165" ca="1">IF(ISNUMBER(P165),IF(P165=100%,"CUMPLIDA",IF(AND(ISNUMBER(L165),ISNUMBER(INDIRECT("FECHA_"&amp;$B165,1))), IF(L165&lt;=INDIRECT("FECHA_"&amp;$B165,1),"INCUMPLIDA","PROCESO"), "VERIFICAR FECHA")),"SIN VALOR AVANCE")</f>
        <v>CUMPLIDA</v>
      </c>
    </row>
    <row r="166" spans="1:17" ht="90.75" customHeight="1">
      <c r="A166" s="281" t="s">
        <v>18</v>
      </c>
      <c r="B166" s="204" t="s">
        <v>14</v>
      </c>
      <c r="C166" s="750" t="s">
        <v>555</v>
      </c>
      <c r="D166" s="750" t="s">
        <v>312</v>
      </c>
      <c r="E166" s="753" t="s">
        <v>556</v>
      </c>
      <c r="F166" s="751" t="s">
        <v>557</v>
      </c>
      <c r="G166" s="751" t="s">
        <v>558</v>
      </c>
      <c r="H166" s="206" t="s">
        <v>559</v>
      </c>
      <c r="I166" s="501" t="s">
        <v>560</v>
      </c>
      <c r="J166" s="205">
        <v>1</v>
      </c>
      <c r="K166" s="199">
        <v>45139</v>
      </c>
      <c r="L166" s="199">
        <v>45350</v>
      </c>
      <c r="M166" s="200">
        <f t="shared" si="6"/>
        <v>30.142857142857142</v>
      </c>
      <c r="N166" s="201">
        <v>1</v>
      </c>
      <c r="O166" s="236" t="s">
        <v>561</v>
      </c>
      <c r="P166" s="201">
        <f t="shared" si="5"/>
        <v>1</v>
      </c>
      <c r="Q166" s="202" t="str" cm="1">
        <f t="array" aca="1" ref="Q166" ca="1">IF(ISNUMBER(P166),IF(P166=100%,"CUMPLIDA",IF(AND(ISNUMBER(L166),ISNUMBER(INDIRECT("FECHA_"&amp;$B166,1))), IF(L166&lt;=INDIRECT("FECHA_"&amp;$B166,1),"INCUMPLIDA","PROCESO"), "VERIFICAR FECHA")),"SIN VALOR AVANCE")</f>
        <v>CUMPLIDA</v>
      </c>
    </row>
    <row r="167" spans="1:17" ht="105">
      <c r="A167" s="281" t="s">
        <v>18</v>
      </c>
      <c r="B167" s="204" t="s">
        <v>14</v>
      </c>
      <c r="C167" s="750"/>
      <c r="D167" s="750"/>
      <c r="E167" s="753"/>
      <c r="F167" s="751"/>
      <c r="G167" s="751"/>
      <c r="H167" s="206" t="s">
        <v>562</v>
      </c>
      <c r="I167" s="501" t="s">
        <v>560</v>
      </c>
      <c r="J167" s="205">
        <v>1</v>
      </c>
      <c r="K167" s="199">
        <v>45139</v>
      </c>
      <c r="L167" s="199">
        <v>45350</v>
      </c>
      <c r="M167" s="200">
        <f t="shared" si="6"/>
        <v>30.142857142857142</v>
      </c>
      <c r="N167" s="201">
        <v>1</v>
      </c>
      <c r="O167" s="236" t="s">
        <v>561</v>
      </c>
      <c r="P167" s="201">
        <f t="shared" si="5"/>
        <v>1</v>
      </c>
      <c r="Q167" s="202" t="str" cm="1">
        <f t="array" aca="1" ref="Q167" ca="1">IF(ISNUMBER(P167),IF(P167=100%,"CUMPLIDA",IF(AND(ISNUMBER(L167),ISNUMBER(INDIRECT("FECHA_"&amp;$B167,1))), IF(L167&lt;=INDIRECT("FECHA_"&amp;$B167,1),"INCUMPLIDA","PROCESO"), "VERIFICAR FECHA")),"SIN VALOR AVANCE")</f>
        <v>CUMPLIDA</v>
      </c>
    </row>
    <row r="168" spans="1:17" ht="105">
      <c r="A168" s="281" t="s">
        <v>18</v>
      </c>
      <c r="B168" s="204" t="s">
        <v>14</v>
      </c>
      <c r="C168" s="750"/>
      <c r="D168" s="750"/>
      <c r="E168" s="753"/>
      <c r="F168" s="751"/>
      <c r="G168" s="206" t="s">
        <v>563</v>
      </c>
      <c r="H168" s="206" t="s">
        <v>564</v>
      </c>
      <c r="I168" s="501" t="s">
        <v>565</v>
      </c>
      <c r="J168" s="205">
        <v>1</v>
      </c>
      <c r="K168" s="199">
        <v>45139</v>
      </c>
      <c r="L168" s="199">
        <v>45350</v>
      </c>
      <c r="M168" s="200">
        <f t="shared" si="6"/>
        <v>30.142857142857142</v>
      </c>
      <c r="N168" s="201">
        <v>1</v>
      </c>
      <c r="O168" s="236" t="s">
        <v>561</v>
      </c>
      <c r="P168" s="201">
        <f t="shared" si="5"/>
        <v>1</v>
      </c>
      <c r="Q168" s="202" t="str" cm="1">
        <f t="array" aca="1" ref="Q168" ca="1">IF(ISNUMBER(P168),IF(P168=100%,"CUMPLIDA",IF(AND(ISNUMBER(L168),ISNUMBER(INDIRECT("FECHA_"&amp;$B168,1))), IF(L168&lt;=INDIRECT("FECHA_"&amp;$B168,1),"INCUMPLIDA","PROCESO"), "VERIFICAR FECHA")),"SIN VALOR AVANCE")</f>
        <v>CUMPLIDA</v>
      </c>
    </row>
    <row r="169" spans="1:17" ht="409.5" customHeight="1">
      <c r="A169" s="281" t="s">
        <v>18</v>
      </c>
      <c r="B169" s="204" t="s">
        <v>14</v>
      </c>
      <c r="C169" s="750"/>
      <c r="D169" s="750"/>
      <c r="E169" s="206" t="s">
        <v>566</v>
      </c>
      <c r="F169" s="751"/>
      <c r="G169" s="206" t="s">
        <v>567</v>
      </c>
      <c r="H169" s="197" t="s">
        <v>568</v>
      </c>
      <c r="I169" s="236" t="s">
        <v>560</v>
      </c>
      <c r="J169" s="205">
        <v>1</v>
      </c>
      <c r="K169" s="199">
        <v>45139</v>
      </c>
      <c r="L169" s="199">
        <v>45350</v>
      </c>
      <c r="M169" s="200">
        <f t="shared" si="6"/>
        <v>30.142857142857142</v>
      </c>
      <c r="N169" s="201">
        <v>1</v>
      </c>
      <c r="O169" s="236" t="s">
        <v>561</v>
      </c>
      <c r="P169" s="201">
        <f t="shared" si="5"/>
        <v>1</v>
      </c>
      <c r="Q169" s="202" t="str" cm="1">
        <f t="array" aca="1" ref="Q169" ca="1">IF(ISNUMBER(P169),IF(P169=100%,"CUMPLIDA",IF(AND(ISNUMBER(L169),ISNUMBER(INDIRECT("FECHA_"&amp;$B169,1))), IF(L169&lt;=INDIRECT("FECHA_"&amp;$B169,1),"INCUMPLIDA","PROCESO"), "VERIFICAR FECHA")),"SIN VALOR AVANCE")</f>
        <v>CUMPLIDA</v>
      </c>
    </row>
    <row r="170" spans="1:17" ht="120" customHeight="1">
      <c r="A170" s="281" t="s">
        <v>18</v>
      </c>
      <c r="B170" s="204" t="s">
        <v>14</v>
      </c>
      <c r="C170" s="750"/>
      <c r="D170" s="750"/>
      <c r="E170" s="753" t="s">
        <v>569</v>
      </c>
      <c r="F170" s="751"/>
      <c r="G170" s="751" t="s">
        <v>570</v>
      </c>
      <c r="H170" s="206" t="s">
        <v>559</v>
      </c>
      <c r="I170" s="236" t="s">
        <v>560</v>
      </c>
      <c r="J170" s="205">
        <v>1</v>
      </c>
      <c r="K170" s="199">
        <v>45139</v>
      </c>
      <c r="L170" s="199">
        <v>45350</v>
      </c>
      <c r="M170" s="200">
        <f t="shared" si="6"/>
        <v>30.142857142857142</v>
      </c>
      <c r="N170" s="201">
        <v>1</v>
      </c>
      <c r="O170" s="236" t="s">
        <v>561</v>
      </c>
      <c r="P170" s="201">
        <f t="shared" si="5"/>
        <v>1</v>
      </c>
      <c r="Q170" s="202" t="str" cm="1">
        <f t="array" aca="1" ref="Q170" ca="1">IF(ISNUMBER(P170),IF(P170=100%,"CUMPLIDA",IF(AND(ISNUMBER(L170),ISNUMBER(INDIRECT("FECHA_"&amp;$B170,1))), IF(L170&lt;=INDIRECT("FECHA_"&amp;$B170,1),"INCUMPLIDA","PROCESO"), "VERIFICAR FECHA")),"SIN VALOR AVANCE")</f>
        <v>CUMPLIDA</v>
      </c>
    </row>
    <row r="171" spans="1:17" ht="120">
      <c r="A171" s="281" t="s">
        <v>18</v>
      </c>
      <c r="B171" s="204" t="s">
        <v>14</v>
      </c>
      <c r="C171" s="750"/>
      <c r="D171" s="750"/>
      <c r="E171" s="753"/>
      <c r="F171" s="751"/>
      <c r="G171" s="751"/>
      <c r="H171" s="206" t="s">
        <v>562</v>
      </c>
      <c r="I171" s="236" t="s">
        <v>560</v>
      </c>
      <c r="J171" s="205">
        <v>1</v>
      </c>
      <c r="K171" s="199">
        <v>45139</v>
      </c>
      <c r="L171" s="199">
        <v>45350</v>
      </c>
      <c r="M171" s="200">
        <f t="shared" si="6"/>
        <v>30.142857142857142</v>
      </c>
      <c r="N171" s="201">
        <v>1</v>
      </c>
      <c r="O171" s="236" t="s">
        <v>561</v>
      </c>
      <c r="P171" s="201">
        <f t="shared" si="5"/>
        <v>1</v>
      </c>
      <c r="Q171" s="202" t="str" cm="1">
        <f t="array" aca="1" ref="Q171" ca="1">IF(ISNUMBER(P171),IF(P171=100%,"CUMPLIDA",IF(AND(ISNUMBER(L171),ISNUMBER(INDIRECT("FECHA_"&amp;$B171,1))), IF(L171&lt;=INDIRECT("FECHA_"&amp;$B171,1),"INCUMPLIDA","PROCESO"), "VERIFICAR FECHA")),"SIN VALOR AVANCE")</f>
        <v>CUMPLIDA</v>
      </c>
    </row>
    <row r="172" spans="1:17" ht="105">
      <c r="A172" s="281" t="s">
        <v>18</v>
      </c>
      <c r="B172" s="204" t="s">
        <v>14</v>
      </c>
      <c r="C172" s="750"/>
      <c r="D172" s="750"/>
      <c r="E172" s="753"/>
      <c r="F172" s="751"/>
      <c r="G172" s="206" t="s">
        <v>563</v>
      </c>
      <c r="H172" s="206" t="s">
        <v>564</v>
      </c>
      <c r="I172" s="236" t="s">
        <v>571</v>
      </c>
      <c r="J172" s="205">
        <v>1</v>
      </c>
      <c r="K172" s="199">
        <v>45139</v>
      </c>
      <c r="L172" s="199">
        <v>45350</v>
      </c>
      <c r="M172" s="200">
        <f t="shared" si="6"/>
        <v>30.142857142857142</v>
      </c>
      <c r="N172" s="201">
        <v>1</v>
      </c>
      <c r="O172" s="236" t="s">
        <v>561</v>
      </c>
      <c r="P172" s="201">
        <f t="shared" si="5"/>
        <v>1</v>
      </c>
      <c r="Q172" s="202" t="str" cm="1">
        <f t="array" aca="1" ref="Q172" ca="1">IF(ISNUMBER(P172),IF(P172=100%,"CUMPLIDA",IF(AND(ISNUMBER(L172),ISNUMBER(INDIRECT("FECHA_"&amp;$B172,1))), IF(L172&lt;=INDIRECT("FECHA_"&amp;$B172,1),"INCUMPLIDA","PROCESO"), "VERIFICAR FECHA")),"SIN VALOR AVANCE")</f>
        <v>CUMPLIDA</v>
      </c>
    </row>
    <row r="173" spans="1:17" ht="360" customHeight="1">
      <c r="A173" s="281" t="s">
        <v>18</v>
      </c>
      <c r="B173" s="204" t="s">
        <v>14</v>
      </c>
      <c r="C173" s="750"/>
      <c r="D173" s="750"/>
      <c r="E173" s="206" t="s">
        <v>572</v>
      </c>
      <c r="F173" s="751"/>
      <c r="G173" s="206" t="s">
        <v>573</v>
      </c>
      <c r="H173" s="206" t="s">
        <v>574</v>
      </c>
      <c r="I173" s="236" t="s">
        <v>575</v>
      </c>
      <c r="J173" s="205">
        <v>1</v>
      </c>
      <c r="K173" s="199">
        <v>45139</v>
      </c>
      <c r="L173" s="199">
        <v>45291</v>
      </c>
      <c r="M173" s="200">
        <f t="shared" si="6"/>
        <v>21.714285714285715</v>
      </c>
      <c r="N173" s="201">
        <v>1</v>
      </c>
      <c r="O173" s="236" t="s">
        <v>576</v>
      </c>
      <c r="P173" s="201">
        <f t="shared" si="5"/>
        <v>1</v>
      </c>
      <c r="Q173" s="202" t="str" cm="1">
        <f t="array" aca="1" ref="Q173" ca="1">IF(ISNUMBER(P173),IF(P173=100%,"CUMPLIDA",IF(AND(ISNUMBER(L173),ISNUMBER(INDIRECT("FECHA_"&amp;$B173,1))), IF(L173&lt;=INDIRECT("FECHA_"&amp;$B173,1),"INCUMPLIDA","PROCESO"), "VERIFICAR FECHA")),"SIN VALOR AVANCE")</f>
        <v>CUMPLIDA</v>
      </c>
    </row>
    <row r="174" spans="1:17" ht="165">
      <c r="A174" s="281" t="s">
        <v>18</v>
      </c>
      <c r="B174" s="204" t="s">
        <v>14</v>
      </c>
      <c r="C174" s="750"/>
      <c r="D174" s="750"/>
      <c r="E174" s="206" t="s">
        <v>577</v>
      </c>
      <c r="F174" s="751"/>
      <c r="G174" s="206" t="s">
        <v>578</v>
      </c>
      <c r="H174" s="197" t="s">
        <v>579</v>
      </c>
      <c r="I174" s="236" t="s">
        <v>580</v>
      </c>
      <c r="J174" s="205">
        <v>1</v>
      </c>
      <c r="K174" s="199">
        <v>45139</v>
      </c>
      <c r="L174" s="199">
        <v>45350</v>
      </c>
      <c r="M174" s="200">
        <f t="shared" si="6"/>
        <v>30.142857142857142</v>
      </c>
      <c r="N174" s="201">
        <v>1</v>
      </c>
      <c r="O174" s="236" t="s">
        <v>561</v>
      </c>
      <c r="P174" s="201">
        <f t="shared" si="5"/>
        <v>1</v>
      </c>
      <c r="Q174" s="202" t="str" cm="1">
        <f t="array" aca="1" ref="Q174" ca="1">IF(ISNUMBER(P174),IF(P174=100%,"CUMPLIDA",IF(AND(ISNUMBER(L174),ISNUMBER(INDIRECT("FECHA_"&amp;$B174,1))), IF(L174&lt;=INDIRECT("FECHA_"&amp;$B174,1),"INCUMPLIDA","PROCESO"), "VERIFICAR FECHA")),"SIN VALOR AVANCE")</f>
        <v>CUMPLIDA</v>
      </c>
    </row>
    <row r="175" spans="1:17" ht="409.5">
      <c r="A175" s="281" t="s">
        <v>18</v>
      </c>
      <c r="B175" s="204" t="s">
        <v>14</v>
      </c>
      <c r="C175" s="750" t="s">
        <v>581</v>
      </c>
      <c r="D175" s="750" t="s">
        <v>312</v>
      </c>
      <c r="E175" s="751" t="s">
        <v>582</v>
      </c>
      <c r="F175" s="751" t="s">
        <v>583</v>
      </c>
      <c r="G175" s="197" t="s">
        <v>584</v>
      </c>
      <c r="H175" s="197" t="s">
        <v>585</v>
      </c>
      <c r="I175" s="236" t="s">
        <v>586</v>
      </c>
      <c r="J175" s="205">
        <v>1</v>
      </c>
      <c r="K175" s="199">
        <v>44805</v>
      </c>
      <c r="L175" s="199">
        <v>44834</v>
      </c>
      <c r="M175" s="200">
        <f t="shared" si="6"/>
        <v>4.1428571428571432</v>
      </c>
      <c r="N175" s="201">
        <v>1</v>
      </c>
      <c r="O175" s="236" t="s">
        <v>587</v>
      </c>
      <c r="P175" s="201">
        <f t="shared" si="5"/>
        <v>1</v>
      </c>
      <c r="Q175" s="202" t="str" cm="1">
        <f t="array" aca="1" ref="Q175" ca="1">IF(ISNUMBER(P175),IF(P175=100%,"CUMPLIDA",IF(AND(ISNUMBER(L175),ISNUMBER(INDIRECT("FECHA_"&amp;$B175,1))), IF(L175&lt;=INDIRECT("FECHA_"&amp;$B175,1),"INCUMPLIDA","PROCESO"), "VERIFICAR FECHA")),"SIN VALOR AVANCE")</f>
        <v>CUMPLIDA</v>
      </c>
    </row>
    <row r="176" spans="1:17" ht="165.75">
      <c r="A176" s="281" t="s">
        <v>18</v>
      </c>
      <c r="B176" s="204" t="s">
        <v>14</v>
      </c>
      <c r="C176" s="750"/>
      <c r="D176" s="750"/>
      <c r="E176" s="751"/>
      <c r="F176" s="751"/>
      <c r="G176" s="197" t="s">
        <v>588</v>
      </c>
      <c r="H176" s="197" t="s">
        <v>589</v>
      </c>
      <c r="I176" s="236" t="s">
        <v>590</v>
      </c>
      <c r="J176" s="205">
        <v>6</v>
      </c>
      <c r="K176" s="199">
        <v>44835</v>
      </c>
      <c r="L176" s="199">
        <v>45016</v>
      </c>
      <c r="M176" s="200">
        <f t="shared" si="6"/>
        <v>25.857142857142858</v>
      </c>
      <c r="N176" s="201">
        <v>1</v>
      </c>
      <c r="O176" s="236" t="s">
        <v>591</v>
      </c>
      <c r="P176" s="201">
        <f t="shared" si="5"/>
        <v>1</v>
      </c>
      <c r="Q176" s="202" t="str" cm="1">
        <f t="array" aca="1" ref="Q176" ca="1">IF(ISNUMBER(P176),IF(P176=100%,"CUMPLIDA",IF(AND(ISNUMBER(L176),ISNUMBER(INDIRECT("FECHA_"&amp;$B176,1))), IF(L176&lt;=INDIRECT("FECHA_"&amp;$B176,1),"INCUMPLIDA","PROCESO"), "VERIFICAR FECHA")),"SIN VALOR AVANCE")</f>
        <v>CUMPLIDA</v>
      </c>
    </row>
    <row r="177" spans="1:17" ht="195">
      <c r="A177" s="281" t="s">
        <v>18</v>
      </c>
      <c r="B177" s="204" t="s">
        <v>14</v>
      </c>
      <c r="C177" s="750"/>
      <c r="D177" s="750"/>
      <c r="E177" s="751"/>
      <c r="F177" s="751"/>
      <c r="G177" s="197" t="s">
        <v>592</v>
      </c>
      <c r="H177" s="197" t="s">
        <v>593</v>
      </c>
      <c r="I177" s="236" t="s">
        <v>594</v>
      </c>
      <c r="J177" s="201">
        <v>1</v>
      </c>
      <c r="K177" s="199">
        <v>44805</v>
      </c>
      <c r="L177" s="199">
        <v>45291</v>
      </c>
      <c r="M177" s="200">
        <f t="shared" si="6"/>
        <v>69.428571428571431</v>
      </c>
      <c r="N177" s="201">
        <v>1</v>
      </c>
      <c r="O177" s="236" t="s">
        <v>595</v>
      </c>
      <c r="P177" s="201">
        <f t="shared" si="5"/>
        <v>1</v>
      </c>
      <c r="Q177" s="202" t="str" cm="1">
        <f t="array" aca="1" ref="Q177" ca="1">IF(ISNUMBER(P177),IF(P177=100%,"CUMPLIDA",IF(AND(ISNUMBER(L177),ISNUMBER(INDIRECT("FECHA_"&amp;$B177,1))), IF(L177&lt;=INDIRECT("FECHA_"&amp;$B177,1),"INCUMPLIDA","PROCESO"), "VERIFICAR FECHA")),"SIN VALOR AVANCE")</f>
        <v>CUMPLIDA</v>
      </c>
    </row>
    <row r="178" spans="1:17" ht="120" customHeight="1">
      <c r="A178" s="281" t="s">
        <v>18</v>
      </c>
      <c r="B178" s="204" t="s">
        <v>14</v>
      </c>
      <c r="C178" s="750"/>
      <c r="D178" s="750"/>
      <c r="E178" s="751" t="s">
        <v>596</v>
      </c>
      <c r="F178" s="751"/>
      <c r="G178" s="197" t="s">
        <v>592</v>
      </c>
      <c r="H178" s="197" t="s">
        <v>593</v>
      </c>
      <c r="I178" s="236" t="s">
        <v>597</v>
      </c>
      <c r="J178" s="201">
        <v>1</v>
      </c>
      <c r="K178" s="199">
        <v>45108</v>
      </c>
      <c r="L178" s="199">
        <v>45473</v>
      </c>
      <c r="M178" s="200">
        <f t="shared" si="6"/>
        <v>52.142857142857146</v>
      </c>
      <c r="N178" s="201">
        <v>1</v>
      </c>
      <c r="O178" s="236" t="s">
        <v>595</v>
      </c>
      <c r="P178" s="201">
        <f t="shared" si="5"/>
        <v>1</v>
      </c>
      <c r="Q178" s="202" t="str" cm="1">
        <f t="array" aca="1" ref="Q178" ca="1">IF(ISNUMBER(P178),IF(P178=100%,"CUMPLIDA",IF(AND(ISNUMBER(L178),ISNUMBER(INDIRECT("FECHA_"&amp;$B178,1))), IF(L178&lt;=INDIRECT("FECHA_"&amp;$B178,1),"INCUMPLIDA","PROCESO"), "VERIFICAR FECHA")),"SIN VALOR AVANCE")</f>
        <v>CUMPLIDA</v>
      </c>
    </row>
    <row r="179" spans="1:17" ht="285">
      <c r="A179" s="281" t="s">
        <v>18</v>
      </c>
      <c r="B179" s="204" t="s">
        <v>14</v>
      </c>
      <c r="C179" s="750"/>
      <c r="D179" s="750"/>
      <c r="E179" s="751"/>
      <c r="F179" s="751"/>
      <c r="G179" s="197" t="s">
        <v>484</v>
      </c>
      <c r="H179" s="197" t="s">
        <v>598</v>
      </c>
      <c r="I179" s="236" t="s">
        <v>486</v>
      </c>
      <c r="J179" s="205">
        <v>4</v>
      </c>
      <c r="K179" s="199">
        <v>44805</v>
      </c>
      <c r="L179" s="199">
        <v>45168</v>
      </c>
      <c r="M179" s="200">
        <f t="shared" si="6"/>
        <v>51.857142857142854</v>
      </c>
      <c r="N179" s="201">
        <v>1</v>
      </c>
      <c r="O179" s="236" t="s">
        <v>595</v>
      </c>
      <c r="P179" s="201">
        <f t="shared" si="5"/>
        <v>1</v>
      </c>
      <c r="Q179" s="202" t="str" cm="1">
        <f t="array" aca="1" ref="Q179" ca="1">IF(ISNUMBER(P179),IF(P179=100%,"CUMPLIDA",IF(AND(ISNUMBER(L179),ISNUMBER(INDIRECT("FECHA_"&amp;$B179,1))), IF(L179&lt;=INDIRECT("FECHA_"&amp;$B179,1),"INCUMPLIDA","PROCESO"), "VERIFICAR FECHA")),"SIN VALOR AVANCE")</f>
        <v>CUMPLIDA</v>
      </c>
    </row>
    <row r="180" spans="1:17" ht="105">
      <c r="A180" s="281" t="s">
        <v>18</v>
      </c>
      <c r="B180" s="204" t="s">
        <v>14</v>
      </c>
      <c r="C180" s="750"/>
      <c r="D180" s="750"/>
      <c r="E180" s="751"/>
      <c r="F180" s="751"/>
      <c r="G180" s="197" t="s">
        <v>501</v>
      </c>
      <c r="H180" s="197" t="s">
        <v>502</v>
      </c>
      <c r="I180" s="236" t="s">
        <v>503</v>
      </c>
      <c r="J180" s="201">
        <v>1</v>
      </c>
      <c r="K180" s="199">
        <v>44835</v>
      </c>
      <c r="L180" s="199">
        <v>44956</v>
      </c>
      <c r="M180" s="200">
        <f t="shared" si="6"/>
        <v>17.285714285714285</v>
      </c>
      <c r="N180" s="201">
        <v>1</v>
      </c>
      <c r="O180" s="236" t="s">
        <v>595</v>
      </c>
      <c r="P180" s="201">
        <f t="shared" si="5"/>
        <v>1</v>
      </c>
      <c r="Q180" s="202" t="str" cm="1">
        <f t="array" aca="1" ref="Q180" ca="1">IF(ISNUMBER(P180),IF(P180=100%,"CUMPLIDA",IF(AND(ISNUMBER(L180),ISNUMBER(INDIRECT("FECHA_"&amp;$B180,1))), IF(L180&lt;=INDIRECT("FECHA_"&amp;$B180,1),"INCUMPLIDA","PROCESO"), "VERIFICAR FECHA")),"SIN VALOR AVANCE")</f>
        <v>CUMPLIDA</v>
      </c>
    </row>
    <row r="181" spans="1:17" ht="120">
      <c r="A181" s="281" t="s">
        <v>18</v>
      </c>
      <c r="B181" s="204" t="s">
        <v>14</v>
      </c>
      <c r="C181" s="750"/>
      <c r="D181" s="750"/>
      <c r="E181" s="751" t="s">
        <v>599</v>
      </c>
      <c r="F181" s="751"/>
      <c r="G181" s="197" t="s">
        <v>504</v>
      </c>
      <c r="H181" s="197" t="s">
        <v>600</v>
      </c>
      <c r="I181" s="236" t="s">
        <v>506</v>
      </c>
      <c r="J181" s="205">
        <v>4</v>
      </c>
      <c r="K181" s="199">
        <v>44835</v>
      </c>
      <c r="L181" s="199">
        <v>44956</v>
      </c>
      <c r="M181" s="200">
        <f t="shared" si="6"/>
        <v>17.285714285714285</v>
      </c>
      <c r="N181" s="201">
        <v>1</v>
      </c>
      <c r="O181" s="236" t="s">
        <v>595</v>
      </c>
      <c r="P181" s="201">
        <f t="shared" si="5"/>
        <v>1</v>
      </c>
      <c r="Q181" s="202" t="str" cm="1">
        <f t="array" aca="1" ref="Q181" ca="1">IF(ISNUMBER(P181),IF(P181=100%,"CUMPLIDA",IF(AND(ISNUMBER(L181),ISNUMBER(INDIRECT("FECHA_"&amp;$B181,1))), IF(L181&lt;=INDIRECT("FECHA_"&amp;$B181,1),"INCUMPLIDA","PROCESO"), "VERIFICAR FECHA")),"SIN VALOR AVANCE")</f>
        <v>CUMPLIDA</v>
      </c>
    </row>
    <row r="182" spans="1:17" ht="105">
      <c r="A182" s="281" t="s">
        <v>18</v>
      </c>
      <c r="B182" s="204" t="s">
        <v>14</v>
      </c>
      <c r="C182" s="750"/>
      <c r="D182" s="750"/>
      <c r="E182" s="751"/>
      <c r="F182" s="751"/>
      <c r="G182" s="197" t="s">
        <v>601</v>
      </c>
      <c r="H182" s="197" t="s">
        <v>602</v>
      </c>
      <c r="I182" s="236" t="s">
        <v>603</v>
      </c>
      <c r="J182" s="205">
        <v>1</v>
      </c>
      <c r="K182" s="199">
        <v>44805</v>
      </c>
      <c r="L182" s="199">
        <v>44865</v>
      </c>
      <c r="M182" s="200">
        <f t="shared" si="6"/>
        <v>8.5714285714285712</v>
      </c>
      <c r="N182" s="201">
        <v>1</v>
      </c>
      <c r="O182" s="236" t="s">
        <v>604</v>
      </c>
      <c r="P182" s="201">
        <f t="shared" si="5"/>
        <v>1</v>
      </c>
      <c r="Q182" s="202" t="str" cm="1">
        <f t="array" aca="1" ref="Q182" ca="1">IF(ISNUMBER(P182),IF(P182=100%,"CUMPLIDA",IF(AND(ISNUMBER(L182),ISNUMBER(INDIRECT("FECHA_"&amp;$B182,1))), IF(L182&lt;=INDIRECT("FECHA_"&amp;$B182,1),"INCUMPLIDA","PROCESO"), "VERIFICAR FECHA")),"SIN VALOR AVANCE")</f>
        <v>CUMPLIDA</v>
      </c>
    </row>
    <row r="183" spans="1:17" ht="90">
      <c r="A183" s="281" t="s">
        <v>18</v>
      </c>
      <c r="B183" s="204" t="s">
        <v>14</v>
      </c>
      <c r="C183" s="750"/>
      <c r="D183" s="750"/>
      <c r="E183" s="751"/>
      <c r="F183" s="751"/>
      <c r="G183" s="197" t="s">
        <v>605</v>
      </c>
      <c r="H183" s="197" t="s">
        <v>606</v>
      </c>
      <c r="I183" s="236" t="s">
        <v>607</v>
      </c>
      <c r="J183" s="205">
        <v>2</v>
      </c>
      <c r="K183" s="199">
        <v>44805</v>
      </c>
      <c r="L183" s="199">
        <v>44834</v>
      </c>
      <c r="M183" s="200">
        <f t="shared" si="6"/>
        <v>4.1428571428571432</v>
      </c>
      <c r="N183" s="201">
        <v>1</v>
      </c>
      <c r="O183" s="236" t="s">
        <v>608</v>
      </c>
      <c r="P183" s="201">
        <f t="shared" si="5"/>
        <v>1</v>
      </c>
      <c r="Q183" s="202" t="str" cm="1">
        <f t="array" aca="1" ref="Q183" ca="1">IF(ISNUMBER(P183),IF(P183=100%,"CUMPLIDA",IF(AND(ISNUMBER(L183),ISNUMBER(INDIRECT("FECHA_"&amp;$B183,1))), IF(L183&lt;=INDIRECT("FECHA_"&amp;$B183,1),"INCUMPLIDA","PROCESO"), "VERIFICAR FECHA")),"SIN VALOR AVANCE")</f>
        <v>CUMPLIDA</v>
      </c>
    </row>
    <row r="184" spans="1:17" ht="409.5">
      <c r="A184" s="281" t="s">
        <v>18</v>
      </c>
      <c r="B184" s="204" t="s">
        <v>14</v>
      </c>
      <c r="C184" s="750" t="s">
        <v>609</v>
      </c>
      <c r="D184" s="750" t="s">
        <v>312</v>
      </c>
      <c r="E184" s="197" t="s">
        <v>610</v>
      </c>
      <c r="F184" s="751" t="s">
        <v>611</v>
      </c>
      <c r="G184" s="197" t="s">
        <v>612</v>
      </c>
      <c r="H184" s="197" t="s">
        <v>613</v>
      </c>
      <c r="I184" s="236" t="s">
        <v>614</v>
      </c>
      <c r="J184" s="201">
        <v>1</v>
      </c>
      <c r="K184" s="199">
        <v>45292</v>
      </c>
      <c r="L184" s="199">
        <v>45657</v>
      </c>
      <c r="M184" s="200">
        <f t="shared" si="6"/>
        <v>52.142857142857146</v>
      </c>
      <c r="N184" s="201">
        <v>1</v>
      </c>
      <c r="O184" s="236" t="s">
        <v>615</v>
      </c>
      <c r="P184" s="201">
        <f t="shared" si="5"/>
        <v>1</v>
      </c>
      <c r="Q184" s="202" t="str" cm="1">
        <f t="array" aca="1" ref="Q184" ca="1">IF(ISNUMBER(P184),IF(P184=100%,"CUMPLIDA",IF(AND(ISNUMBER(L184),ISNUMBER(INDIRECT("FECHA_"&amp;$B184,1))), IF(L184&lt;=INDIRECT("FECHA_"&amp;$B184,1),"INCUMPLIDA","PROCESO"), "VERIFICAR FECHA")),"SIN VALOR AVANCE")</f>
        <v>CUMPLIDA</v>
      </c>
    </row>
    <row r="185" spans="1:17" ht="165" customHeight="1">
      <c r="A185" s="281" t="s">
        <v>18</v>
      </c>
      <c r="B185" s="204" t="s">
        <v>14</v>
      </c>
      <c r="C185" s="750"/>
      <c r="D185" s="750"/>
      <c r="E185" s="197" t="s">
        <v>616</v>
      </c>
      <c r="F185" s="751"/>
      <c r="G185" s="197" t="s">
        <v>617</v>
      </c>
      <c r="H185" s="197" t="s">
        <v>618</v>
      </c>
      <c r="I185" s="236" t="s">
        <v>619</v>
      </c>
      <c r="J185" s="205">
        <v>1</v>
      </c>
      <c r="K185" s="199">
        <v>45292</v>
      </c>
      <c r="L185" s="199">
        <v>45382</v>
      </c>
      <c r="M185" s="200">
        <f t="shared" si="6"/>
        <v>12.857142857142858</v>
      </c>
      <c r="N185" s="201">
        <v>1</v>
      </c>
      <c r="O185" s="236" t="s">
        <v>615</v>
      </c>
      <c r="P185" s="201">
        <f t="shared" si="5"/>
        <v>1</v>
      </c>
      <c r="Q185" s="202" t="str" cm="1">
        <f t="array" aca="1" ref="Q185" ca="1">IF(ISNUMBER(P185),IF(P185=100%,"CUMPLIDA",IF(AND(ISNUMBER(L185),ISNUMBER(INDIRECT("FECHA_"&amp;$B185,1))), IF(L185&lt;=INDIRECT("FECHA_"&amp;$B185,1),"INCUMPLIDA","PROCESO"), "VERIFICAR FECHA")),"SIN VALOR AVANCE")</f>
        <v>CUMPLIDA</v>
      </c>
    </row>
    <row r="186" spans="1:17" ht="195.75">
      <c r="A186" s="281" t="s">
        <v>18</v>
      </c>
      <c r="B186" s="204" t="s">
        <v>14</v>
      </c>
      <c r="C186" s="750" t="s">
        <v>620</v>
      </c>
      <c r="D186" s="750" t="s">
        <v>312</v>
      </c>
      <c r="E186" s="751" t="s">
        <v>621</v>
      </c>
      <c r="F186" s="751" t="s">
        <v>622</v>
      </c>
      <c r="G186" s="197" t="s">
        <v>623</v>
      </c>
      <c r="H186" s="197" t="s">
        <v>624</v>
      </c>
      <c r="I186" s="236" t="s">
        <v>625</v>
      </c>
      <c r="J186" s="198">
        <v>1</v>
      </c>
      <c r="K186" s="199">
        <v>44501</v>
      </c>
      <c r="L186" s="199">
        <v>44592</v>
      </c>
      <c r="M186" s="200">
        <f t="shared" si="6"/>
        <v>13</v>
      </c>
      <c r="N186" s="201">
        <v>1</v>
      </c>
      <c r="O186" s="236" t="s">
        <v>626</v>
      </c>
      <c r="P186" s="201">
        <f t="shared" si="5"/>
        <v>1</v>
      </c>
      <c r="Q186" s="202" t="str" cm="1">
        <f t="array" aca="1" ref="Q186" ca="1">IF(ISNUMBER(P186),IF(P186=100%,"CUMPLIDA",IF(AND(ISNUMBER(L186),ISNUMBER(INDIRECT("FECHA_"&amp;$B186,1))), IF(L186&lt;=INDIRECT("FECHA_"&amp;$B186,1),"INCUMPLIDA","PROCESO"), "VERIFICAR FECHA")),"SIN VALOR AVANCE")</f>
        <v>CUMPLIDA</v>
      </c>
    </row>
    <row r="187" spans="1:17" ht="135.75">
      <c r="A187" s="281" t="s">
        <v>18</v>
      </c>
      <c r="B187" s="204" t="s">
        <v>14</v>
      </c>
      <c r="C187" s="750"/>
      <c r="D187" s="750"/>
      <c r="E187" s="751"/>
      <c r="F187" s="751"/>
      <c r="G187" s="197" t="s">
        <v>627</v>
      </c>
      <c r="H187" s="197" t="s">
        <v>628</v>
      </c>
      <c r="I187" s="236" t="s">
        <v>629</v>
      </c>
      <c r="J187" s="198">
        <v>6</v>
      </c>
      <c r="K187" s="199">
        <v>44501</v>
      </c>
      <c r="L187" s="199">
        <v>44681</v>
      </c>
      <c r="M187" s="200">
        <f t="shared" si="6"/>
        <v>25.714285714285715</v>
      </c>
      <c r="N187" s="201">
        <v>1</v>
      </c>
      <c r="O187" s="236" t="s">
        <v>630</v>
      </c>
      <c r="P187" s="201">
        <f t="shared" si="5"/>
        <v>1</v>
      </c>
      <c r="Q187" s="202" t="str" cm="1">
        <f t="array" aca="1" ref="Q187" ca="1">IF(ISNUMBER(P187),IF(P187=100%,"CUMPLIDA",IF(AND(ISNUMBER(L187),ISNUMBER(INDIRECT("FECHA_"&amp;$B187,1))), IF(L187&lt;=INDIRECT("FECHA_"&amp;$B187,1),"INCUMPLIDA","PROCESO"), "VERIFICAR FECHA")),"SIN VALOR AVANCE")</f>
        <v>CUMPLIDA</v>
      </c>
    </row>
    <row r="188" spans="1:17" ht="165.75">
      <c r="A188" s="281" t="s">
        <v>18</v>
      </c>
      <c r="B188" s="204" t="s">
        <v>14</v>
      </c>
      <c r="C188" s="750"/>
      <c r="D188" s="750"/>
      <c r="E188" s="751"/>
      <c r="F188" s="751"/>
      <c r="G188" s="197" t="s">
        <v>631</v>
      </c>
      <c r="H188" s="197" t="s">
        <v>632</v>
      </c>
      <c r="I188" s="236" t="s">
        <v>625</v>
      </c>
      <c r="J188" s="198">
        <v>1</v>
      </c>
      <c r="K188" s="199">
        <v>44501</v>
      </c>
      <c r="L188" s="199">
        <v>44681</v>
      </c>
      <c r="M188" s="200">
        <f t="shared" si="6"/>
        <v>25.714285714285715</v>
      </c>
      <c r="N188" s="201">
        <v>1</v>
      </c>
      <c r="O188" s="236" t="s">
        <v>633</v>
      </c>
      <c r="P188" s="201">
        <f t="shared" si="5"/>
        <v>1</v>
      </c>
      <c r="Q188" s="202" t="str" cm="1">
        <f t="array" aca="1" ref="Q188" ca="1">IF(ISNUMBER(P188),IF(P188=100%,"CUMPLIDA",IF(AND(ISNUMBER(L188),ISNUMBER(INDIRECT("FECHA_"&amp;$B188,1))), IF(L188&lt;=INDIRECT("FECHA_"&amp;$B188,1),"INCUMPLIDA","PROCESO"), "VERIFICAR FECHA")),"SIN VALOR AVANCE")</f>
        <v>CUMPLIDA</v>
      </c>
    </row>
    <row r="189" spans="1:17" ht="105.75" customHeight="1">
      <c r="A189" s="281" t="s">
        <v>18</v>
      </c>
      <c r="B189" s="204" t="s">
        <v>14</v>
      </c>
      <c r="C189" s="750"/>
      <c r="D189" s="750"/>
      <c r="E189" s="751" t="s">
        <v>634</v>
      </c>
      <c r="F189" s="751"/>
      <c r="G189" s="197" t="s">
        <v>635</v>
      </c>
      <c r="H189" s="197" t="s">
        <v>636</v>
      </c>
      <c r="I189" s="236" t="s">
        <v>625</v>
      </c>
      <c r="J189" s="198">
        <v>1</v>
      </c>
      <c r="K189" s="199">
        <v>44501</v>
      </c>
      <c r="L189" s="199">
        <v>44592</v>
      </c>
      <c r="M189" s="200">
        <f t="shared" si="6"/>
        <v>13</v>
      </c>
      <c r="N189" s="201">
        <v>1</v>
      </c>
      <c r="O189" s="236" t="s">
        <v>637</v>
      </c>
      <c r="P189" s="201">
        <f t="shared" si="5"/>
        <v>1</v>
      </c>
      <c r="Q189" s="202" t="str" cm="1">
        <f t="array" aca="1" ref="Q189" ca="1">IF(ISNUMBER(P189),IF(P189=100%,"CUMPLIDA",IF(AND(ISNUMBER(L189),ISNUMBER(INDIRECT("FECHA_"&amp;$B189,1))), IF(L189&lt;=INDIRECT("FECHA_"&amp;$B189,1),"INCUMPLIDA","PROCESO"), "VERIFICAR FECHA")),"SIN VALOR AVANCE")</f>
        <v>CUMPLIDA</v>
      </c>
    </row>
    <row r="190" spans="1:17" ht="210.75">
      <c r="A190" s="281" t="s">
        <v>18</v>
      </c>
      <c r="B190" s="204" t="s">
        <v>14</v>
      </c>
      <c r="C190" s="750"/>
      <c r="D190" s="750"/>
      <c r="E190" s="751"/>
      <c r="F190" s="751"/>
      <c r="G190" s="197" t="s">
        <v>638</v>
      </c>
      <c r="H190" s="197" t="s">
        <v>639</v>
      </c>
      <c r="I190" s="236" t="s">
        <v>640</v>
      </c>
      <c r="J190" s="198">
        <v>2</v>
      </c>
      <c r="K190" s="199">
        <v>44501</v>
      </c>
      <c r="L190" s="199">
        <v>44681</v>
      </c>
      <c r="M190" s="200">
        <f t="shared" si="6"/>
        <v>25.714285714285715</v>
      </c>
      <c r="N190" s="201">
        <v>1</v>
      </c>
      <c r="O190" s="236" t="s">
        <v>641</v>
      </c>
      <c r="P190" s="201">
        <f t="shared" si="5"/>
        <v>1</v>
      </c>
      <c r="Q190" s="202" t="str" cm="1">
        <f t="array" aca="1" ref="Q190" ca="1">IF(ISNUMBER(P190),IF(P190=100%,"CUMPLIDA",IF(AND(ISNUMBER(L190),ISNUMBER(INDIRECT("FECHA_"&amp;$B190,1))), IF(L190&lt;=INDIRECT("FECHA_"&amp;$B190,1),"INCUMPLIDA","PROCESO"), "VERIFICAR FECHA")),"SIN VALOR AVANCE")</f>
        <v>CUMPLIDA</v>
      </c>
    </row>
    <row r="191" spans="1:17" ht="90.75">
      <c r="A191" s="281" t="s">
        <v>18</v>
      </c>
      <c r="B191" s="204" t="s">
        <v>14</v>
      </c>
      <c r="C191" s="750"/>
      <c r="D191" s="750"/>
      <c r="E191" s="751"/>
      <c r="F191" s="751"/>
      <c r="G191" s="197" t="s">
        <v>642</v>
      </c>
      <c r="H191" s="197" t="s">
        <v>643</v>
      </c>
      <c r="I191" s="236" t="s">
        <v>644</v>
      </c>
      <c r="J191" s="198">
        <v>1</v>
      </c>
      <c r="K191" s="199">
        <v>44501</v>
      </c>
      <c r="L191" s="199">
        <v>44681</v>
      </c>
      <c r="M191" s="200">
        <f t="shared" si="6"/>
        <v>25.714285714285715</v>
      </c>
      <c r="N191" s="201">
        <v>1</v>
      </c>
      <c r="O191" s="236" t="s">
        <v>645</v>
      </c>
      <c r="P191" s="201">
        <f t="shared" si="5"/>
        <v>1</v>
      </c>
      <c r="Q191" s="202" t="str" cm="1">
        <f t="array" aca="1" ref="Q191" ca="1">IF(ISNUMBER(P191),IF(P191=100%,"CUMPLIDA",IF(AND(ISNUMBER(L191),ISNUMBER(INDIRECT("FECHA_"&amp;$B191,1))), IF(L191&lt;=INDIRECT("FECHA_"&amp;$B191,1),"INCUMPLIDA","PROCESO"), "VERIFICAR FECHA")),"SIN VALOR AVANCE")</f>
        <v>CUMPLIDA</v>
      </c>
    </row>
    <row r="192" spans="1:17" ht="195.75" customHeight="1">
      <c r="A192" s="281" t="s">
        <v>18</v>
      </c>
      <c r="B192" s="204" t="s">
        <v>14</v>
      </c>
      <c r="C192" s="750" t="s">
        <v>646</v>
      </c>
      <c r="D192" s="750" t="s">
        <v>647</v>
      </c>
      <c r="E192" s="751" t="s">
        <v>648</v>
      </c>
      <c r="F192" s="751" t="s">
        <v>649</v>
      </c>
      <c r="G192" s="197" t="s">
        <v>650</v>
      </c>
      <c r="H192" s="197" t="s">
        <v>651</v>
      </c>
      <c r="I192" s="236" t="s">
        <v>652</v>
      </c>
      <c r="J192" s="198">
        <v>12</v>
      </c>
      <c r="K192" s="199">
        <v>44501</v>
      </c>
      <c r="L192" s="199">
        <v>44804</v>
      </c>
      <c r="M192" s="200">
        <f t="shared" si="6"/>
        <v>43.285714285714285</v>
      </c>
      <c r="N192" s="201">
        <v>1</v>
      </c>
      <c r="O192" s="236" t="s">
        <v>653</v>
      </c>
      <c r="P192" s="201">
        <f t="shared" si="5"/>
        <v>1</v>
      </c>
      <c r="Q192" s="202" t="str" cm="1">
        <f t="array" aca="1" ref="Q192" ca="1">IF(ISNUMBER(P192),IF(P192=100%,"CUMPLIDA",IF(AND(ISNUMBER(L192),ISNUMBER(INDIRECT("FECHA_"&amp;$B192,1))), IF(L192&lt;=INDIRECT("FECHA_"&amp;$B192,1),"INCUMPLIDA","PROCESO"), "VERIFICAR FECHA")),"SIN VALOR AVANCE")</f>
        <v>CUMPLIDA</v>
      </c>
    </row>
    <row r="193" spans="1:17" ht="180.75" customHeight="1">
      <c r="A193" s="281" t="s">
        <v>18</v>
      </c>
      <c r="B193" s="204" t="s">
        <v>14</v>
      </c>
      <c r="C193" s="750"/>
      <c r="D193" s="750"/>
      <c r="E193" s="751"/>
      <c r="F193" s="751"/>
      <c r="G193" s="197" t="s">
        <v>654</v>
      </c>
      <c r="H193" s="197" t="s">
        <v>655</v>
      </c>
      <c r="I193" s="236" t="s">
        <v>656</v>
      </c>
      <c r="J193" s="198">
        <v>8</v>
      </c>
      <c r="K193" s="199">
        <v>44501</v>
      </c>
      <c r="L193" s="199">
        <v>44682</v>
      </c>
      <c r="M193" s="200">
        <f t="shared" si="6"/>
        <v>25.857142857142858</v>
      </c>
      <c r="N193" s="201">
        <v>1</v>
      </c>
      <c r="O193" s="236" t="s">
        <v>657</v>
      </c>
      <c r="P193" s="201">
        <f t="shared" si="5"/>
        <v>1</v>
      </c>
      <c r="Q193" s="202" t="str" cm="1">
        <f t="array" aca="1" ref="Q193" ca="1">IF(ISNUMBER(P193),IF(P193=100%,"CUMPLIDA",IF(AND(ISNUMBER(L193),ISNUMBER(INDIRECT("FECHA_"&amp;$B193,1))), IF(L193&lt;=INDIRECT("FECHA_"&amp;$B193,1),"INCUMPLIDA","PROCESO"), "VERIFICAR FECHA")),"SIN VALOR AVANCE")</f>
        <v>CUMPLIDA</v>
      </c>
    </row>
    <row r="194" spans="1:17" ht="90.75">
      <c r="A194" s="281" t="s">
        <v>18</v>
      </c>
      <c r="B194" s="204" t="s">
        <v>14</v>
      </c>
      <c r="C194" s="750"/>
      <c r="D194" s="750"/>
      <c r="E194" s="751"/>
      <c r="F194" s="751"/>
      <c r="G194" s="751" t="s">
        <v>658</v>
      </c>
      <c r="H194" s="197" t="s">
        <v>659</v>
      </c>
      <c r="I194" s="236" t="s">
        <v>660</v>
      </c>
      <c r="J194" s="198">
        <v>1</v>
      </c>
      <c r="K194" s="199">
        <v>44562</v>
      </c>
      <c r="L194" s="199">
        <v>44620</v>
      </c>
      <c r="M194" s="200">
        <f t="shared" si="6"/>
        <v>8.2857142857142865</v>
      </c>
      <c r="N194" s="201">
        <v>1</v>
      </c>
      <c r="O194" s="236" t="s">
        <v>661</v>
      </c>
      <c r="P194" s="201">
        <f t="shared" si="5"/>
        <v>1</v>
      </c>
      <c r="Q194" s="202" t="str" cm="1">
        <f t="array" aca="1" ref="Q194" ca="1">IF(ISNUMBER(P194),IF(P194=100%,"CUMPLIDA",IF(AND(ISNUMBER(L194),ISNUMBER(INDIRECT("FECHA_"&amp;$B194,1))), IF(L194&lt;=INDIRECT("FECHA_"&amp;$B194,1),"INCUMPLIDA","PROCESO"), "VERIFICAR FECHA")),"SIN VALOR AVANCE")</f>
        <v>CUMPLIDA</v>
      </c>
    </row>
    <row r="195" spans="1:17" ht="90.75">
      <c r="A195" s="281" t="s">
        <v>18</v>
      </c>
      <c r="B195" s="204" t="s">
        <v>14</v>
      </c>
      <c r="C195" s="750"/>
      <c r="D195" s="750"/>
      <c r="E195" s="751"/>
      <c r="F195" s="751"/>
      <c r="G195" s="751"/>
      <c r="H195" s="197" t="s">
        <v>662</v>
      </c>
      <c r="I195" s="236" t="s">
        <v>663</v>
      </c>
      <c r="J195" s="198">
        <v>1</v>
      </c>
      <c r="K195" s="199">
        <v>44621</v>
      </c>
      <c r="L195" s="199">
        <v>44681</v>
      </c>
      <c r="M195" s="200">
        <f t="shared" si="6"/>
        <v>8.5714285714285712</v>
      </c>
      <c r="N195" s="201">
        <v>1</v>
      </c>
      <c r="O195" s="236" t="s">
        <v>661</v>
      </c>
      <c r="P195" s="201">
        <f t="shared" si="5"/>
        <v>1</v>
      </c>
      <c r="Q195" s="202" t="str" cm="1">
        <f t="array" aca="1" ref="Q195" ca="1">IF(ISNUMBER(P195),IF(P195=100%,"CUMPLIDA",IF(AND(ISNUMBER(L195),ISNUMBER(INDIRECT("FECHA_"&amp;$B195,1))), IF(L195&lt;=INDIRECT("FECHA_"&amp;$B195,1),"INCUMPLIDA","PROCESO"), "VERIFICAR FECHA")),"SIN VALOR AVANCE")</f>
        <v>CUMPLIDA</v>
      </c>
    </row>
    <row r="196" spans="1:17" ht="90.75">
      <c r="A196" s="281" t="s">
        <v>18</v>
      </c>
      <c r="B196" s="204" t="s">
        <v>14</v>
      </c>
      <c r="C196" s="750"/>
      <c r="D196" s="750"/>
      <c r="E196" s="751"/>
      <c r="F196" s="751"/>
      <c r="G196" s="751"/>
      <c r="H196" s="197" t="s">
        <v>664</v>
      </c>
      <c r="I196" s="236" t="s">
        <v>665</v>
      </c>
      <c r="J196" s="198">
        <v>1</v>
      </c>
      <c r="K196" s="199">
        <v>44682</v>
      </c>
      <c r="L196" s="199">
        <v>44803</v>
      </c>
      <c r="M196" s="200">
        <f t="shared" si="6"/>
        <v>17.285714285714285</v>
      </c>
      <c r="N196" s="201">
        <v>1</v>
      </c>
      <c r="O196" s="236" t="s">
        <v>661</v>
      </c>
      <c r="P196" s="201">
        <f t="shared" si="5"/>
        <v>1</v>
      </c>
      <c r="Q196" s="202" t="str" cm="1">
        <f t="array" aca="1" ref="Q196" ca="1">IF(ISNUMBER(P196),IF(P196=100%,"CUMPLIDA",IF(AND(ISNUMBER(L196),ISNUMBER(INDIRECT("FECHA_"&amp;$B196,1))), IF(L196&lt;=INDIRECT("FECHA_"&amp;$B196,1),"INCUMPLIDA","PROCESO"), "VERIFICAR FECHA")),"SIN VALOR AVANCE")</f>
        <v>CUMPLIDA</v>
      </c>
    </row>
    <row r="197" spans="1:17" ht="90.75" customHeight="1">
      <c r="A197" s="281" t="s">
        <v>18</v>
      </c>
      <c r="B197" s="204" t="s">
        <v>14</v>
      </c>
      <c r="C197" s="750"/>
      <c r="D197" s="750"/>
      <c r="E197" s="751"/>
      <c r="F197" s="751"/>
      <c r="G197" s="751" t="s">
        <v>666</v>
      </c>
      <c r="H197" s="197" t="s">
        <v>667</v>
      </c>
      <c r="I197" s="236" t="s">
        <v>668</v>
      </c>
      <c r="J197" s="198">
        <v>1</v>
      </c>
      <c r="K197" s="199">
        <v>44531</v>
      </c>
      <c r="L197" s="199">
        <v>44561</v>
      </c>
      <c r="M197" s="200">
        <f t="shared" si="6"/>
        <v>4.2857142857142856</v>
      </c>
      <c r="N197" s="201">
        <v>1</v>
      </c>
      <c r="O197" s="236" t="s">
        <v>669</v>
      </c>
      <c r="P197" s="201">
        <f t="shared" si="5"/>
        <v>1</v>
      </c>
      <c r="Q197" s="202" t="str" cm="1">
        <f t="array" aca="1" ref="Q197" ca="1">IF(ISNUMBER(P197),IF(P197=100%,"CUMPLIDA",IF(AND(ISNUMBER(L197),ISNUMBER(INDIRECT("FECHA_"&amp;$B197,1))), IF(L197&lt;=INDIRECT("FECHA_"&amp;$B197,1),"INCUMPLIDA","PROCESO"), "VERIFICAR FECHA")),"SIN VALOR AVANCE")</f>
        <v>CUMPLIDA</v>
      </c>
    </row>
    <row r="198" spans="1:17" ht="90.75" customHeight="1">
      <c r="A198" s="281" t="s">
        <v>18</v>
      </c>
      <c r="B198" s="204" t="s">
        <v>14</v>
      </c>
      <c r="C198" s="750"/>
      <c r="D198" s="750"/>
      <c r="E198" s="751"/>
      <c r="F198" s="751"/>
      <c r="G198" s="751"/>
      <c r="H198" s="197" t="s">
        <v>670</v>
      </c>
      <c r="I198" s="236" t="s">
        <v>671</v>
      </c>
      <c r="J198" s="198">
        <v>2</v>
      </c>
      <c r="K198" s="199">
        <v>44564</v>
      </c>
      <c r="L198" s="199">
        <v>44592</v>
      </c>
      <c r="M198" s="200">
        <f t="shared" si="6"/>
        <v>4</v>
      </c>
      <c r="N198" s="201">
        <v>1</v>
      </c>
      <c r="O198" s="236" t="s">
        <v>669</v>
      </c>
      <c r="P198" s="201">
        <f t="shared" si="5"/>
        <v>1</v>
      </c>
      <c r="Q198" s="202" t="str" cm="1">
        <f t="array" aca="1" ref="Q198" ca="1">IF(ISNUMBER(P198),IF(P198=100%,"CUMPLIDA",IF(AND(ISNUMBER(L198),ISNUMBER(INDIRECT("FECHA_"&amp;$B198,1))), IF(L198&lt;=INDIRECT("FECHA_"&amp;$B198,1),"INCUMPLIDA","PROCESO"), "VERIFICAR FECHA")),"SIN VALOR AVANCE")</f>
        <v>CUMPLIDA</v>
      </c>
    </row>
    <row r="199" spans="1:17" ht="90.75" customHeight="1">
      <c r="A199" s="281" t="s">
        <v>18</v>
      </c>
      <c r="B199" s="204" t="s">
        <v>14</v>
      </c>
      <c r="C199" s="750"/>
      <c r="D199" s="750"/>
      <c r="E199" s="751"/>
      <c r="F199" s="751"/>
      <c r="G199" s="197" t="s">
        <v>672</v>
      </c>
      <c r="H199" s="197" t="s">
        <v>673</v>
      </c>
      <c r="I199" s="236" t="s">
        <v>674</v>
      </c>
      <c r="J199" s="198">
        <v>1</v>
      </c>
      <c r="K199" s="199">
        <v>44564</v>
      </c>
      <c r="L199" s="199">
        <v>44773</v>
      </c>
      <c r="M199" s="200">
        <f t="shared" si="6"/>
        <v>29.857142857142858</v>
      </c>
      <c r="N199" s="201">
        <v>1</v>
      </c>
      <c r="O199" s="236" t="s">
        <v>669</v>
      </c>
      <c r="P199" s="201">
        <f t="shared" si="5"/>
        <v>1</v>
      </c>
      <c r="Q199" s="202" t="str" cm="1">
        <f t="array" aca="1" ref="Q199" ca="1">IF(ISNUMBER(P199),IF(P199=100%,"CUMPLIDA",IF(AND(ISNUMBER(L199),ISNUMBER(INDIRECT("FECHA_"&amp;$B199,1))), IF(L199&lt;=INDIRECT("FECHA_"&amp;$B199,1),"INCUMPLIDA","PROCESO"), "VERIFICAR FECHA")),"SIN VALOR AVANCE")</f>
        <v>CUMPLIDA</v>
      </c>
    </row>
    <row r="200" spans="1:17" ht="129.75" customHeight="1">
      <c r="A200" s="281" t="s">
        <v>18</v>
      </c>
      <c r="B200" s="204" t="s">
        <v>14</v>
      </c>
      <c r="C200" s="881" t="s">
        <v>675</v>
      </c>
      <c r="D200" s="881" t="s">
        <v>676</v>
      </c>
      <c r="E200" s="882" t="s">
        <v>677</v>
      </c>
      <c r="F200" s="882" t="s">
        <v>678</v>
      </c>
      <c r="G200" s="645" t="s">
        <v>679</v>
      </c>
      <c r="H200" s="645" t="s">
        <v>680</v>
      </c>
      <c r="I200" s="646" t="s">
        <v>681</v>
      </c>
      <c r="J200" s="650">
        <v>1</v>
      </c>
      <c r="K200" s="648">
        <v>45566</v>
      </c>
      <c r="L200" s="648">
        <v>45838</v>
      </c>
      <c r="M200" s="649">
        <f t="shared" si="6"/>
        <v>38.857142857142854</v>
      </c>
      <c r="N200" s="650">
        <v>0.6</v>
      </c>
      <c r="O200" s="653" t="s">
        <v>682</v>
      </c>
      <c r="P200" s="650">
        <f t="shared" si="5"/>
        <v>0.6</v>
      </c>
      <c r="Q200" s="651" t="str" cm="1">
        <f t="array" aca="1" ref="Q200" ca="1">IF(ISNUMBER(P200),IF(P200=100%,"CUMPLIDA",IF(AND(ISNUMBER(L200),ISNUMBER(INDIRECT("FECHA_"&amp;$B200,1))), IF(L200&lt;=INDIRECT("FECHA_"&amp;$B200,1),"INCUMPLIDA","PROCESO"), "VERIFICAR FECHA")),"SIN VALOR AVANCE")</f>
        <v>PROCESO</v>
      </c>
    </row>
    <row r="201" spans="1:17" ht="240">
      <c r="A201" s="281" t="s">
        <v>18</v>
      </c>
      <c r="B201" s="204" t="s">
        <v>14</v>
      </c>
      <c r="C201" s="881"/>
      <c r="D201" s="881"/>
      <c r="E201" s="882"/>
      <c r="F201" s="882"/>
      <c r="G201" s="645" t="s">
        <v>683</v>
      </c>
      <c r="H201" s="645" t="s">
        <v>684</v>
      </c>
      <c r="I201" s="646" t="s">
        <v>685</v>
      </c>
      <c r="J201" s="654">
        <v>15</v>
      </c>
      <c r="K201" s="648">
        <v>45566</v>
      </c>
      <c r="L201" s="648">
        <v>45657</v>
      </c>
      <c r="M201" s="649">
        <f t="shared" si="6"/>
        <v>13</v>
      </c>
      <c r="N201" s="650">
        <v>1</v>
      </c>
      <c r="O201" s="653" t="s">
        <v>686</v>
      </c>
      <c r="P201" s="650">
        <f t="shared" si="5"/>
        <v>1</v>
      </c>
      <c r="Q201" s="651" t="str" cm="1">
        <f t="array" aca="1" ref="Q201" ca="1">IF(ISNUMBER(P201),IF(P201=100%,"CUMPLIDA",IF(AND(ISNUMBER(L201),ISNUMBER(INDIRECT("FECHA_"&amp;$B201,1))), IF(L201&lt;=INDIRECT("FECHA_"&amp;$B201,1),"INCUMPLIDA","PROCESO"), "VERIFICAR FECHA")),"SIN VALOR AVANCE")</f>
        <v>CUMPLIDA</v>
      </c>
    </row>
    <row r="202" spans="1:17" ht="195">
      <c r="A202" s="281" t="s">
        <v>18</v>
      </c>
      <c r="B202" s="204" t="s">
        <v>14</v>
      </c>
      <c r="C202" s="881"/>
      <c r="D202" s="881"/>
      <c r="E202" s="882"/>
      <c r="F202" s="882"/>
      <c r="G202" s="645" t="s">
        <v>687</v>
      </c>
      <c r="H202" s="645" t="s">
        <v>688</v>
      </c>
      <c r="I202" s="646" t="s">
        <v>689</v>
      </c>
      <c r="J202" s="650">
        <v>1</v>
      </c>
      <c r="K202" s="648">
        <v>45566</v>
      </c>
      <c r="L202" s="648">
        <v>45657</v>
      </c>
      <c r="M202" s="649">
        <f t="shared" si="6"/>
        <v>13</v>
      </c>
      <c r="N202" s="650">
        <v>1</v>
      </c>
      <c r="O202" s="653" t="s">
        <v>690</v>
      </c>
      <c r="P202" s="650">
        <f t="shared" si="5"/>
        <v>1</v>
      </c>
      <c r="Q202" s="651" t="str" cm="1">
        <f t="array" aca="1" ref="Q202" ca="1">IF(ISNUMBER(P202),IF(P202=100%,"CUMPLIDA",IF(AND(ISNUMBER(L202),ISNUMBER(INDIRECT("FECHA_"&amp;$B202,1))), IF(L202&lt;=INDIRECT("FECHA_"&amp;$B202,1),"INCUMPLIDA","PROCESO"), "VERIFICAR FECHA")),"SIN VALOR AVANCE")</f>
        <v>CUMPLIDA</v>
      </c>
    </row>
    <row r="203" spans="1:17" ht="225">
      <c r="A203" s="281" t="s">
        <v>18</v>
      </c>
      <c r="B203" s="204" t="s">
        <v>14</v>
      </c>
      <c r="C203" s="881"/>
      <c r="D203" s="881"/>
      <c r="E203" s="655" t="s">
        <v>691</v>
      </c>
      <c r="F203" s="882"/>
      <c r="G203" s="645" t="s">
        <v>692</v>
      </c>
      <c r="H203" s="645" t="s">
        <v>693</v>
      </c>
      <c r="I203" s="646" t="s">
        <v>694</v>
      </c>
      <c r="J203" s="654">
        <v>5</v>
      </c>
      <c r="K203" s="648">
        <v>45566</v>
      </c>
      <c r="L203" s="648">
        <v>45657</v>
      </c>
      <c r="M203" s="649">
        <f t="shared" si="6"/>
        <v>13</v>
      </c>
      <c r="N203" s="650">
        <v>1</v>
      </c>
      <c r="O203" s="646" t="s">
        <v>695</v>
      </c>
      <c r="P203" s="650">
        <f t="shared" ref="P203:P245" si="7">IF(B203="ITRC",N203,N203/J203)</f>
        <v>1</v>
      </c>
      <c r="Q203" s="651" t="str" cm="1">
        <f t="array" aca="1" ref="Q203" ca="1">IF(ISNUMBER(P203),IF(P203=100%,"CUMPLIDA",IF(AND(ISNUMBER(L203),ISNUMBER(INDIRECT("FECHA_"&amp;$B203,1))), IF(L203&lt;=INDIRECT("FECHA_"&amp;$B203,1),"INCUMPLIDA","PROCESO"), "VERIFICAR FECHA")),"SIN VALOR AVANCE")</f>
        <v>CUMPLIDA</v>
      </c>
    </row>
    <row r="204" spans="1:17" ht="225">
      <c r="A204" s="281" t="s">
        <v>18</v>
      </c>
      <c r="B204" s="204" t="s">
        <v>14</v>
      </c>
      <c r="C204" s="881"/>
      <c r="D204" s="881"/>
      <c r="E204" s="655" t="s">
        <v>696</v>
      </c>
      <c r="F204" s="882"/>
      <c r="G204" s="645" t="s">
        <v>692</v>
      </c>
      <c r="H204" s="645" t="s">
        <v>693</v>
      </c>
      <c r="I204" s="646" t="s">
        <v>694</v>
      </c>
      <c r="J204" s="654">
        <v>5</v>
      </c>
      <c r="K204" s="648">
        <v>45566</v>
      </c>
      <c r="L204" s="648">
        <v>45657</v>
      </c>
      <c r="M204" s="649">
        <f t="shared" si="6"/>
        <v>13</v>
      </c>
      <c r="N204" s="650">
        <v>1</v>
      </c>
      <c r="O204" s="646" t="s">
        <v>695</v>
      </c>
      <c r="P204" s="650">
        <f t="shared" si="7"/>
        <v>1</v>
      </c>
      <c r="Q204" s="651" t="str" cm="1">
        <f t="array" aca="1" ref="Q204" ca="1">IF(ISNUMBER(P204),IF(P204=100%,"CUMPLIDA",IF(AND(ISNUMBER(L204),ISNUMBER(INDIRECT("FECHA_"&amp;$B204,1))), IF(L204&lt;=INDIRECT("FECHA_"&amp;$B204,1),"INCUMPLIDA","PROCESO"), "VERIFICAR FECHA")),"SIN VALOR AVANCE")</f>
        <v>CUMPLIDA</v>
      </c>
    </row>
    <row r="205" spans="1:17" ht="120">
      <c r="A205" s="281" t="s">
        <v>18</v>
      </c>
      <c r="B205" s="204" t="s">
        <v>14</v>
      </c>
      <c r="C205" s="881"/>
      <c r="D205" s="881"/>
      <c r="E205" s="882" t="s">
        <v>697</v>
      </c>
      <c r="F205" s="882"/>
      <c r="G205" s="645" t="s">
        <v>698</v>
      </c>
      <c r="H205" s="645" t="s">
        <v>699</v>
      </c>
      <c r="I205" s="646" t="s">
        <v>681</v>
      </c>
      <c r="J205" s="650">
        <v>1</v>
      </c>
      <c r="K205" s="648">
        <v>45566</v>
      </c>
      <c r="L205" s="648">
        <v>45838</v>
      </c>
      <c r="M205" s="649">
        <f t="shared" si="6"/>
        <v>38.857142857142854</v>
      </c>
      <c r="N205" s="650">
        <v>0.6</v>
      </c>
      <c r="O205" s="646" t="s">
        <v>695</v>
      </c>
      <c r="P205" s="650">
        <f t="shared" si="7"/>
        <v>0.6</v>
      </c>
      <c r="Q205" s="651" t="str" cm="1">
        <f t="array" aca="1" ref="Q205" ca="1">IF(ISNUMBER(P205),IF(P205=100%,"CUMPLIDA",IF(AND(ISNUMBER(L205),ISNUMBER(INDIRECT("FECHA_"&amp;$B205,1))), IF(L205&lt;=INDIRECT("FECHA_"&amp;$B205,1),"INCUMPLIDA","PROCESO"), "VERIFICAR FECHA")),"SIN VALOR AVANCE")</f>
        <v>PROCESO</v>
      </c>
    </row>
    <row r="206" spans="1:17" ht="240">
      <c r="A206" s="281" t="s">
        <v>18</v>
      </c>
      <c r="B206" s="204" t="s">
        <v>14</v>
      </c>
      <c r="C206" s="881"/>
      <c r="D206" s="881"/>
      <c r="E206" s="882"/>
      <c r="F206" s="882"/>
      <c r="G206" s="645" t="s">
        <v>700</v>
      </c>
      <c r="H206" s="645" t="s">
        <v>684</v>
      </c>
      <c r="I206" s="646" t="s">
        <v>685</v>
      </c>
      <c r="J206" s="654">
        <v>15</v>
      </c>
      <c r="K206" s="648">
        <v>45566</v>
      </c>
      <c r="L206" s="648">
        <v>45657</v>
      </c>
      <c r="M206" s="649">
        <f t="shared" si="6"/>
        <v>13</v>
      </c>
      <c r="N206" s="650">
        <v>1</v>
      </c>
      <c r="O206" s="653" t="s">
        <v>686</v>
      </c>
      <c r="P206" s="650">
        <f t="shared" si="7"/>
        <v>1</v>
      </c>
      <c r="Q206" s="651" t="str" cm="1">
        <f t="array" aca="1" ref="Q206" ca="1">IF(ISNUMBER(P206),IF(P206=100%,"CUMPLIDA",IF(AND(ISNUMBER(L206),ISNUMBER(INDIRECT("FECHA_"&amp;$B206,1))), IF(L206&lt;=INDIRECT("FECHA_"&amp;$B206,1),"INCUMPLIDA","PROCESO"), "VERIFICAR FECHA")),"SIN VALOR AVANCE")</f>
        <v>CUMPLIDA</v>
      </c>
    </row>
    <row r="207" spans="1:17" ht="195">
      <c r="A207" s="281" t="s">
        <v>18</v>
      </c>
      <c r="B207" s="204" t="s">
        <v>14</v>
      </c>
      <c r="C207" s="881"/>
      <c r="D207" s="881"/>
      <c r="E207" s="882"/>
      <c r="F207" s="882"/>
      <c r="G207" s="645" t="s">
        <v>687</v>
      </c>
      <c r="H207" s="645" t="s">
        <v>688</v>
      </c>
      <c r="I207" s="646" t="s">
        <v>689</v>
      </c>
      <c r="J207" s="650">
        <v>1</v>
      </c>
      <c r="K207" s="648">
        <v>45566</v>
      </c>
      <c r="L207" s="648">
        <v>45657</v>
      </c>
      <c r="M207" s="649">
        <f t="shared" si="6"/>
        <v>13</v>
      </c>
      <c r="N207" s="650">
        <v>1</v>
      </c>
      <c r="O207" s="653" t="s">
        <v>690</v>
      </c>
      <c r="P207" s="650">
        <f t="shared" si="7"/>
        <v>1</v>
      </c>
      <c r="Q207" s="651" t="str" cm="1">
        <f t="array" aca="1" ref="Q207" ca="1">IF(ISNUMBER(P207),IF(P207=100%,"CUMPLIDA",IF(AND(ISNUMBER(L207),ISNUMBER(INDIRECT("FECHA_"&amp;$B207,1))), IF(L207&lt;=INDIRECT("FECHA_"&amp;$B207,1),"INCUMPLIDA","PROCESO"), "VERIFICAR FECHA")),"SIN VALOR AVANCE")</f>
        <v>CUMPLIDA</v>
      </c>
    </row>
    <row r="208" spans="1:17" ht="225">
      <c r="A208" s="281" t="s">
        <v>18</v>
      </c>
      <c r="B208" s="204" t="s">
        <v>14</v>
      </c>
      <c r="C208" s="881"/>
      <c r="D208" s="881"/>
      <c r="E208" s="882"/>
      <c r="F208" s="882"/>
      <c r="G208" s="645" t="s">
        <v>692</v>
      </c>
      <c r="H208" s="645" t="s">
        <v>693</v>
      </c>
      <c r="I208" s="646" t="s">
        <v>694</v>
      </c>
      <c r="J208" s="654">
        <v>5</v>
      </c>
      <c r="K208" s="648">
        <v>45566</v>
      </c>
      <c r="L208" s="648">
        <v>45657</v>
      </c>
      <c r="M208" s="649">
        <f t="shared" ref="M208:M246" si="8">(L208-K208)/7</f>
        <v>13</v>
      </c>
      <c r="N208" s="650">
        <v>1</v>
      </c>
      <c r="O208" s="646" t="s">
        <v>695</v>
      </c>
      <c r="P208" s="650">
        <f t="shared" si="7"/>
        <v>1</v>
      </c>
      <c r="Q208" s="651" t="str" cm="1">
        <f t="array" aca="1" ref="Q208" ca="1">IF(ISNUMBER(P208),IF(P208=100%,"CUMPLIDA",IF(AND(ISNUMBER(L208),ISNUMBER(INDIRECT("FECHA_"&amp;$B208,1))), IF(L208&lt;=INDIRECT("FECHA_"&amp;$B208,1),"INCUMPLIDA","PROCESO"), "VERIFICAR FECHA")),"SIN VALOR AVANCE")</f>
        <v>CUMPLIDA</v>
      </c>
    </row>
    <row r="209" spans="1:17" ht="150" customHeight="1">
      <c r="A209" s="281" t="s">
        <v>18</v>
      </c>
      <c r="B209" s="204" t="s">
        <v>14</v>
      </c>
      <c r="C209" s="872" t="s">
        <v>701</v>
      </c>
      <c r="D209" s="872" t="s">
        <v>702</v>
      </c>
      <c r="E209" s="875" t="s">
        <v>703</v>
      </c>
      <c r="F209" s="875" t="s">
        <v>704</v>
      </c>
      <c r="G209" s="549" t="s">
        <v>705</v>
      </c>
      <c r="H209" s="549" t="s">
        <v>706</v>
      </c>
      <c r="I209" s="599" t="s">
        <v>707</v>
      </c>
      <c r="J209" s="600">
        <v>5</v>
      </c>
      <c r="K209" s="607">
        <v>45566</v>
      </c>
      <c r="L209" s="607">
        <v>45657</v>
      </c>
      <c r="M209" s="552">
        <f t="shared" si="8"/>
        <v>13</v>
      </c>
      <c r="N209" s="553">
        <v>1</v>
      </c>
      <c r="O209" s="599" t="s">
        <v>695</v>
      </c>
      <c r="P209" s="553">
        <f t="shared" si="7"/>
        <v>1</v>
      </c>
      <c r="Q209" s="554" t="str" cm="1">
        <f t="array" aca="1" ref="Q209" ca="1">IF(ISNUMBER(P209),IF(P209=100%,"CUMPLIDA",IF(AND(ISNUMBER(L209),ISNUMBER(INDIRECT("FECHA_"&amp;$B209,1))), IF(L209&lt;=INDIRECT("FECHA_"&amp;$B209,1),"INCUMPLIDA","PROCESO"), "VERIFICAR FECHA")),"SIN VALOR AVANCE")</f>
        <v>CUMPLIDA</v>
      </c>
    </row>
    <row r="210" spans="1:17" ht="225">
      <c r="A210" s="281" t="s">
        <v>18</v>
      </c>
      <c r="B210" s="204" t="s">
        <v>14</v>
      </c>
      <c r="C210" s="872"/>
      <c r="D210" s="872"/>
      <c r="E210" s="875"/>
      <c r="F210" s="875"/>
      <c r="G210" s="549" t="s">
        <v>705</v>
      </c>
      <c r="H210" s="549" t="s">
        <v>693</v>
      </c>
      <c r="I210" s="599" t="s">
        <v>707</v>
      </c>
      <c r="J210" s="600">
        <v>5</v>
      </c>
      <c r="K210" s="607">
        <v>45566</v>
      </c>
      <c r="L210" s="607">
        <v>45657</v>
      </c>
      <c r="M210" s="552">
        <f t="shared" si="8"/>
        <v>13</v>
      </c>
      <c r="N210" s="553">
        <v>1</v>
      </c>
      <c r="O210" s="599" t="s">
        <v>695</v>
      </c>
      <c r="P210" s="553">
        <f t="shared" si="7"/>
        <v>1</v>
      </c>
      <c r="Q210" s="554" t="str" cm="1">
        <f t="array" aca="1" ref="Q210" ca="1">IF(ISNUMBER(P210),IF(P210=100%,"CUMPLIDA",IF(AND(ISNUMBER(L210),ISNUMBER(INDIRECT("FECHA_"&amp;$B210,1))), IF(L210&lt;=INDIRECT("FECHA_"&amp;$B210,1),"INCUMPLIDA","PROCESO"), "VERIFICAR FECHA")),"SIN VALOR AVANCE")</f>
        <v>CUMPLIDA</v>
      </c>
    </row>
    <row r="211" spans="1:17" ht="225">
      <c r="A211" s="281" t="s">
        <v>18</v>
      </c>
      <c r="B211" s="204" t="s">
        <v>14</v>
      </c>
      <c r="C211" s="872"/>
      <c r="D211" s="872"/>
      <c r="E211" s="875"/>
      <c r="F211" s="875"/>
      <c r="G211" s="549" t="s">
        <v>708</v>
      </c>
      <c r="H211" s="549" t="s">
        <v>706</v>
      </c>
      <c r="I211" s="599" t="s">
        <v>707</v>
      </c>
      <c r="J211" s="600">
        <v>5</v>
      </c>
      <c r="K211" s="607">
        <v>45566</v>
      </c>
      <c r="L211" s="607">
        <v>45657</v>
      </c>
      <c r="M211" s="552">
        <f t="shared" si="8"/>
        <v>13</v>
      </c>
      <c r="N211" s="553">
        <v>1</v>
      </c>
      <c r="O211" s="599" t="s">
        <v>695</v>
      </c>
      <c r="P211" s="553">
        <f t="shared" si="7"/>
        <v>1</v>
      </c>
      <c r="Q211" s="554" t="str" cm="1">
        <f t="array" aca="1" ref="Q211" ca="1">IF(ISNUMBER(P211),IF(P211=100%,"CUMPLIDA",IF(AND(ISNUMBER(L211),ISNUMBER(INDIRECT("FECHA_"&amp;$B211,1))), IF(L211&lt;=INDIRECT("FECHA_"&amp;$B211,1),"INCUMPLIDA","PROCESO"), "VERIFICAR FECHA")),"SIN VALOR AVANCE")</f>
        <v>CUMPLIDA</v>
      </c>
    </row>
    <row r="212" spans="1:17" ht="225">
      <c r="A212" s="281" t="s">
        <v>18</v>
      </c>
      <c r="B212" s="204" t="s">
        <v>14</v>
      </c>
      <c r="C212" s="872"/>
      <c r="D212" s="872"/>
      <c r="E212" s="875"/>
      <c r="F212" s="875"/>
      <c r="G212" s="549" t="s">
        <v>705</v>
      </c>
      <c r="H212" s="549" t="s">
        <v>706</v>
      </c>
      <c r="I212" s="599" t="s">
        <v>707</v>
      </c>
      <c r="J212" s="600">
        <v>5</v>
      </c>
      <c r="K212" s="607">
        <v>45566</v>
      </c>
      <c r="L212" s="607">
        <v>45657</v>
      </c>
      <c r="M212" s="552">
        <f t="shared" si="8"/>
        <v>13</v>
      </c>
      <c r="N212" s="553">
        <v>1</v>
      </c>
      <c r="O212" s="599" t="s">
        <v>695</v>
      </c>
      <c r="P212" s="553">
        <f t="shared" si="7"/>
        <v>1</v>
      </c>
      <c r="Q212" s="554" t="str" cm="1">
        <f t="array" aca="1" ref="Q212" ca="1">IF(ISNUMBER(P212),IF(P212=100%,"CUMPLIDA",IF(AND(ISNUMBER(L212),ISNUMBER(INDIRECT("FECHA_"&amp;$B212,1))), IF(L212&lt;=INDIRECT("FECHA_"&amp;$B212,1),"INCUMPLIDA","PROCESO"), "VERIFICAR FECHA")),"SIN VALOR AVANCE")</f>
        <v>CUMPLIDA</v>
      </c>
    </row>
    <row r="213" spans="1:17" ht="150" customHeight="1">
      <c r="A213" s="281" t="s">
        <v>18</v>
      </c>
      <c r="B213" s="204" t="s">
        <v>14</v>
      </c>
      <c r="C213" s="872"/>
      <c r="D213" s="872"/>
      <c r="E213" s="875" t="s">
        <v>709</v>
      </c>
      <c r="F213" s="875"/>
      <c r="G213" s="549" t="s">
        <v>705</v>
      </c>
      <c r="H213" s="549" t="s">
        <v>706</v>
      </c>
      <c r="I213" s="599" t="s">
        <v>707</v>
      </c>
      <c r="J213" s="600">
        <v>5</v>
      </c>
      <c r="K213" s="607">
        <v>45566</v>
      </c>
      <c r="L213" s="607">
        <v>45657</v>
      </c>
      <c r="M213" s="552">
        <f t="shared" si="8"/>
        <v>13</v>
      </c>
      <c r="N213" s="553">
        <v>1</v>
      </c>
      <c r="O213" s="599" t="s">
        <v>695</v>
      </c>
      <c r="P213" s="553">
        <f t="shared" si="7"/>
        <v>1</v>
      </c>
      <c r="Q213" s="554" t="str" cm="1">
        <f t="array" aca="1" ref="Q213" ca="1">IF(ISNUMBER(P213),IF(P213=100%,"CUMPLIDA",IF(AND(ISNUMBER(L213),ISNUMBER(INDIRECT("FECHA_"&amp;$B213,1))), IF(L213&lt;=INDIRECT("FECHA_"&amp;$B213,1),"INCUMPLIDA","PROCESO"), "VERIFICAR FECHA")),"SIN VALOR AVANCE")</f>
        <v>CUMPLIDA</v>
      </c>
    </row>
    <row r="214" spans="1:17" ht="225">
      <c r="A214" s="281" t="s">
        <v>18</v>
      </c>
      <c r="B214" s="204" t="s">
        <v>14</v>
      </c>
      <c r="C214" s="872"/>
      <c r="D214" s="872"/>
      <c r="E214" s="875"/>
      <c r="F214" s="875"/>
      <c r="G214" s="549" t="s">
        <v>710</v>
      </c>
      <c r="H214" s="549" t="s">
        <v>706</v>
      </c>
      <c r="I214" s="599" t="s">
        <v>707</v>
      </c>
      <c r="J214" s="600">
        <v>5</v>
      </c>
      <c r="K214" s="607">
        <v>45566</v>
      </c>
      <c r="L214" s="607">
        <v>45657</v>
      </c>
      <c r="M214" s="552">
        <f t="shared" si="8"/>
        <v>13</v>
      </c>
      <c r="N214" s="553">
        <v>1</v>
      </c>
      <c r="O214" s="599" t="s">
        <v>695</v>
      </c>
      <c r="P214" s="553">
        <f t="shared" si="7"/>
        <v>1</v>
      </c>
      <c r="Q214" s="554" t="str" cm="1">
        <f t="array" aca="1" ref="Q214" ca="1">IF(ISNUMBER(P214),IF(P214=100%,"CUMPLIDA",IF(AND(ISNUMBER(L214),ISNUMBER(INDIRECT("FECHA_"&amp;$B214,1))), IF(L214&lt;=INDIRECT("FECHA_"&amp;$B214,1),"INCUMPLIDA","PROCESO"), "VERIFICAR FECHA")),"SIN VALOR AVANCE")</f>
        <v>CUMPLIDA</v>
      </c>
    </row>
    <row r="215" spans="1:17" ht="225">
      <c r="A215" s="281" t="s">
        <v>18</v>
      </c>
      <c r="B215" s="204" t="s">
        <v>14</v>
      </c>
      <c r="C215" s="872"/>
      <c r="D215" s="872"/>
      <c r="E215" s="875"/>
      <c r="F215" s="875"/>
      <c r="G215" s="549" t="s">
        <v>705</v>
      </c>
      <c r="H215" s="549" t="s">
        <v>706</v>
      </c>
      <c r="I215" s="599" t="s">
        <v>707</v>
      </c>
      <c r="J215" s="600">
        <v>5</v>
      </c>
      <c r="K215" s="607">
        <v>45566</v>
      </c>
      <c r="L215" s="607">
        <v>45657</v>
      </c>
      <c r="M215" s="552">
        <f t="shared" si="8"/>
        <v>13</v>
      </c>
      <c r="N215" s="553">
        <v>1</v>
      </c>
      <c r="O215" s="599" t="s">
        <v>695</v>
      </c>
      <c r="P215" s="553">
        <f t="shared" si="7"/>
        <v>1</v>
      </c>
      <c r="Q215" s="554" t="str" cm="1">
        <f t="array" aca="1" ref="Q215" ca="1">IF(ISNUMBER(P215),IF(P215=100%,"CUMPLIDA",IF(AND(ISNUMBER(L215),ISNUMBER(INDIRECT("FECHA_"&amp;$B215,1))), IF(L215&lt;=INDIRECT("FECHA_"&amp;$B215,1),"INCUMPLIDA","PROCESO"), "VERIFICAR FECHA")),"SIN VALOR AVANCE")</f>
        <v>CUMPLIDA</v>
      </c>
    </row>
    <row r="216" spans="1:17" ht="225">
      <c r="A216" s="281" t="s">
        <v>18</v>
      </c>
      <c r="B216" s="204" t="s">
        <v>14</v>
      </c>
      <c r="C216" s="872"/>
      <c r="D216" s="872"/>
      <c r="E216" s="875" t="s">
        <v>711</v>
      </c>
      <c r="F216" s="875"/>
      <c r="G216" s="549" t="s">
        <v>705</v>
      </c>
      <c r="H216" s="549" t="s">
        <v>706</v>
      </c>
      <c r="I216" s="599" t="s">
        <v>707</v>
      </c>
      <c r="J216" s="600">
        <v>5</v>
      </c>
      <c r="K216" s="607">
        <v>45566</v>
      </c>
      <c r="L216" s="607">
        <v>45657</v>
      </c>
      <c r="M216" s="552">
        <f t="shared" si="8"/>
        <v>13</v>
      </c>
      <c r="N216" s="553">
        <v>1</v>
      </c>
      <c r="O216" s="599" t="s">
        <v>695</v>
      </c>
      <c r="P216" s="553">
        <f t="shared" si="7"/>
        <v>1</v>
      </c>
      <c r="Q216" s="554" t="str" cm="1">
        <f t="array" aca="1" ref="Q216" ca="1">IF(ISNUMBER(P216),IF(P216=100%,"CUMPLIDA",IF(AND(ISNUMBER(L216),ISNUMBER(INDIRECT("FECHA_"&amp;$B216,1))), IF(L216&lt;=INDIRECT("FECHA_"&amp;$B216,1),"INCUMPLIDA","PROCESO"), "VERIFICAR FECHA")),"SIN VALOR AVANCE")</f>
        <v>CUMPLIDA</v>
      </c>
    </row>
    <row r="217" spans="1:17" ht="225">
      <c r="A217" s="281" t="s">
        <v>18</v>
      </c>
      <c r="B217" s="204" t="s">
        <v>14</v>
      </c>
      <c r="C217" s="872"/>
      <c r="D217" s="872"/>
      <c r="E217" s="875"/>
      <c r="F217" s="875"/>
      <c r="G217" s="549" t="s">
        <v>705</v>
      </c>
      <c r="H217" s="549" t="s">
        <v>706</v>
      </c>
      <c r="I217" s="599" t="s">
        <v>707</v>
      </c>
      <c r="J217" s="600">
        <v>5</v>
      </c>
      <c r="K217" s="607">
        <v>45566</v>
      </c>
      <c r="L217" s="607">
        <v>45657</v>
      </c>
      <c r="M217" s="552">
        <f t="shared" si="8"/>
        <v>13</v>
      </c>
      <c r="N217" s="553">
        <v>1</v>
      </c>
      <c r="O217" s="599" t="s">
        <v>695</v>
      </c>
      <c r="P217" s="553">
        <f t="shared" si="7"/>
        <v>1</v>
      </c>
      <c r="Q217" s="554" t="str" cm="1">
        <f t="array" aca="1" ref="Q217" ca="1">IF(ISNUMBER(P217),IF(P217=100%,"CUMPLIDA",IF(AND(ISNUMBER(L217),ISNUMBER(INDIRECT("FECHA_"&amp;$B217,1))), IF(L217&lt;=INDIRECT("FECHA_"&amp;$B217,1),"INCUMPLIDA","PROCESO"), "VERIFICAR FECHA")),"SIN VALOR AVANCE")</f>
        <v>CUMPLIDA</v>
      </c>
    </row>
    <row r="218" spans="1:17" ht="225">
      <c r="A218" s="281" t="s">
        <v>18</v>
      </c>
      <c r="B218" s="204" t="s">
        <v>14</v>
      </c>
      <c r="C218" s="872"/>
      <c r="D218" s="872"/>
      <c r="E218" s="875"/>
      <c r="F218" s="875"/>
      <c r="G218" s="549" t="s">
        <v>705</v>
      </c>
      <c r="H218" s="549" t="s">
        <v>706</v>
      </c>
      <c r="I218" s="599" t="s">
        <v>707</v>
      </c>
      <c r="J218" s="600">
        <v>5</v>
      </c>
      <c r="K218" s="607">
        <v>45566</v>
      </c>
      <c r="L218" s="607">
        <v>45657</v>
      </c>
      <c r="M218" s="552">
        <f t="shared" si="8"/>
        <v>13</v>
      </c>
      <c r="N218" s="553">
        <v>1</v>
      </c>
      <c r="O218" s="599" t="s">
        <v>695</v>
      </c>
      <c r="P218" s="553">
        <f t="shared" si="7"/>
        <v>1</v>
      </c>
      <c r="Q218" s="554" t="str" cm="1">
        <f t="array" aca="1" ref="Q218" ca="1">IF(ISNUMBER(P218),IF(P218=100%,"CUMPLIDA",IF(AND(ISNUMBER(L218),ISNUMBER(INDIRECT("FECHA_"&amp;$B218,1))), IF(L218&lt;=INDIRECT("FECHA_"&amp;$B218,1),"INCUMPLIDA","PROCESO"), "VERIFICAR FECHA")),"SIN VALOR AVANCE")</f>
        <v>CUMPLIDA</v>
      </c>
    </row>
    <row r="219" spans="1:17" ht="150" customHeight="1">
      <c r="A219" s="281" t="s">
        <v>18</v>
      </c>
      <c r="B219" s="204" t="s">
        <v>14</v>
      </c>
      <c r="C219" s="872"/>
      <c r="D219" s="872"/>
      <c r="E219" s="875" t="s">
        <v>712</v>
      </c>
      <c r="F219" s="875"/>
      <c r="G219" s="549" t="s">
        <v>705</v>
      </c>
      <c r="H219" s="549" t="s">
        <v>693</v>
      </c>
      <c r="I219" s="599" t="s">
        <v>694</v>
      </c>
      <c r="J219" s="600">
        <v>5</v>
      </c>
      <c r="K219" s="607">
        <v>45566</v>
      </c>
      <c r="L219" s="607">
        <v>45657</v>
      </c>
      <c r="M219" s="552">
        <f t="shared" si="8"/>
        <v>13</v>
      </c>
      <c r="N219" s="553">
        <v>1</v>
      </c>
      <c r="O219" s="599" t="s">
        <v>695</v>
      </c>
      <c r="P219" s="553">
        <f t="shared" si="7"/>
        <v>1</v>
      </c>
      <c r="Q219" s="554" t="str" cm="1">
        <f t="array" aca="1" ref="Q219" ca="1">IF(ISNUMBER(P219),IF(P219=100%,"CUMPLIDA",IF(AND(ISNUMBER(L219),ISNUMBER(INDIRECT("FECHA_"&amp;$B219,1))), IF(L219&lt;=INDIRECT("FECHA_"&amp;$B219,1),"INCUMPLIDA","PROCESO"), "VERIFICAR FECHA")),"SIN VALOR AVANCE")</f>
        <v>CUMPLIDA</v>
      </c>
    </row>
    <row r="220" spans="1:17" ht="225">
      <c r="A220" s="281" t="s">
        <v>18</v>
      </c>
      <c r="B220" s="204" t="s">
        <v>14</v>
      </c>
      <c r="C220" s="872"/>
      <c r="D220" s="872"/>
      <c r="E220" s="875"/>
      <c r="F220" s="875"/>
      <c r="G220" s="549" t="s">
        <v>705</v>
      </c>
      <c r="H220" s="549" t="s">
        <v>693</v>
      </c>
      <c r="I220" s="599" t="s">
        <v>694</v>
      </c>
      <c r="J220" s="600">
        <v>5</v>
      </c>
      <c r="K220" s="607">
        <v>45566</v>
      </c>
      <c r="L220" s="607">
        <v>45657</v>
      </c>
      <c r="M220" s="552">
        <f t="shared" si="8"/>
        <v>13</v>
      </c>
      <c r="N220" s="553">
        <v>1</v>
      </c>
      <c r="O220" s="599" t="s">
        <v>695</v>
      </c>
      <c r="P220" s="553">
        <f t="shared" si="7"/>
        <v>1</v>
      </c>
      <c r="Q220" s="554" t="str" cm="1">
        <f t="array" aca="1" ref="Q220" ca="1">IF(ISNUMBER(P220),IF(P220=100%,"CUMPLIDA",IF(AND(ISNUMBER(L220),ISNUMBER(INDIRECT("FECHA_"&amp;$B220,1))), IF(L220&lt;=INDIRECT("FECHA_"&amp;$B220,1),"INCUMPLIDA","PROCESO"), "VERIFICAR FECHA")),"SIN VALOR AVANCE")</f>
        <v>CUMPLIDA</v>
      </c>
    </row>
    <row r="221" spans="1:17" ht="225">
      <c r="A221" s="281" t="s">
        <v>18</v>
      </c>
      <c r="B221" s="204" t="s">
        <v>14</v>
      </c>
      <c r="C221" s="872"/>
      <c r="D221" s="872"/>
      <c r="E221" s="875"/>
      <c r="F221" s="875"/>
      <c r="G221" s="549" t="s">
        <v>705</v>
      </c>
      <c r="H221" s="549" t="s">
        <v>693</v>
      </c>
      <c r="I221" s="599" t="s">
        <v>694</v>
      </c>
      <c r="J221" s="600">
        <v>5</v>
      </c>
      <c r="K221" s="607">
        <v>45566</v>
      </c>
      <c r="L221" s="607">
        <v>45657</v>
      </c>
      <c r="M221" s="552">
        <f t="shared" si="8"/>
        <v>13</v>
      </c>
      <c r="N221" s="553">
        <v>1</v>
      </c>
      <c r="O221" s="599" t="s">
        <v>695</v>
      </c>
      <c r="P221" s="553">
        <f t="shared" si="7"/>
        <v>1</v>
      </c>
      <c r="Q221" s="554" t="str" cm="1">
        <f t="array" aca="1" ref="Q221" ca="1">IF(ISNUMBER(P221),IF(P221=100%,"CUMPLIDA",IF(AND(ISNUMBER(L221),ISNUMBER(INDIRECT("FECHA_"&amp;$B221,1))), IF(L221&lt;=INDIRECT("FECHA_"&amp;$B221,1),"INCUMPLIDA","PROCESO"), "VERIFICAR FECHA")),"SIN VALOR AVANCE")</f>
        <v>CUMPLIDA</v>
      </c>
    </row>
    <row r="222" spans="1:17" ht="225">
      <c r="A222" s="281" t="s">
        <v>18</v>
      </c>
      <c r="B222" s="204" t="s">
        <v>14</v>
      </c>
      <c r="C222" s="872"/>
      <c r="D222" s="872"/>
      <c r="E222" s="875" t="s">
        <v>713</v>
      </c>
      <c r="F222" s="875"/>
      <c r="G222" s="549" t="s">
        <v>705</v>
      </c>
      <c r="H222" s="549" t="s">
        <v>693</v>
      </c>
      <c r="I222" s="599" t="s">
        <v>694</v>
      </c>
      <c r="J222" s="600">
        <v>5</v>
      </c>
      <c r="K222" s="607">
        <v>45566</v>
      </c>
      <c r="L222" s="607">
        <v>45657</v>
      </c>
      <c r="M222" s="552">
        <f t="shared" si="8"/>
        <v>13</v>
      </c>
      <c r="N222" s="553">
        <v>1</v>
      </c>
      <c r="O222" s="599" t="s">
        <v>695</v>
      </c>
      <c r="P222" s="553">
        <f t="shared" si="7"/>
        <v>1</v>
      </c>
      <c r="Q222" s="554" t="str" cm="1">
        <f t="array" aca="1" ref="Q222" ca="1">IF(ISNUMBER(P222),IF(P222=100%,"CUMPLIDA",IF(AND(ISNUMBER(L222),ISNUMBER(INDIRECT("FECHA_"&amp;$B222,1))), IF(L222&lt;=INDIRECT("FECHA_"&amp;$B222,1),"INCUMPLIDA","PROCESO"), "VERIFICAR FECHA")),"SIN VALOR AVANCE")</f>
        <v>CUMPLIDA</v>
      </c>
    </row>
    <row r="223" spans="1:17" ht="225">
      <c r="A223" s="281" t="s">
        <v>18</v>
      </c>
      <c r="B223" s="204" t="s">
        <v>14</v>
      </c>
      <c r="C223" s="872"/>
      <c r="D223" s="872"/>
      <c r="E223" s="875"/>
      <c r="F223" s="875"/>
      <c r="G223" s="549" t="s">
        <v>705</v>
      </c>
      <c r="H223" s="549" t="s">
        <v>693</v>
      </c>
      <c r="I223" s="599" t="s">
        <v>694</v>
      </c>
      <c r="J223" s="600">
        <v>5</v>
      </c>
      <c r="K223" s="607">
        <v>45566</v>
      </c>
      <c r="L223" s="607">
        <v>45657</v>
      </c>
      <c r="M223" s="552">
        <f t="shared" si="8"/>
        <v>13</v>
      </c>
      <c r="N223" s="553">
        <v>1</v>
      </c>
      <c r="O223" s="599" t="s">
        <v>695</v>
      </c>
      <c r="P223" s="553">
        <f t="shared" si="7"/>
        <v>1</v>
      </c>
      <c r="Q223" s="554" t="str" cm="1">
        <f t="array" aca="1" ref="Q223" ca="1">IF(ISNUMBER(P223),IF(P223=100%,"CUMPLIDA",IF(AND(ISNUMBER(L223),ISNUMBER(INDIRECT("FECHA_"&amp;$B223,1))), IF(L223&lt;=INDIRECT("FECHA_"&amp;$B223,1),"INCUMPLIDA","PROCESO"), "VERIFICAR FECHA")),"SIN VALOR AVANCE")</f>
        <v>CUMPLIDA</v>
      </c>
    </row>
    <row r="224" spans="1:17" ht="225">
      <c r="A224" s="281" t="s">
        <v>18</v>
      </c>
      <c r="B224" s="204" t="s">
        <v>14</v>
      </c>
      <c r="C224" s="872"/>
      <c r="D224" s="872"/>
      <c r="E224" s="875"/>
      <c r="F224" s="875"/>
      <c r="G224" s="549" t="s">
        <v>705</v>
      </c>
      <c r="H224" s="549" t="s">
        <v>693</v>
      </c>
      <c r="I224" s="599" t="s">
        <v>694</v>
      </c>
      <c r="J224" s="600">
        <v>5</v>
      </c>
      <c r="K224" s="607">
        <v>45566</v>
      </c>
      <c r="L224" s="607">
        <v>45657</v>
      </c>
      <c r="M224" s="552">
        <f t="shared" si="8"/>
        <v>13</v>
      </c>
      <c r="N224" s="553">
        <v>1</v>
      </c>
      <c r="O224" s="599" t="s">
        <v>695</v>
      </c>
      <c r="P224" s="553">
        <f t="shared" si="7"/>
        <v>1</v>
      </c>
      <c r="Q224" s="554" t="str" cm="1">
        <f t="array" aca="1" ref="Q224" ca="1">IF(ISNUMBER(P224),IF(P224=100%,"CUMPLIDA",IF(AND(ISNUMBER(L224),ISNUMBER(INDIRECT("FECHA_"&amp;$B224,1))), IF(L224&lt;=INDIRECT("FECHA_"&amp;$B224,1),"INCUMPLIDA","PROCESO"), "VERIFICAR FECHA")),"SIN VALOR AVANCE")</f>
        <v>CUMPLIDA</v>
      </c>
    </row>
    <row r="225" spans="1:18" ht="180" customHeight="1">
      <c r="A225" s="281" t="s">
        <v>18</v>
      </c>
      <c r="B225" s="204" t="s">
        <v>14</v>
      </c>
      <c r="C225" s="872"/>
      <c r="D225" s="872"/>
      <c r="E225" s="870" t="s">
        <v>714</v>
      </c>
      <c r="F225" s="875"/>
      <c r="G225" s="660" t="s">
        <v>4391</v>
      </c>
      <c r="H225" s="661" t="s">
        <v>4392</v>
      </c>
      <c r="I225" s="599" t="s">
        <v>4394</v>
      </c>
      <c r="J225" s="600">
        <v>1</v>
      </c>
      <c r="K225" s="582">
        <v>45566</v>
      </c>
      <c r="L225" s="662">
        <v>45868</v>
      </c>
      <c r="M225" s="657">
        <f t="shared" si="8"/>
        <v>43.142857142857146</v>
      </c>
      <c r="N225" s="658">
        <v>0.3</v>
      </c>
      <c r="O225" s="656" t="s">
        <v>715</v>
      </c>
      <c r="P225" s="658">
        <f t="shared" si="7"/>
        <v>0.3</v>
      </c>
      <c r="Q225" s="659" t="str" cm="1">
        <f t="array" aca="1" ref="Q225" ca="1">IF(ISNUMBER(P225),IF(P225=100%,"CUMPLIDA",IF(AND(ISNUMBER(L225),ISNUMBER(INDIRECT("FECHA_"&amp;$B225,1))), IF(L225&lt;=INDIRECT("FECHA_"&amp;$B225,1),"INCUMPLIDA","PROCESO"), "VERIFICAR FECHA")),"SIN VALOR AVANCE")</f>
        <v>PROCESO</v>
      </c>
    </row>
    <row r="226" spans="1:18" ht="85.5">
      <c r="A226" s="281" t="s">
        <v>18</v>
      </c>
      <c r="B226" s="204" t="s">
        <v>14</v>
      </c>
      <c r="C226" s="872"/>
      <c r="D226" s="872"/>
      <c r="E226" s="871"/>
      <c r="F226" s="875"/>
      <c r="G226" s="660" t="s">
        <v>4390</v>
      </c>
      <c r="H226" s="661" t="s">
        <v>4393</v>
      </c>
      <c r="I226" s="599" t="s">
        <v>4395</v>
      </c>
      <c r="J226" s="600">
        <v>1</v>
      </c>
      <c r="K226" s="582">
        <v>45868</v>
      </c>
      <c r="L226" s="662">
        <v>45991</v>
      </c>
      <c r="M226" s="657">
        <f t="shared" si="8"/>
        <v>17.571428571428573</v>
      </c>
      <c r="N226" s="658">
        <v>0.3</v>
      </c>
      <c r="O226" s="656" t="s">
        <v>715</v>
      </c>
      <c r="P226" s="658">
        <f t="shared" si="7"/>
        <v>0.3</v>
      </c>
      <c r="Q226" s="659" t="str" cm="1">
        <f t="array" aca="1" ref="Q226" ca="1">IF(ISNUMBER(P226),IF(P226=100%,"CUMPLIDA",IF(AND(ISNUMBER(L226),ISNUMBER(INDIRECT("FECHA_"&amp;$B226,1))), IF(L226&lt;=INDIRECT("FECHA_"&amp;$B226,1),"INCUMPLIDA","PROCESO"), "VERIFICAR FECHA")),"SIN VALOR AVANCE")</f>
        <v>PROCESO</v>
      </c>
    </row>
    <row r="227" spans="1:18" ht="90.75" customHeight="1">
      <c r="A227" s="281" t="s">
        <v>18</v>
      </c>
      <c r="B227" s="204" t="s">
        <v>14</v>
      </c>
      <c r="C227" s="872"/>
      <c r="D227" s="872"/>
      <c r="E227" s="875" t="s">
        <v>716</v>
      </c>
      <c r="F227" s="875"/>
      <c r="G227" s="549" t="s">
        <v>717</v>
      </c>
      <c r="H227" s="549" t="s">
        <v>718</v>
      </c>
      <c r="I227" s="599" t="s">
        <v>719</v>
      </c>
      <c r="J227" s="600">
        <v>1</v>
      </c>
      <c r="K227" s="607">
        <v>45566</v>
      </c>
      <c r="L227" s="607">
        <v>45657</v>
      </c>
      <c r="M227" s="552">
        <f t="shared" si="8"/>
        <v>13</v>
      </c>
      <c r="N227" s="553">
        <v>1</v>
      </c>
      <c r="O227" s="599" t="s">
        <v>720</v>
      </c>
      <c r="P227" s="553">
        <f t="shared" si="7"/>
        <v>1</v>
      </c>
      <c r="Q227" s="554" t="str" cm="1">
        <f t="array" aca="1" ref="Q227" ca="1">IF(ISNUMBER(P227),IF(P227=100%,"CUMPLIDA",IF(AND(ISNUMBER(L227),ISNUMBER(INDIRECT("FECHA_"&amp;$B227,1))), IF(L227&lt;=INDIRECT("FECHA_"&amp;$B227,1),"INCUMPLIDA","PROCESO"), "VERIFICAR FECHA")),"SIN VALOR AVANCE")</f>
        <v>CUMPLIDA</v>
      </c>
    </row>
    <row r="228" spans="1:18" ht="225">
      <c r="A228" s="281" t="s">
        <v>18</v>
      </c>
      <c r="B228" s="204" t="s">
        <v>14</v>
      </c>
      <c r="C228" s="872"/>
      <c r="D228" s="872"/>
      <c r="E228" s="875"/>
      <c r="F228" s="875"/>
      <c r="G228" s="549" t="s">
        <v>705</v>
      </c>
      <c r="H228" s="549" t="s">
        <v>693</v>
      </c>
      <c r="I228" s="599" t="s">
        <v>694</v>
      </c>
      <c r="J228" s="600">
        <v>5</v>
      </c>
      <c r="K228" s="607">
        <v>45566</v>
      </c>
      <c r="L228" s="607">
        <v>45657</v>
      </c>
      <c r="M228" s="552">
        <f t="shared" si="8"/>
        <v>13</v>
      </c>
      <c r="N228" s="553">
        <v>1</v>
      </c>
      <c r="O228" s="599" t="s">
        <v>695</v>
      </c>
      <c r="P228" s="553">
        <f t="shared" si="7"/>
        <v>1</v>
      </c>
      <c r="Q228" s="554" t="str" cm="1">
        <f t="array" aca="1" ref="Q228" ca="1">IF(ISNUMBER(P228),IF(P228=100%,"CUMPLIDA",IF(AND(ISNUMBER(L228),ISNUMBER(INDIRECT("FECHA_"&amp;$B228,1))), IF(L228&lt;=INDIRECT("FECHA_"&amp;$B228,1),"INCUMPLIDA","PROCESO"), "VERIFICAR FECHA")),"SIN VALOR AVANCE")</f>
        <v>CUMPLIDA</v>
      </c>
    </row>
    <row r="229" spans="1:18" ht="225">
      <c r="A229" s="281" t="s">
        <v>18</v>
      </c>
      <c r="B229" s="204" t="s">
        <v>14</v>
      </c>
      <c r="C229" s="872"/>
      <c r="D229" s="872"/>
      <c r="E229" s="875"/>
      <c r="F229" s="875"/>
      <c r="G229" s="549" t="s">
        <v>705</v>
      </c>
      <c r="H229" s="549" t="s">
        <v>693</v>
      </c>
      <c r="I229" s="599" t="s">
        <v>694</v>
      </c>
      <c r="J229" s="600">
        <v>5</v>
      </c>
      <c r="K229" s="607">
        <v>45566</v>
      </c>
      <c r="L229" s="607">
        <v>45657</v>
      </c>
      <c r="M229" s="552">
        <f t="shared" si="8"/>
        <v>13</v>
      </c>
      <c r="N229" s="553">
        <v>1</v>
      </c>
      <c r="O229" s="599" t="s">
        <v>695</v>
      </c>
      <c r="P229" s="553">
        <f t="shared" si="7"/>
        <v>1</v>
      </c>
      <c r="Q229" s="554" t="str" cm="1">
        <f t="array" aca="1" ref="Q229" ca="1">IF(ISNUMBER(P229),IF(P229=100%,"CUMPLIDA",IF(AND(ISNUMBER(L229),ISNUMBER(INDIRECT("FECHA_"&amp;$B229,1))), IF(L229&lt;=INDIRECT("FECHA_"&amp;$B229,1),"INCUMPLIDA","PROCESO"), "VERIFICAR FECHA")),"SIN VALOR AVANCE")</f>
        <v>CUMPLIDA</v>
      </c>
    </row>
    <row r="230" spans="1:18" ht="150" customHeight="1">
      <c r="A230" s="281" t="s">
        <v>18</v>
      </c>
      <c r="B230" s="204" t="s">
        <v>14</v>
      </c>
      <c r="C230" s="872"/>
      <c r="D230" s="872"/>
      <c r="E230" s="875" t="s">
        <v>721</v>
      </c>
      <c r="F230" s="875"/>
      <c r="G230" s="549" t="s">
        <v>705</v>
      </c>
      <c r="H230" s="549" t="s">
        <v>693</v>
      </c>
      <c r="I230" s="599" t="s">
        <v>694</v>
      </c>
      <c r="J230" s="600">
        <v>5</v>
      </c>
      <c r="K230" s="607">
        <v>45566</v>
      </c>
      <c r="L230" s="607">
        <v>45657</v>
      </c>
      <c r="M230" s="552">
        <f t="shared" si="8"/>
        <v>13</v>
      </c>
      <c r="N230" s="553">
        <v>1</v>
      </c>
      <c r="O230" s="599" t="s">
        <v>695</v>
      </c>
      <c r="P230" s="553">
        <f t="shared" si="7"/>
        <v>1</v>
      </c>
      <c r="Q230" s="554" t="str" cm="1">
        <f t="array" aca="1" ref="Q230" ca="1">IF(ISNUMBER(P230),IF(P230=100%,"CUMPLIDA",IF(AND(ISNUMBER(L230),ISNUMBER(INDIRECT("FECHA_"&amp;$B230,1))), IF(L230&lt;=INDIRECT("FECHA_"&amp;$B230,1),"INCUMPLIDA","PROCESO"), "VERIFICAR FECHA")),"SIN VALOR AVANCE")</f>
        <v>CUMPLIDA</v>
      </c>
    </row>
    <row r="231" spans="1:18" ht="225">
      <c r="A231" s="281" t="s">
        <v>18</v>
      </c>
      <c r="B231" s="204" t="s">
        <v>14</v>
      </c>
      <c r="C231" s="872"/>
      <c r="D231" s="872"/>
      <c r="E231" s="875"/>
      <c r="F231" s="875"/>
      <c r="G231" s="549" t="s">
        <v>705</v>
      </c>
      <c r="H231" s="549" t="s">
        <v>693</v>
      </c>
      <c r="I231" s="599" t="s">
        <v>694</v>
      </c>
      <c r="J231" s="600">
        <v>5</v>
      </c>
      <c r="K231" s="607">
        <v>45566</v>
      </c>
      <c r="L231" s="607">
        <v>45657</v>
      </c>
      <c r="M231" s="552">
        <f t="shared" si="8"/>
        <v>13</v>
      </c>
      <c r="N231" s="553">
        <v>1</v>
      </c>
      <c r="O231" s="599" t="s">
        <v>695</v>
      </c>
      <c r="P231" s="553">
        <f t="shared" si="7"/>
        <v>1</v>
      </c>
      <c r="Q231" s="554" t="str" cm="1">
        <f t="array" aca="1" ref="Q231" ca="1">IF(ISNUMBER(P231),IF(P231=100%,"CUMPLIDA",IF(AND(ISNUMBER(L231),ISNUMBER(INDIRECT("FECHA_"&amp;$B231,1))), IF(L231&lt;=INDIRECT("FECHA_"&amp;$B231,1),"INCUMPLIDA","PROCESO"), "VERIFICAR FECHA")),"SIN VALOR AVANCE")</f>
        <v>CUMPLIDA</v>
      </c>
    </row>
    <row r="232" spans="1:18" ht="225">
      <c r="A232" s="281" t="s">
        <v>18</v>
      </c>
      <c r="B232" s="204" t="s">
        <v>14</v>
      </c>
      <c r="C232" s="872"/>
      <c r="D232" s="872"/>
      <c r="E232" s="875"/>
      <c r="F232" s="875"/>
      <c r="G232" s="549" t="s">
        <v>705</v>
      </c>
      <c r="H232" s="549" t="s">
        <v>693</v>
      </c>
      <c r="I232" s="599" t="s">
        <v>694</v>
      </c>
      <c r="J232" s="600">
        <v>5</v>
      </c>
      <c r="K232" s="607">
        <v>45566</v>
      </c>
      <c r="L232" s="607">
        <v>45657</v>
      </c>
      <c r="M232" s="552">
        <f t="shared" si="8"/>
        <v>13</v>
      </c>
      <c r="N232" s="553">
        <v>1</v>
      </c>
      <c r="O232" s="599" t="s">
        <v>695</v>
      </c>
      <c r="P232" s="553">
        <f t="shared" si="7"/>
        <v>1</v>
      </c>
      <c r="Q232" s="554" t="str" cm="1">
        <f t="array" aca="1" ref="Q232" ca="1">IF(ISNUMBER(P232),IF(P232=100%,"CUMPLIDA",IF(AND(ISNUMBER(L232),ISNUMBER(INDIRECT("FECHA_"&amp;$B232,1))), IF(L232&lt;=INDIRECT("FECHA_"&amp;$B232,1),"INCUMPLIDA","PROCESO"), "VERIFICAR FECHA")),"SIN VALOR AVANCE")</f>
        <v>CUMPLIDA</v>
      </c>
    </row>
    <row r="233" spans="1:18" ht="225">
      <c r="A233" s="281" t="s">
        <v>18</v>
      </c>
      <c r="B233" s="204" t="s">
        <v>14</v>
      </c>
      <c r="C233" s="872"/>
      <c r="D233" s="872"/>
      <c r="E233" s="875"/>
      <c r="F233" s="875"/>
      <c r="G233" s="549" t="s">
        <v>705</v>
      </c>
      <c r="H233" s="549" t="s">
        <v>693</v>
      </c>
      <c r="I233" s="599" t="s">
        <v>694</v>
      </c>
      <c r="J233" s="600">
        <v>5</v>
      </c>
      <c r="K233" s="607">
        <v>45566</v>
      </c>
      <c r="L233" s="607">
        <v>45657</v>
      </c>
      <c r="M233" s="552">
        <f t="shared" si="8"/>
        <v>13</v>
      </c>
      <c r="N233" s="553">
        <v>1</v>
      </c>
      <c r="O233" s="599" t="s">
        <v>695</v>
      </c>
      <c r="P233" s="553">
        <f t="shared" si="7"/>
        <v>1</v>
      </c>
      <c r="Q233" s="554" t="str" cm="1">
        <f t="array" aca="1" ref="Q233" ca="1">IF(ISNUMBER(P233),IF(P233=100%,"CUMPLIDA",IF(AND(ISNUMBER(L233),ISNUMBER(INDIRECT("FECHA_"&amp;$B233,1))), IF(L233&lt;=INDIRECT("FECHA_"&amp;$B233,1),"INCUMPLIDA","PROCESO"), "VERIFICAR FECHA")),"SIN VALOR AVANCE")</f>
        <v>CUMPLIDA</v>
      </c>
    </row>
    <row r="234" spans="1:18" ht="90.75" customHeight="1">
      <c r="A234" s="281" t="s">
        <v>18</v>
      </c>
      <c r="B234" s="204" t="s">
        <v>14</v>
      </c>
      <c r="C234" s="864" t="s">
        <v>722</v>
      </c>
      <c r="D234" s="864" t="s">
        <v>723</v>
      </c>
      <c r="E234" s="599" t="s">
        <v>724</v>
      </c>
      <c r="F234" s="867" t="s">
        <v>725</v>
      </c>
      <c r="G234" s="883" t="s">
        <v>726</v>
      </c>
      <c r="H234" s="549" t="s">
        <v>727</v>
      </c>
      <c r="I234" s="599" t="s">
        <v>728</v>
      </c>
      <c r="J234" s="600">
        <v>1</v>
      </c>
      <c r="K234" s="607">
        <v>45548</v>
      </c>
      <c r="L234" s="607">
        <v>45716</v>
      </c>
      <c r="M234" s="552">
        <f t="shared" si="8"/>
        <v>24</v>
      </c>
      <c r="N234" s="553">
        <v>0.8</v>
      </c>
      <c r="O234" s="599" t="s">
        <v>729</v>
      </c>
      <c r="P234" s="553">
        <f t="shared" si="7"/>
        <v>0.8</v>
      </c>
      <c r="Q234" s="554" t="str" cm="1">
        <f t="array" aca="1" ref="Q234" ca="1">IF(ISNUMBER(P234),IF(P234=100%,"CUMPLIDA",IF(AND(ISNUMBER(L234),ISNUMBER(INDIRECT("FECHA_"&amp;$B234,1))), IF(L234&lt;=INDIRECT("FECHA_"&amp;$B234,1),"INCUMPLIDA","PROCESO"), "VERIFICAR FECHA")),"SIN VALOR AVANCE")</f>
        <v>INCUMPLIDA</v>
      </c>
      <c r="R234" s="268" t="s">
        <v>4339</v>
      </c>
    </row>
    <row r="235" spans="1:18" ht="120" customHeight="1">
      <c r="A235" s="281" t="s">
        <v>18</v>
      </c>
      <c r="B235" s="204" t="s">
        <v>14</v>
      </c>
      <c r="C235" s="865"/>
      <c r="D235" s="865"/>
      <c r="E235" s="599" t="s">
        <v>751</v>
      </c>
      <c r="F235" s="868"/>
      <c r="G235" s="883"/>
      <c r="H235" s="549" t="s">
        <v>730</v>
      </c>
      <c r="I235" s="599" t="s">
        <v>731</v>
      </c>
      <c r="J235" s="600">
        <v>1</v>
      </c>
      <c r="K235" s="607">
        <v>45597</v>
      </c>
      <c r="L235" s="555">
        <v>45924</v>
      </c>
      <c r="M235" s="552">
        <f t="shared" si="8"/>
        <v>46.714285714285715</v>
      </c>
      <c r="N235" s="553">
        <v>0.8</v>
      </c>
      <c r="O235" s="599" t="s">
        <v>732</v>
      </c>
      <c r="P235" s="553">
        <f t="shared" si="7"/>
        <v>0.8</v>
      </c>
      <c r="Q235" s="554" t="str" cm="1">
        <f t="array" aca="1" ref="Q235" ca="1">IF(ISNUMBER(P235),IF(P235=100%,"CUMPLIDA",IF(AND(ISNUMBER(L235),ISNUMBER(INDIRECT("FECHA_"&amp;$B235,1))), IF(L235&lt;=INDIRECT("FECHA_"&amp;$B235,1),"INCUMPLIDA","PROCESO"), "VERIFICAR FECHA")),"SIN VALOR AVANCE")</f>
        <v>PROCESO</v>
      </c>
      <c r="R235" s="268"/>
    </row>
    <row r="236" spans="1:18" ht="135">
      <c r="A236" s="281" t="s">
        <v>18</v>
      </c>
      <c r="B236" s="204" t="s">
        <v>14</v>
      </c>
      <c r="C236" s="865"/>
      <c r="D236" s="865"/>
      <c r="E236" s="599" t="s">
        <v>762</v>
      </c>
      <c r="F236" s="868"/>
      <c r="G236" s="883"/>
      <c r="H236" s="549" t="s">
        <v>733</v>
      </c>
      <c r="I236" s="599" t="s">
        <v>734</v>
      </c>
      <c r="J236" s="600">
        <v>1</v>
      </c>
      <c r="K236" s="607">
        <v>45566</v>
      </c>
      <c r="L236" s="555">
        <v>45925</v>
      </c>
      <c r="M236" s="552">
        <f t="shared" si="8"/>
        <v>51.285714285714285</v>
      </c>
      <c r="N236" s="553">
        <v>0.8</v>
      </c>
      <c r="O236" s="599" t="s">
        <v>735</v>
      </c>
      <c r="P236" s="553">
        <f t="shared" si="7"/>
        <v>0.8</v>
      </c>
      <c r="Q236" s="554" t="str" cm="1">
        <f t="array" aca="1" ref="Q236" ca="1">IF(ISNUMBER(P236),IF(P236=100%,"CUMPLIDA",IF(AND(ISNUMBER(L236),ISNUMBER(INDIRECT("FECHA_"&amp;$B236,1))), IF(L236&lt;=INDIRECT("FECHA_"&amp;$B236,1),"INCUMPLIDA","PROCESO"), "VERIFICAR FECHA")),"SIN VALOR AVANCE")</f>
        <v>PROCESO</v>
      </c>
      <c r="R236" s="268"/>
    </row>
    <row r="237" spans="1:18" ht="105.75" customHeight="1">
      <c r="A237" s="281" t="s">
        <v>18</v>
      </c>
      <c r="B237" s="204" t="s">
        <v>14</v>
      </c>
      <c r="C237" s="865"/>
      <c r="D237" s="865"/>
      <c r="E237" s="867" t="s">
        <v>763</v>
      </c>
      <c r="F237" s="868"/>
      <c r="G237" s="877" t="s">
        <v>736</v>
      </c>
      <c r="H237" s="549" t="s">
        <v>737</v>
      </c>
      <c r="I237" s="599" t="s">
        <v>738</v>
      </c>
      <c r="J237" s="600">
        <v>1</v>
      </c>
      <c r="K237" s="607">
        <v>45658</v>
      </c>
      <c r="L237" s="607">
        <v>45716</v>
      </c>
      <c r="M237" s="552">
        <f t="shared" si="8"/>
        <v>8.2857142857142865</v>
      </c>
      <c r="N237" s="553">
        <v>0.5</v>
      </c>
      <c r="O237" s="599" t="s">
        <v>739</v>
      </c>
      <c r="P237" s="553">
        <f t="shared" si="7"/>
        <v>0.5</v>
      </c>
      <c r="Q237" s="554" t="str" cm="1">
        <f t="array" aca="1" ref="Q237" ca="1">IF(ISNUMBER(P237),IF(P237=100%,"CUMPLIDA",IF(AND(ISNUMBER(L237),ISNUMBER(INDIRECT("FECHA_"&amp;$B237,1))), IF(L237&lt;=INDIRECT("FECHA_"&amp;$B237,1),"INCUMPLIDA","PROCESO"), "VERIFICAR FECHA")),"SIN VALOR AVANCE")</f>
        <v>INCUMPLIDA</v>
      </c>
      <c r="R237" s="268"/>
    </row>
    <row r="238" spans="1:18" ht="60.75" customHeight="1">
      <c r="A238" s="281" t="s">
        <v>18</v>
      </c>
      <c r="B238" s="204" t="s">
        <v>14</v>
      </c>
      <c r="C238" s="865"/>
      <c r="D238" s="865"/>
      <c r="E238" s="869"/>
      <c r="F238" s="868"/>
      <c r="G238" s="877"/>
      <c r="H238" s="549" t="s">
        <v>740</v>
      </c>
      <c r="I238" s="599" t="s">
        <v>741</v>
      </c>
      <c r="J238" s="600">
        <v>1</v>
      </c>
      <c r="K238" s="607">
        <v>45717</v>
      </c>
      <c r="L238" s="607">
        <v>45992</v>
      </c>
      <c r="M238" s="552">
        <f t="shared" si="8"/>
        <v>39.285714285714285</v>
      </c>
      <c r="N238" s="553">
        <v>0.5</v>
      </c>
      <c r="O238" s="599" t="s">
        <v>742</v>
      </c>
      <c r="P238" s="553">
        <f t="shared" si="7"/>
        <v>0.5</v>
      </c>
      <c r="Q238" s="554" t="str" cm="1">
        <f t="array" aca="1" ref="Q238" ca="1">IF(ISNUMBER(P238),IF(P238=100%,"CUMPLIDA",IF(AND(ISNUMBER(L238),ISNUMBER(INDIRECT("FECHA_"&amp;$B238,1))), IF(L238&lt;=INDIRECT("FECHA_"&amp;$B238,1),"INCUMPLIDA","PROCESO"), "VERIFICAR FECHA")),"SIN VALOR AVANCE")</f>
        <v>PROCESO</v>
      </c>
      <c r="R238" s="268"/>
    </row>
    <row r="239" spans="1:18" ht="75.75" customHeight="1">
      <c r="A239" s="281" t="s">
        <v>18</v>
      </c>
      <c r="B239" s="204" t="s">
        <v>14</v>
      </c>
      <c r="C239" s="865"/>
      <c r="D239" s="865"/>
      <c r="E239" s="867" t="s">
        <v>764</v>
      </c>
      <c r="F239" s="868"/>
      <c r="G239" s="877" t="s">
        <v>743</v>
      </c>
      <c r="H239" s="549" t="s">
        <v>744</v>
      </c>
      <c r="I239" s="608" t="s">
        <v>745</v>
      </c>
      <c r="J239" s="600">
        <v>1</v>
      </c>
      <c r="K239" s="607">
        <v>45748</v>
      </c>
      <c r="L239" s="607">
        <v>45838</v>
      </c>
      <c r="M239" s="552">
        <f t="shared" si="8"/>
        <v>12.857142857142858</v>
      </c>
      <c r="N239" s="553">
        <v>0</v>
      </c>
      <c r="O239" s="599" t="s">
        <v>746</v>
      </c>
      <c r="P239" s="553">
        <f t="shared" si="7"/>
        <v>0</v>
      </c>
      <c r="Q239" s="554" t="str" cm="1">
        <f t="array" aca="1" ref="Q239" ca="1">IF(ISNUMBER(P239),IF(P239=100%,"CUMPLIDA",IF(AND(ISNUMBER(L239),ISNUMBER(INDIRECT("FECHA_"&amp;$B239,1))), IF(L239&lt;=INDIRECT("FECHA_"&amp;$B239,1),"INCUMPLIDA","PROCESO"), "VERIFICAR FECHA")),"SIN VALOR AVANCE")</f>
        <v>PROCESO</v>
      </c>
      <c r="R239" s="268"/>
    </row>
    <row r="240" spans="1:18" ht="105.75" customHeight="1">
      <c r="A240" s="281" t="s">
        <v>18</v>
      </c>
      <c r="B240" s="204" t="s">
        <v>14</v>
      </c>
      <c r="C240" s="865"/>
      <c r="D240" s="865"/>
      <c r="E240" s="869" t="s">
        <v>764</v>
      </c>
      <c r="F240" s="868"/>
      <c r="G240" s="877"/>
      <c r="H240" s="549" t="s">
        <v>747</v>
      </c>
      <c r="I240" s="599" t="s">
        <v>748</v>
      </c>
      <c r="J240" s="600">
        <v>1</v>
      </c>
      <c r="K240" s="607">
        <v>45839</v>
      </c>
      <c r="L240" s="607">
        <v>45869</v>
      </c>
      <c r="M240" s="552">
        <f t="shared" si="8"/>
        <v>4.2857142857142856</v>
      </c>
      <c r="N240" s="553">
        <v>0</v>
      </c>
      <c r="O240" s="599" t="s">
        <v>739</v>
      </c>
      <c r="P240" s="553">
        <f t="shared" si="7"/>
        <v>0</v>
      </c>
      <c r="Q240" s="554" t="str" cm="1">
        <f t="array" aca="1" ref="Q240" ca="1">IF(ISNUMBER(P240),IF(P240=100%,"CUMPLIDA",IF(AND(ISNUMBER(L240),ISNUMBER(INDIRECT("FECHA_"&amp;$B240,1))), IF(L240&lt;=INDIRECT("FECHA_"&amp;$B240,1),"INCUMPLIDA","PROCESO"), "VERIFICAR FECHA")),"SIN VALOR AVANCE")</f>
        <v>PROCESO</v>
      </c>
      <c r="R240" s="268"/>
    </row>
    <row r="241" spans="1:18" ht="120" customHeight="1">
      <c r="A241" s="281" t="s">
        <v>18</v>
      </c>
      <c r="B241" s="204" t="s">
        <v>14</v>
      </c>
      <c r="C241" s="865"/>
      <c r="D241" s="865"/>
      <c r="E241" s="867" t="s">
        <v>765</v>
      </c>
      <c r="F241" s="868"/>
      <c r="G241" s="877"/>
      <c r="H241" s="549" t="s">
        <v>749</v>
      </c>
      <c r="I241" s="599" t="s">
        <v>750</v>
      </c>
      <c r="J241" s="600">
        <v>1</v>
      </c>
      <c r="K241" s="607">
        <v>45870</v>
      </c>
      <c r="L241" s="607">
        <v>46022</v>
      </c>
      <c r="M241" s="552">
        <f t="shared" si="8"/>
        <v>21.714285714285715</v>
      </c>
      <c r="N241" s="553">
        <v>0</v>
      </c>
      <c r="O241" s="599" t="s">
        <v>742</v>
      </c>
      <c r="P241" s="553">
        <f t="shared" si="7"/>
        <v>0</v>
      </c>
      <c r="Q241" s="554" t="str" cm="1">
        <f t="array" aca="1" ref="Q241" ca="1">IF(ISNUMBER(P241),IF(P241=100%,"CUMPLIDA",IF(AND(ISNUMBER(L241),ISNUMBER(INDIRECT("FECHA_"&amp;$B241,1))), IF(L241&lt;=INDIRECT("FECHA_"&amp;$B241,1),"INCUMPLIDA","PROCESO"), "VERIFICAR FECHA")),"SIN VALOR AVANCE")</f>
        <v>PROCESO</v>
      </c>
      <c r="R241" s="268"/>
    </row>
    <row r="242" spans="1:18" ht="90.75" customHeight="1">
      <c r="A242" s="281" t="s">
        <v>18</v>
      </c>
      <c r="B242" s="204" t="s">
        <v>14</v>
      </c>
      <c r="C242" s="865"/>
      <c r="D242" s="865"/>
      <c r="E242" s="869"/>
      <c r="F242" s="868"/>
      <c r="G242" s="875" t="s">
        <v>752</v>
      </c>
      <c r="H242" s="549" t="s">
        <v>753</v>
      </c>
      <c r="I242" s="896" t="s">
        <v>754</v>
      </c>
      <c r="J242" s="600">
        <v>1</v>
      </c>
      <c r="K242" s="607">
        <v>45536</v>
      </c>
      <c r="L242" s="607">
        <v>45580</v>
      </c>
      <c r="M242" s="552">
        <f t="shared" si="8"/>
        <v>6.2857142857142856</v>
      </c>
      <c r="N242" s="553">
        <v>1</v>
      </c>
      <c r="O242" s="599" t="s">
        <v>729</v>
      </c>
      <c r="P242" s="553">
        <f t="shared" si="7"/>
        <v>1</v>
      </c>
      <c r="Q242" s="554" t="str" cm="1">
        <f t="array" aca="1" ref="Q242" ca="1">IF(ISNUMBER(P242),IF(P242=100%,"CUMPLIDA",IF(AND(ISNUMBER(L242),ISNUMBER(INDIRECT("FECHA_"&amp;$B242,1))), IF(L242&lt;=INDIRECT("FECHA_"&amp;$B242,1),"INCUMPLIDA","PROCESO"), "VERIFICAR FECHA")),"SIN VALOR AVANCE")</f>
        <v>CUMPLIDA</v>
      </c>
      <c r="R242" s="268"/>
    </row>
    <row r="243" spans="1:18" ht="105.75" customHeight="1">
      <c r="A243" s="281" t="s">
        <v>18</v>
      </c>
      <c r="B243" s="204" t="s">
        <v>14</v>
      </c>
      <c r="C243" s="865"/>
      <c r="D243" s="865"/>
      <c r="E243" s="867" t="s">
        <v>766</v>
      </c>
      <c r="F243" s="868"/>
      <c r="G243" s="875"/>
      <c r="H243" s="549" t="s">
        <v>755</v>
      </c>
      <c r="I243" s="896"/>
      <c r="J243" s="600">
        <v>1</v>
      </c>
      <c r="K243" s="607">
        <v>45643</v>
      </c>
      <c r="L243" s="607">
        <v>45657</v>
      </c>
      <c r="M243" s="552">
        <f t="shared" si="8"/>
        <v>2</v>
      </c>
      <c r="N243" s="553">
        <v>1</v>
      </c>
      <c r="O243" s="599" t="s">
        <v>729</v>
      </c>
      <c r="P243" s="553">
        <f t="shared" si="7"/>
        <v>1</v>
      </c>
      <c r="Q243" s="554" t="str" cm="1">
        <f t="array" aca="1" ref="Q243" ca="1">IF(ISNUMBER(P243),IF(P243=100%,"CUMPLIDA",IF(AND(ISNUMBER(L243),ISNUMBER(INDIRECT("FECHA_"&amp;$B243,1))), IF(L243&lt;=INDIRECT("FECHA_"&amp;$B243,1),"INCUMPLIDA","PROCESO"), "VERIFICAR FECHA")),"SIN VALOR AVANCE")</f>
        <v>CUMPLIDA</v>
      </c>
      <c r="R243" s="268"/>
    </row>
    <row r="244" spans="1:18" ht="105.75" customHeight="1">
      <c r="A244" s="281" t="s">
        <v>18</v>
      </c>
      <c r="B244" s="204" t="s">
        <v>14</v>
      </c>
      <c r="C244" s="865"/>
      <c r="D244" s="865"/>
      <c r="E244" s="869"/>
      <c r="F244" s="868"/>
      <c r="G244" s="875"/>
      <c r="H244" s="549" t="s">
        <v>756</v>
      </c>
      <c r="I244" s="896"/>
      <c r="J244" s="600">
        <v>1</v>
      </c>
      <c r="K244" s="607">
        <v>45536</v>
      </c>
      <c r="L244" s="607">
        <v>45626</v>
      </c>
      <c r="M244" s="552">
        <f t="shared" si="8"/>
        <v>12.857142857142858</v>
      </c>
      <c r="N244" s="553">
        <v>1</v>
      </c>
      <c r="O244" s="599" t="s">
        <v>729</v>
      </c>
      <c r="P244" s="553">
        <f t="shared" si="7"/>
        <v>1</v>
      </c>
      <c r="Q244" s="554" t="str" cm="1">
        <f t="array" aca="1" ref="Q244" ca="1">IF(ISNUMBER(P244),IF(P244=100%,"CUMPLIDA",IF(AND(ISNUMBER(L244),ISNUMBER(INDIRECT("FECHA_"&amp;$B244,1))), IF(L244&lt;=INDIRECT("FECHA_"&amp;$B244,1),"INCUMPLIDA","PROCESO"), "VERIFICAR FECHA")),"SIN VALOR AVANCE")</f>
        <v>CUMPLIDA</v>
      </c>
      <c r="R244" s="268"/>
    </row>
    <row r="245" spans="1:18" ht="150">
      <c r="A245" s="281" t="s">
        <v>18</v>
      </c>
      <c r="B245" s="204" t="s">
        <v>14</v>
      </c>
      <c r="C245" s="865"/>
      <c r="D245" s="865"/>
      <c r="E245" s="867" t="s">
        <v>767</v>
      </c>
      <c r="F245" s="868"/>
      <c r="G245" s="875"/>
      <c r="H245" s="549" t="s">
        <v>757</v>
      </c>
      <c r="I245" s="599" t="s">
        <v>758</v>
      </c>
      <c r="J245" s="600">
        <v>1</v>
      </c>
      <c r="K245" s="607">
        <v>45643</v>
      </c>
      <c r="L245" s="607">
        <v>45716</v>
      </c>
      <c r="M245" s="552">
        <f t="shared" si="8"/>
        <v>10.428571428571429</v>
      </c>
      <c r="N245" s="553">
        <v>1</v>
      </c>
      <c r="O245" s="599" t="s">
        <v>759</v>
      </c>
      <c r="P245" s="553">
        <f t="shared" si="7"/>
        <v>1</v>
      </c>
      <c r="Q245" s="554" t="str" cm="1">
        <f t="array" aca="1" ref="Q245" ca="1">IF(ISNUMBER(P245),IF(P245=100%,"CUMPLIDA",IF(AND(ISNUMBER(L245),ISNUMBER(INDIRECT("FECHA_"&amp;$B245,1))), IF(L245&lt;=INDIRECT("FECHA_"&amp;$B245,1),"INCUMPLIDA","PROCESO"), "VERIFICAR FECHA")),"SIN VALOR AVANCE")</f>
        <v>CUMPLIDA</v>
      </c>
      <c r="R245" s="268">
        <v>100</v>
      </c>
    </row>
    <row r="246" spans="1:18" ht="315">
      <c r="A246" s="281" t="s">
        <v>18</v>
      </c>
      <c r="B246" s="204" t="s">
        <v>14</v>
      </c>
      <c r="C246" s="866"/>
      <c r="D246" s="866"/>
      <c r="E246" s="869"/>
      <c r="F246" s="869"/>
      <c r="G246" s="875"/>
      <c r="H246" s="549" t="s">
        <v>760</v>
      </c>
      <c r="I246" s="609" t="s">
        <v>761</v>
      </c>
      <c r="J246" s="600">
        <v>1</v>
      </c>
      <c r="K246" s="607">
        <v>45717</v>
      </c>
      <c r="L246" s="607">
        <v>45734</v>
      </c>
      <c r="M246" s="552">
        <f t="shared" si="8"/>
        <v>2.4285714285714284</v>
      </c>
      <c r="N246" s="553">
        <v>1</v>
      </c>
      <c r="O246" s="599" t="s">
        <v>735</v>
      </c>
      <c r="P246" s="553">
        <f t="shared" ref="P246" si="9">IF(B246="ITRC",N246,N246/J246)</f>
        <v>1</v>
      </c>
      <c r="Q246" s="554" t="str" cm="1">
        <f t="array" aca="1" ref="Q246" ca="1">IF(ISNUMBER(P246),IF(P246=100%,"CUMPLIDA",IF(AND(ISNUMBER(L246),ISNUMBER(INDIRECT("FECHA_"&amp;$B246,1))), IF(L246&lt;=INDIRECT("FECHA_"&amp;$B246,1),"INCUMPLIDA","PROCESO"), "VERIFICAR FECHA")),"SIN VALOR AVANCE")</f>
        <v>CUMPLIDA</v>
      </c>
      <c r="R246" s="268">
        <v>100</v>
      </c>
    </row>
    <row r="247" spans="1:18" ht="255.75">
      <c r="A247" s="281" t="s">
        <v>19</v>
      </c>
      <c r="B247" s="196" t="s">
        <v>14</v>
      </c>
      <c r="C247" s="750" t="s">
        <v>768</v>
      </c>
      <c r="D247" s="750" t="s">
        <v>312</v>
      </c>
      <c r="E247" s="751" t="s">
        <v>769</v>
      </c>
      <c r="F247" s="751" t="s">
        <v>770</v>
      </c>
      <c r="G247" s="751" t="s">
        <v>771</v>
      </c>
      <c r="H247" s="197" t="s">
        <v>772</v>
      </c>
      <c r="I247" s="236" t="s">
        <v>773</v>
      </c>
      <c r="J247" s="205">
        <v>1</v>
      </c>
      <c r="K247" s="199">
        <v>43570</v>
      </c>
      <c r="L247" s="199">
        <v>43830</v>
      </c>
      <c r="M247" s="200">
        <f t="shared" ref="M247:M287" si="10">(L247-K247)/7</f>
        <v>37.142857142857146</v>
      </c>
      <c r="N247" s="201">
        <v>1</v>
      </c>
      <c r="O247" s="532" t="s">
        <v>774</v>
      </c>
      <c r="P247" s="201">
        <f t="shared" ref="P247:P292" si="11">IF(B247="ITRC",N247,N247/J247)</f>
        <v>1</v>
      </c>
      <c r="Q247" s="202" t="str" cm="1">
        <f t="array" aca="1" ref="Q247" ca="1">IF(ISNUMBER(P247),IF(P247=100%,"CUMPLIDA",IF(AND(ISNUMBER(L247),ISNUMBER(INDIRECT("FECHA_"&amp;$B247,1))), IF(L247&lt;=INDIRECT("FECHA_"&amp;$B247,1),"INCUMPLIDA","PROCESO"), "VERIFICAR FECHA")),"SIN VALOR AVANCE")</f>
        <v>CUMPLIDA</v>
      </c>
    </row>
    <row r="248" spans="1:18" ht="255.75">
      <c r="A248" s="281" t="s">
        <v>19</v>
      </c>
      <c r="B248" s="196" t="s">
        <v>14</v>
      </c>
      <c r="C248" s="750"/>
      <c r="D248" s="750"/>
      <c r="E248" s="751"/>
      <c r="F248" s="751"/>
      <c r="G248" s="751"/>
      <c r="H248" s="197" t="s">
        <v>775</v>
      </c>
      <c r="I248" s="236" t="s">
        <v>776</v>
      </c>
      <c r="J248" s="205">
        <v>1</v>
      </c>
      <c r="K248" s="199">
        <v>43570</v>
      </c>
      <c r="L248" s="199">
        <v>43830</v>
      </c>
      <c r="M248" s="200">
        <f t="shared" si="10"/>
        <v>37.142857142857146</v>
      </c>
      <c r="N248" s="201">
        <v>1</v>
      </c>
      <c r="O248" s="532" t="s">
        <v>774</v>
      </c>
      <c r="P248" s="201">
        <f t="shared" si="11"/>
        <v>1</v>
      </c>
      <c r="Q248" s="202" t="str" cm="1">
        <f t="array" aca="1" ref="Q248" ca="1">IF(ISNUMBER(P248),IF(P248=100%,"CUMPLIDA",IF(AND(ISNUMBER(L248),ISNUMBER(INDIRECT("FECHA_"&amp;$B248,1))), IF(L248&lt;=INDIRECT("FECHA_"&amp;$B248,1),"INCUMPLIDA","PROCESO"), "VERIFICAR FECHA")),"SIN VALOR AVANCE")</f>
        <v>CUMPLIDA</v>
      </c>
    </row>
    <row r="249" spans="1:18" ht="300.75">
      <c r="A249" s="281" t="s">
        <v>19</v>
      </c>
      <c r="B249" s="196" t="s">
        <v>14</v>
      </c>
      <c r="C249" s="750"/>
      <c r="D249" s="750"/>
      <c r="E249" s="751"/>
      <c r="F249" s="751"/>
      <c r="G249" s="751"/>
      <c r="H249" s="197" t="s">
        <v>777</v>
      </c>
      <c r="I249" s="236" t="s">
        <v>778</v>
      </c>
      <c r="J249" s="205">
        <v>1</v>
      </c>
      <c r="K249" s="199">
        <v>43570</v>
      </c>
      <c r="L249" s="199">
        <v>43830</v>
      </c>
      <c r="M249" s="200">
        <f t="shared" si="10"/>
        <v>37.142857142857146</v>
      </c>
      <c r="N249" s="201">
        <v>1</v>
      </c>
      <c r="O249" s="532" t="s">
        <v>779</v>
      </c>
      <c r="P249" s="201">
        <f t="shared" si="11"/>
        <v>1</v>
      </c>
      <c r="Q249" s="202" t="str" cm="1">
        <f t="array" aca="1" ref="Q249" ca="1">IF(ISNUMBER(P249),IF(P249=100%,"CUMPLIDA",IF(AND(ISNUMBER(L249),ISNUMBER(INDIRECT("FECHA_"&amp;$B249,1))), IF(L249&lt;=INDIRECT("FECHA_"&amp;$B249,1),"INCUMPLIDA","PROCESO"), "VERIFICAR FECHA")),"SIN VALOR AVANCE")</f>
        <v>CUMPLIDA</v>
      </c>
    </row>
    <row r="250" spans="1:18" ht="300.75">
      <c r="A250" s="281" t="s">
        <v>19</v>
      </c>
      <c r="B250" s="196" t="s">
        <v>14</v>
      </c>
      <c r="C250" s="750"/>
      <c r="D250" s="750"/>
      <c r="E250" s="751"/>
      <c r="F250" s="751"/>
      <c r="G250" s="751" t="s">
        <v>780</v>
      </c>
      <c r="H250" s="197" t="s">
        <v>781</v>
      </c>
      <c r="I250" s="236" t="s">
        <v>782</v>
      </c>
      <c r="J250" s="205">
        <v>2</v>
      </c>
      <c r="K250" s="199">
        <v>43570</v>
      </c>
      <c r="L250" s="199">
        <v>43830</v>
      </c>
      <c r="M250" s="200">
        <f t="shared" si="10"/>
        <v>37.142857142857146</v>
      </c>
      <c r="N250" s="201">
        <v>1</v>
      </c>
      <c r="O250" s="532" t="s">
        <v>779</v>
      </c>
      <c r="P250" s="201">
        <f t="shared" si="11"/>
        <v>1</v>
      </c>
      <c r="Q250" s="202" t="str" cm="1">
        <f t="array" aca="1" ref="Q250" ca="1">IF(ISNUMBER(P250),IF(P250=100%,"CUMPLIDA",IF(AND(ISNUMBER(L250),ISNUMBER(INDIRECT("FECHA_"&amp;$B250,1))), IF(L250&lt;=INDIRECT("FECHA_"&amp;$B250,1),"INCUMPLIDA","PROCESO"), "VERIFICAR FECHA")),"SIN VALOR AVANCE")</f>
        <v>CUMPLIDA</v>
      </c>
    </row>
    <row r="251" spans="1:18" ht="300.75">
      <c r="A251" s="281" t="s">
        <v>19</v>
      </c>
      <c r="B251" s="196" t="s">
        <v>14</v>
      </c>
      <c r="C251" s="750"/>
      <c r="D251" s="750"/>
      <c r="E251" s="751"/>
      <c r="F251" s="751"/>
      <c r="G251" s="751"/>
      <c r="H251" s="197" t="s">
        <v>783</v>
      </c>
      <c r="I251" s="236" t="s">
        <v>776</v>
      </c>
      <c r="J251" s="205">
        <v>1</v>
      </c>
      <c r="K251" s="199">
        <v>43570</v>
      </c>
      <c r="L251" s="199">
        <v>43830</v>
      </c>
      <c r="M251" s="200">
        <f t="shared" si="10"/>
        <v>37.142857142857146</v>
      </c>
      <c r="N251" s="201">
        <v>1</v>
      </c>
      <c r="O251" s="532" t="s">
        <v>779</v>
      </c>
      <c r="P251" s="201">
        <f t="shared" si="11"/>
        <v>1</v>
      </c>
      <c r="Q251" s="202" t="str" cm="1">
        <f t="array" aca="1" ref="Q251" ca="1">IF(ISNUMBER(P251),IF(P251=100%,"CUMPLIDA",IF(AND(ISNUMBER(L251),ISNUMBER(INDIRECT("FECHA_"&amp;$B251,1))), IF(L251&lt;=INDIRECT("FECHA_"&amp;$B251,1),"INCUMPLIDA","PROCESO"), "VERIFICAR FECHA")),"SIN VALOR AVANCE")</f>
        <v>CUMPLIDA</v>
      </c>
    </row>
    <row r="252" spans="1:18" ht="300.75">
      <c r="A252" s="281" t="s">
        <v>19</v>
      </c>
      <c r="B252" s="196" t="s">
        <v>14</v>
      </c>
      <c r="C252" s="750"/>
      <c r="D252" s="750"/>
      <c r="E252" s="751"/>
      <c r="F252" s="751"/>
      <c r="G252" s="751"/>
      <c r="H252" s="197" t="s">
        <v>784</v>
      </c>
      <c r="I252" s="236" t="s">
        <v>785</v>
      </c>
      <c r="J252" s="205">
        <v>1</v>
      </c>
      <c r="K252" s="199">
        <v>43570</v>
      </c>
      <c r="L252" s="199">
        <v>43830</v>
      </c>
      <c r="M252" s="200">
        <f t="shared" si="10"/>
        <v>37.142857142857146</v>
      </c>
      <c r="N252" s="201">
        <v>1</v>
      </c>
      <c r="O252" s="532" t="s">
        <v>779</v>
      </c>
      <c r="P252" s="201">
        <f t="shared" si="11"/>
        <v>1</v>
      </c>
      <c r="Q252" s="202" t="str" cm="1">
        <f t="array" aca="1" ref="Q252" ca="1">IF(ISNUMBER(P252),IF(P252=100%,"CUMPLIDA",IF(AND(ISNUMBER(L252),ISNUMBER(INDIRECT("FECHA_"&amp;$B252,1))), IF(L252&lt;=INDIRECT("FECHA_"&amp;$B252,1),"INCUMPLIDA","PROCESO"), "VERIFICAR FECHA")),"SIN VALOR AVANCE")</f>
        <v>CUMPLIDA</v>
      </c>
    </row>
    <row r="253" spans="1:18" ht="255.75">
      <c r="A253" s="281" t="s">
        <v>19</v>
      </c>
      <c r="B253" s="196" t="s">
        <v>14</v>
      </c>
      <c r="C253" s="750"/>
      <c r="D253" s="750"/>
      <c r="E253" s="751"/>
      <c r="F253" s="751"/>
      <c r="G253" s="751" t="s">
        <v>786</v>
      </c>
      <c r="H253" s="197" t="s">
        <v>787</v>
      </c>
      <c r="I253" s="236" t="s">
        <v>788</v>
      </c>
      <c r="J253" s="205">
        <v>22</v>
      </c>
      <c r="K253" s="199">
        <v>43570</v>
      </c>
      <c r="L253" s="199">
        <v>44196</v>
      </c>
      <c r="M253" s="200">
        <f t="shared" si="10"/>
        <v>89.428571428571431</v>
      </c>
      <c r="N253" s="201">
        <v>1</v>
      </c>
      <c r="O253" s="532" t="s">
        <v>774</v>
      </c>
      <c r="P253" s="201">
        <f t="shared" si="11"/>
        <v>1</v>
      </c>
      <c r="Q253" s="202" t="str" cm="1">
        <f t="array" aca="1" ref="Q253" ca="1">IF(ISNUMBER(P253),IF(P253=100%,"CUMPLIDA",IF(AND(ISNUMBER(L253),ISNUMBER(INDIRECT("FECHA_"&amp;$B253,1))), IF(L253&lt;=INDIRECT("FECHA_"&amp;$B253,1),"INCUMPLIDA","PROCESO"), "VERIFICAR FECHA")),"SIN VALOR AVANCE")</f>
        <v>CUMPLIDA</v>
      </c>
    </row>
    <row r="254" spans="1:18" ht="300.75">
      <c r="A254" s="281" t="s">
        <v>19</v>
      </c>
      <c r="B254" s="196" t="s">
        <v>14</v>
      </c>
      <c r="C254" s="750"/>
      <c r="D254" s="750"/>
      <c r="E254" s="751"/>
      <c r="F254" s="751"/>
      <c r="G254" s="751"/>
      <c r="H254" s="197" t="s">
        <v>789</v>
      </c>
      <c r="I254" s="236" t="s">
        <v>788</v>
      </c>
      <c r="J254" s="205">
        <v>28</v>
      </c>
      <c r="K254" s="199">
        <v>43570</v>
      </c>
      <c r="L254" s="199">
        <v>44196</v>
      </c>
      <c r="M254" s="200">
        <f t="shared" si="10"/>
        <v>89.428571428571431</v>
      </c>
      <c r="N254" s="201">
        <v>1</v>
      </c>
      <c r="O254" s="532" t="s">
        <v>779</v>
      </c>
      <c r="P254" s="201">
        <f t="shared" si="11"/>
        <v>1</v>
      </c>
      <c r="Q254" s="202" t="str" cm="1">
        <f t="array" aca="1" ref="Q254" ca="1">IF(ISNUMBER(P254),IF(P254=100%,"CUMPLIDA",IF(AND(ISNUMBER(L254),ISNUMBER(INDIRECT("FECHA_"&amp;$B254,1))), IF(L254&lt;=INDIRECT("FECHA_"&amp;$B254,1),"INCUMPLIDA","PROCESO"), "VERIFICAR FECHA")),"SIN VALOR AVANCE")</f>
        <v>CUMPLIDA</v>
      </c>
    </row>
    <row r="255" spans="1:18" ht="300.75">
      <c r="A255" s="281" t="s">
        <v>19</v>
      </c>
      <c r="B255" s="196" t="s">
        <v>14</v>
      </c>
      <c r="C255" s="750"/>
      <c r="D255" s="750"/>
      <c r="E255" s="751"/>
      <c r="F255" s="751"/>
      <c r="G255" s="751"/>
      <c r="H255" s="197" t="s">
        <v>790</v>
      </c>
      <c r="I255" s="236" t="s">
        <v>788</v>
      </c>
      <c r="J255" s="205">
        <v>27</v>
      </c>
      <c r="K255" s="199">
        <v>43570</v>
      </c>
      <c r="L255" s="199">
        <v>44196</v>
      </c>
      <c r="M255" s="200">
        <f t="shared" si="10"/>
        <v>89.428571428571431</v>
      </c>
      <c r="N255" s="201">
        <v>1</v>
      </c>
      <c r="O255" s="532" t="s">
        <v>779</v>
      </c>
      <c r="P255" s="201">
        <f t="shared" si="11"/>
        <v>1</v>
      </c>
      <c r="Q255" s="202" t="str" cm="1">
        <f t="array" aca="1" ref="Q255" ca="1">IF(ISNUMBER(P255),IF(P255=100%,"CUMPLIDA",IF(AND(ISNUMBER(L255),ISNUMBER(INDIRECT("FECHA_"&amp;$B255,1))), IF(L255&lt;=INDIRECT("FECHA_"&amp;$B255,1),"INCUMPLIDA","PROCESO"), "VERIFICAR FECHA")),"SIN VALOR AVANCE")</f>
        <v>CUMPLIDA</v>
      </c>
    </row>
    <row r="256" spans="1:18" ht="300.75">
      <c r="A256" s="281" t="s">
        <v>19</v>
      </c>
      <c r="B256" s="196" t="s">
        <v>14</v>
      </c>
      <c r="C256" s="750"/>
      <c r="D256" s="750"/>
      <c r="E256" s="751"/>
      <c r="F256" s="751"/>
      <c r="G256" s="751" t="s">
        <v>791</v>
      </c>
      <c r="H256" s="197" t="s">
        <v>792</v>
      </c>
      <c r="I256" s="236" t="s">
        <v>788</v>
      </c>
      <c r="J256" s="205">
        <v>22</v>
      </c>
      <c r="K256" s="199">
        <v>43570</v>
      </c>
      <c r="L256" s="199">
        <v>44196</v>
      </c>
      <c r="M256" s="200">
        <f t="shared" si="10"/>
        <v>89.428571428571431</v>
      </c>
      <c r="N256" s="201">
        <v>1</v>
      </c>
      <c r="O256" s="532" t="s">
        <v>779</v>
      </c>
      <c r="P256" s="201">
        <f t="shared" si="11"/>
        <v>1</v>
      </c>
      <c r="Q256" s="202" t="str" cm="1">
        <f t="array" aca="1" ref="Q256" ca="1">IF(ISNUMBER(P256),IF(P256=100%,"CUMPLIDA",IF(AND(ISNUMBER(L256),ISNUMBER(INDIRECT("FECHA_"&amp;$B256,1))), IF(L256&lt;=INDIRECT("FECHA_"&amp;$B256,1),"INCUMPLIDA","PROCESO"), "VERIFICAR FECHA")),"SIN VALOR AVANCE")</f>
        <v>CUMPLIDA</v>
      </c>
    </row>
    <row r="257" spans="1:17" ht="300.75">
      <c r="A257" s="281" t="s">
        <v>19</v>
      </c>
      <c r="B257" s="196" t="s">
        <v>14</v>
      </c>
      <c r="C257" s="750"/>
      <c r="D257" s="750"/>
      <c r="E257" s="751"/>
      <c r="F257" s="751"/>
      <c r="G257" s="751"/>
      <c r="H257" s="197" t="s">
        <v>793</v>
      </c>
      <c r="I257" s="236" t="s">
        <v>788</v>
      </c>
      <c r="J257" s="205">
        <v>28</v>
      </c>
      <c r="K257" s="199">
        <v>43570</v>
      </c>
      <c r="L257" s="199">
        <v>44196</v>
      </c>
      <c r="M257" s="200">
        <f t="shared" si="10"/>
        <v>89.428571428571431</v>
      </c>
      <c r="N257" s="201">
        <v>1</v>
      </c>
      <c r="O257" s="532" t="s">
        <v>779</v>
      </c>
      <c r="P257" s="201">
        <f t="shared" si="11"/>
        <v>1</v>
      </c>
      <c r="Q257" s="202" t="str" cm="1">
        <f t="array" aca="1" ref="Q257" ca="1">IF(ISNUMBER(P257),IF(P257=100%,"CUMPLIDA",IF(AND(ISNUMBER(L257),ISNUMBER(INDIRECT("FECHA_"&amp;$B257,1))), IF(L257&lt;=INDIRECT("FECHA_"&amp;$B257,1),"INCUMPLIDA","PROCESO"), "VERIFICAR FECHA")),"SIN VALOR AVANCE")</f>
        <v>CUMPLIDA</v>
      </c>
    </row>
    <row r="258" spans="1:17" ht="300.75">
      <c r="A258" s="281" t="s">
        <v>19</v>
      </c>
      <c r="B258" s="196" t="s">
        <v>14</v>
      </c>
      <c r="C258" s="750"/>
      <c r="D258" s="750"/>
      <c r="E258" s="751"/>
      <c r="F258" s="751"/>
      <c r="G258" s="751"/>
      <c r="H258" s="197" t="s">
        <v>794</v>
      </c>
      <c r="I258" s="236" t="s">
        <v>788</v>
      </c>
      <c r="J258" s="205">
        <v>27</v>
      </c>
      <c r="K258" s="199">
        <v>43570</v>
      </c>
      <c r="L258" s="199">
        <v>44196</v>
      </c>
      <c r="M258" s="200">
        <f t="shared" si="10"/>
        <v>89.428571428571431</v>
      </c>
      <c r="N258" s="201">
        <v>1</v>
      </c>
      <c r="O258" s="532" t="s">
        <v>779</v>
      </c>
      <c r="P258" s="201">
        <f t="shared" si="11"/>
        <v>1</v>
      </c>
      <c r="Q258" s="202" t="str" cm="1">
        <f t="array" aca="1" ref="Q258" ca="1">IF(ISNUMBER(P258),IF(P258=100%,"CUMPLIDA",IF(AND(ISNUMBER(L258),ISNUMBER(INDIRECT("FECHA_"&amp;$B258,1))), IF(L258&lt;=INDIRECT("FECHA_"&amp;$B258,1),"INCUMPLIDA","PROCESO"), "VERIFICAR FECHA")),"SIN VALOR AVANCE")</f>
        <v>CUMPLIDA</v>
      </c>
    </row>
    <row r="259" spans="1:17" ht="300.75">
      <c r="A259" s="281" t="s">
        <v>19</v>
      </c>
      <c r="B259" s="196" t="s">
        <v>14</v>
      </c>
      <c r="C259" s="750"/>
      <c r="D259" s="750"/>
      <c r="E259" s="751"/>
      <c r="F259" s="751"/>
      <c r="G259" s="751" t="s">
        <v>795</v>
      </c>
      <c r="H259" s="197" t="s">
        <v>796</v>
      </c>
      <c r="I259" s="236" t="s">
        <v>788</v>
      </c>
      <c r="J259" s="205">
        <v>22</v>
      </c>
      <c r="K259" s="199">
        <v>43570</v>
      </c>
      <c r="L259" s="199">
        <v>44196</v>
      </c>
      <c r="M259" s="200">
        <f t="shared" si="10"/>
        <v>89.428571428571431</v>
      </c>
      <c r="N259" s="201">
        <v>1</v>
      </c>
      <c r="O259" s="532" t="s">
        <v>779</v>
      </c>
      <c r="P259" s="201">
        <f t="shared" si="11"/>
        <v>1</v>
      </c>
      <c r="Q259" s="202" t="str" cm="1">
        <f t="array" aca="1" ref="Q259" ca="1">IF(ISNUMBER(P259),IF(P259=100%,"CUMPLIDA",IF(AND(ISNUMBER(L259),ISNUMBER(INDIRECT("FECHA_"&amp;$B259,1))), IF(L259&lt;=INDIRECT("FECHA_"&amp;$B259,1),"INCUMPLIDA","PROCESO"), "VERIFICAR FECHA")),"SIN VALOR AVANCE")</f>
        <v>CUMPLIDA</v>
      </c>
    </row>
    <row r="260" spans="1:17" ht="300.75">
      <c r="A260" s="281" t="s">
        <v>19</v>
      </c>
      <c r="B260" s="196" t="s">
        <v>14</v>
      </c>
      <c r="C260" s="750"/>
      <c r="D260" s="750"/>
      <c r="E260" s="751"/>
      <c r="F260" s="751"/>
      <c r="G260" s="751"/>
      <c r="H260" s="197" t="s">
        <v>797</v>
      </c>
      <c r="I260" s="236" t="s">
        <v>788</v>
      </c>
      <c r="J260" s="205">
        <v>28</v>
      </c>
      <c r="K260" s="199">
        <v>43570</v>
      </c>
      <c r="L260" s="199">
        <v>44196</v>
      </c>
      <c r="M260" s="200">
        <f t="shared" si="10"/>
        <v>89.428571428571431</v>
      </c>
      <c r="N260" s="201">
        <v>1</v>
      </c>
      <c r="O260" s="532" t="s">
        <v>779</v>
      </c>
      <c r="P260" s="201">
        <f t="shared" si="11"/>
        <v>1</v>
      </c>
      <c r="Q260" s="202" t="str" cm="1">
        <f t="array" aca="1" ref="Q260" ca="1">IF(ISNUMBER(P260),IF(P260=100%,"CUMPLIDA",IF(AND(ISNUMBER(L260),ISNUMBER(INDIRECT("FECHA_"&amp;$B260,1))), IF(L260&lt;=INDIRECT("FECHA_"&amp;$B260,1),"INCUMPLIDA","PROCESO"), "VERIFICAR FECHA")),"SIN VALOR AVANCE")</f>
        <v>CUMPLIDA</v>
      </c>
    </row>
    <row r="261" spans="1:17" ht="300.75">
      <c r="A261" s="281" t="s">
        <v>19</v>
      </c>
      <c r="B261" s="196" t="s">
        <v>14</v>
      </c>
      <c r="C261" s="750"/>
      <c r="D261" s="750"/>
      <c r="E261" s="751"/>
      <c r="F261" s="751"/>
      <c r="G261" s="751"/>
      <c r="H261" s="197" t="s">
        <v>798</v>
      </c>
      <c r="I261" s="236" t="s">
        <v>788</v>
      </c>
      <c r="J261" s="205">
        <v>27</v>
      </c>
      <c r="K261" s="199">
        <v>43570</v>
      </c>
      <c r="L261" s="199">
        <v>44196</v>
      </c>
      <c r="M261" s="200">
        <f t="shared" si="10"/>
        <v>89.428571428571431</v>
      </c>
      <c r="N261" s="201">
        <v>1</v>
      </c>
      <c r="O261" s="532" t="s">
        <v>779</v>
      </c>
      <c r="P261" s="201">
        <f t="shared" si="11"/>
        <v>1</v>
      </c>
      <c r="Q261" s="202" t="str" cm="1">
        <f t="array" aca="1" ref="Q261" ca="1">IF(ISNUMBER(P261),IF(P261=100%,"CUMPLIDA",IF(AND(ISNUMBER(L261),ISNUMBER(INDIRECT("FECHA_"&amp;$B261,1))), IF(L261&lt;=INDIRECT("FECHA_"&amp;$B261,1),"INCUMPLIDA","PROCESO"), "VERIFICAR FECHA")),"SIN VALOR AVANCE")</f>
        <v>CUMPLIDA</v>
      </c>
    </row>
    <row r="262" spans="1:17" ht="300.75">
      <c r="A262" s="281" t="s">
        <v>19</v>
      </c>
      <c r="B262" s="196" t="s">
        <v>14</v>
      </c>
      <c r="C262" s="750"/>
      <c r="D262" s="750"/>
      <c r="E262" s="751"/>
      <c r="F262" s="751"/>
      <c r="G262" s="751" t="s">
        <v>799</v>
      </c>
      <c r="H262" s="197" t="s">
        <v>800</v>
      </c>
      <c r="I262" s="236" t="s">
        <v>801</v>
      </c>
      <c r="J262" s="205">
        <v>1</v>
      </c>
      <c r="K262" s="199">
        <v>43570</v>
      </c>
      <c r="L262" s="199">
        <v>43830</v>
      </c>
      <c r="M262" s="200">
        <f t="shared" si="10"/>
        <v>37.142857142857146</v>
      </c>
      <c r="N262" s="201">
        <v>1</v>
      </c>
      <c r="O262" s="532" t="s">
        <v>779</v>
      </c>
      <c r="P262" s="201">
        <f t="shared" si="11"/>
        <v>1</v>
      </c>
      <c r="Q262" s="202" t="str" cm="1">
        <f t="array" aca="1" ref="Q262" ca="1">IF(ISNUMBER(P262),IF(P262=100%,"CUMPLIDA",IF(AND(ISNUMBER(L262),ISNUMBER(INDIRECT("FECHA_"&amp;$B262,1))), IF(L262&lt;=INDIRECT("FECHA_"&amp;$B262,1),"INCUMPLIDA","PROCESO"), "VERIFICAR FECHA")),"SIN VALOR AVANCE")</f>
        <v>CUMPLIDA</v>
      </c>
    </row>
    <row r="263" spans="1:17" ht="300.75">
      <c r="A263" s="281" t="s">
        <v>19</v>
      </c>
      <c r="B263" s="196" t="s">
        <v>14</v>
      </c>
      <c r="C263" s="750"/>
      <c r="D263" s="750"/>
      <c r="E263" s="751"/>
      <c r="F263" s="751"/>
      <c r="G263" s="751"/>
      <c r="H263" s="197" t="s">
        <v>802</v>
      </c>
      <c r="I263" s="236" t="s">
        <v>803</v>
      </c>
      <c r="J263" s="205">
        <v>1</v>
      </c>
      <c r="K263" s="199">
        <v>43570</v>
      </c>
      <c r="L263" s="199">
        <v>43830</v>
      </c>
      <c r="M263" s="200">
        <f t="shared" si="10"/>
        <v>37.142857142857146</v>
      </c>
      <c r="N263" s="201">
        <v>1</v>
      </c>
      <c r="O263" s="532" t="s">
        <v>779</v>
      </c>
      <c r="P263" s="201">
        <f t="shared" si="11"/>
        <v>1</v>
      </c>
      <c r="Q263" s="202" t="str" cm="1">
        <f t="array" aca="1" ref="Q263" ca="1">IF(ISNUMBER(P263),IF(P263=100%,"CUMPLIDA",IF(AND(ISNUMBER(L263),ISNUMBER(INDIRECT("FECHA_"&amp;$B263,1))), IF(L263&lt;=INDIRECT("FECHA_"&amp;$B263,1),"INCUMPLIDA","PROCESO"), "VERIFICAR FECHA")),"SIN VALOR AVANCE")</f>
        <v>CUMPLIDA</v>
      </c>
    </row>
    <row r="264" spans="1:17" ht="300.75">
      <c r="A264" s="281" t="s">
        <v>19</v>
      </c>
      <c r="B264" s="196" t="s">
        <v>14</v>
      </c>
      <c r="C264" s="750"/>
      <c r="D264" s="750"/>
      <c r="E264" s="751"/>
      <c r="F264" s="751"/>
      <c r="G264" s="751"/>
      <c r="H264" s="197" t="s">
        <v>804</v>
      </c>
      <c r="I264" s="236" t="s">
        <v>805</v>
      </c>
      <c r="J264" s="205">
        <v>1</v>
      </c>
      <c r="K264" s="199">
        <v>43570</v>
      </c>
      <c r="L264" s="199">
        <v>43830</v>
      </c>
      <c r="M264" s="200">
        <f t="shared" si="10"/>
        <v>37.142857142857146</v>
      </c>
      <c r="N264" s="201">
        <v>1</v>
      </c>
      <c r="O264" s="532" t="s">
        <v>779</v>
      </c>
      <c r="P264" s="201">
        <f t="shared" si="11"/>
        <v>1</v>
      </c>
      <c r="Q264" s="202" t="str" cm="1">
        <f t="array" aca="1" ref="Q264" ca="1">IF(ISNUMBER(P264),IF(P264=100%,"CUMPLIDA",IF(AND(ISNUMBER(L264),ISNUMBER(INDIRECT("FECHA_"&amp;$B264,1))), IF(L264&lt;=INDIRECT("FECHA_"&amp;$B264,1),"INCUMPLIDA","PROCESO"), "VERIFICAR FECHA")),"SIN VALOR AVANCE")</f>
        <v>CUMPLIDA</v>
      </c>
    </row>
    <row r="265" spans="1:17" ht="300.75">
      <c r="A265" s="281" t="s">
        <v>19</v>
      </c>
      <c r="B265" s="196" t="s">
        <v>14</v>
      </c>
      <c r="C265" s="750"/>
      <c r="D265" s="750"/>
      <c r="E265" s="751"/>
      <c r="F265" s="751"/>
      <c r="G265" s="751" t="s">
        <v>806</v>
      </c>
      <c r="H265" s="197" t="s">
        <v>772</v>
      </c>
      <c r="I265" s="236" t="s">
        <v>773</v>
      </c>
      <c r="J265" s="205">
        <v>1</v>
      </c>
      <c r="K265" s="199">
        <v>43570</v>
      </c>
      <c r="L265" s="199">
        <v>43830</v>
      </c>
      <c r="M265" s="200">
        <f t="shared" si="10"/>
        <v>37.142857142857146</v>
      </c>
      <c r="N265" s="201">
        <v>1</v>
      </c>
      <c r="O265" s="532" t="s">
        <v>779</v>
      </c>
      <c r="P265" s="201">
        <f t="shared" si="11"/>
        <v>1</v>
      </c>
      <c r="Q265" s="202" t="str" cm="1">
        <f t="array" aca="1" ref="Q265" ca="1">IF(ISNUMBER(P265),IF(P265=100%,"CUMPLIDA",IF(AND(ISNUMBER(L265),ISNUMBER(INDIRECT("FECHA_"&amp;$B265,1))), IF(L265&lt;=INDIRECT("FECHA_"&amp;$B265,1),"INCUMPLIDA","PROCESO"), "VERIFICAR FECHA")),"SIN VALOR AVANCE")</f>
        <v>CUMPLIDA</v>
      </c>
    </row>
    <row r="266" spans="1:17" ht="300.75">
      <c r="A266" s="281" t="s">
        <v>19</v>
      </c>
      <c r="B266" s="196" t="s">
        <v>14</v>
      </c>
      <c r="C266" s="750"/>
      <c r="D266" s="750"/>
      <c r="E266" s="751"/>
      <c r="F266" s="751"/>
      <c r="G266" s="751"/>
      <c r="H266" s="197" t="s">
        <v>775</v>
      </c>
      <c r="I266" s="236" t="s">
        <v>776</v>
      </c>
      <c r="J266" s="205">
        <v>1</v>
      </c>
      <c r="K266" s="199">
        <v>43570</v>
      </c>
      <c r="L266" s="199">
        <v>43830</v>
      </c>
      <c r="M266" s="200">
        <f t="shared" si="10"/>
        <v>37.142857142857146</v>
      </c>
      <c r="N266" s="201">
        <v>1</v>
      </c>
      <c r="O266" s="532" t="s">
        <v>779</v>
      </c>
      <c r="P266" s="201">
        <f t="shared" si="11"/>
        <v>1</v>
      </c>
      <c r="Q266" s="202" t="str" cm="1">
        <f t="array" aca="1" ref="Q266" ca="1">IF(ISNUMBER(P266),IF(P266=100%,"CUMPLIDA",IF(AND(ISNUMBER(L266),ISNUMBER(INDIRECT("FECHA_"&amp;$B266,1))), IF(L266&lt;=INDIRECT("FECHA_"&amp;$B266,1),"INCUMPLIDA","PROCESO"), "VERIFICAR FECHA")),"SIN VALOR AVANCE")</f>
        <v>CUMPLIDA</v>
      </c>
    </row>
    <row r="267" spans="1:17" ht="300.75">
      <c r="A267" s="281" t="s">
        <v>19</v>
      </c>
      <c r="B267" s="196" t="s">
        <v>14</v>
      </c>
      <c r="C267" s="750"/>
      <c r="D267" s="750"/>
      <c r="E267" s="751"/>
      <c r="F267" s="751"/>
      <c r="G267" s="751"/>
      <c r="H267" s="197" t="s">
        <v>777</v>
      </c>
      <c r="I267" s="236" t="s">
        <v>778</v>
      </c>
      <c r="J267" s="205">
        <v>1</v>
      </c>
      <c r="K267" s="199">
        <v>43570</v>
      </c>
      <c r="L267" s="199">
        <v>43830</v>
      </c>
      <c r="M267" s="200">
        <f t="shared" si="10"/>
        <v>37.142857142857146</v>
      </c>
      <c r="N267" s="201">
        <v>1</v>
      </c>
      <c r="O267" s="532" t="s">
        <v>779</v>
      </c>
      <c r="P267" s="201">
        <f t="shared" si="11"/>
        <v>1</v>
      </c>
      <c r="Q267" s="202" t="str" cm="1">
        <f t="array" aca="1" ref="Q267" ca="1">IF(ISNUMBER(P267),IF(P267=100%,"CUMPLIDA",IF(AND(ISNUMBER(L267),ISNUMBER(INDIRECT("FECHA_"&amp;$B267,1))), IF(L267&lt;=INDIRECT("FECHA_"&amp;$B267,1),"INCUMPLIDA","PROCESO"), "VERIFICAR FECHA")),"SIN VALOR AVANCE")</f>
        <v>CUMPLIDA</v>
      </c>
    </row>
    <row r="268" spans="1:17" ht="30.75" customHeight="1">
      <c r="A268" s="281" t="s">
        <v>19</v>
      </c>
      <c r="B268" s="204" t="s">
        <v>14</v>
      </c>
      <c r="C268" s="750" t="s">
        <v>807</v>
      </c>
      <c r="D268" s="879" t="s">
        <v>68</v>
      </c>
      <c r="E268" s="880" t="s">
        <v>808</v>
      </c>
      <c r="F268" s="880" t="s">
        <v>809</v>
      </c>
      <c r="G268" s="623" t="s">
        <v>810</v>
      </c>
      <c r="H268" s="623" t="s">
        <v>811</v>
      </c>
      <c r="I268" s="624" t="s">
        <v>234</v>
      </c>
      <c r="J268" s="625">
        <v>1</v>
      </c>
      <c r="K268" s="626">
        <v>45231</v>
      </c>
      <c r="L268" s="626">
        <v>45504</v>
      </c>
      <c r="M268" s="627">
        <f t="shared" si="10"/>
        <v>39</v>
      </c>
      <c r="N268" s="628">
        <v>1</v>
      </c>
      <c r="O268" s="624" t="s">
        <v>812</v>
      </c>
      <c r="P268" s="628">
        <f t="shared" si="11"/>
        <v>1</v>
      </c>
      <c r="Q268" s="629" t="str" cm="1">
        <f t="array" aca="1" ref="Q268" ca="1">IF(ISNUMBER(P268),IF(P268=100%,"CUMPLIDA",IF(AND(ISNUMBER(L268),ISNUMBER(INDIRECT("FECHA_"&amp;$B268,1))), IF(L268&lt;=INDIRECT("FECHA_"&amp;$B268,1),"INCUMPLIDA","PROCESO"), "VERIFICAR FECHA")),"SIN VALOR AVANCE")</f>
        <v>CUMPLIDA</v>
      </c>
    </row>
    <row r="269" spans="1:17" ht="105.75">
      <c r="A269" s="281" t="s">
        <v>19</v>
      </c>
      <c r="B269" s="204" t="s">
        <v>14</v>
      </c>
      <c r="C269" s="750"/>
      <c r="D269" s="879"/>
      <c r="E269" s="880"/>
      <c r="F269" s="880"/>
      <c r="G269" s="623" t="s">
        <v>813</v>
      </c>
      <c r="H269" s="623" t="s">
        <v>237</v>
      </c>
      <c r="I269" s="624" t="s">
        <v>238</v>
      </c>
      <c r="J269" s="625">
        <v>1</v>
      </c>
      <c r="K269" s="626">
        <v>45323</v>
      </c>
      <c r="L269" s="626">
        <v>45747</v>
      </c>
      <c r="M269" s="627">
        <f t="shared" si="10"/>
        <v>60.571428571428569</v>
      </c>
      <c r="N269" s="628">
        <v>1</v>
      </c>
      <c r="O269" s="624" t="s">
        <v>814</v>
      </c>
      <c r="P269" s="628">
        <f t="shared" si="11"/>
        <v>1</v>
      </c>
      <c r="Q269" s="629" t="str" cm="1">
        <f t="array" aca="1" ref="Q269" ca="1">IF(ISNUMBER(P269),IF(P269=100%,"CUMPLIDA",IF(AND(ISNUMBER(L269),ISNUMBER(INDIRECT("FECHA_"&amp;$B269,1))), IF(L269&lt;=INDIRECT("FECHA_"&amp;$B269,1),"INCUMPLIDA","PROCESO"), "VERIFICAR FECHA")),"SIN VALOR AVANCE")</f>
        <v>CUMPLIDA</v>
      </c>
    </row>
    <row r="270" spans="1:17" ht="45.75">
      <c r="A270" s="281" t="s">
        <v>19</v>
      </c>
      <c r="B270" s="204" t="s">
        <v>14</v>
      </c>
      <c r="C270" s="750"/>
      <c r="D270" s="879"/>
      <c r="E270" s="880"/>
      <c r="F270" s="880"/>
      <c r="G270" s="623" t="s">
        <v>815</v>
      </c>
      <c r="H270" s="623" t="s">
        <v>241</v>
      </c>
      <c r="I270" s="624" t="s">
        <v>242</v>
      </c>
      <c r="J270" s="625">
        <v>1</v>
      </c>
      <c r="K270" s="626">
        <v>45323</v>
      </c>
      <c r="L270" s="626">
        <v>45747</v>
      </c>
      <c r="M270" s="627">
        <f t="shared" si="10"/>
        <v>60.571428571428569</v>
      </c>
      <c r="N270" s="628">
        <v>1</v>
      </c>
      <c r="O270" s="624" t="s">
        <v>812</v>
      </c>
      <c r="P270" s="628">
        <f t="shared" si="11"/>
        <v>1</v>
      </c>
      <c r="Q270" s="629" t="str" cm="1">
        <f t="array" aca="1" ref="Q270" ca="1">IF(ISNUMBER(P270),IF(P270=100%,"CUMPLIDA",IF(AND(ISNUMBER(L270),ISNUMBER(INDIRECT("FECHA_"&amp;$B270,1))), IF(L270&lt;=INDIRECT("FECHA_"&amp;$B270,1),"INCUMPLIDA","PROCESO"), "VERIFICAR FECHA")),"SIN VALOR AVANCE")</f>
        <v>CUMPLIDA</v>
      </c>
    </row>
    <row r="271" spans="1:17" ht="45.75">
      <c r="A271" s="281" t="s">
        <v>19</v>
      </c>
      <c r="B271" s="204" t="s">
        <v>14</v>
      </c>
      <c r="C271" s="750"/>
      <c r="D271" s="879"/>
      <c r="E271" s="880"/>
      <c r="F271" s="880"/>
      <c r="G271" s="623" t="s">
        <v>816</v>
      </c>
      <c r="H271" s="623" t="s">
        <v>245</v>
      </c>
      <c r="I271" s="624" t="s">
        <v>246</v>
      </c>
      <c r="J271" s="625">
        <v>1</v>
      </c>
      <c r="K271" s="626">
        <v>45231</v>
      </c>
      <c r="L271" s="626">
        <v>45747</v>
      </c>
      <c r="M271" s="627">
        <f t="shared" si="10"/>
        <v>73.714285714285708</v>
      </c>
      <c r="N271" s="628">
        <v>1</v>
      </c>
      <c r="O271" s="624" t="s">
        <v>812</v>
      </c>
      <c r="P271" s="628">
        <f t="shared" si="11"/>
        <v>1</v>
      </c>
      <c r="Q271" s="629" t="str" cm="1">
        <f t="array" aca="1" ref="Q271" ca="1">IF(ISNUMBER(P271),IF(P271=100%,"CUMPLIDA",IF(AND(ISNUMBER(L271),ISNUMBER(INDIRECT("FECHA_"&amp;$B271,1))), IF(L271&lt;=INDIRECT("FECHA_"&amp;$B271,1),"INCUMPLIDA","PROCESO"), "VERIFICAR FECHA")),"SIN VALOR AVANCE")</f>
        <v>CUMPLIDA</v>
      </c>
    </row>
    <row r="272" spans="1:17" ht="105.75">
      <c r="A272" s="281" t="s">
        <v>19</v>
      </c>
      <c r="B272" s="204" t="s">
        <v>14</v>
      </c>
      <c r="C272" s="750"/>
      <c r="D272" s="879"/>
      <c r="E272" s="880"/>
      <c r="F272" s="880"/>
      <c r="G272" s="623" t="s">
        <v>817</v>
      </c>
      <c r="H272" s="623" t="s">
        <v>248</v>
      </c>
      <c r="I272" s="624" t="s">
        <v>249</v>
      </c>
      <c r="J272" s="625">
        <v>1</v>
      </c>
      <c r="K272" s="626">
        <v>45323</v>
      </c>
      <c r="L272" s="626">
        <v>45747</v>
      </c>
      <c r="M272" s="627">
        <f t="shared" si="10"/>
        <v>60.571428571428569</v>
      </c>
      <c r="N272" s="628">
        <v>1</v>
      </c>
      <c r="O272" s="624" t="s">
        <v>814</v>
      </c>
      <c r="P272" s="628">
        <f t="shared" si="11"/>
        <v>1</v>
      </c>
      <c r="Q272" s="629" t="str" cm="1">
        <f t="array" aca="1" ref="Q272" ca="1">IF(ISNUMBER(P272),IF(P272=100%,"CUMPLIDA",IF(AND(ISNUMBER(L272),ISNUMBER(INDIRECT("FECHA_"&amp;$B272,1))), IF(L272&lt;=INDIRECT("FECHA_"&amp;$B272,1),"INCUMPLIDA","PROCESO"), "VERIFICAR FECHA")),"SIN VALOR AVANCE")</f>
        <v>CUMPLIDA</v>
      </c>
    </row>
    <row r="273" spans="1:17" ht="45.75">
      <c r="A273" s="281" t="s">
        <v>19</v>
      </c>
      <c r="B273" s="204" t="s">
        <v>14</v>
      </c>
      <c r="C273" s="750"/>
      <c r="D273" s="879"/>
      <c r="E273" s="880"/>
      <c r="F273" s="880"/>
      <c r="G273" s="623" t="s">
        <v>818</v>
      </c>
      <c r="H273" s="623" t="s">
        <v>251</v>
      </c>
      <c r="I273" s="624" t="s">
        <v>252</v>
      </c>
      <c r="J273" s="625">
        <v>1</v>
      </c>
      <c r="K273" s="626">
        <v>45231</v>
      </c>
      <c r="L273" s="626">
        <v>45747</v>
      </c>
      <c r="M273" s="627">
        <f t="shared" si="10"/>
        <v>73.714285714285708</v>
      </c>
      <c r="N273" s="628">
        <v>1</v>
      </c>
      <c r="O273" s="624" t="s">
        <v>812</v>
      </c>
      <c r="P273" s="628">
        <f t="shared" si="11"/>
        <v>1</v>
      </c>
      <c r="Q273" s="629" t="str" cm="1">
        <f t="array" aca="1" ref="Q273" ca="1">IF(ISNUMBER(P273),IF(P273=100%,"CUMPLIDA",IF(AND(ISNUMBER(L273),ISNUMBER(INDIRECT("FECHA_"&amp;$B273,1))), IF(L273&lt;=INDIRECT("FECHA_"&amp;$B273,1),"INCUMPLIDA","PROCESO"), "VERIFICAR FECHA")),"SIN VALOR AVANCE")</f>
        <v>CUMPLIDA</v>
      </c>
    </row>
    <row r="274" spans="1:17" ht="150.75">
      <c r="A274" s="281" t="s">
        <v>19</v>
      </c>
      <c r="B274" s="204" t="s">
        <v>14</v>
      </c>
      <c r="C274" s="750"/>
      <c r="D274" s="879"/>
      <c r="E274" s="880"/>
      <c r="F274" s="880"/>
      <c r="G274" s="623" t="s">
        <v>819</v>
      </c>
      <c r="H274" s="623" t="s">
        <v>254</v>
      </c>
      <c r="I274" s="624" t="s">
        <v>255</v>
      </c>
      <c r="J274" s="625">
        <v>1</v>
      </c>
      <c r="K274" s="626">
        <v>45231</v>
      </c>
      <c r="L274" s="626">
        <v>45808</v>
      </c>
      <c r="M274" s="627">
        <f t="shared" si="10"/>
        <v>82.428571428571431</v>
      </c>
      <c r="N274" s="628">
        <v>0</v>
      </c>
      <c r="O274" s="624" t="s">
        <v>820</v>
      </c>
      <c r="P274" s="628">
        <f t="shared" si="11"/>
        <v>0</v>
      </c>
      <c r="Q274" s="629" t="str" cm="1">
        <f t="array" aca="1" ref="Q274" ca="1">IF(ISNUMBER(P274),IF(P274=100%,"CUMPLIDA",IF(AND(ISNUMBER(L274),ISNUMBER(INDIRECT("FECHA_"&amp;$B274,1))), IF(L274&lt;=INDIRECT("FECHA_"&amp;$B274,1),"INCUMPLIDA","PROCESO"), "VERIFICAR FECHA")),"SIN VALOR AVANCE")</f>
        <v>PROCESO</v>
      </c>
    </row>
    <row r="275" spans="1:17" ht="45.75">
      <c r="A275" s="281" t="s">
        <v>19</v>
      </c>
      <c r="B275" s="204" t="s">
        <v>14</v>
      </c>
      <c r="C275" s="750"/>
      <c r="D275" s="879"/>
      <c r="E275" s="880"/>
      <c r="F275" s="880"/>
      <c r="G275" s="623" t="s">
        <v>821</v>
      </c>
      <c r="H275" s="623" t="s">
        <v>258</v>
      </c>
      <c r="I275" s="624" t="s">
        <v>259</v>
      </c>
      <c r="J275" s="625">
        <v>10</v>
      </c>
      <c r="K275" s="626">
        <v>45809</v>
      </c>
      <c r="L275" s="626">
        <v>46752</v>
      </c>
      <c r="M275" s="627">
        <f t="shared" si="10"/>
        <v>134.71428571428572</v>
      </c>
      <c r="N275" s="628">
        <v>0</v>
      </c>
      <c r="O275" s="624" t="s">
        <v>812</v>
      </c>
      <c r="P275" s="628">
        <f t="shared" si="11"/>
        <v>0</v>
      </c>
      <c r="Q275" s="629" t="str" cm="1">
        <f t="array" aca="1" ref="Q275" ca="1">IF(ISNUMBER(P275),IF(P275=100%,"CUMPLIDA",IF(AND(ISNUMBER(L275),ISNUMBER(INDIRECT("FECHA_"&amp;$B275,1))), IF(L275&lt;=INDIRECT("FECHA_"&amp;$B275,1),"INCUMPLIDA","PROCESO"), "VERIFICAR FECHA")),"SIN VALOR AVANCE")</f>
        <v>PROCESO</v>
      </c>
    </row>
    <row r="276" spans="1:17" ht="105.75">
      <c r="A276" s="281" t="s">
        <v>19</v>
      </c>
      <c r="B276" s="204" t="s">
        <v>14</v>
      </c>
      <c r="C276" s="750"/>
      <c r="D276" s="879"/>
      <c r="E276" s="880"/>
      <c r="F276" s="880"/>
      <c r="G276" s="623" t="s">
        <v>822</v>
      </c>
      <c r="H276" s="623" t="s">
        <v>261</v>
      </c>
      <c r="I276" s="624" t="s">
        <v>262</v>
      </c>
      <c r="J276" s="625">
        <v>1</v>
      </c>
      <c r="K276" s="626">
        <v>45809</v>
      </c>
      <c r="L276" s="626">
        <v>46752</v>
      </c>
      <c r="M276" s="627">
        <f t="shared" si="10"/>
        <v>134.71428571428572</v>
      </c>
      <c r="N276" s="628">
        <v>0</v>
      </c>
      <c r="O276" s="624" t="s">
        <v>814</v>
      </c>
      <c r="P276" s="628">
        <f t="shared" si="11"/>
        <v>0</v>
      </c>
      <c r="Q276" s="629" t="str" cm="1">
        <f t="array" aca="1" ref="Q276" ca="1">IF(ISNUMBER(P276),IF(P276=100%,"CUMPLIDA",IF(AND(ISNUMBER(L276),ISNUMBER(INDIRECT("FECHA_"&amp;$B276,1))), IF(L276&lt;=INDIRECT("FECHA_"&amp;$B276,1),"INCUMPLIDA","PROCESO"), "VERIFICAR FECHA")),"SIN VALOR AVANCE")</f>
        <v>PROCESO</v>
      </c>
    </row>
    <row r="277" spans="1:17" ht="150.75">
      <c r="A277" s="281" t="s">
        <v>19</v>
      </c>
      <c r="B277" s="204" t="s">
        <v>14</v>
      </c>
      <c r="C277" s="750"/>
      <c r="D277" s="879"/>
      <c r="E277" s="880"/>
      <c r="F277" s="880"/>
      <c r="G277" s="623" t="s">
        <v>823</v>
      </c>
      <c r="H277" s="623" t="s">
        <v>264</v>
      </c>
      <c r="I277" s="624" t="s">
        <v>265</v>
      </c>
      <c r="J277" s="625">
        <v>2</v>
      </c>
      <c r="K277" s="626">
        <v>45809</v>
      </c>
      <c r="L277" s="626">
        <v>46752</v>
      </c>
      <c r="M277" s="627">
        <f t="shared" si="10"/>
        <v>134.71428571428572</v>
      </c>
      <c r="N277" s="628">
        <v>0</v>
      </c>
      <c r="O277" s="624" t="s">
        <v>820</v>
      </c>
      <c r="P277" s="628">
        <f t="shared" si="11"/>
        <v>0</v>
      </c>
      <c r="Q277" s="629" t="str" cm="1">
        <f t="array" aca="1" ref="Q277" ca="1">IF(ISNUMBER(P277),IF(P277=100%,"CUMPLIDA",IF(AND(ISNUMBER(L277),ISNUMBER(INDIRECT("FECHA_"&amp;$B277,1))), IF(L277&lt;=INDIRECT("FECHA_"&amp;$B277,1),"INCUMPLIDA","PROCESO"), "VERIFICAR FECHA")),"SIN VALOR AVANCE")</f>
        <v>PROCESO</v>
      </c>
    </row>
    <row r="278" spans="1:17" ht="90.75" customHeight="1">
      <c r="A278" s="281" t="s">
        <v>19</v>
      </c>
      <c r="B278" s="204" t="s">
        <v>14</v>
      </c>
      <c r="C278" s="750"/>
      <c r="D278" s="879"/>
      <c r="E278" s="880" t="s">
        <v>824</v>
      </c>
      <c r="F278" s="880"/>
      <c r="G278" s="623" t="s">
        <v>825</v>
      </c>
      <c r="H278" s="623" t="s">
        <v>826</v>
      </c>
      <c r="I278" s="624" t="s">
        <v>827</v>
      </c>
      <c r="J278" s="625">
        <v>1</v>
      </c>
      <c r="K278" s="626">
        <v>43862</v>
      </c>
      <c r="L278" s="626">
        <v>43982</v>
      </c>
      <c r="M278" s="627">
        <f t="shared" si="10"/>
        <v>17.142857142857142</v>
      </c>
      <c r="N278" s="628">
        <v>1</v>
      </c>
      <c r="O278" s="624" t="s">
        <v>828</v>
      </c>
      <c r="P278" s="628">
        <f t="shared" si="11"/>
        <v>1</v>
      </c>
      <c r="Q278" s="629" t="str" cm="1">
        <f t="array" aca="1" ref="Q278" ca="1">IF(ISNUMBER(P278),IF(P278=100%,"CUMPLIDA",IF(AND(ISNUMBER(L278),ISNUMBER(INDIRECT("FECHA_"&amp;$B278,1))), IF(L278&lt;=INDIRECT("FECHA_"&amp;$B278,1),"INCUMPLIDA","PROCESO"), "VERIFICAR FECHA")),"SIN VALOR AVANCE")</f>
        <v>CUMPLIDA</v>
      </c>
    </row>
    <row r="279" spans="1:17" ht="165.75">
      <c r="A279" s="281" t="s">
        <v>19</v>
      </c>
      <c r="B279" s="204" t="s">
        <v>14</v>
      </c>
      <c r="C279" s="750"/>
      <c r="D279" s="879"/>
      <c r="E279" s="880"/>
      <c r="F279" s="880"/>
      <c r="G279" s="623" t="s">
        <v>829</v>
      </c>
      <c r="H279" s="623" t="s">
        <v>830</v>
      </c>
      <c r="I279" s="624" t="s">
        <v>831</v>
      </c>
      <c r="J279" s="625">
        <v>1</v>
      </c>
      <c r="K279" s="626">
        <v>43983</v>
      </c>
      <c r="L279" s="626">
        <v>44043</v>
      </c>
      <c r="M279" s="627">
        <f t="shared" si="10"/>
        <v>8.5714285714285712</v>
      </c>
      <c r="N279" s="628">
        <v>1</v>
      </c>
      <c r="O279" s="624" t="s">
        <v>832</v>
      </c>
      <c r="P279" s="628">
        <f t="shared" si="11"/>
        <v>1</v>
      </c>
      <c r="Q279" s="629" t="str" cm="1">
        <f t="array" aca="1" ref="Q279" ca="1">IF(ISNUMBER(P279),IF(P279=100%,"CUMPLIDA",IF(AND(ISNUMBER(L279),ISNUMBER(INDIRECT("FECHA_"&amp;$B279,1))), IF(L279&lt;=INDIRECT("FECHA_"&amp;$B279,1),"INCUMPLIDA","PROCESO"), "VERIFICAR FECHA")),"SIN VALOR AVANCE")</f>
        <v>CUMPLIDA</v>
      </c>
    </row>
    <row r="280" spans="1:17" ht="150.75">
      <c r="A280" s="281" t="s">
        <v>19</v>
      </c>
      <c r="B280" s="204" t="s">
        <v>14</v>
      </c>
      <c r="C280" s="750"/>
      <c r="D280" s="879"/>
      <c r="E280" s="880" t="s">
        <v>833</v>
      </c>
      <c r="F280" s="880"/>
      <c r="G280" s="623" t="s">
        <v>834</v>
      </c>
      <c r="H280" s="623" t="s">
        <v>835</v>
      </c>
      <c r="I280" s="624" t="s">
        <v>836</v>
      </c>
      <c r="J280" s="625">
        <v>1</v>
      </c>
      <c r="K280" s="626">
        <v>44044</v>
      </c>
      <c r="L280" s="626">
        <v>44196</v>
      </c>
      <c r="M280" s="627">
        <f t="shared" si="10"/>
        <v>21.714285714285715</v>
      </c>
      <c r="N280" s="628">
        <v>1</v>
      </c>
      <c r="O280" s="624" t="s">
        <v>820</v>
      </c>
      <c r="P280" s="628">
        <f t="shared" si="11"/>
        <v>1</v>
      </c>
      <c r="Q280" s="629" t="str" cm="1">
        <f t="array" aca="1" ref="Q280" ca="1">IF(ISNUMBER(P280),IF(P280=100%,"CUMPLIDA",IF(AND(ISNUMBER(L280),ISNUMBER(INDIRECT("FECHA_"&amp;$B280,1))), IF(L280&lt;=INDIRECT("FECHA_"&amp;$B280,1),"INCUMPLIDA","PROCESO"), "VERIFICAR FECHA")),"SIN VALOR AVANCE")</f>
        <v>CUMPLIDA</v>
      </c>
    </row>
    <row r="281" spans="1:17" ht="150.75">
      <c r="A281" s="281" t="s">
        <v>19</v>
      </c>
      <c r="B281" s="204" t="s">
        <v>14</v>
      </c>
      <c r="C281" s="750"/>
      <c r="D281" s="879"/>
      <c r="E281" s="880"/>
      <c r="F281" s="880"/>
      <c r="G281" s="623" t="s">
        <v>837</v>
      </c>
      <c r="H281" s="623" t="s">
        <v>838</v>
      </c>
      <c r="I281" s="624" t="s">
        <v>831</v>
      </c>
      <c r="J281" s="625">
        <v>3</v>
      </c>
      <c r="K281" s="626">
        <v>44197</v>
      </c>
      <c r="L281" s="626">
        <v>44469</v>
      </c>
      <c r="M281" s="627">
        <f t="shared" si="10"/>
        <v>38.857142857142854</v>
      </c>
      <c r="N281" s="628">
        <v>1</v>
      </c>
      <c r="O281" s="624" t="s">
        <v>820</v>
      </c>
      <c r="P281" s="628">
        <f t="shared" si="11"/>
        <v>1</v>
      </c>
      <c r="Q281" s="629" t="str" cm="1">
        <f t="array" aca="1" ref="Q281" ca="1">IF(ISNUMBER(P281),IF(P281=100%,"CUMPLIDA",IF(AND(ISNUMBER(L281),ISNUMBER(INDIRECT("FECHA_"&amp;$B281,1))), IF(L281&lt;=INDIRECT("FECHA_"&amp;$B281,1),"INCUMPLIDA","PROCESO"), "VERIFICAR FECHA")),"SIN VALOR AVANCE")</f>
        <v>CUMPLIDA</v>
      </c>
    </row>
    <row r="282" spans="1:17" ht="150.75" customHeight="1">
      <c r="A282" s="281" t="s">
        <v>19</v>
      </c>
      <c r="B282" s="204" t="s">
        <v>14</v>
      </c>
      <c r="C282" s="750" t="s">
        <v>839</v>
      </c>
      <c r="D282" s="878" t="s">
        <v>840</v>
      </c>
      <c r="E282" s="877" t="s">
        <v>841</v>
      </c>
      <c r="F282" s="877" t="s">
        <v>842</v>
      </c>
      <c r="G282" s="611" t="s">
        <v>843</v>
      </c>
      <c r="H282" s="611" t="s">
        <v>844</v>
      </c>
      <c r="I282" s="614" t="s">
        <v>845</v>
      </c>
      <c r="J282" s="615">
        <v>1</v>
      </c>
      <c r="K282" s="616">
        <v>44242</v>
      </c>
      <c r="L282" s="616">
        <v>44561</v>
      </c>
      <c r="M282" s="617">
        <f t="shared" si="10"/>
        <v>45.571428571428569</v>
      </c>
      <c r="N282" s="618">
        <v>1</v>
      </c>
      <c r="O282" s="614" t="s">
        <v>846</v>
      </c>
      <c r="P282" s="618">
        <f t="shared" si="11"/>
        <v>1</v>
      </c>
      <c r="Q282" s="269" t="str" cm="1">
        <f t="array" aca="1" ref="Q282" ca="1">IF(ISNUMBER(P282),IF(P282=100%,"CUMPLIDA",IF(AND(ISNUMBER(L282),ISNUMBER(INDIRECT("FECHA_"&amp;$B282,1))), IF(L282&lt;=INDIRECT("FECHA_"&amp;$B282,1),"INCUMPLIDA","PROCESO"), "VERIFICAR FECHA")),"SIN VALOR AVANCE")</f>
        <v>CUMPLIDA</v>
      </c>
    </row>
    <row r="283" spans="1:17" ht="150.75">
      <c r="A283" s="281" t="s">
        <v>19</v>
      </c>
      <c r="B283" s="204" t="s">
        <v>14</v>
      </c>
      <c r="C283" s="750"/>
      <c r="D283" s="878"/>
      <c r="E283" s="877"/>
      <c r="F283" s="877"/>
      <c r="G283" s="611" t="s">
        <v>847</v>
      </c>
      <c r="H283" s="611" t="s">
        <v>848</v>
      </c>
      <c r="I283" s="614" t="s">
        <v>849</v>
      </c>
      <c r="J283" s="615">
        <v>1</v>
      </c>
      <c r="K283" s="616">
        <v>44242</v>
      </c>
      <c r="L283" s="616">
        <v>44285</v>
      </c>
      <c r="M283" s="617">
        <f t="shared" si="10"/>
        <v>6.1428571428571432</v>
      </c>
      <c r="N283" s="618">
        <v>1</v>
      </c>
      <c r="O283" s="614" t="s">
        <v>846</v>
      </c>
      <c r="P283" s="618">
        <f t="shared" si="11"/>
        <v>1</v>
      </c>
      <c r="Q283" s="269" t="str" cm="1">
        <f t="array" aca="1" ref="Q283" ca="1">IF(ISNUMBER(P283),IF(P283=100%,"CUMPLIDA",IF(AND(ISNUMBER(L283),ISNUMBER(INDIRECT("FECHA_"&amp;$B283,1))), IF(L283&lt;=INDIRECT("FECHA_"&amp;$B283,1),"INCUMPLIDA","PROCESO"), "VERIFICAR FECHA")),"SIN VALOR AVANCE")</f>
        <v>CUMPLIDA</v>
      </c>
    </row>
    <row r="284" spans="1:17" ht="195.75">
      <c r="A284" s="281" t="s">
        <v>19</v>
      </c>
      <c r="B284" s="204" t="s">
        <v>14</v>
      </c>
      <c r="C284" s="750"/>
      <c r="D284" s="878"/>
      <c r="E284" s="877" t="s">
        <v>850</v>
      </c>
      <c r="F284" s="877"/>
      <c r="G284" s="611" t="s">
        <v>851</v>
      </c>
      <c r="H284" s="611" t="s">
        <v>852</v>
      </c>
      <c r="I284" s="614" t="s">
        <v>853</v>
      </c>
      <c r="J284" s="615">
        <v>1</v>
      </c>
      <c r="K284" s="616">
        <v>44228</v>
      </c>
      <c r="L284" s="616">
        <v>44286</v>
      </c>
      <c r="M284" s="617">
        <f t="shared" si="10"/>
        <v>8.2857142857142865</v>
      </c>
      <c r="N284" s="618">
        <v>1</v>
      </c>
      <c r="O284" s="614" t="s">
        <v>854</v>
      </c>
      <c r="P284" s="618">
        <f t="shared" si="11"/>
        <v>1</v>
      </c>
      <c r="Q284" s="269" t="str" cm="1">
        <f t="array" aca="1" ref="Q284" ca="1">IF(ISNUMBER(P284),IF(P284=100%,"CUMPLIDA",IF(AND(ISNUMBER(L284),ISNUMBER(INDIRECT("FECHA_"&amp;$B284,1))), IF(L284&lt;=INDIRECT("FECHA_"&amp;$B284,1),"INCUMPLIDA","PROCESO"), "VERIFICAR FECHA")),"SIN VALOR AVANCE")</f>
        <v>CUMPLIDA</v>
      </c>
    </row>
    <row r="285" spans="1:17" ht="195.75">
      <c r="A285" s="281" t="s">
        <v>19</v>
      </c>
      <c r="B285" s="204" t="s">
        <v>14</v>
      </c>
      <c r="C285" s="750"/>
      <c r="D285" s="878"/>
      <c r="E285" s="877"/>
      <c r="F285" s="877"/>
      <c r="G285" s="611" t="s">
        <v>855</v>
      </c>
      <c r="H285" s="611" t="s">
        <v>852</v>
      </c>
      <c r="I285" s="614" t="s">
        <v>853</v>
      </c>
      <c r="J285" s="615">
        <v>1</v>
      </c>
      <c r="K285" s="616">
        <v>44228</v>
      </c>
      <c r="L285" s="616">
        <v>44286</v>
      </c>
      <c r="M285" s="617">
        <f t="shared" si="10"/>
        <v>8.2857142857142865</v>
      </c>
      <c r="N285" s="618">
        <v>1</v>
      </c>
      <c r="O285" s="614" t="s">
        <v>854</v>
      </c>
      <c r="P285" s="618">
        <f t="shared" si="11"/>
        <v>1</v>
      </c>
      <c r="Q285" s="269" t="str" cm="1">
        <f t="array" aca="1" ref="Q285" ca="1">IF(ISNUMBER(P285),IF(P285=100%,"CUMPLIDA",IF(AND(ISNUMBER(L285),ISNUMBER(INDIRECT("FECHA_"&amp;$B285,1))), IF(L285&lt;=INDIRECT("FECHA_"&amp;$B285,1),"INCUMPLIDA","PROCESO"), "VERIFICAR FECHA")),"SIN VALOR AVANCE")</f>
        <v>CUMPLIDA</v>
      </c>
    </row>
    <row r="286" spans="1:17" ht="180.75" customHeight="1">
      <c r="A286" s="281" t="s">
        <v>19</v>
      </c>
      <c r="B286" s="204" t="s">
        <v>14</v>
      </c>
      <c r="C286" s="750"/>
      <c r="D286" s="878"/>
      <c r="E286" s="877" t="s">
        <v>856</v>
      </c>
      <c r="F286" s="877"/>
      <c r="G286" s="611" t="s">
        <v>857</v>
      </c>
      <c r="H286" s="611" t="s">
        <v>858</v>
      </c>
      <c r="I286" s="614" t="s">
        <v>859</v>
      </c>
      <c r="J286" s="615">
        <v>1</v>
      </c>
      <c r="K286" s="616">
        <v>44286</v>
      </c>
      <c r="L286" s="616">
        <v>44561</v>
      </c>
      <c r="M286" s="617">
        <f t="shared" si="10"/>
        <v>39.285714285714285</v>
      </c>
      <c r="N286" s="618">
        <v>1</v>
      </c>
      <c r="O286" s="614" t="s">
        <v>854</v>
      </c>
      <c r="P286" s="618">
        <f t="shared" si="11"/>
        <v>1</v>
      </c>
      <c r="Q286" s="269" t="str" cm="1">
        <f t="array" aca="1" ref="Q286" ca="1">IF(ISNUMBER(P286),IF(P286=100%,"CUMPLIDA",IF(AND(ISNUMBER(L286),ISNUMBER(INDIRECT("FECHA_"&amp;$B286,1))), IF(L286&lt;=INDIRECT("FECHA_"&amp;$B286,1),"INCUMPLIDA","PROCESO"), "VERIFICAR FECHA")),"SIN VALOR AVANCE")</f>
        <v>CUMPLIDA</v>
      </c>
    </row>
    <row r="287" spans="1:17" ht="225">
      <c r="A287" s="281" t="s">
        <v>19</v>
      </c>
      <c r="B287" s="204" t="s">
        <v>14</v>
      </c>
      <c r="C287" s="750"/>
      <c r="D287" s="878"/>
      <c r="E287" s="877"/>
      <c r="F287" s="877"/>
      <c r="G287" s="611" t="s">
        <v>860</v>
      </c>
      <c r="H287" s="611" t="s">
        <v>861</v>
      </c>
      <c r="I287" s="614" t="s">
        <v>862</v>
      </c>
      <c r="J287" s="615">
        <v>1</v>
      </c>
      <c r="K287" s="616">
        <v>44286</v>
      </c>
      <c r="L287" s="616">
        <v>44561</v>
      </c>
      <c r="M287" s="617">
        <f t="shared" si="10"/>
        <v>39.285714285714285</v>
      </c>
      <c r="N287" s="618">
        <v>1</v>
      </c>
      <c r="O287" s="614" t="s">
        <v>854</v>
      </c>
      <c r="P287" s="618">
        <f t="shared" si="11"/>
        <v>1</v>
      </c>
      <c r="Q287" s="269" t="str" cm="1">
        <f t="array" aca="1" ref="Q287" ca="1">IF(ISNUMBER(P287),IF(P287=100%,"CUMPLIDA",IF(AND(ISNUMBER(L287),ISNUMBER(INDIRECT("FECHA_"&amp;$B287,1))), IF(L287&lt;=INDIRECT("FECHA_"&amp;$B287,1),"INCUMPLIDA","PROCESO"), "VERIFICAR FECHA")),"SIN VALOR AVANCE")</f>
        <v>CUMPLIDA</v>
      </c>
    </row>
    <row r="288" spans="1:17" ht="210">
      <c r="A288" s="281" t="s">
        <v>19</v>
      </c>
      <c r="B288" s="204" t="s">
        <v>14</v>
      </c>
      <c r="C288" s="750"/>
      <c r="D288" s="878"/>
      <c r="E288" s="877" t="s">
        <v>863</v>
      </c>
      <c r="F288" s="877"/>
      <c r="G288" s="611" t="s">
        <v>864</v>
      </c>
      <c r="H288" s="611" t="s">
        <v>865</v>
      </c>
      <c r="I288" s="614" t="s">
        <v>866</v>
      </c>
      <c r="J288" s="615">
        <v>2</v>
      </c>
      <c r="K288" s="616">
        <v>44256</v>
      </c>
      <c r="L288" s="616">
        <v>44439</v>
      </c>
      <c r="M288" s="617">
        <f t="shared" ref="M288:M338" si="12">(L288-K288)/7</f>
        <v>26.142857142857142</v>
      </c>
      <c r="N288" s="618">
        <v>1</v>
      </c>
      <c r="O288" s="614" t="s">
        <v>854</v>
      </c>
      <c r="P288" s="618">
        <f t="shared" si="11"/>
        <v>1</v>
      </c>
      <c r="Q288" s="269" t="str" cm="1">
        <f t="array" aca="1" ref="Q288" ca="1">IF(ISNUMBER(P288),IF(P288=100%,"CUMPLIDA",IF(AND(ISNUMBER(L288),ISNUMBER(INDIRECT("FECHA_"&amp;$B288,1))), IF(L288&lt;=INDIRECT("FECHA_"&amp;$B288,1),"INCUMPLIDA","PROCESO"), "VERIFICAR FECHA")),"SIN VALOR AVANCE")</f>
        <v>CUMPLIDA</v>
      </c>
    </row>
    <row r="289" spans="1:18" ht="195.75">
      <c r="A289" s="281" t="s">
        <v>19</v>
      </c>
      <c r="B289" s="204" t="s">
        <v>14</v>
      </c>
      <c r="C289" s="750"/>
      <c r="D289" s="878"/>
      <c r="E289" s="877"/>
      <c r="F289" s="877"/>
      <c r="G289" s="611" t="s">
        <v>867</v>
      </c>
      <c r="H289" s="611" t="s">
        <v>868</v>
      </c>
      <c r="I289" s="614" t="s">
        <v>869</v>
      </c>
      <c r="J289" s="615">
        <v>2</v>
      </c>
      <c r="K289" s="616">
        <v>44256</v>
      </c>
      <c r="L289" s="616">
        <v>44439</v>
      </c>
      <c r="M289" s="617">
        <f t="shared" si="12"/>
        <v>26.142857142857142</v>
      </c>
      <c r="N289" s="618">
        <v>1</v>
      </c>
      <c r="O289" s="614" t="s">
        <v>854</v>
      </c>
      <c r="P289" s="618">
        <f t="shared" si="11"/>
        <v>1</v>
      </c>
      <c r="Q289" s="269" t="str" cm="1">
        <f t="array" aca="1" ref="Q289" ca="1">IF(ISNUMBER(P289),IF(P289=100%,"CUMPLIDA",IF(AND(ISNUMBER(L289),ISNUMBER(INDIRECT("FECHA_"&amp;$B289,1))), IF(L289&lt;=INDIRECT("FECHA_"&amp;$B289,1),"INCUMPLIDA","PROCESO"), "VERIFICAR FECHA")),"SIN VALOR AVANCE")</f>
        <v>CUMPLIDA</v>
      </c>
    </row>
    <row r="290" spans="1:18" ht="60" customHeight="1">
      <c r="A290" s="281" t="s">
        <v>19</v>
      </c>
      <c r="B290" s="204" t="s">
        <v>14</v>
      </c>
      <c r="C290" s="750"/>
      <c r="D290" s="878"/>
      <c r="E290" s="877" t="s">
        <v>870</v>
      </c>
      <c r="F290" s="877"/>
      <c r="G290" s="611" t="s">
        <v>871</v>
      </c>
      <c r="H290" s="611" t="s">
        <v>872</v>
      </c>
      <c r="I290" s="614" t="s">
        <v>873</v>
      </c>
      <c r="J290" s="615">
        <v>1</v>
      </c>
      <c r="K290" s="616">
        <v>44228</v>
      </c>
      <c r="L290" s="616">
        <v>44316</v>
      </c>
      <c r="M290" s="617">
        <f t="shared" si="12"/>
        <v>12.571428571428571</v>
      </c>
      <c r="N290" s="618">
        <v>1</v>
      </c>
      <c r="O290" s="614" t="s">
        <v>874</v>
      </c>
      <c r="P290" s="618">
        <f t="shared" si="11"/>
        <v>1</v>
      </c>
      <c r="Q290" s="269" t="str" cm="1">
        <f t="array" aca="1" ref="Q290" ca="1">IF(ISNUMBER(P290),IF(P290=100%,"CUMPLIDA",IF(AND(ISNUMBER(L290),ISNUMBER(INDIRECT("FECHA_"&amp;$B290,1))), IF(L290&lt;=INDIRECT("FECHA_"&amp;$B290,1),"INCUMPLIDA","PROCESO"), "VERIFICAR FECHA")),"SIN VALOR AVANCE")</f>
        <v>CUMPLIDA</v>
      </c>
    </row>
    <row r="291" spans="1:18" ht="255">
      <c r="A291" s="281" t="s">
        <v>19</v>
      </c>
      <c r="B291" s="204" t="s">
        <v>14</v>
      </c>
      <c r="C291" s="750"/>
      <c r="D291" s="878"/>
      <c r="E291" s="877"/>
      <c r="F291" s="877"/>
      <c r="G291" s="611" t="s">
        <v>875</v>
      </c>
      <c r="H291" s="611" t="s">
        <v>876</v>
      </c>
      <c r="I291" s="614" t="s">
        <v>877</v>
      </c>
      <c r="J291" s="615">
        <v>1</v>
      </c>
      <c r="K291" s="616">
        <v>44228</v>
      </c>
      <c r="L291" s="616">
        <v>44316</v>
      </c>
      <c r="M291" s="617">
        <f t="shared" si="12"/>
        <v>12.571428571428571</v>
      </c>
      <c r="N291" s="618">
        <v>1</v>
      </c>
      <c r="O291" s="614" t="s">
        <v>874</v>
      </c>
      <c r="P291" s="618">
        <f t="shared" si="11"/>
        <v>1</v>
      </c>
      <c r="Q291" s="269" t="str" cm="1">
        <f t="array" aca="1" ref="Q291" ca="1">IF(ISNUMBER(P291),IF(P291=100%,"CUMPLIDA",IF(AND(ISNUMBER(L291),ISNUMBER(INDIRECT("FECHA_"&amp;$B291,1))), IF(L291&lt;=INDIRECT("FECHA_"&amp;$B291,1),"INCUMPLIDA","PROCESO"), "VERIFICAR FECHA")),"SIN VALOR AVANCE")</f>
        <v>CUMPLIDA</v>
      </c>
    </row>
    <row r="292" spans="1:18" ht="330">
      <c r="A292" s="281" t="s">
        <v>19</v>
      </c>
      <c r="B292" s="204" t="s">
        <v>14</v>
      </c>
      <c r="C292" s="750"/>
      <c r="D292" s="878"/>
      <c r="E292" s="611" t="s">
        <v>878</v>
      </c>
      <c r="F292" s="877"/>
      <c r="G292" s="611" t="s">
        <v>879</v>
      </c>
      <c r="H292" s="611" t="s">
        <v>880</v>
      </c>
      <c r="I292" s="614" t="s">
        <v>881</v>
      </c>
      <c r="J292" s="615">
        <v>1</v>
      </c>
      <c r="K292" s="616">
        <v>44256</v>
      </c>
      <c r="L292" s="616">
        <v>44412</v>
      </c>
      <c r="M292" s="617">
        <f t="shared" si="12"/>
        <v>22.285714285714285</v>
      </c>
      <c r="N292" s="618">
        <v>1</v>
      </c>
      <c r="O292" s="614" t="s">
        <v>882</v>
      </c>
      <c r="P292" s="618">
        <f t="shared" si="11"/>
        <v>1</v>
      </c>
      <c r="Q292" s="269" t="str" cm="1">
        <f t="array" aca="1" ref="Q292" ca="1">IF(ISNUMBER(P292),IF(P292=100%,"CUMPLIDA",IF(AND(ISNUMBER(L292),ISNUMBER(INDIRECT("FECHA_"&amp;$B292,1))), IF(L292&lt;=INDIRECT("FECHA_"&amp;$B292,1),"INCUMPLIDA","PROCESO"), "VERIFICAR FECHA")),"SIN VALOR AVANCE")</f>
        <v>CUMPLIDA</v>
      </c>
    </row>
    <row r="293" spans="1:18" ht="60.75" customHeight="1">
      <c r="A293" s="281" t="s">
        <v>19</v>
      </c>
      <c r="B293" s="204" t="s">
        <v>14</v>
      </c>
      <c r="C293" s="750"/>
      <c r="D293" s="878"/>
      <c r="E293" s="877" t="s">
        <v>883</v>
      </c>
      <c r="F293" s="877"/>
      <c r="G293" s="611" t="s">
        <v>884</v>
      </c>
      <c r="H293" s="611" t="s">
        <v>885</v>
      </c>
      <c r="I293" s="614" t="s">
        <v>886</v>
      </c>
      <c r="J293" s="615">
        <v>1</v>
      </c>
      <c r="K293" s="616">
        <v>44409</v>
      </c>
      <c r="L293" s="616">
        <v>44592</v>
      </c>
      <c r="M293" s="617">
        <f t="shared" si="12"/>
        <v>26.142857142857142</v>
      </c>
      <c r="N293" s="618">
        <v>1</v>
      </c>
      <c r="O293" s="614" t="s">
        <v>887</v>
      </c>
      <c r="P293" s="618">
        <f t="shared" ref="P293:P347" si="13">IF(B293="ITRC",N293,N293/J293)</f>
        <v>1</v>
      </c>
      <c r="Q293" s="269" t="str" cm="1">
        <f t="array" aca="1" ref="Q293" ca="1">IF(ISNUMBER(P293),IF(P293=100%,"CUMPLIDA",IF(AND(ISNUMBER(L293),ISNUMBER(INDIRECT("FECHA_"&amp;$B293,1))), IF(L293&lt;=INDIRECT("FECHA_"&amp;$B293,1),"INCUMPLIDA","PROCESO"), "VERIFICAR FECHA")),"SIN VALOR AVANCE")</f>
        <v>CUMPLIDA</v>
      </c>
    </row>
    <row r="294" spans="1:18" ht="165" customHeight="1">
      <c r="A294" s="281" t="s">
        <v>19</v>
      </c>
      <c r="B294" s="204" t="s">
        <v>14</v>
      </c>
      <c r="C294" s="750"/>
      <c r="D294" s="878"/>
      <c r="E294" s="877"/>
      <c r="F294" s="877"/>
      <c r="G294" s="611" t="s">
        <v>888</v>
      </c>
      <c r="H294" s="611" t="s">
        <v>889</v>
      </c>
      <c r="I294" s="614" t="s">
        <v>890</v>
      </c>
      <c r="J294" s="615">
        <v>1</v>
      </c>
      <c r="K294" s="616">
        <v>44228</v>
      </c>
      <c r="L294" s="616">
        <v>44286</v>
      </c>
      <c r="M294" s="617">
        <f t="shared" si="12"/>
        <v>8.2857142857142865</v>
      </c>
      <c r="N294" s="618">
        <v>1</v>
      </c>
      <c r="O294" s="614" t="s">
        <v>874</v>
      </c>
      <c r="P294" s="618">
        <f t="shared" si="13"/>
        <v>1</v>
      </c>
      <c r="Q294" s="269" t="str" cm="1">
        <f t="array" aca="1" ref="Q294" ca="1">IF(ISNUMBER(P294),IF(P294=100%,"CUMPLIDA",IF(AND(ISNUMBER(L294),ISNUMBER(INDIRECT("FECHA_"&amp;$B294,1))), IF(L294&lt;=INDIRECT("FECHA_"&amp;$B294,1),"INCUMPLIDA","PROCESO"), "VERIFICAR FECHA")),"SIN VALOR AVANCE")</f>
        <v>CUMPLIDA</v>
      </c>
    </row>
    <row r="295" spans="1:18" ht="300">
      <c r="A295" s="281" t="s">
        <v>19</v>
      </c>
      <c r="B295" s="204" t="s">
        <v>14</v>
      </c>
      <c r="C295" s="750"/>
      <c r="D295" s="878"/>
      <c r="E295" s="877"/>
      <c r="F295" s="877"/>
      <c r="G295" s="611" t="s">
        <v>891</v>
      </c>
      <c r="H295" s="611" t="s">
        <v>892</v>
      </c>
      <c r="I295" s="614" t="s">
        <v>893</v>
      </c>
      <c r="J295" s="615">
        <v>1</v>
      </c>
      <c r="K295" s="616">
        <v>44287</v>
      </c>
      <c r="L295" s="616">
        <v>44439</v>
      </c>
      <c r="M295" s="617">
        <f t="shared" si="12"/>
        <v>21.714285714285715</v>
      </c>
      <c r="N295" s="618">
        <v>1</v>
      </c>
      <c r="O295" s="614" t="s">
        <v>874</v>
      </c>
      <c r="P295" s="618">
        <f t="shared" si="13"/>
        <v>1</v>
      </c>
      <c r="Q295" s="269" t="str" cm="1">
        <f t="array" aca="1" ref="Q295" ca="1">IF(ISNUMBER(P295),IF(P295=100%,"CUMPLIDA",IF(AND(ISNUMBER(L295),ISNUMBER(INDIRECT("FECHA_"&amp;$B295,1))), IF(L295&lt;=INDIRECT("FECHA_"&amp;$B295,1),"INCUMPLIDA","PROCESO"), "VERIFICAR FECHA")),"SIN VALOR AVANCE")</f>
        <v>CUMPLIDA</v>
      </c>
    </row>
    <row r="296" spans="1:18" ht="75" customHeight="1">
      <c r="A296" s="281" t="s">
        <v>19</v>
      </c>
      <c r="B296" s="204" t="s">
        <v>14</v>
      </c>
      <c r="C296" s="750"/>
      <c r="D296" s="878"/>
      <c r="E296" s="877" t="s">
        <v>894</v>
      </c>
      <c r="F296" s="877"/>
      <c r="G296" s="611" t="s">
        <v>895</v>
      </c>
      <c r="H296" s="611" t="s">
        <v>896</v>
      </c>
      <c r="I296" s="614" t="s">
        <v>773</v>
      </c>
      <c r="J296" s="615">
        <v>1</v>
      </c>
      <c r="K296" s="616">
        <v>44228</v>
      </c>
      <c r="L296" s="616">
        <v>44377</v>
      </c>
      <c r="M296" s="617">
        <f t="shared" si="12"/>
        <v>21.285714285714285</v>
      </c>
      <c r="N296" s="618">
        <v>1</v>
      </c>
      <c r="O296" s="614" t="s">
        <v>874</v>
      </c>
      <c r="P296" s="618">
        <f t="shared" si="13"/>
        <v>1</v>
      </c>
      <c r="Q296" s="269" t="str" cm="1">
        <f t="array" aca="1" ref="Q296" ca="1">IF(ISNUMBER(P296),IF(P296=100%,"CUMPLIDA",IF(AND(ISNUMBER(L296),ISNUMBER(INDIRECT("FECHA_"&amp;$B296,1))), IF(L296&lt;=INDIRECT("FECHA_"&amp;$B296,1),"INCUMPLIDA","PROCESO"), "VERIFICAR FECHA")),"SIN VALOR AVANCE")</f>
        <v>CUMPLIDA</v>
      </c>
    </row>
    <row r="297" spans="1:18" ht="285" customHeight="1">
      <c r="A297" s="281" t="s">
        <v>19</v>
      </c>
      <c r="B297" s="204" t="s">
        <v>14</v>
      </c>
      <c r="C297" s="750"/>
      <c r="D297" s="878"/>
      <c r="E297" s="877"/>
      <c r="F297" s="877"/>
      <c r="G297" s="611" t="s">
        <v>897</v>
      </c>
      <c r="H297" s="611" t="s">
        <v>898</v>
      </c>
      <c r="I297" s="614" t="s">
        <v>899</v>
      </c>
      <c r="J297" s="615">
        <v>1</v>
      </c>
      <c r="K297" s="616">
        <v>44378</v>
      </c>
      <c r="L297" s="616">
        <v>44681</v>
      </c>
      <c r="M297" s="617">
        <f t="shared" si="12"/>
        <v>43.285714285714285</v>
      </c>
      <c r="N297" s="618">
        <v>1</v>
      </c>
      <c r="O297" s="614" t="s">
        <v>900</v>
      </c>
      <c r="P297" s="618">
        <f t="shared" si="13"/>
        <v>1</v>
      </c>
      <c r="Q297" s="269" t="str" cm="1">
        <f t="array" aca="1" ref="Q297" ca="1">IF(ISNUMBER(P297),IF(P297=100%,"CUMPLIDA",IF(AND(ISNUMBER(L297),ISNUMBER(INDIRECT("FECHA_"&amp;$B297,1))), IF(L297&lt;=INDIRECT("FECHA_"&amp;$B297,1),"INCUMPLIDA","PROCESO"), "VERIFICAR FECHA")),"SIN VALOR AVANCE")</f>
        <v>CUMPLIDA</v>
      </c>
    </row>
    <row r="298" spans="1:18" ht="240">
      <c r="A298" s="281" t="s">
        <v>19</v>
      </c>
      <c r="B298" s="204" t="s">
        <v>14</v>
      </c>
      <c r="C298" s="750"/>
      <c r="D298" s="878"/>
      <c r="E298" s="877" t="s">
        <v>901</v>
      </c>
      <c r="F298" s="877"/>
      <c r="G298" s="611" t="s">
        <v>902</v>
      </c>
      <c r="H298" s="611" t="s">
        <v>903</v>
      </c>
      <c r="I298" s="614" t="s">
        <v>904</v>
      </c>
      <c r="J298" s="615">
        <v>1</v>
      </c>
      <c r="K298" s="616">
        <v>44378</v>
      </c>
      <c r="L298" s="616">
        <v>44408</v>
      </c>
      <c r="M298" s="617">
        <f t="shared" si="12"/>
        <v>4.2857142857142856</v>
      </c>
      <c r="N298" s="618">
        <v>1</v>
      </c>
      <c r="O298" s="614" t="s">
        <v>874</v>
      </c>
      <c r="P298" s="618">
        <f t="shared" si="13"/>
        <v>1</v>
      </c>
      <c r="Q298" s="269" t="str" cm="1">
        <f t="array" aca="1" ref="Q298" ca="1">IF(ISNUMBER(P298),IF(P298=100%,"CUMPLIDA",IF(AND(ISNUMBER(L298),ISNUMBER(INDIRECT("FECHA_"&amp;$B298,1))), IF(L298&lt;=INDIRECT("FECHA_"&amp;$B298,1),"INCUMPLIDA","PROCESO"), "VERIFICAR FECHA")),"SIN VALOR AVANCE")</f>
        <v>CUMPLIDA</v>
      </c>
    </row>
    <row r="299" spans="1:18" ht="255">
      <c r="A299" s="281" t="s">
        <v>19</v>
      </c>
      <c r="B299" s="204" t="s">
        <v>14</v>
      </c>
      <c r="C299" s="750"/>
      <c r="D299" s="878"/>
      <c r="E299" s="877"/>
      <c r="F299" s="877"/>
      <c r="G299" s="611" t="s">
        <v>905</v>
      </c>
      <c r="H299" s="611" t="s">
        <v>906</v>
      </c>
      <c r="I299" s="614" t="s">
        <v>907</v>
      </c>
      <c r="J299" s="615">
        <v>6</v>
      </c>
      <c r="K299" s="616">
        <v>44256</v>
      </c>
      <c r="L299" s="616">
        <v>44408</v>
      </c>
      <c r="M299" s="617">
        <f t="shared" si="12"/>
        <v>21.714285714285715</v>
      </c>
      <c r="N299" s="618">
        <v>1</v>
      </c>
      <c r="O299" s="614" t="s">
        <v>882</v>
      </c>
      <c r="P299" s="618">
        <f t="shared" si="13"/>
        <v>1</v>
      </c>
      <c r="Q299" s="269" t="str" cm="1">
        <f t="array" aca="1" ref="Q299" ca="1">IF(ISNUMBER(P299),IF(P299=100%,"CUMPLIDA",IF(AND(ISNUMBER(L299),ISNUMBER(INDIRECT("FECHA_"&amp;$B299,1))), IF(L299&lt;=INDIRECT("FECHA_"&amp;$B299,1),"INCUMPLIDA","PROCESO"), "VERIFICAR FECHA")),"SIN VALOR AVANCE")</f>
        <v>CUMPLIDA</v>
      </c>
    </row>
    <row r="300" spans="1:18" ht="75.75" customHeight="1">
      <c r="A300" s="281" t="s">
        <v>19</v>
      </c>
      <c r="B300" s="204" t="s">
        <v>14</v>
      </c>
      <c r="C300" s="750"/>
      <c r="D300" s="878"/>
      <c r="E300" s="877" t="s">
        <v>908</v>
      </c>
      <c r="F300" s="877"/>
      <c r="G300" s="611" t="s">
        <v>909</v>
      </c>
      <c r="H300" s="611" t="s">
        <v>811</v>
      </c>
      <c r="I300" s="614" t="s">
        <v>234</v>
      </c>
      <c r="J300" s="615">
        <v>1</v>
      </c>
      <c r="K300" s="616">
        <v>45231</v>
      </c>
      <c r="L300" s="616">
        <v>45504</v>
      </c>
      <c r="M300" s="617">
        <f t="shared" si="12"/>
        <v>39</v>
      </c>
      <c r="N300" s="618">
        <v>1</v>
      </c>
      <c r="O300" s="614" t="s">
        <v>910</v>
      </c>
      <c r="P300" s="618">
        <f t="shared" si="13"/>
        <v>1</v>
      </c>
      <c r="Q300" s="269" t="str" cm="1">
        <f t="array" aca="1" ref="Q300" ca="1">IF(ISNUMBER(P300),IF(P300=100%,"CUMPLIDA",IF(AND(ISNUMBER(L300),ISNUMBER(INDIRECT("FECHA_"&amp;$B300,1))), IF(L300&lt;=INDIRECT("FECHA_"&amp;$B300,1),"INCUMPLIDA","PROCESO"), "VERIFICAR FECHA")),"SIN VALOR AVANCE")</f>
        <v>CUMPLIDA</v>
      </c>
    </row>
    <row r="301" spans="1:18" ht="120.75">
      <c r="A301" s="281" t="s">
        <v>19</v>
      </c>
      <c r="B301" s="204" t="s">
        <v>14</v>
      </c>
      <c r="C301" s="750"/>
      <c r="D301" s="878"/>
      <c r="E301" s="877"/>
      <c r="F301" s="877"/>
      <c r="G301" s="611" t="s">
        <v>911</v>
      </c>
      <c r="H301" s="611" t="s">
        <v>237</v>
      </c>
      <c r="I301" s="614" t="s">
        <v>238</v>
      </c>
      <c r="J301" s="615">
        <v>1</v>
      </c>
      <c r="K301" s="616">
        <v>45323</v>
      </c>
      <c r="L301" s="616">
        <v>45747</v>
      </c>
      <c r="M301" s="617">
        <f t="shared" si="12"/>
        <v>60.571428571428569</v>
      </c>
      <c r="N301" s="618">
        <v>1</v>
      </c>
      <c r="O301" s="614" t="s">
        <v>912</v>
      </c>
      <c r="P301" s="618">
        <f t="shared" si="13"/>
        <v>1</v>
      </c>
      <c r="Q301" s="269" t="str" cm="1">
        <f t="array" aca="1" ref="Q301" ca="1">IF(ISNUMBER(P301),IF(P301=100%,"CUMPLIDA",IF(AND(ISNUMBER(L301),ISNUMBER(INDIRECT("FECHA_"&amp;$B301,1))), IF(L301&lt;=INDIRECT("FECHA_"&amp;$B301,1),"INCUMPLIDA","PROCESO"), "VERIFICAR FECHA")),"SIN VALOR AVANCE")</f>
        <v>CUMPLIDA</v>
      </c>
      <c r="R301" s="271" t="s">
        <v>4340</v>
      </c>
    </row>
    <row r="302" spans="1:18" ht="60" customHeight="1">
      <c r="A302" s="281" t="s">
        <v>19</v>
      </c>
      <c r="B302" s="204" t="s">
        <v>14</v>
      </c>
      <c r="C302" s="750"/>
      <c r="D302" s="878"/>
      <c r="E302" s="877" t="s">
        <v>913</v>
      </c>
      <c r="F302" s="877"/>
      <c r="G302" s="611" t="s">
        <v>914</v>
      </c>
      <c r="H302" s="611" t="s">
        <v>241</v>
      </c>
      <c r="I302" s="614" t="s">
        <v>242</v>
      </c>
      <c r="J302" s="615">
        <v>1</v>
      </c>
      <c r="K302" s="616">
        <v>45323</v>
      </c>
      <c r="L302" s="616">
        <v>45747</v>
      </c>
      <c r="M302" s="617">
        <f t="shared" si="12"/>
        <v>60.571428571428569</v>
      </c>
      <c r="N302" s="618">
        <v>1</v>
      </c>
      <c r="O302" s="614" t="s">
        <v>915</v>
      </c>
      <c r="P302" s="618">
        <f t="shared" si="13"/>
        <v>1</v>
      </c>
      <c r="Q302" s="269" t="str" cm="1">
        <f t="array" aca="1" ref="Q302" ca="1">IF(ISNUMBER(P302),IF(P302=100%,"CUMPLIDA",IF(AND(ISNUMBER(L302),ISNUMBER(INDIRECT("FECHA_"&amp;$B302,1))), IF(L302&lt;=INDIRECT("FECHA_"&amp;$B302,1),"INCUMPLIDA","PROCESO"), "VERIFICAR FECHA")),"SIN VALOR AVANCE")</f>
        <v>CUMPLIDA</v>
      </c>
    </row>
    <row r="303" spans="1:18" ht="68.25" customHeight="1">
      <c r="A303" s="281" t="s">
        <v>19</v>
      </c>
      <c r="B303" s="204" t="s">
        <v>14</v>
      </c>
      <c r="C303" s="750"/>
      <c r="D303" s="878"/>
      <c r="E303" s="877"/>
      <c r="F303" s="877"/>
      <c r="G303" s="611" t="s">
        <v>916</v>
      </c>
      <c r="H303" s="611" t="s">
        <v>245</v>
      </c>
      <c r="I303" s="614" t="s">
        <v>246</v>
      </c>
      <c r="J303" s="615">
        <v>1</v>
      </c>
      <c r="K303" s="616">
        <v>45231</v>
      </c>
      <c r="L303" s="616">
        <v>45747</v>
      </c>
      <c r="M303" s="617">
        <f t="shared" si="12"/>
        <v>73.714285714285708</v>
      </c>
      <c r="N303" s="618">
        <v>1</v>
      </c>
      <c r="O303" s="614" t="s">
        <v>915</v>
      </c>
      <c r="P303" s="618">
        <f t="shared" si="13"/>
        <v>1</v>
      </c>
      <c r="Q303" s="269" t="str" cm="1">
        <f t="array" aca="1" ref="Q303" ca="1">IF(ISNUMBER(P303),IF(P303=100%,"CUMPLIDA",IF(AND(ISNUMBER(L303),ISNUMBER(INDIRECT("FECHA_"&amp;$B303,1))), IF(L303&lt;=INDIRECT("FECHA_"&amp;$B303,1),"INCUMPLIDA","PROCESO"), "VERIFICAR FECHA")),"SIN VALOR AVANCE")</f>
        <v>CUMPLIDA</v>
      </c>
    </row>
    <row r="304" spans="1:18" ht="120.75">
      <c r="A304" s="281" t="s">
        <v>19</v>
      </c>
      <c r="B304" s="204" t="s">
        <v>14</v>
      </c>
      <c r="C304" s="750"/>
      <c r="D304" s="878"/>
      <c r="E304" s="877"/>
      <c r="F304" s="877"/>
      <c r="G304" s="611" t="s">
        <v>917</v>
      </c>
      <c r="H304" s="611" t="s">
        <v>248</v>
      </c>
      <c r="I304" s="614" t="s">
        <v>249</v>
      </c>
      <c r="J304" s="615">
        <v>1</v>
      </c>
      <c r="K304" s="616">
        <v>45323</v>
      </c>
      <c r="L304" s="616">
        <v>45747</v>
      </c>
      <c r="M304" s="617">
        <f t="shared" si="12"/>
        <v>60.571428571428569</v>
      </c>
      <c r="N304" s="618">
        <v>1</v>
      </c>
      <c r="O304" s="614" t="s">
        <v>912</v>
      </c>
      <c r="P304" s="618">
        <f t="shared" si="13"/>
        <v>1</v>
      </c>
      <c r="Q304" s="269" t="str" cm="1">
        <f t="array" aca="1" ref="Q304" ca="1">IF(ISNUMBER(P304),IF(P304=100%,"CUMPLIDA",IF(AND(ISNUMBER(L304),ISNUMBER(INDIRECT("FECHA_"&amp;$B304,1))), IF(L304&lt;=INDIRECT("FECHA_"&amp;$B304,1),"INCUMPLIDA","PROCESO"), "VERIFICAR FECHA")),"SIN VALOR AVANCE")</f>
        <v>CUMPLIDA</v>
      </c>
      <c r="R304" s="271" t="s">
        <v>4340</v>
      </c>
    </row>
    <row r="305" spans="1:17" ht="60.75">
      <c r="A305" s="281" t="s">
        <v>19</v>
      </c>
      <c r="B305" s="204" t="s">
        <v>14</v>
      </c>
      <c r="C305" s="750"/>
      <c r="D305" s="878"/>
      <c r="E305" s="877"/>
      <c r="F305" s="877"/>
      <c r="G305" s="611" t="s">
        <v>918</v>
      </c>
      <c r="H305" s="611" t="s">
        <v>251</v>
      </c>
      <c r="I305" s="614" t="s">
        <v>252</v>
      </c>
      <c r="J305" s="615">
        <v>1</v>
      </c>
      <c r="K305" s="635">
        <v>45231</v>
      </c>
      <c r="L305" s="635">
        <v>45747</v>
      </c>
      <c r="M305" s="617">
        <f t="shared" si="12"/>
        <v>73.714285714285708</v>
      </c>
      <c r="N305" s="618">
        <v>1</v>
      </c>
      <c r="O305" s="614" t="s">
        <v>915</v>
      </c>
      <c r="P305" s="618">
        <f t="shared" si="13"/>
        <v>1</v>
      </c>
      <c r="Q305" s="269" t="str" cm="1">
        <f t="array" aca="1" ref="Q305" ca="1">IF(ISNUMBER(P305),IF(P305=100%,"CUMPLIDA",IF(AND(ISNUMBER(L305),ISNUMBER(INDIRECT("FECHA_"&amp;$B305,1))), IF(L305&lt;=INDIRECT("FECHA_"&amp;$B305,1),"INCUMPLIDA","PROCESO"), "VERIFICAR FECHA")),"SIN VALOR AVANCE")</f>
        <v>CUMPLIDA</v>
      </c>
    </row>
    <row r="306" spans="1:17" ht="190.5" customHeight="1">
      <c r="A306" s="281" t="s">
        <v>19</v>
      </c>
      <c r="B306" s="204" t="s">
        <v>14</v>
      </c>
      <c r="C306" s="750"/>
      <c r="D306" s="878"/>
      <c r="E306" s="877"/>
      <c r="F306" s="877"/>
      <c r="G306" s="611" t="s">
        <v>919</v>
      </c>
      <c r="H306" s="611" t="s">
        <v>254</v>
      </c>
      <c r="I306" s="614" t="s">
        <v>255</v>
      </c>
      <c r="J306" s="615">
        <v>1</v>
      </c>
      <c r="K306" s="635">
        <v>45231</v>
      </c>
      <c r="L306" s="635">
        <v>45808</v>
      </c>
      <c r="M306" s="617">
        <f t="shared" si="12"/>
        <v>82.428571428571431</v>
      </c>
      <c r="N306" s="618">
        <v>0</v>
      </c>
      <c r="O306" s="614" t="s">
        <v>920</v>
      </c>
      <c r="P306" s="618">
        <f t="shared" si="13"/>
        <v>0</v>
      </c>
      <c r="Q306" s="269" t="str" cm="1">
        <f t="array" aca="1" ref="Q306" ca="1">IF(ISNUMBER(P306),IF(P306=100%,"CUMPLIDA",IF(AND(ISNUMBER(L306),ISNUMBER(INDIRECT("FECHA_"&amp;$B306,1))), IF(L306&lt;=INDIRECT("FECHA_"&amp;$B306,1),"INCUMPLIDA","PROCESO"), "VERIFICAR FECHA")),"SIN VALOR AVANCE")</f>
        <v>PROCESO</v>
      </c>
    </row>
    <row r="307" spans="1:17" ht="409.5">
      <c r="A307" s="281" t="s">
        <v>19</v>
      </c>
      <c r="B307" s="204" t="s">
        <v>14</v>
      </c>
      <c r="C307" s="750"/>
      <c r="D307" s="878"/>
      <c r="E307" s="611" t="s">
        <v>921</v>
      </c>
      <c r="F307" s="877"/>
      <c r="G307" s="611" t="s">
        <v>922</v>
      </c>
      <c r="H307" s="611" t="s">
        <v>258</v>
      </c>
      <c r="I307" s="614" t="s">
        <v>259</v>
      </c>
      <c r="J307" s="615">
        <v>8</v>
      </c>
      <c r="K307" s="635">
        <v>45839</v>
      </c>
      <c r="L307" s="635">
        <v>46568</v>
      </c>
      <c r="M307" s="617">
        <f t="shared" si="12"/>
        <v>104.14285714285714</v>
      </c>
      <c r="N307" s="618">
        <v>0</v>
      </c>
      <c r="O307" s="614" t="s">
        <v>915</v>
      </c>
      <c r="P307" s="618">
        <f t="shared" si="13"/>
        <v>0</v>
      </c>
      <c r="Q307" s="269" t="str" cm="1">
        <f t="array" aca="1" ref="Q307" ca="1">IF(ISNUMBER(P307),IF(P307=100%,"CUMPLIDA",IF(AND(ISNUMBER(L307),ISNUMBER(INDIRECT("FECHA_"&amp;$B307,1))), IF(L307&lt;=INDIRECT("FECHA_"&amp;$B307,1),"INCUMPLIDA","PROCESO"), "VERIFICAR FECHA")),"SIN VALOR AVANCE")</f>
        <v>PROCESO</v>
      </c>
    </row>
    <row r="308" spans="1:17" ht="135">
      <c r="A308" s="281" t="s">
        <v>19</v>
      </c>
      <c r="B308" s="204" t="s">
        <v>14</v>
      </c>
      <c r="C308" s="750"/>
      <c r="D308" s="878"/>
      <c r="E308" s="611" t="s">
        <v>923</v>
      </c>
      <c r="F308" s="877"/>
      <c r="G308" s="611" t="s">
        <v>924</v>
      </c>
      <c r="H308" s="611" t="s">
        <v>261</v>
      </c>
      <c r="I308" s="614" t="s">
        <v>262</v>
      </c>
      <c r="J308" s="615">
        <v>1</v>
      </c>
      <c r="K308" s="635">
        <v>45839</v>
      </c>
      <c r="L308" s="635">
        <v>46568</v>
      </c>
      <c r="M308" s="617">
        <f t="shared" si="12"/>
        <v>104.14285714285714</v>
      </c>
      <c r="N308" s="618">
        <v>0</v>
      </c>
      <c r="O308" s="614" t="s">
        <v>912</v>
      </c>
      <c r="P308" s="618">
        <f t="shared" si="13"/>
        <v>0</v>
      </c>
      <c r="Q308" s="269" t="str" cm="1">
        <f t="array" aca="1" ref="Q308" ca="1">IF(ISNUMBER(P308),IF(P308=100%,"CUMPLIDA",IF(AND(ISNUMBER(L308),ISNUMBER(INDIRECT("FECHA_"&amp;$B308,1))), IF(L308&lt;=INDIRECT("FECHA_"&amp;$B308,1),"INCUMPLIDA","PROCESO"), "VERIFICAR FECHA")),"SIN VALOR AVANCE")</f>
        <v>PROCESO</v>
      </c>
    </row>
    <row r="309" spans="1:17" ht="150.75" customHeight="1">
      <c r="A309" s="281" t="s">
        <v>19</v>
      </c>
      <c r="B309" s="204" t="s">
        <v>14</v>
      </c>
      <c r="C309" s="750"/>
      <c r="D309" s="878"/>
      <c r="E309" s="877" t="s">
        <v>925</v>
      </c>
      <c r="F309" s="877"/>
      <c r="G309" s="611" t="s">
        <v>926</v>
      </c>
      <c r="H309" s="611" t="s">
        <v>264</v>
      </c>
      <c r="I309" s="614" t="s">
        <v>265</v>
      </c>
      <c r="J309" s="615">
        <v>2</v>
      </c>
      <c r="K309" s="635">
        <v>45839</v>
      </c>
      <c r="L309" s="635">
        <v>46568</v>
      </c>
      <c r="M309" s="617">
        <f t="shared" si="12"/>
        <v>104.14285714285714</v>
      </c>
      <c r="N309" s="618">
        <v>0</v>
      </c>
      <c r="O309" s="614" t="s">
        <v>920</v>
      </c>
      <c r="P309" s="618">
        <f t="shared" si="13"/>
        <v>0</v>
      </c>
      <c r="Q309" s="269" t="str" cm="1">
        <f t="array" aca="1" ref="Q309" ca="1">IF(ISNUMBER(P309),IF(P309=100%,"CUMPLIDA",IF(AND(ISNUMBER(L309),ISNUMBER(INDIRECT("FECHA_"&amp;$B309,1))), IF(L309&lt;=INDIRECT("FECHA_"&amp;$B309,1),"INCUMPLIDA","PROCESO"), "VERIFICAR FECHA")),"SIN VALOR AVANCE")</f>
        <v>PROCESO</v>
      </c>
    </row>
    <row r="310" spans="1:17" ht="45.75" customHeight="1">
      <c r="A310" s="281" t="s">
        <v>19</v>
      </c>
      <c r="B310" s="204" t="s">
        <v>14</v>
      </c>
      <c r="C310" s="750"/>
      <c r="D310" s="878"/>
      <c r="E310" s="877"/>
      <c r="F310" s="877"/>
      <c r="G310" s="611" t="s">
        <v>927</v>
      </c>
      <c r="H310" s="636" t="s">
        <v>928</v>
      </c>
      <c r="I310" s="620" t="s">
        <v>929</v>
      </c>
      <c r="J310" s="615">
        <v>35</v>
      </c>
      <c r="K310" s="637">
        <v>45061</v>
      </c>
      <c r="L310" s="637">
        <v>45275</v>
      </c>
      <c r="M310" s="617">
        <f t="shared" si="12"/>
        <v>30.571428571428573</v>
      </c>
      <c r="N310" s="618">
        <v>1</v>
      </c>
      <c r="O310" s="614" t="s">
        <v>930</v>
      </c>
      <c r="P310" s="618">
        <f t="shared" si="13"/>
        <v>1</v>
      </c>
      <c r="Q310" s="269" t="str" cm="1">
        <f t="array" aca="1" ref="Q310" ca="1">IF(ISNUMBER(P310),IF(P310=100%,"CUMPLIDA",IF(AND(ISNUMBER(L310),ISNUMBER(INDIRECT("FECHA_"&amp;$B310,1))), IF(L310&lt;=INDIRECT("FECHA_"&amp;$B310,1),"INCUMPLIDA","PROCESO"), "VERIFICAR FECHA")),"SIN VALOR AVANCE")</f>
        <v>CUMPLIDA</v>
      </c>
    </row>
    <row r="311" spans="1:17" ht="57" customHeight="1">
      <c r="A311" s="281" t="s">
        <v>19</v>
      </c>
      <c r="B311" s="204" t="s">
        <v>14</v>
      </c>
      <c r="C311" s="750"/>
      <c r="D311" s="878"/>
      <c r="E311" s="877"/>
      <c r="F311" s="877"/>
      <c r="G311" s="619" t="s">
        <v>931</v>
      </c>
      <c r="H311" s="636" t="s">
        <v>932</v>
      </c>
      <c r="I311" s="620" t="s">
        <v>933</v>
      </c>
      <c r="J311" s="615">
        <v>1</v>
      </c>
      <c r="K311" s="637">
        <v>44774</v>
      </c>
      <c r="L311" s="637">
        <v>46387</v>
      </c>
      <c r="M311" s="617">
        <f t="shared" si="12"/>
        <v>230.42857142857142</v>
      </c>
      <c r="N311" s="618">
        <v>0</v>
      </c>
      <c r="O311" s="614" t="s">
        <v>915</v>
      </c>
      <c r="P311" s="618">
        <f t="shared" si="13"/>
        <v>0</v>
      </c>
      <c r="Q311" s="269" t="str" cm="1">
        <f t="array" aca="1" ref="Q311" ca="1">IF(ISNUMBER(P311),IF(P311=100%,"CUMPLIDA",IF(AND(ISNUMBER(L311),ISNUMBER(INDIRECT("FECHA_"&amp;$B311,1))), IF(L311&lt;=INDIRECT("FECHA_"&amp;$B311,1),"INCUMPLIDA","PROCESO"), "VERIFICAR FECHA")),"SIN VALOR AVANCE")</f>
        <v>PROCESO</v>
      </c>
    </row>
    <row r="312" spans="1:17" ht="150" customHeight="1">
      <c r="A312" s="281" t="s">
        <v>19</v>
      </c>
      <c r="B312" s="204" t="s">
        <v>14</v>
      </c>
      <c r="C312" s="750" t="s">
        <v>934</v>
      </c>
      <c r="D312" s="750" t="s">
        <v>312</v>
      </c>
      <c r="E312" s="751" t="s">
        <v>935</v>
      </c>
      <c r="F312" s="751" t="s">
        <v>936</v>
      </c>
      <c r="G312" s="197" t="s">
        <v>937</v>
      </c>
      <c r="H312" s="197" t="s">
        <v>938</v>
      </c>
      <c r="I312" s="236" t="s">
        <v>939</v>
      </c>
      <c r="J312" s="205">
        <v>1</v>
      </c>
      <c r="K312" s="199">
        <v>44228</v>
      </c>
      <c r="L312" s="199">
        <v>44561</v>
      </c>
      <c r="M312" s="200">
        <f t="shared" si="12"/>
        <v>47.571428571428569</v>
      </c>
      <c r="N312" s="201">
        <v>1</v>
      </c>
      <c r="O312" s="236" t="s">
        <v>940</v>
      </c>
      <c r="P312" s="201">
        <f t="shared" si="13"/>
        <v>1</v>
      </c>
      <c r="Q312" s="202" t="str" cm="1">
        <f t="array" aca="1" ref="Q312" ca="1">IF(ISNUMBER(P312),IF(P312=100%,"CUMPLIDA",IF(AND(ISNUMBER(L312),ISNUMBER(INDIRECT("FECHA_"&amp;$B312,1))), IF(L312&lt;=INDIRECT("FECHA_"&amp;$B312,1),"INCUMPLIDA","PROCESO"), "VERIFICAR FECHA")),"SIN VALOR AVANCE")</f>
        <v>CUMPLIDA</v>
      </c>
    </row>
    <row r="313" spans="1:17" ht="150">
      <c r="A313" s="281" t="s">
        <v>19</v>
      </c>
      <c r="B313" s="204" t="s">
        <v>14</v>
      </c>
      <c r="C313" s="750"/>
      <c r="D313" s="750"/>
      <c r="E313" s="751"/>
      <c r="F313" s="751"/>
      <c r="G313" s="197" t="s">
        <v>941</v>
      </c>
      <c r="H313" s="197" t="s">
        <v>942</v>
      </c>
      <c r="I313" s="236" t="s">
        <v>943</v>
      </c>
      <c r="J313" s="205">
        <v>1</v>
      </c>
      <c r="K313" s="199">
        <v>44228</v>
      </c>
      <c r="L313" s="199">
        <v>44316</v>
      </c>
      <c r="M313" s="200">
        <f t="shared" si="12"/>
        <v>12.571428571428571</v>
      </c>
      <c r="N313" s="201">
        <v>1</v>
      </c>
      <c r="O313" s="236" t="s">
        <v>940</v>
      </c>
      <c r="P313" s="201">
        <f t="shared" si="13"/>
        <v>1</v>
      </c>
      <c r="Q313" s="202" t="str" cm="1">
        <f t="array" aca="1" ref="Q313" ca="1">IF(ISNUMBER(P313),IF(P313=100%,"CUMPLIDA",IF(AND(ISNUMBER(L313),ISNUMBER(INDIRECT("FECHA_"&amp;$B313,1))), IF(L313&lt;=INDIRECT("FECHA_"&amp;$B313,1),"INCUMPLIDA","PROCESO"), "VERIFICAR FECHA")),"SIN VALOR AVANCE")</f>
        <v>CUMPLIDA</v>
      </c>
    </row>
    <row r="314" spans="1:17" ht="195">
      <c r="A314" s="281" t="s">
        <v>19</v>
      </c>
      <c r="B314" s="204" t="s">
        <v>14</v>
      </c>
      <c r="C314" s="750"/>
      <c r="D314" s="750"/>
      <c r="E314" s="751" t="s">
        <v>944</v>
      </c>
      <c r="F314" s="751"/>
      <c r="G314" s="197" t="s">
        <v>945</v>
      </c>
      <c r="H314" s="197" t="s">
        <v>938</v>
      </c>
      <c r="I314" s="236" t="s">
        <v>946</v>
      </c>
      <c r="J314" s="205">
        <v>1</v>
      </c>
      <c r="K314" s="199">
        <v>44228</v>
      </c>
      <c r="L314" s="199">
        <v>44561</v>
      </c>
      <c r="M314" s="200">
        <f t="shared" si="12"/>
        <v>47.571428571428569</v>
      </c>
      <c r="N314" s="201">
        <v>1</v>
      </c>
      <c r="O314" s="236" t="s">
        <v>940</v>
      </c>
      <c r="P314" s="201">
        <f t="shared" si="13"/>
        <v>1</v>
      </c>
      <c r="Q314" s="202" t="str" cm="1">
        <f t="array" aca="1" ref="Q314" ca="1">IF(ISNUMBER(P314),IF(P314=100%,"CUMPLIDA",IF(AND(ISNUMBER(L314),ISNUMBER(INDIRECT("FECHA_"&amp;$B314,1))), IF(L314&lt;=INDIRECT("FECHA_"&amp;$B314,1),"INCUMPLIDA","PROCESO"), "VERIFICAR FECHA")),"SIN VALOR AVANCE")</f>
        <v>CUMPLIDA</v>
      </c>
    </row>
    <row r="315" spans="1:17" ht="150.75" customHeight="1">
      <c r="A315" s="281" t="s">
        <v>19</v>
      </c>
      <c r="B315" s="204" t="s">
        <v>14</v>
      </c>
      <c r="C315" s="750"/>
      <c r="D315" s="750"/>
      <c r="E315" s="751"/>
      <c r="F315" s="751"/>
      <c r="G315" s="751" t="s">
        <v>947</v>
      </c>
      <c r="H315" s="197" t="s">
        <v>948</v>
      </c>
      <c r="I315" s="236" t="s">
        <v>949</v>
      </c>
      <c r="J315" s="205">
        <v>6</v>
      </c>
      <c r="K315" s="199">
        <v>44256</v>
      </c>
      <c r="L315" s="199">
        <v>44440</v>
      </c>
      <c r="M315" s="200">
        <f t="shared" si="12"/>
        <v>26.285714285714285</v>
      </c>
      <c r="N315" s="201">
        <v>1</v>
      </c>
      <c r="O315" s="236" t="s">
        <v>940</v>
      </c>
      <c r="P315" s="201">
        <f t="shared" si="13"/>
        <v>1</v>
      </c>
      <c r="Q315" s="202" t="str" cm="1">
        <f t="array" aca="1" ref="Q315" ca="1">IF(ISNUMBER(P315),IF(P315=100%,"CUMPLIDA",IF(AND(ISNUMBER(L315),ISNUMBER(INDIRECT("FECHA_"&amp;$B315,1))), IF(L315&lt;=INDIRECT("FECHA_"&amp;$B315,1),"INCUMPLIDA","PROCESO"), "VERIFICAR FECHA")),"SIN VALOR AVANCE")</f>
        <v>CUMPLIDA</v>
      </c>
    </row>
    <row r="316" spans="1:17" ht="120.75">
      <c r="A316" s="281" t="s">
        <v>19</v>
      </c>
      <c r="B316" s="204" t="s">
        <v>14</v>
      </c>
      <c r="C316" s="750"/>
      <c r="D316" s="750"/>
      <c r="E316" s="197" t="s">
        <v>950</v>
      </c>
      <c r="F316" s="751"/>
      <c r="G316" s="751"/>
      <c r="H316" s="197" t="s">
        <v>951</v>
      </c>
      <c r="I316" s="236" t="s">
        <v>952</v>
      </c>
      <c r="J316" s="205">
        <v>2</v>
      </c>
      <c r="K316" s="199">
        <v>44256</v>
      </c>
      <c r="L316" s="199">
        <v>44440</v>
      </c>
      <c r="M316" s="200">
        <f t="shared" si="12"/>
        <v>26.285714285714285</v>
      </c>
      <c r="N316" s="201">
        <v>1</v>
      </c>
      <c r="O316" s="236" t="s">
        <v>940</v>
      </c>
      <c r="P316" s="201">
        <f t="shared" si="13"/>
        <v>1</v>
      </c>
      <c r="Q316" s="202" t="str" cm="1">
        <f t="array" aca="1" ref="Q316" ca="1">IF(ISNUMBER(P316),IF(P316=100%,"CUMPLIDA",IF(AND(ISNUMBER(L316),ISNUMBER(INDIRECT("FECHA_"&amp;$B316,1))), IF(L316&lt;=INDIRECT("FECHA_"&amp;$B316,1),"INCUMPLIDA","PROCESO"), "VERIFICAR FECHA")),"SIN VALOR AVANCE")</f>
        <v>CUMPLIDA</v>
      </c>
    </row>
    <row r="317" spans="1:17" ht="165">
      <c r="A317" s="281" t="s">
        <v>19</v>
      </c>
      <c r="B317" s="204" t="s">
        <v>14</v>
      </c>
      <c r="C317" s="750"/>
      <c r="D317" s="750"/>
      <c r="E317" s="197" t="s">
        <v>953</v>
      </c>
      <c r="F317" s="751"/>
      <c r="G317" s="197" t="s">
        <v>954</v>
      </c>
      <c r="H317" s="197" t="s">
        <v>955</v>
      </c>
      <c r="I317" s="236" t="s">
        <v>227</v>
      </c>
      <c r="J317" s="205">
        <v>1</v>
      </c>
      <c r="K317" s="199">
        <v>44228</v>
      </c>
      <c r="L317" s="199">
        <v>44316</v>
      </c>
      <c r="M317" s="200">
        <f t="shared" si="12"/>
        <v>12.571428571428571</v>
      </c>
      <c r="N317" s="201">
        <v>1</v>
      </c>
      <c r="O317" s="236" t="s">
        <v>940</v>
      </c>
      <c r="P317" s="201">
        <f t="shared" si="13"/>
        <v>1</v>
      </c>
      <c r="Q317" s="202" t="str" cm="1">
        <f t="array" aca="1" ref="Q317" ca="1">IF(ISNUMBER(P317),IF(P317=100%,"CUMPLIDA",IF(AND(ISNUMBER(L317),ISNUMBER(INDIRECT("FECHA_"&amp;$B317,1))), IF(L317&lt;=INDIRECT("FECHA_"&amp;$B317,1),"INCUMPLIDA","PROCESO"), "VERIFICAR FECHA")),"SIN VALOR AVANCE")</f>
        <v>CUMPLIDA</v>
      </c>
    </row>
    <row r="318" spans="1:17" ht="240">
      <c r="A318" s="281" t="s">
        <v>19</v>
      </c>
      <c r="B318" s="204" t="s">
        <v>14</v>
      </c>
      <c r="C318" s="878" t="s">
        <v>956</v>
      </c>
      <c r="D318" s="878" t="s">
        <v>957</v>
      </c>
      <c r="E318" s="877" t="s">
        <v>958</v>
      </c>
      <c r="F318" s="877" t="s">
        <v>959</v>
      </c>
      <c r="G318" s="611" t="s">
        <v>960</v>
      </c>
      <c r="H318" s="611" t="s">
        <v>961</v>
      </c>
      <c r="I318" s="614" t="s">
        <v>227</v>
      </c>
      <c r="J318" s="615">
        <v>6</v>
      </c>
      <c r="K318" s="616">
        <v>44378</v>
      </c>
      <c r="L318" s="616">
        <v>44469</v>
      </c>
      <c r="M318" s="617">
        <f t="shared" si="12"/>
        <v>13</v>
      </c>
      <c r="N318" s="618">
        <v>1</v>
      </c>
      <c r="O318" s="638" t="s">
        <v>962</v>
      </c>
      <c r="P318" s="618">
        <f t="shared" si="13"/>
        <v>1</v>
      </c>
      <c r="Q318" s="269" t="str" cm="1">
        <f t="array" aca="1" ref="Q318" ca="1">IF(ISNUMBER(P318),IF(P318=100%,"CUMPLIDA",IF(AND(ISNUMBER(L318),ISNUMBER(INDIRECT("FECHA_"&amp;$B318,1))), IF(L318&lt;=INDIRECT("FECHA_"&amp;$B318,1),"INCUMPLIDA","PROCESO"), "VERIFICAR FECHA")),"SIN VALOR AVANCE")</f>
        <v>CUMPLIDA</v>
      </c>
    </row>
    <row r="319" spans="1:17" ht="225">
      <c r="A319" s="281" t="s">
        <v>19</v>
      </c>
      <c r="B319" s="204" t="s">
        <v>14</v>
      </c>
      <c r="C319" s="878"/>
      <c r="D319" s="878"/>
      <c r="E319" s="877"/>
      <c r="F319" s="877"/>
      <c r="G319" s="611" t="s">
        <v>963</v>
      </c>
      <c r="H319" s="611" t="s">
        <v>964</v>
      </c>
      <c r="I319" s="614" t="s">
        <v>965</v>
      </c>
      <c r="J319" s="615">
        <v>12</v>
      </c>
      <c r="K319" s="616">
        <v>44378</v>
      </c>
      <c r="L319" s="616">
        <v>44742</v>
      </c>
      <c r="M319" s="617">
        <f t="shared" si="12"/>
        <v>52</v>
      </c>
      <c r="N319" s="618">
        <v>1</v>
      </c>
      <c r="O319" s="638" t="s">
        <v>966</v>
      </c>
      <c r="P319" s="618">
        <f t="shared" si="13"/>
        <v>1</v>
      </c>
      <c r="Q319" s="269" t="str" cm="1">
        <f t="array" aca="1" ref="Q319" ca="1">IF(ISNUMBER(P319),IF(P319=100%,"CUMPLIDA",IF(AND(ISNUMBER(L319),ISNUMBER(INDIRECT("FECHA_"&amp;$B319,1))), IF(L319&lt;=INDIRECT("FECHA_"&amp;$B319,1),"INCUMPLIDA","PROCESO"), "VERIFICAR FECHA")),"SIN VALOR AVANCE")</f>
        <v>CUMPLIDA</v>
      </c>
    </row>
    <row r="320" spans="1:17" ht="135.75">
      <c r="A320" s="281" t="s">
        <v>19</v>
      </c>
      <c r="B320" s="204" t="s">
        <v>14</v>
      </c>
      <c r="C320" s="878"/>
      <c r="D320" s="878"/>
      <c r="E320" s="877"/>
      <c r="F320" s="877"/>
      <c r="G320" s="611" t="s">
        <v>967</v>
      </c>
      <c r="H320" s="611" t="s">
        <v>968</v>
      </c>
      <c r="I320" s="614" t="s">
        <v>969</v>
      </c>
      <c r="J320" s="615">
        <v>1</v>
      </c>
      <c r="K320" s="616">
        <v>45231</v>
      </c>
      <c r="L320" s="616">
        <v>45504</v>
      </c>
      <c r="M320" s="617">
        <f t="shared" si="12"/>
        <v>39</v>
      </c>
      <c r="N320" s="618">
        <v>1</v>
      </c>
      <c r="O320" s="614" t="s">
        <v>970</v>
      </c>
      <c r="P320" s="618">
        <f t="shared" si="13"/>
        <v>1</v>
      </c>
      <c r="Q320" s="269" t="str" cm="1">
        <f t="array" aca="1" ref="Q320" ca="1">IF(ISNUMBER(P320),IF(P320=100%,"CUMPLIDA",IF(AND(ISNUMBER(L320),ISNUMBER(INDIRECT("FECHA_"&amp;$B320,1))), IF(L320&lt;=INDIRECT("FECHA_"&amp;$B320,1),"INCUMPLIDA","PROCESO"), "VERIFICAR FECHA")),"SIN VALOR AVANCE")</f>
        <v>CUMPLIDA</v>
      </c>
    </row>
    <row r="321" spans="1:18" ht="135.75">
      <c r="A321" s="281" t="s">
        <v>19</v>
      </c>
      <c r="B321" s="204" t="s">
        <v>14</v>
      </c>
      <c r="C321" s="878"/>
      <c r="D321" s="878"/>
      <c r="E321" s="877"/>
      <c r="F321" s="877"/>
      <c r="G321" s="611" t="s">
        <v>236</v>
      </c>
      <c r="H321" s="611" t="s">
        <v>237</v>
      </c>
      <c r="I321" s="614" t="s">
        <v>238</v>
      </c>
      <c r="J321" s="615">
        <v>1</v>
      </c>
      <c r="K321" s="622">
        <v>45323</v>
      </c>
      <c r="L321" s="622">
        <v>45747</v>
      </c>
      <c r="M321" s="617">
        <f t="shared" si="12"/>
        <v>60.571428571428569</v>
      </c>
      <c r="N321" s="618">
        <v>1</v>
      </c>
      <c r="O321" s="621" t="s">
        <v>971</v>
      </c>
      <c r="P321" s="618">
        <f t="shared" si="13"/>
        <v>1</v>
      </c>
      <c r="Q321" s="269" t="str" cm="1">
        <f t="array" aca="1" ref="Q321" ca="1">IF(ISNUMBER(P321),IF(P321=100%,"CUMPLIDA",IF(AND(ISNUMBER(L321),ISNUMBER(INDIRECT("FECHA_"&amp;$B321,1))), IF(L321&lt;=INDIRECT("FECHA_"&amp;$B321,1),"INCUMPLIDA","PROCESO"), "VERIFICAR FECHA")),"SIN VALOR AVANCE")</f>
        <v>CUMPLIDA</v>
      </c>
    </row>
    <row r="322" spans="1:18" ht="120.75">
      <c r="A322" s="281" t="s">
        <v>19</v>
      </c>
      <c r="B322" s="204" t="s">
        <v>14</v>
      </c>
      <c r="C322" s="878"/>
      <c r="D322" s="878"/>
      <c r="E322" s="877"/>
      <c r="F322" s="877"/>
      <c r="G322" s="611" t="s">
        <v>240</v>
      </c>
      <c r="H322" s="611" t="s">
        <v>241</v>
      </c>
      <c r="I322" s="614" t="s">
        <v>242</v>
      </c>
      <c r="J322" s="615">
        <v>1</v>
      </c>
      <c r="K322" s="622">
        <v>45323</v>
      </c>
      <c r="L322" s="622">
        <v>45747</v>
      </c>
      <c r="M322" s="617">
        <f t="shared" si="12"/>
        <v>60.571428571428569</v>
      </c>
      <c r="N322" s="618">
        <v>1</v>
      </c>
      <c r="O322" s="621" t="s">
        <v>972</v>
      </c>
      <c r="P322" s="618">
        <f t="shared" si="13"/>
        <v>1</v>
      </c>
      <c r="Q322" s="269" t="str" cm="1">
        <f t="array" aca="1" ref="Q322" ca="1">IF(ISNUMBER(P322),IF(P322=100%,"CUMPLIDA",IF(AND(ISNUMBER(L322),ISNUMBER(INDIRECT("FECHA_"&amp;$B322,1))), IF(L322&lt;=INDIRECT("FECHA_"&amp;$B322,1),"INCUMPLIDA","PROCESO"), "VERIFICAR FECHA")),"SIN VALOR AVANCE")</f>
        <v>CUMPLIDA</v>
      </c>
    </row>
    <row r="323" spans="1:18" ht="120.75">
      <c r="A323" s="281" t="s">
        <v>19</v>
      </c>
      <c r="B323" s="204" t="s">
        <v>14</v>
      </c>
      <c r="C323" s="878"/>
      <c r="D323" s="878"/>
      <c r="E323" s="877"/>
      <c r="F323" s="877"/>
      <c r="G323" s="611" t="s">
        <v>244</v>
      </c>
      <c r="H323" s="611" t="s">
        <v>245</v>
      </c>
      <c r="I323" s="614" t="s">
        <v>246</v>
      </c>
      <c r="J323" s="615">
        <v>1</v>
      </c>
      <c r="K323" s="622">
        <v>45231</v>
      </c>
      <c r="L323" s="622">
        <v>45747</v>
      </c>
      <c r="M323" s="617">
        <f t="shared" si="12"/>
        <v>73.714285714285708</v>
      </c>
      <c r="N323" s="618">
        <v>1</v>
      </c>
      <c r="O323" s="621" t="s">
        <v>972</v>
      </c>
      <c r="P323" s="618">
        <f t="shared" si="13"/>
        <v>1</v>
      </c>
      <c r="Q323" s="269" t="str" cm="1">
        <f t="array" aca="1" ref="Q323" ca="1">IF(ISNUMBER(P323),IF(P323=100%,"CUMPLIDA",IF(AND(ISNUMBER(L323),ISNUMBER(INDIRECT("FECHA_"&amp;$B323,1))), IF(L323&lt;=INDIRECT("FECHA_"&amp;$B323,1),"INCUMPLIDA","PROCESO"), "VERIFICAR FECHA")),"SIN VALOR AVANCE")</f>
        <v>CUMPLIDA</v>
      </c>
    </row>
    <row r="324" spans="1:18" ht="135.75">
      <c r="A324" s="281" t="s">
        <v>19</v>
      </c>
      <c r="B324" s="204" t="s">
        <v>14</v>
      </c>
      <c r="C324" s="878"/>
      <c r="D324" s="878"/>
      <c r="E324" s="877"/>
      <c r="F324" s="877"/>
      <c r="G324" s="611" t="s">
        <v>247</v>
      </c>
      <c r="H324" s="611" t="s">
        <v>248</v>
      </c>
      <c r="I324" s="614" t="s">
        <v>249</v>
      </c>
      <c r="J324" s="615">
        <v>1</v>
      </c>
      <c r="K324" s="622">
        <v>45323</v>
      </c>
      <c r="L324" s="622">
        <v>45747</v>
      </c>
      <c r="M324" s="617">
        <f t="shared" si="12"/>
        <v>60.571428571428569</v>
      </c>
      <c r="N324" s="618">
        <v>1</v>
      </c>
      <c r="O324" s="621" t="s">
        <v>971</v>
      </c>
      <c r="P324" s="618">
        <f t="shared" si="13"/>
        <v>1</v>
      </c>
      <c r="Q324" s="269" t="str" cm="1">
        <f t="array" aca="1" ref="Q324" ca="1">IF(ISNUMBER(P324),IF(P324=100%,"CUMPLIDA",IF(AND(ISNUMBER(L324),ISNUMBER(INDIRECT("FECHA_"&amp;$B324,1))), IF(L324&lt;=INDIRECT("FECHA_"&amp;$B324,1),"INCUMPLIDA","PROCESO"), "VERIFICAR FECHA")),"SIN VALOR AVANCE")</f>
        <v>CUMPLIDA</v>
      </c>
    </row>
    <row r="325" spans="1:18" ht="120.75">
      <c r="A325" s="281" t="s">
        <v>19</v>
      </c>
      <c r="B325" s="204" t="s">
        <v>14</v>
      </c>
      <c r="C325" s="878"/>
      <c r="D325" s="878"/>
      <c r="E325" s="877"/>
      <c r="F325" s="877"/>
      <c r="G325" s="611" t="s">
        <v>250</v>
      </c>
      <c r="H325" s="611" t="s">
        <v>251</v>
      </c>
      <c r="I325" s="614" t="s">
        <v>252</v>
      </c>
      <c r="J325" s="615">
        <v>1</v>
      </c>
      <c r="K325" s="622">
        <v>45231</v>
      </c>
      <c r="L325" s="622">
        <v>45747</v>
      </c>
      <c r="M325" s="617">
        <f t="shared" si="12"/>
        <v>73.714285714285708</v>
      </c>
      <c r="N325" s="618">
        <v>1</v>
      </c>
      <c r="O325" s="621" t="s">
        <v>972</v>
      </c>
      <c r="P325" s="618">
        <f t="shared" si="13"/>
        <v>1</v>
      </c>
      <c r="Q325" s="269" t="str" cm="1">
        <f t="array" aca="1" ref="Q325" ca="1">IF(ISNUMBER(P325),IF(P325=100%,"CUMPLIDA",IF(AND(ISNUMBER(L325),ISNUMBER(INDIRECT("FECHA_"&amp;$B325,1))), IF(L325&lt;=INDIRECT("FECHA_"&amp;$B325,1),"INCUMPLIDA","PROCESO"), "VERIFICAR FECHA")),"SIN VALOR AVANCE")</f>
        <v>CUMPLIDA</v>
      </c>
    </row>
    <row r="326" spans="1:18" ht="255.75">
      <c r="A326" s="281" t="s">
        <v>19</v>
      </c>
      <c r="B326" s="204" t="s">
        <v>14</v>
      </c>
      <c r="C326" s="878"/>
      <c r="D326" s="878"/>
      <c r="E326" s="877"/>
      <c r="F326" s="877"/>
      <c r="G326" s="611" t="s">
        <v>253</v>
      </c>
      <c r="H326" s="611" t="s">
        <v>254</v>
      </c>
      <c r="I326" s="614" t="s">
        <v>255</v>
      </c>
      <c r="J326" s="615">
        <v>1</v>
      </c>
      <c r="K326" s="622">
        <v>45231</v>
      </c>
      <c r="L326" s="622">
        <v>45808</v>
      </c>
      <c r="M326" s="617">
        <f t="shared" si="12"/>
        <v>82.428571428571431</v>
      </c>
      <c r="N326" s="618">
        <v>0</v>
      </c>
      <c r="O326" s="614" t="s">
        <v>973</v>
      </c>
      <c r="P326" s="618">
        <f t="shared" si="13"/>
        <v>0</v>
      </c>
      <c r="Q326" s="269" t="str" cm="1">
        <f t="array" aca="1" ref="Q326" ca="1">IF(ISNUMBER(P326),IF(P326=100%,"CUMPLIDA",IF(AND(ISNUMBER(L326),ISNUMBER(INDIRECT("FECHA_"&amp;$B326,1))), IF(L326&lt;=INDIRECT("FECHA_"&amp;$B326,1),"INCUMPLIDA","PROCESO"), "VERIFICAR FECHA")),"SIN VALOR AVANCE")</f>
        <v>PROCESO</v>
      </c>
    </row>
    <row r="327" spans="1:18" ht="120.75">
      <c r="A327" s="281" t="s">
        <v>19</v>
      </c>
      <c r="B327" s="204" t="s">
        <v>14</v>
      </c>
      <c r="C327" s="878"/>
      <c r="D327" s="878"/>
      <c r="E327" s="877"/>
      <c r="F327" s="877"/>
      <c r="G327" s="611" t="s">
        <v>257</v>
      </c>
      <c r="H327" s="611" t="s">
        <v>258</v>
      </c>
      <c r="I327" s="614" t="s">
        <v>259</v>
      </c>
      <c r="J327" s="615">
        <v>7</v>
      </c>
      <c r="K327" s="622">
        <v>46024</v>
      </c>
      <c r="L327" s="622">
        <v>46660</v>
      </c>
      <c r="M327" s="617">
        <f t="shared" si="12"/>
        <v>90.857142857142861</v>
      </c>
      <c r="N327" s="618">
        <v>0</v>
      </c>
      <c r="O327" s="621" t="s">
        <v>972</v>
      </c>
      <c r="P327" s="618">
        <f t="shared" si="13"/>
        <v>0</v>
      </c>
      <c r="Q327" s="269" t="str" cm="1">
        <f t="array" aca="1" ref="Q327" ca="1">IF(ISNUMBER(P327),IF(P327=100%,"CUMPLIDA",IF(AND(ISNUMBER(L327),ISNUMBER(INDIRECT("FECHA_"&amp;$B327,1))), IF(L327&lt;=INDIRECT("FECHA_"&amp;$B327,1),"INCUMPLIDA","PROCESO"), "VERIFICAR FECHA")),"SIN VALOR AVANCE")</f>
        <v>PROCESO</v>
      </c>
    </row>
    <row r="328" spans="1:18" ht="135.75">
      <c r="A328" s="281" t="s">
        <v>19</v>
      </c>
      <c r="B328" s="204" t="s">
        <v>14</v>
      </c>
      <c r="C328" s="878"/>
      <c r="D328" s="878"/>
      <c r="E328" s="877"/>
      <c r="F328" s="877"/>
      <c r="G328" s="611" t="s">
        <v>260</v>
      </c>
      <c r="H328" s="611" t="s">
        <v>261</v>
      </c>
      <c r="I328" s="614" t="s">
        <v>262</v>
      </c>
      <c r="J328" s="615">
        <v>1</v>
      </c>
      <c r="K328" s="622">
        <v>46024</v>
      </c>
      <c r="L328" s="622">
        <v>46660</v>
      </c>
      <c r="M328" s="617">
        <f t="shared" si="12"/>
        <v>90.857142857142861</v>
      </c>
      <c r="N328" s="618">
        <v>0</v>
      </c>
      <c r="O328" s="621" t="s">
        <v>971</v>
      </c>
      <c r="P328" s="618">
        <f t="shared" si="13"/>
        <v>0</v>
      </c>
      <c r="Q328" s="269" t="str" cm="1">
        <f t="array" aca="1" ref="Q328" ca="1">IF(ISNUMBER(P328),IF(P328=100%,"CUMPLIDA",IF(AND(ISNUMBER(L328),ISNUMBER(INDIRECT("FECHA_"&amp;$B328,1))), IF(L328&lt;=INDIRECT("FECHA_"&amp;$B328,1),"INCUMPLIDA","PROCESO"), "VERIFICAR FECHA")),"SIN VALOR AVANCE")</f>
        <v>PROCESO</v>
      </c>
    </row>
    <row r="329" spans="1:18" ht="255.75">
      <c r="A329" s="281" t="s">
        <v>19</v>
      </c>
      <c r="B329" s="204" t="s">
        <v>14</v>
      </c>
      <c r="C329" s="878"/>
      <c r="D329" s="878"/>
      <c r="E329" s="877"/>
      <c r="F329" s="877"/>
      <c r="G329" s="611" t="s">
        <v>263</v>
      </c>
      <c r="H329" s="611" t="s">
        <v>264</v>
      </c>
      <c r="I329" s="614" t="s">
        <v>265</v>
      </c>
      <c r="J329" s="615">
        <v>2</v>
      </c>
      <c r="K329" s="622">
        <v>46024</v>
      </c>
      <c r="L329" s="622">
        <v>46660</v>
      </c>
      <c r="M329" s="617">
        <f t="shared" si="12"/>
        <v>90.857142857142861</v>
      </c>
      <c r="N329" s="618">
        <v>0</v>
      </c>
      <c r="O329" s="614" t="s">
        <v>973</v>
      </c>
      <c r="P329" s="618">
        <f t="shared" si="13"/>
        <v>0</v>
      </c>
      <c r="Q329" s="269" t="str" cm="1">
        <f t="array" aca="1" ref="Q329" ca="1">IF(ISNUMBER(P329),IF(P329=100%,"CUMPLIDA",IF(AND(ISNUMBER(L329),ISNUMBER(INDIRECT("FECHA_"&amp;$B329,1))), IF(L329&lt;=INDIRECT("FECHA_"&amp;$B329,1),"INCUMPLIDA","PROCESO"), "VERIFICAR FECHA")),"SIN VALOR AVANCE")</f>
        <v>PROCESO</v>
      </c>
    </row>
    <row r="330" spans="1:18" ht="315">
      <c r="A330" s="281" t="s">
        <v>19</v>
      </c>
      <c r="B330" s="204" t="s">
        <v>14</v>
      </c>
      <c r="C330" s="878"/>
      <c r="D330" s="878"/>
      <c r="E330" s="877"/>
      <c r="F330" s="877"/>
      <c r="G330" s="611" t="s">
        <v>974</v>
      </c>
      <c r="H330" s="611" t="s">
        <v>975</v>
      </c>
      <c r="I330" s="614" t="s">
        <v>976</v>
      </c>
      <c r="J330" s="615">
        <v>12</v>
      </c>
      <c r="K330" s="616">
        <v>44378</v>
      </c>
      <c r="L330" s="616">
        <v>44742</v>
      </c>
      <c r="M330" s="617">
        <f t="shared" si="12"/>
        <v>52</v>
      </c>
      <c r="N330" s="618">
        <v>1</v>
      </c>
      <c r="O330" s="638" t="s">
        <v>977</v>
      </c>
      <c r="P330" s="618">
        <f t="shared" si="13"/>
        <v>1</v>
      </c>
      <c r="Q330" s="269" t="str" cm="1">
        <f t="array" aca="1" ref="Q330" ca="1">IF(ISNUMBER(P330),IF(P330=100%,"CUMPLIDA",IF(AND(ISNUMBER(L330),ISNUMBER(INDIRECT("FECHA_"&amp;$B330,1))), IF(L330&lt;=INDIRECT("FECHA_"&amp;$B330,1),"INCUMPLIDA","PROCESO"), "VERIFICAR FECHA")),"SIN VALOR AVANCE")</f>
        <v>CUMPLIDA</v>
      </c>
    </row>
    <row r="331" spans="1:18" ht="120" customHeight="1">
      <c r="A331" s="281" t="s">
        <v>19</v>
      </c>
      <c r="B331" s="204" t="s">
        <v>14</v>
      </c>
      <c r="C331" s="881" t="s">
        <v>978</v>
      </c>
      <c r="D331" s="881" t="s">
        <v>312</v>
      </c>
      <c r="E331" s="882" t="s">
        <v>979</v>
      </c>
      <c r="F331" s="882" t="s">
        <v>980</v>
      </c>
      <c r="G331" s="882" t="s">
        <v>981</v>
      </c>
      <c r="H331" s="645" t="s">
        <v>982</v>
      </c>
      <c r="I331" s="646" t="s">
        <v>983</v>
      </c>
      <c r="J331" s="647">
        <v>1</v>
      </c>
      <c r="K331" s="648">
        <v>44621</v>
      </c>
      <c r="L331" s="648">
        <v>44804</v>
      </c>
      <c r="M331" s="649">
        <f t="shared" si="12"/>
        <v>26.142857142857142</v>
      </c>
      <c r="N331" s="650">
        <v>1</v>
      </c>
      <c r="O331" s="646" t="s">
        <v>984</v>
      </c>
      <c r="P331" s="650">
        <f t="shared" si="13"/>
        <v>1</v>
      </c>
      <c r="Q331" s="651" t="str" cm="1">
        <f t="array" aca="1" ref="Q331" ca="1">IF(ISNUMBER(P331),IF(P331=100%,"CUMPLIDA",IF(AND(ISNUMBER(L331),ISNUMBER(INDIRECT("FECHA_"&amp;$B331,1))), IF(L331&lt;=INDIRECT("FECHA_"&amp;$B331,1),"INCUMPLIDA","PROCESO"), "VERIFICAR FECHA")),"SIN VALOR AVANCE")</f>
        <v>CUMPLIDA</v>
      </c>
    </row>
    <row r="332" spans="1:18" ht="135">
      <c r="A332" s="281" t="s">
        <v>19</v>
      </c>
      <c r="B332" s="204" t="s">
        <v>14</v>
      </c>
      <c r="C332" s="881"/>
      <c r="D332" s="881"/>
      <c r="E332" s="882"/>
      <c r="F332" s="882"/>
      <c r="G332" s="882"/>
      <c r="H332" s="645" t="s">
        <v>985</v>
      </c>
      <c r="I332" s="646" t="s">
        <v>986</v>
      </c>
      <c r="J332" s="647">
        <v>1</v>
      </c>
      <c r="K332" s="648">
        <v>44774</v>
      </c>
      <c r="L332" s="648">
        <v>44834</v>
      </c>
      <c r="M332" s="649">
        <f t="shared" si="12"/>
        <v>8.5714285714285712</v>
      </c>
      <c r="N332" s="650">
        <v>1</v>
      </c>
      <c r="O332" s="646" t="s">
        <v>984</v>
      </c>
      <c r="P332" s="650">
        <f t="shared" si="13"/>
        <v>1</v>
      </c>
      <c r="Q332" s="651" t="str" cm="1">
        <f t="array" aca="1" ref="Q332" ca="1">IF(ISNUMBER(P332),IF(P332=100%,"CUMPLIDA",IF(AND(ISNUMBER(L332),ISNUMBER(INDIRECT("FECHA_"&amp;$B332,1))), IF(L332&lt;=INDIRECT("FECHA_"&amp;$B332,1),"INCUMPLIDA","PROCESO"), "VERIFICAR FECHA")),"SIN VALOR AVANCE")</f>
        <v>CUMPLIDA</v>
      </c>
    </row>
    <row r="333" spans="1:18" ht="270">
      <c r="A333" s="281" t="s">
        <v>19</v>
      </c>
      <c r="B333" s="204" t="s">
        <v>14</v>
      </c>
      <c r="C333" s="881"/>
      <c r="D333" s="881"/>
      <c r="E333" s="882"/>
      <c r="F333" s="882"/>
      <c r="G333" s="645" t="s">
        <v>987</v>
      </c>
      <c r="H333" s="645" t="s">
        <v>985</v>
      </c>
      <c r="I333" s="646" t="s">
        <v>988</v>
      </c>
      <c r="J333" s="647">
        <v>11</v>
      </c>
      <c r="K333" s="648">
        <v>44621</v>
      </c>
      <c r="L333" s="648">
        <v>44773</v>
      </c>
      <c r="M333" s="649">
        <f t="shared" si="12"/>
        <v>21.714285714285715</v>
      </c>
      <c r="N333" s="650">
        <v>1</v>
      </c>
      <c r="O333" s="646" t="s">
        <v>984</v>
      </c>
      <c r="P333" s="650">
        <f t="shared" si="13"/>
        <v>1</v>
      </c>
      <c r="Q333" s="651" t="str" cm="1">
        <f t="array" aca="1" ref="Q333" ca="1">IF(ISNUMBER(P333),IF(P333=100%,"CUMPLIDA",IF(AND(ISNUMBER(L333),ISNUMBER(INDIRECT("FECHA_"&amp;$B333,1))), IF(L333&lt;=INDIRECT("FECHA_"&amp;$B333,1),"INCUMPLIDA","PROCESO"), "VERIFICAR FECHA")),"SIN VALOR AVANCE")</f>
        <v>CUMPLIDA</v>
      </c>
    </row>
    <row r="334" spans="1:18" ht="45.75">
      <c r="A334" s="281" t="s">
        <v>19</v>
      </c>
      <c r="B334" s="204" t="s">
        <v>14</v>
      </c>
      <c r="C334" s="881"/>
      <c r="D334" s="881"/>
      <c r="E334" s="882"/>
      <c r="F334" s="882"/>
      <c r="G334" s="645" t="s">
        <v>232</v>
      </c>
      <c r="H334" s="645" t="s">
        <v>811</v>
      </c>
      <c r="I334" s="646" t="s">
        <v>234</v>
      </c>
      <c r="J334" s="647">
        <v>1</v>
      </c>
      <c r="K334" s="648">
        <v>45231</v>
      </c>
      <c r="L334" s="648">
        <v>45504</v>
      </c>
      <c r="M334" s="649">
        <f t="shared" si="12"/>
        <v>39</v>
      </c>
      <c r="N334" s="650">
        <v>1</v>
      </c>
      <c r="O334" s="646" t="s">
        <v>989</v>
      </c>
      <c r="P334" s="650">
        <f t="shared" si="13"/>
        <v>1</v>
      </c>
      <c r="Q334" s="651" t="str" cm="1">
        <f t="array" aca="1" ref="Q334" ca="1">IF(ISNUMBER(P334),IF(P334=100%,"CUMPLIDA",IF(AND(ISNUMBER(L334),ISNUMBER(INDIRECT("FECHA_"&amp;$B334,1))), IF(L334&lt;=INDIRECT("FECHA_"&amp;$B334,1),"INCUMPLIDA","PROCESO"), "VERIFICAR FECHA")),"SIN VALOR AVANCE")</f>
        <v>CUMPLIDA</v>
      </c>
    </row>
    <row r="335" spans="1:18" ht="225.75">
      <c r="A335" s="281" t="s">
        <v>19</v>
      </c>
      <c r="B335" s="204" t="s">
        <v>14</v>
      </c>
      <c r="C335" s="881"/>
      <c r="D335" s="881"/>
      <c r="E335" s="882"/>
      <c r="F335" s="882"/>
      <c r="G335" s="645" t="s">
        <v>236</v>
      </c>
      <c r="H335" s="645" t="s">
        <v>990</v>
      </c>
      <c r="I335" s="646" t="s">
        <v>238</v>
      </c>
      <c r="J335" s="647">
        <v>1</v>
      </c>
      <c r="K335" s="652">
        <v>45323</v>
      </c>
      <c r="L335" s="652">
        <v>45747</v>
      </c>
      <c r="M335" s="649">
        <f t="shared" si="12"/>
        <v>60.571428571428569</v>
      </c>
      <c r="N335" s="650">
        <v>1</v>
      </c>
      <c r="O335" s="646" t="s">
        <v>991</v>
      </c>
      <c r="P335" s="650">
        <f t="shared" si="13"/>
        <v>1</v>
      </c>
      <c r="Q335" s="651" t="str" cm="1">
        <f t="array" aca="1" ref="Q335" ca="1">IF(ISNUMBER(P335),IF(P335=100%,"CUMPLIDA",IF(AND(ISNUMBER(L335),ISNUMBER(INDIRECT("FECHA_"&amp;$B335,1))), IF(L335&lt;=INDIRECT("FECHA_"&amp;$B335,1),"INCUMPLIDA","PROCESO"), "VERIFICAR FECHA")),"SIN VALOR AVANCE")</f>
        <v>CUMPLIDA</v>
      </c>
      <c r="R335" s="273" t="s">
        <v>4341</v>
      </c>
    </row>
    <row r="336" spans="1:18" ht="45.75" customHeight="1">
      <c r="A336" s="281" t="s">
        <v>19</v>
      </c>
      <c r="B336" s="204" t="s">
        <v>14</v>
      </c>
      <c r="C336" s="881"/>
      <c r="D336" s="881"/>
      <c r="E336" s="882" t="s">
        <v>992</v>
      </c>
      <c r="F336" s="882"/>
      <c r="G336" s="645" t="s">
        <v>240</v>
      </c>
      <c r="H336" s="645" t="s">
        <v>241</v>
      </c>
      <c r="I336" s="646" t="s">
        <v>242</v>
      </c>
      <c r="J336" s="647">
        <v>1</v>
      </c>
      <c r="K336" s="652">
        <v>45323</v>
      </c>
      <c r="L336" s="652">
        <v>45747</v>
      </c>
      <c r="M336" s="649">
        <f t="shared" si="12"/>
        <v>60.571428571428569</v>
      </c>
      <c r="N336" s="650">
        <v>1</v>
      </c>
      <c r="O336" s="646" t="s">
        <v>989</v>
      </c>
      <c r="P336" s="650">
        <f t="shared" si="13"/>
        <v>1</v>
      </c>
      <c r="Q336" s="651" t="str" cm="1">
        <f t="array" aca="1" ref="Q336" ca="1">IF(ISNUMBER(P336),IF(P336=100%,"CUMPLIDA",IF(AND(ISNUMBER(L336),ISNUMBER(INDIRECT("FECHA_"&amp;$B336,1))), IF(L336&lt;=INDIRECT("FECHA_"&amp;$B336,1),"INCUMPLIDA","PROCESO"), "VERIFICAR FECHA")),"SIN VALOR AVANCE")</f>
        <v>CUMPLIDA</v>
      </c>
    </row>
    <row r="337" spans="1:18" ht="45.75">
      <c r="A337" s="281" t="s">
        <v>19</v>
      </c>
      <c r="B337" s="204" t="s">
        <v>14</v>
      </c>
      <c r="C337" s="881"/>
      <c r="D337" s="881"/>
      <c r="E337" s="882"/>
      <c r="F337" s="882"/>
      <c r="G337" s="645" t="s">
        <v>244</v>
      </c>
      <c r="H337" s="645" t="s">
        <v>245</v>
      </c>
      <c r="I337" s="646" t="s">
        <v>246</v>
      </c>
      <c r="J337" s="647">
        <v>1</v>
      </c>
      <c r="K337" s="652">
        <v>45231</v>
      </c>
      <c r="L337" s="652">
        <v>45747</v>
      </c>
      <c r="M337" s="649">
        <f t="shared" si="12"/>
        <v>73.714285714285708</v>
      </c>
      <c r="N337" s="650">
        <v>1</v>
      </c>
      <c r="O337" s="646" t="s">
        <v>989</v>
      </c>
      <c r="P337" s="650">
        <f t="shared" si="13"/>
        <v>1</v>
      </c>
      <c r="Q337" s="651" t="str" cm="1">
        <f t="array" aca="1" ref="Q337" ca="1">IF(ISNUMBER(P337),IF(P337=100%,"CUMPLIDA",IF(AND(ISNUMBER(L337),ISNUMBER(INDIRECT("FECHA_"&amp;$B337,1))), IF(L337&lt;=INDIRECT("FECHA_"&amp;$B337,1),"INCUMPLIDA","PROCESO"), "VERIFICAR FECHA")),"SIN VALOR AVANCE")</f>
        <v>CUMPLIDA</v>
      </c>
    </row>
    <row r="338" spans="1:18" ht="225.75">
      <c r="A338" s="281" t="s">
        <v>19</v>
      </c>
      <c r="B338" s="204" t="s">
        <v>14</v>
      </c>
      <c r="C338" s="881"/>
      <c r="D338" s="881"/>
      <c r="E338" s="882"/>
      <c r="F338" s="882"/>
      <c r="G338" s="645" t="s">
        <v>247</v>
      </c>
      <c r="H338" s="645" t="s">
        <v>248</v>
      </c>
      <c r="I338" s="646" t="s">
        <v>249</v>
      </c>
      <c r="J338" s="647">
        <v>1</v>
      </c>
      <c r="K338" s="652">
        <v>45323</v>
      </c>
      <c r="L338" s="652">
        <v>45747</v>
      </c>
      <c r="M338" s="649">
        <f t="shared" si="12"/>
        <v>60.571428571428569</v>
      </c>
      <c r="N338" s="650">
        <v>1</v>
      </c>
      <c r="O338" s="646" t="s">
        <v>991</v>
      </c>
      <c r="P338" s="650">
        <f t="shared" si="13"/>
        <v>1</v>
      </c>
      <c r="Q338" s="651" t="str" cm="1">
        <f t="array" aca="1" ref="Q338" ca="1">IF(ISNUMBER(P338),IF(P338=100%,"CUMPLIDA",IF(AND(ISNUMBER(L338),ISNUMBER(INDIRECT("FECHA_"&amp;$B338,1))), IF(L338&lt;=INDIRECT("FECHA_"&amp;$B338,1),"INCUMPLIDA","PROCESO"), "VERIFICAR FECHA")),"SIN VALOR AVANCE")</f>
        <v>CUMPLIDA</v>
      </c>
      <c r="R338" s="273" t="s">
        <v>4341</v>
      </c>
    </row>
    <row r="339" spans="1:18" ht="45.75">
      <c r="A339" s="281" t="s">
        <v>19</v>
      </c>
      <c r="B339" s="204" t="s">
        <v>14</v>
      </c>
      <c r="C339" s="881"/>
      <c r="D339" s="881"/>
      <c r="E339" s="882"/>
      <c r="F339" s="882"/>
      <c r="G339" s="645" t="s">
        <v>250</v>
      </c>
      <c r="H339" s="645" t="s">
        <v>251</v>
      </c>
      <c r="I339" s="646" t="s">
        <v>252</v>
      </c>
      <c r="J339" s="647">
        <v>1</v>
      </c>
      <c r="K339" s="652">
        <v>45231</v>
      </c>
      <c r="L339" s="652">
        <v>45747</v>
      </c>
      <c r="M339" s="649">
        <f>(L339-K339)/7</f>
        <v>73.714285714285708</v>
      </c>
      <c r="N339" s="650">
        <v>1</v>
      </c>
      <c r="O339" s="646" t="s">
        <v>989</v>
      </c>
      <c r="P339" s="650">
        <f t="shared" si="13"/>
        <v>1</v>
      </c>
      <c r="Q339" s="651" t="str" cm="1">
        <f t="array" aca="1" ref="Q339" ca="1">IF(ISNUMBER(P339),IF(P339=100%,"CUMPLIDA",IF(AND(ISNUMBER(L339),ISNUMBER(INDIRECT("FECHA_"&amp;$B339,1))), IF(L339&lt;=INDIRECT("FECHA_"&amp;$B339,1),"INCUMPLIDA","PROCESO"), "VERIFICAR FECHA")),"SIN VALOR AVANCE")</f>
        <v>CUMPLIDA</v>
      </c>
    </row>
    <row r="340" spans="1:18" ht="255.75">
      <c r="A340" s="281" t="s">
        <v>19</v>
      </c>
      <c r="B340" s="204" t="s">
        <v>14</v>
      </c>
      <c r="C340" s="881"/>
      <c r="D340" s="881"/>
      <c r="E340" s="882"/>
      <c r="F340" s="882"/>
      <c r="G340" s="645" t="s">
        <v>253</v>
      </c>
      <c r="H340" s="645" t="s">
        <v>254</v>
      </c>
      <c r="I340" s="646" t="s">
        <v>255</v>
      </c>
      <c r="J340" s="647">
        <v>1</v>
      </c>
      <c r="K340" s="652">
        <v>45231</v>
      </c>
      <c r="L340" s="652">
        <v>45808</v>
      </c>
      <c r="M340" s="649">
        <f t="shared" ref="M340:M346" si="14">(L340-K340)/7</f>
        <v>82.428571428571431</v>
      </c>
      <c r="N340" s="650">
        <v>0</v>
      </c>
      <c r="O340" s="646" t="s">
        <v>973</v>
      </c>
      <c r="P340" s="650">
        <f t="shared" si="13"/>
        <v>0</v>
      </c>
      <c r="Q340" s="651" t="str" cm="1">
        <f t="array" aca="1" ref="Q340" ca="1">IF(ISNUMBER(P340),IF(P340=100%,"CUMPLIDA",IF(AND(ISNUMBER(L340),ISNUMBER(INDIRECT("FECHA_"&amp;$B340,1))), IF(L340&lt;=INDIRECT("FECHA_"&amp;$B340,1),"INCUMPLIDA","PROCESO"), "VERIFICAR FECHA")),"SIN VALOR AVANCE")</f>
        <v>PROCESO</v>
      </c>
    </row>
    <row r="341" spans="1:18" ht="45.75">
      <c r="A341" s="281" t="s">
        <v>19</v>
      </c>
      <c r="B341" s="204" t="s">
        <v>14</v>
      </c>
      <c r="C341" s="881"/>
      <c r="D341" s="881"/>
      <c r="E341" s="882"/>
      <c r="F341" s="882"/>
      <c r="G341" s="645" t="s">
        <v>257</v>
      </c>
      <c r="H341" s="645" t="s">
        <v>258</v>
      </c>
      <c r="I341" s="646" t="s">
        <v>259</v>
      </c>
      <c r="J341" s="647">
        <v>8</v>
      </c>
      <c r="K341" s="652">
        <v>45839</v>
      </c>
      <c r="L341" s="652">
        <v>46568</v>
      </c>
      <c r="M341" s="649">
        <f t="shared" si="14"/>
        <v>104.14285714285714</v>
      </c>
      <c r="N341" s="650">
        <v>0</v>
      </c>
      <c r="O341" s="646" t="s">
        <v>989</v>
      </c>
      <c r="P341" s="650">
        <f t="shared" si="13"/>
        <v>0</v>
      </c>
      <c r="Q341" s="651" t="str" cm="1">
        <f t="array" aca="1" ref="Q341" ca="1">IF(ISNUMBER(P341),IF(P341=100%,"CUMPLIDA",IF(AND(ISNUMBER(L341),ISNUMBER(INDIRECT("FECHA_"&amp;$B341,1))), IF(L341&lt;=INDIRECT("FECHA_"&amp;$B341,1),"INCUMPLIDA","PROCESO"), "VERIFICAR FECHA")),"SIN VALOR AVANCE")</f>
        <v>PROCESO</v>
      </c>
    </row>
    <row r="342" spans="1:18" ht="150.75">
      <c r="A342" s="281" t="s">
        <v>19</v>
      </c>
      <c r="B342" s="204" t="s">
        <v>14</v>
      </c>
      <c r="C342" s="881"/>
      <c r="D342" s="881"/>
      <c r="E342" s="882"/>
      <c r="F342" s="882"/>
      <c r="G342" s="645" t="s">
        <v>260</v>
      </c>
      <c r="H342" s="645" t="s">
        <v>261</v>
      </c>
      <c r="I342" s="646" t="s">
        <v>262</v>
      </c>
      <c r="J342" s="647">
        <v>1</v>
      </c>
      <c r="K342" s="652">
        <v>45839</v>
      </c>
      <c r="L342" s="652">
        <v>46568</v>
      </c>
      <c r="M342" s="649">
        <f t="shared" si="14"/>
        <v>104.14285714285714</v>
      </c>
      <c r="N342" s="650">
        <v>0</v>
      </c>
      <c r="O342" s="646" t="s">
        <v>993</v>
      </c>
      <c r="P342" s="650">
        <f t="shared" si="13"/>
        <v>0</v>
      </c>
      <c r="Q342" s="651" t="str" cm="1">
        <f t="array" aca="1" ref="Q342" ca="1">IF(ISNUMBER(P342),IF(P342=100%,"CUMPLIDA",IF(AND(ISNUMBER(L342),ISNUMBER(INDIRECT("FECHA_"&amp;$B342,1))), IF(L342&lt;=INDIRECT("FECHA_"&amp;$B342,1),"INCUMPLIDA","PROCESO"), "VERIFICAR FECHA")),"SIN VALOR AVANCE")</f>
        <v>PROCESO</v>
      </c>
    </row>
    <row r="343" spans="1:18" ht="255.75">
      <c r="A343" s="281" t="s">
        <v>19</v>
      </c>
      <c r="B343" s="204" t="s">
        <v>14</v>
      </c>
      <c r="C343" s="881"/>
      <c r="D343" s="881"/>
      <c r="E343" s="882"/>
      <c r="F343" s="882"/>
      <c r="G343" s="645" t="s">
        <v>263</v>
      </c>
      <c r="H343" s="645" t="s">
        <v>264</v>
      </c>
      <c r="I343" s="646" t="s">
        <v>265</v>
      </c>
      <c r="J343" s="647">
        <v>2</v>
      </c>
      <c r="K343" s="652">
        <v>45839</v>
      </c>
      <c r="L343" s="652">
        <v>46568</v>
      </c>
      <c r="M343" s="649">
        <f t="shared" si="14"/>
        <v>104.14285714285714</v>
      </c>
      <c r="N343" s="650">
        <v>0</v>
      </c>
      <c r="O343" s="646" t="s">
        <v>973</v>
      </c>
      <c r="P343" s="650">
        <f t="shared" si="13"/>
        <v>0</v>
      </c>
      <c r="Q343" s="651" t="str" cm="1">
        <f t="array" aca="1" ref="Q343" ca="1">IF(ISNUMBER(P343),IF(P343=100%,"CUMPLIDA",IF(AND(ISNUMBER(L343),ISNUMBER(INDIRECT("FECHA_"&amp;$B343,1))), IF(L343&lt;=INDIRECT("FECHA_"&amp;$B343,1),"INCUMPLIDA","PROCESO"), "VERIFICAR FECHA")),"SIN VALOR AVANCE")</f>
        <v>PROCESO</v>
      </c>
    </row>
    <row r="344" spans="1:18" ht="345">
      <c r="A344" s="281" t="s">
        <v>19</v>
      </c>
      <c r="B344" s="204" t="s">
        <v>14</v>
      </c>
      <c r="C344" s="881"/>
      <c r="D344" s="881"/>
      <c r="E344" s="882"/>
      <c r="F344" s="882"/>
      <c r="G344" s="645" t="s">
        <v>994</v>
      </c>
      <c r="H344" s="645" t="s">
        <v>995</v>
      </c>
      <c r="I344" s="646" t="s">
        <v>996</v>
      </c>
      <c r="J344" s="647">
        <v>1</v>
      </c>
      <c r="K344" s="648">
        <v>44621</v>
      </c>
      <c r="L344" s="648">
        <v>44773</v>
      </c>
      <c r="M344" s="649">
        <f t="shared" si="14"/>
        <v>21.714285714285715</v>
      </c>
      <c r="N344" s="650">
        <v>1</v>
      </c>
      <c r="O344" s="646" t="s">
        <v>984</v>
      </c>
      <c r="P344" s="650">
        <f t="shared" si="13"/>
        <v>1</v>
      </c>
      <c r="Q344" s="651" t="str" cm="1">
        <f t="array" aca="1" ref="Q344" ca="1">IF(ISNUMBER(P344),IF(P344=100%,"CUMPLIDA",IF(AND(ISNUMBER(L344),ISNUMBER(INDIRECT("FECHA_"&amp;$B344,1))), IF(L344&lt;=INDIRECT("FECHA_"&amp;$B344,1),"INCUMPLIDA","PROCESO"), "VERIFICAR FECHA")),"SIN VALOR AVANCE")</f>
        <v>CUMPLIDA</v>
      </c>
    </row>
    <row r="345" spans="1:18" ht="135" customHeight="1">
      <c r="A345" s="281" t="s">
        <v>19</v>
      </c>
      <c r="B345" s="204" t="s">
        <v>14</v>
      </c>
      <c r="C345" s="881"/>
      <c r="D345" s="881"/>
      <c r="E345" s="882" t="s">
        <v>997</v>
      </c>
      <c r="F345" s="882"/>
      <c r="G345" s="882" t="s">
        <v>998</v>
      </c>
      <c r="H345" s="645" t="s">
        <v>999</v>
      </c>
      <c r="I345" s="646" t="s">
        <v>1000</v>
      </c>
      <c r="J345" s="647">
        <v>1</v>
      </c>
      <c r="K345" s="648">
        <v>44652</v>
      </c>
      <c r="L345" s="648">
        <v>44712</v>
      </c>
      <c r="M345" s="649">
        <f t="shared" si="14"/>
        <v>8.5714285714285712</v>
      </c>
      <c r="N345" s="650">
        <v>1</v>
      </c>
      <c r="O345" s="646" t="s">
        <v>984</v>
      </c>
      <c r="P345" s="650">
        <f t="shared" si="13"/>
        <v>1</v>
      </c>
      <c r="Q345" s="651" t="str" cm="1">
        <f t="array" aca="1" ref="Q345" ca="1">IF(ISNUMBER(P345),IF(P345=100%,"CUMPLIDA",IF(AND(ISNUMBER(L345),ISNUMBER(INDIRECT("FECHA_"&amp;$B345,1))), IF(L345&lt;=INDIRECT("FECHA_"&amp;$B345,1),"INCUMPLIDA","PROCESO"), "VERIFICAR FECHA")),"SIN VALOR AVANCE")</f>
        <v>CUMPLIDA</v>
      </c>
    </row>
    <row r="346" spans="1:18" ht="135" customHeight="1">
      <c r="A346" s="281" t="s">
        <v>19</v>
      </c>
      <c r="B346" s="204" t="s">
        <v>14</v>
      </c>
      <c r="C346" s="881"/>
      <c r="D346" s="881"/>
      <c r="E346" s="882"/>
      <c r="F346" s="882"/>
      <c r="G346" s="882"/>
      <c r="H346" s="645" t="s">
        <v>1001</v>
      </c>
      <c r="I346" s="646" t="s">
        <v>1002</v>
      </c>
      <c r="J346" s="647">
        <v>1</v>
      </c>
      <c r="K346" s="648">
        <v>44713</v>
      </c>
      <c r="L346" s="648">
        <v>44803</v>
      </c>
      <c r="M346" s="649">
        <f t="shared" si="14"/>
        <v>12.857142857142858</v>
      </c>
      <c r="N346" s="650">
        <v>1</v>
      </c>
      <c r="O346" s="646" t="s">
        <v>984</v>
      </c>
      <c r="P346" s="650">
        <f t="shared" si="13"/>
        <v>1</v>
      </c>
      <c r="Q346" s="651" t="str" cm="1">
        <f t="array" aca="1" ref="Q346" ca="1">IF(ISNUMBER(P346),IF(P346=100%,"CUMPLIDA",IF(AND(ISNUMBER(L346),ISNUMBER(INDIRECT("FECHA_"&amp;$B346,1))), IF(L346&lt;=INDIRECT("FECHA_"&amp;$B346,1),"INCUMPLIDA","PROCESO"), "VERIFICAR FECHA")),"SIN VALOR AVANCE")</f>
        <v>CUMPLIDA</v>
      </c>
    </row>
    <row r="347" spans="1:18" ht="105" customHeight="1">
      <c r="A347" s="281" t="s">
        <v>19</v>
      </c>
      <c r="B347" s="204" t="s">
        <v>14</v>
      </c>
      <c r="C347" s="881"/>
      <c r="D347" s="881"/>
      <c r="E347" s="882"/>
      <c r="F347" s="882"/>
      <c r="G347" s="882" t="s">
        <v>1003</v>
      </c>
      <c r="H347" s="645" t="s">
        <v>1004</v>
      </c>
      <c r="I347" s="646" t="s">
        <v>1005</v>
      </c>
      <c r="J347" s="647">
        <v>6</v>
      </c>
      <c r="K347" s="648">
        <v>44652</v>
      </c>
      <c r="L347" s="648">
        <v>44809</v>
      </c>
      <c r="M347" s="649">
        <f>(L347-K347)/7</f>
        <v>22.428571428571427</v>
      </c>
      <c r="N347" s="650">
        <v>1</v>
      </c>
      <c r="O347" s="646" t="s">
        <v>984</v>
      </c>
      <c r="P347" s="650">
        <f t="shared" si="13"/>
        <v>1</v>
      </c>
      <c r="Q347" s="651" t="str" cm="1">
        <f t="array" aca="1" ref="Q347" ca="1">IF(ISNUMBER(P347),IF(P347=100%,"CUMPLIDA",IF(AND(ISNUMBER(L347),ISNUMBER(INDIRECT("FECHA_"&amp;#REF!,1))), IF(L347&lt;=INDIRECT("FECHA_"&amp;#REF!,1),"INCUMPLIDA","PROCESO"), "VERIFICAR FECHA")),"SIN VALOR AVANCE")</f>
        <v>CUMPLIDA</v>
      </c>
    </row>
    <row r="348" spans="1:18" ht="105" customHeight="1">
      <c r="A348" s="281" t="s">
        <v>19</v>
      </c>
      <c r="B348" s="204" t="s">
        <v>14</v>
      </c>
      <c r="C348" s="881"/>
      <c r="D348" s="881"/>
      <c r="E348" s="882"/>
      <c r="F348" s="882"/>
      <c r="G348" s="882"/>
      <c r="H348" s="645" t="s">
        <v>1001</v>
      </c>
      <c r="I348" s="646" t="s">
        <v>1005</v>
      </c>
      <c r="J348" s="647">
        <v>6</v>
      </c>
      <c r="K348" s="648">
        <v>44652</v>
      </c>
      <c r="L348" s="648">
        <v>44809</v>
      </c>
      <c r="M348" s="649">
        <f>(L348-K348)/7</f>
        <v>22.428571428571427</v>
      </c>
      <c r="N348" s="650">
        <v>1</v>
      </c>
      <c r="O348" s="646" t="s">
        <v>984</v>
      </c>
      <c r="P348" s="650">
        <f>IF(B347="ITRC",N348,N348/J348)</f>
        <v>1</v>
      </c>
      <c r="Q348" s="651" t="str" cm="1">
        <f t="array" aca="1" ref="Q348" ca="1">IF(ISNUMBER(P348),IF(P348=100%,"CUMPLIDA",IF(AND(ISNUMBER(L348),ISNUMBER(INDIRECT("FECHA_"&amp;$B347,1))), IF(L348&lt;=INDIRECT("FECHA_"&amp;$B347,1),"INCUMPLIDA","PROCESO"), "VERIFICAR FECHA")),"SIN VALOR AVANCE")</f>
        <v>CUMPLIDA</v>
      </c>
    </row>
    <row r="349" spans="1:18" ht="135" customHeight="1">
      <c r="A349" s="281" t="s">
        <v>19</v>
      </c>
      <c r="B349" s="204" t="s">
        <v>14</v>
      </c>
      <c r="C349" s="881"/>
      <c r="D349" s="881"/>
      <c r="E349" s="882"/>
      <c r="F349" s="882"/>
      <c r="G349" s="882" t="s">
        <v>1006</v>
      </c>
      <c r="H349" s="645" t="s">
        <v>1007</v>
      </c>
      <c r="I349" s="646" t="s">
        <v>1008</v>
      </c>
      <c r="J349" s="647">
        <v>6</v>
      </c>
      <c r="K349" s="648">
        <v>44656</v>
      </c>
      <c r="L349" s="648">
        <v>44819</v>
      </c>
      <c r="M349" s="649">
        <f t="shared" ref="M349:M412" si="15">(L349-K349)/7</f>
        <v>23.285714285714285</v>
      </c>
      <c r="N349" s="650">
        <v>1</v>
      </c>
      <c r="O349" s="646" t="s">
        <v>984</v>
      </c>
      <c r="P349" s="650">
        <f t="shared" ref="P349:P374" si="16">IF(B349="ITRC",N349,N349/J349)</f>
        <v>1</v>
      </c>
      <c r="Q349" s="651" t="str" cm="1">
        <f t="array" aca="1" ref="Q349" ca="1">IF(ISNUMBER(P349),IF(P349=100%,"CUMPLIDA",IF(AND(ISNUMBER(L349),ISNUMBER(INDIRECT("FECHA_"&amp;$B349,1))), IF(L349&lt;=INDIRECT("FECHA_"&amp;$B349,1),"INCUMPLIDA","PROCESO"), "VERIFICAR FECHA")),"SIN VALOR AVANCE")</f>
        <v>CUMPLIDA</v>
      </c>
    </row>
    <row r="350" spans="1:18" ht="135" customHeight="1">
      <c r="A350" s="281" t="s">
        <v>19</v>
      </c>
      <c r="B350" s="204" t="s">
        <v>14</v>
      </c>
      <c r="C350" s="881"/>
      <c r="D350" s="881"/>
      <c r="E350" s="882"/>
      <c r="F350" s="882"/>
      <c r="G350" s="882"/>
      <c r="H350" s="645" t="s">
        <v>1001</v>
      </c>
      <c r="I350" s="646" t="s">
        <v>1008</v>
      </c>
      <c r="J350" s="647">
        <v>6</v>
      </c>
      <c r="K350" s="648">
        <v>44656</v>
      </c>
      <c r="L350" s="648">
        <v>44819</v>
      </c>
      <c r="M350" s="649">
        <f t="shared" si="15"/>
        <v>23.285714285714285</v>
      </c>
      <c r="N350" s="650">
        <v>1</v>
      </c>
      <c r="O350" s="646" t="s">
        <v>984</v>
      </c>
      <c r="P350" s="650">
        <f t="shared" si="16"/>
        <v>1</v>
      </c>
      <c r="Q350" s="651" t="str" cm="1">
        <f t="array" aca="1" ref="Q350" ca="1">IF(ISNUMBER(P350),IF(P350=100%,"CUMPLIDA",IF(AND(ISNUMBER(L350),ISNUMBER(INDIRECT("FECHA_"&amp;$B350,1))), IF(L350&lt;=INDIRECT("FECHA_"&amp;$B350,1),"INCUMPLIDA","PROCESO"), "VERIFICAR FECHA")),"SIN VALOR AVANCE")</f>
        <v>CUMPLIDA</v>
      </c>
    </row>
    <row r="351" spans="1:18" ht="255">
      <c r="A351" s="281" t="s">
        <v>19</v>
      </c>
      <c r="B351" s="204" t="s">
        <v>14</v>
      </c>
      <c r="C351" s="881"/>
      <c r="D351" s="881"/>
      <c r="E351" s="882"/>
      <c r="F351" s="882"/>
      <c r="G351" s="645" t="s">
        <v>1009</v>
      </c>
      <c r="H351" s="645" t="s">
        <v>1010</v>
      </c>
      <c r="I351" s="646" t="s">
        <v>1011</v>
      </c>
      <c r="J351" s="647">
        <v>1</v>
      </c>
      <c r="K351" s="648">
        <v>44621</v>
      </c>
      <c r="L351" s="648">
        <v>44773</v>
      </c>
      <c r="M351" s="649">
        <f t="shared" si="15"/>
        <v>21.714285714285715</v>
      </c>
      <c r="N351" s="650">
        <v>1</v>
      </c>
      <c r="O351" s="646" t="s">
        <v>984</v>
      </c>
      <c r="P351" s="650">
        <f t="shared" si="16"/>
        <v>1</v>
      </c>
      <c r="Q351" s="651" t="str" cm="1">
        <f t="array" aca="1" ref="Q351" ca="1">IF(ISNUMBER(P351),IF(P351=100%,"CUMPLIDA",IF(AND(ISNUMBER(L351),ISNUMBER(INDIRECT("FECHA_"&amp;$B351,1))), IF(L351&lt;=INDIRECT("FECHA_"&amp;$B351,1),"INCUMPLIDA","PROCESO"), "VERIFICAR FECHA")),"SIN VALOR AVANCE")</f>
        <v>CUMPLIDA</v>
      </c>
    </row>
    <row r="352" spans="1:18" ht="60.75" customHeight="1">
      <c r="A352" s="612" t="s">
        <v>19</v>
      </c>
      <c r="B352" s="613" t="s">
        <v>14</v>
      </c>
      <c r="C352" s="878" t="s">
        <v>1012</v>
      </c>
      <c r="D352" s="878" t="s">
        <v>1013</v>
      </c>
      <c r="E352" s="880" t="s">
        <v>1014</v>
      </c>
      <c r="F352" s="880" t="s">
        <v>1015</v>
      </c>
      <c r="G352" s="623" t="s">
        <v>810</v>
      </c>
      <c r="H352" s="623" t="s">
        <v>233</v>
      </c>
      <c r="I352" s="624" t="s">
        <v>234</v>
      </c>
      <c r="J352" s="625">
        <v>1</v>
      </c>
      <c r="K352" s="626">
        <v>45231</v>
      </c>
      <c r="L352" s="626">
        <v>45504</v>
      </c>
      <c r="M352" s="627">
        <f t="shared" si="15"/>
        <v>39</v>
      </c>
      <c r="N352" s="628">
        <v>1</v>
      </c>
      <c r="O352" s="624" t="s">
        <v>1016</v>
      </c>
      <c r="P352" s="628">
        <f t="shared" si="16"/>
        <v>1</v>
      </c>
      <c r="Q352" s="629" t="str" cm="1">
        <f t="array" aca="1" ref="Q352" ca="1">IF(ISNUMBER(P352),IF(P352=100%,"CUMPLIDA",IF(AND(ISNUMBER(L352),ISNUMBER(INDIRECT("FECHA_"&amp;$B352,1))), IF(L352&lt;=INDIRECT("FECHA_"&amp;$B352,1),"INCUMPLIDA","PROCESO"), "VERIFICAR FECHA")),"SIN VALOR AVANCE")</f>
        <v>CUMPLIDA</v>
      </c>
    </row>
    <row r="353" spans="1:17" ht="165.75">
      <c r="A353" s="612" t="s">
        <v>19</v>
      </c>
      <c r="B353" s="613" t="s">
        <v>14</v>
      </c>
      <c r="C353" s="878"/>
      <c r="D353" s="878"/>
      <c r="E353" s="880"/>
      <c r="F353" s="880"/>
      <c r="G353" s="623" t="s">
        <v>813</v>
      </c>
      <c r="H353" s="623" t="s">
        <v>237</v>
      </c>
      <c r="I353" s="624" t="s">
        <v>238</v>
      </c>
      <c r="J353" s="625">
        <v>1</v>
      </c>
      <c r="K353" s="626">
        <v>45323</v>
      </c>
      <c r="L353" s="626">
        <v>45747</v>
      </c>
      <c r="M353" s="627">
        <f t="shared" si="15"/>
        <v>60.571428571428569</v>
      </c>
      <c r="N353" s="628">
        <v>1</v>
      </c>
      <c r="O353" s="624" t="s">
        <v>1017</v>
      </c>
      <c r="P353" s="628">
        <f t="shared" si="16"/>
        <v>1</v>
      </c>
      <c r="Q353" s="629" t="str" cm="1">
        <f t="array" aca="1" ref="Q353" ca="1">IF(ISNUMBER(P353),IF(P353=100%,"CUMPLIDA",IF(AND(ISNUMBER(L353),ISNUMBER(INDIRECT("FECHA_"&amp;$B353,1))), IF(L353&lt;=INDIRECT("FECHA_"&amp;$B353,1),"INCUMPLIDA","PROCESO"), "VERIFICAR FECHA")),"SIN VALOR AVANCE")</f>
        <v>CUMPLIDA</v>
      </c>
    </row>
    <row r="354" spans="1:17" ht="60.75">
      <c r="A354" s="612" t="s">
        <v>19</v>
      </c>
      <c r="B354" s="613" t="s">
        <v>14</v>
      </c>
      <c r="C354" s="878"/>
      <c r="D354" s="878"/>
      <c r="E354" s="880"/>
      <c r="F354" s="880"/>
      <c r="G354" s="623" t="s">
        <v>815</v>
      </c>
      <c r="H354" s="623" t="s">
        <v>241</v>
      </c>
      <c r="I354" s="624" t="s">
        <v>242</v>
      </c>
      <c r="J354" s="625">
        <v>1</v>
      </c>
      <c r="K354" s="626">
        <v>45323</v>
      </c>
      <c r="L354" s="626">
        <v>45747</v>
      </c>
      <c r="M354" s="627">
        <f t="shared" si="15"/>
        <v>60.571428571428569</v>
      </c>
      <c r="N354" s="628">
        <v>1</v>
      </c>
      <c r="O354" s="624" t="s">
        <v>1016</v>
      </c>
      <c r="P354" s="628">
        <f t="shared" si="16"/>
        <v>1</v>
      </c>
      <c r="Q354" s="629" t="str" cm="1">
        <f t="array" aca="1" ref="Q354" ca="1">IF(ISNUMBER(P354),IF(P354=100%,"CUMPLIDA",IF(AND(ISNUMBER(L354),ISNUMBER(INDIRECT("FECHA_"&amp;$B354,1))), IF(L354&lt;=INDIRECT("FECHA_"&amp;$B354,1),"INCUMPLIDA","PROCESO"), "VERIFICAR FECHA")),"SIN VALOR AVANCE")</f>
        <v>CUMPLIDA</v>
      </c>
    </row>
    <row r="355" spans="1:17" ht="136.5" customHeight="1">
      <c r="A355" s="612" t="s">
        <v>19</v>
      </c>
      <c r="B355" s="613" t="s">
        <v>14</v>
      </c>
      <c r="C355" s="878"/>
      <c r="D355" s="878"/>
      <c r="E355" s="880"/>
      <c r="F355" s="880"/>
      <c r="G355" s="623" t="s">
        <v>816</v>
      </c>
      <c r="H355" s="623" t="s">
        <v>245</v>
      </c>
      <c r="I355" s="624" t="s">
        <v>246</v>
      </c>
      <c r="J355" s="625">
        <v>1</v>
      </c>
      <c r="K355" s="626">
        <v>45231</v>
      </c>
      <c r="L355" s="626">
        <v>45747</v>
      </c>
      <c r="M355" s="627">
        <f t="shared" si="15"/>
        <v>73.714285714285708</v>
      </c>
      <c r="N355" s="628">
        <v>1</v>
      </c>
      <c r="O355" s="624" t="s">
        <v>1016</v>
      </c>
      <c r="P355" s="628">
        <f t="shared" si="16"/>
        <v>1</v>
      </c>
      <c r="Q355" s="629" t="str" cm="1">
        <f t="array" aca="1" ref="Q355" ca="1">IF(ISNUMBER(P355),IF(P355=100%,"CUMPLIDA",IF(AND(ISNUMBER(L355),ISNUMBER(INDIRECT("FECHA_"&amp;$B355,1))), IF(L355&lt;=INDIRECT("FECHA_"&amp;$B355,1),"INCUMPLIDA","PROCESO"), "VERIFICAR FECHA")),"SIN VALOR AVANCE")</f>
        <v>CUMPLIDA</v>
      </c>
    </row>
    <row r="356" spans="1:17" ht="165.75">
      <c r="A356" s="612" t="s">
        <v>19</v>
      </c>
      <c r="B356" s="613" t="s">
        <v>14</v>
      </c>
      <c r="C356" s="878"/>
      <c r="D356" s="878"/>
      <c r="E356" s="880"/>
      <c r="F356" s="880"/>
      <c r="G356" s="623" t="s">
        <v>817</v>
      </c>
      <c r="H356" s="623" t="s">
        <v>248</v>
      </c>
      <c r="I356" s="624" t="s">
        <v>249</v>
      </c>
      <c r="J356" s="625">
        <v>1</v>
      </c>
      <c r="K356" s="626">
        <v>45323</v>
      </c>
      <c r="L356" s="626">
        <v>45747</v>
      </c>
      <c r="M356" s="627">
        <f t="shared" si="15"/>
        <v>60.571428571428569</v>
      </c>
      <c r="N356" s="628">
        <v>1</v>
      </c>
      <c r="O356" s="624" t="s">
        <v>1017</v>
      </c>
      <c r="P356" s="628">
        <f t="shared" si="16"/>
        <v>1</v>
      </c>
      <c r="Q356" s="629" t="str" cm="1">
        <f t="array" aca="1" ref="Q356" ca="1">IF(ISNUMBER(P356),IF(P356=100%,"CUMPLIDA",IF(AND(ISNUMBER(L356),ISNUMBER(INDIRECT("FECHA_"&amp;$B356,1))), IF(L356&lt;=INDIRECT("FECHA_"&amp;$B356,1),"INCUMPLIDA","PROCESO"), "VERIFICAR FECHA")),"SIN VALOR AVANCE")</f>
        <v>CUMPLIDA</v>
      </c>
    </row>
    <row r="357" spans="1:17" ht="145.5" customHeight="1">
      <c r="A357" s="612" t="s">
        <v>19</v>
      </c>
      <c r="B357" s="613" t="s">
        <v>14</v>
      </c>
      <c r="C357" s="878"/>
      <c r="D357" s="878"/>
      <c r="E357" s="880"/>
      <c r="F357" s="880"/>
      <c r="G357" s="623" t="s">
        <v>818</v>
      </c>
      <c r="H357" s="623" t="s">
        <v>251</v>
      </c>
      <c r="I357" s="624" t="s">
        <v>252</v>
      </c>
      <c r="J357" s="625">
        <v>1</v>
      </c>
      <c r="K357" s="626">
        <v>45231</v>
      </c>
      <c r="L357" s="626">
        <v>45747</v>
      </c>
      <c r="M357" s="627">
        <f t="shared" si="15"/>
        <v>73.714285714285708</v>
      </c>
      <c r="N357" s="628">
        <v>1</v>
      </c>
      <c r="O357" s="624" t="s">
        <v>1016</v>
      </c>
      <c r="P357" s="628">
        <f t="shared" si="16"/>
        <v>1</v>
      </c>
      <c r="Q357" s="629" t="str" cm="1">
        <f t="array" aca="1" ref="Q357" ca="1">IF(ISNUMBER(P357),IF(P357=100%,"CUMPLIDA",IF(AND(ISNUMBER(L357),ISNUMBER(INDIRECT("FECHA_"&amp;$B357,1))), IF(L357&lt;=INDIRECT("FECHA_"&amp;$B357,1),"INCUMPLIDA","PROCESO"), "VERIFICAR FECHA")),"SIN VALOR AVANCE")</f>
        <v>CUMPLIDA</v>
      </c>
    </row>
    <row r="358" spans="1:17" ht="255.75">
      <c r="A358" s="612" t="s">
        <v>19</v>
      </c>
      <c r="B358" s="613" t="s">
        <v>14</v>
      </c>
      <c r="C358" s="878"/>
      <c r="D358" s="878"/>
      <c r="E358" s="880"/>
      <c r="F358" s="880"/>
      <c r="G358" s="623" t="s">
        <v>819</v>
      </c>
      <c r="H358" s="623" t="s">
        <v>254</v>
      </c>
      <c r="I358" s="624" t="s">
        <v>255</v>
      </c>
      <c r="J358" s="625">
        <v>1</v>
      </c>
      <c r="K358" s="626">
        <v>45231</v>
      </c>
      <c r="L358" s="626">
        <v>45808</v>
      </c>
      <c r="M358" s="627">
        <f t="shared" si="15"/>
        <v>82.428571428571431</v>
      </c>
      <c r="N358" s="628">
        <v>0</v>
      </c>
      <c r="O358" s="624" t="s">
        <v>973</v>
      </c>
      <c r="P358" s="628">
        <f t="shared" si="16"/>
        <v>0</v>
      </c>
      <c r="Q358" s="629" t="str" cm="1">
        <f t="array" aca="1" ref="Q358" ca="1">IF(ISNUMBER(P358),IF(P358=100%,"CUMPLIDA",IF(AND(ISNUMBER(L358),ISNUMBER(INDIRECT("FECHA_"&amp;$B358,1))), IF(L358&lt;=INDIRECT("FECHA_"&amp;$B358,1),"INCUMPLIDA","PROCESO"), "VERIFICAR FECHA")),"SIN VALOR AVANCE")</f>
        <v>PROCESO</v>
      </c>
    </row>
    <row r="359" spans="1:17" ht="74.25" customHeight="1">
      <c r="A359" s="612" t="s">
        <v>19</v>
      </c>
      <c r="B359" s="613" t="s">
        <v>14</v>
      </c>
      <c r="C359" s="878"/>
      <c r="D359" s="878"/>
      <c r="E359" s="880"/>
      <c r="F359" s="880"/>
      <c r="G359" s="623" t="s">
        <v>821</v>
      </c>
      <c r="H359" s="623" t="s">
        <v>258</v>
      </c>
      <c r="I359" s="624" t="s">
        <v>259</v>
      </c>
      <c r="J359" s="625">
        <v>10</v>
      </c>
      <c r="K359" s="626">
        <v>45809</v>
      </c>
      <c r="L359" s="626">
        <v>46752</v>
      </c>
      <c r="M359" s="627">
        <f t="shared" si="15"/>
        <v>134.71428571428572</v>
      </c>
      <c r="N359" s="628">
        <v>0</v>
      </c>
      <c r="O359" s="624" t="s">
        <v>1016</v>
      </c>
      <c r="P359" s="628">
        <f t="shared" si="16"/>
        <v>0</v>
      </c>
      <c r="Q359" s="629" t="str" cm="1">
        <f t="array" aca="1" ref="Q359" ca="1">IF(ISNUMBER(P359),IF(P359=100%,"CUMPLIDA",IF(AND(ISNUMBER(L359),ISNUMBER(INDIRECT("FECHA_"&amp;$B359,1))), IF(L359&lt;=INDIRECT("FECHA_"&amp;$B359,1),"INCUMPLIDA","PROCESO"), "VERIFICAR FECHA")),"SIN VALOR AVANCE")</f>
        <v>PROCESO</v>
      </c>
    </row>
    <row r="360" spans="1:17" ht="165.75">
      <c r="A360" s="612" t="s">
        <v>19</v>
      </c>
      <c r="B360" s="613" t="s">
        <v>14</v>
      </c>
      <c r="C360" s="878"/>
      <c r="D360" s="878"/>
      <c r="E360" s="880"/>
      <c r="F360" s="880"/>
      <c r="G360" s="623" t="s">
        <v>822</v>
      </c>
      <c r="H360" s="623" t="s">
        <v>261</v>
      </c>
      <c r="I360" s="624" t="s">
        <v>262</v>
      </c>
      <c r="J360" s="625">
        <v>1</v>
      </c>
      <c r="K360" s="626">
        <v>45809</v>
      </c>
      <c r="L360" s="626">
        <v>46752</v>
      </c>
      <c r="M360" s="627">
        <f t="shared" si="15"/>
        <v>134.71428571428572</v>
      </c>
      <c r="N360" s="628">
        <v>0</v>
      </c>
      <c r="O360" s="624" t="s">
        <v>1017</v>
      </c>
      <c r="P360" s="628">
        <f t="shared" si="16"/>
        <v>0</v>
      </c>
      <c r="Q360" s="629" t="str" cm="1">
        <f t="array" aca="1" ref="Q360" ca="1">IF(ISNUMBER(P360),IF(P360=100%,"CUMPLIDA",IF(AND(ISNUMBER(L360),ISNUMBER(INDIRECT("FECHA_"&amp;$B360,1))), IF(L360&lt;=INDIRECT("FECHA_"&amp;$B360,1),"INCUMPLIDA","PROCESO"), "VERIFICAR FECHA")),"SIN VALOR AVANCE")</f>
        <v>PROCESO</v>
      </c>
    </row>
    <row r="361" spans="1:17" ht="255.75">
      <c r="A361" s="612" t="s">
        <v>19</v>
      </c>
      <c r="B361" s="613" t="s">
        <v>14</v>
      </c>
      <c r="C361" s="878"/>
      <c r="D361" s="878"/>
      <c r="E361" s="880"/>
      <c r="F361" s="880"/>
      <c r="G361" s="623" t="s">
        <v>823</v>
      </c>
      <c r="H361" s="623" t="s">
        <v>264</v>
      </c>
      <c r="I361" s="624" t="s">
        <v>265</v>
      </c>
      <c r="J361" s="625">
        <v>2</v>
      </c>
      <c r="K361" s="626">
        <v>45809</v>
      </c>
      <c r="L361" s="626">
        <v>46752</v>
      </c>
      <c r="M361" s="627">
        <f t="shared" si="15"/>
        <v>134.71428571428572</v>
      </c>
      <c r="N361" s="628">
        <v>0</v>
      </c>
      <c r="O361" s="624" t="s">
        <v>973</v>
      </c>
      <c r="P361" s="628">
        <f t="shared" si="16"/>
        <v>0</v>
      </c>
      <c r="Q361" s="629" t="str" cm="1">
        <f t="array" aca="1" ref="Q361" ca="1">IF(ISNUMBER(P361),IF(P361=100%,"CUMPLIDA",IF(AND(ISNUMBER(L361),ISNUMBER(INDIRECT("FECHA_"&amp;$B361,1))), IF(L361&lt;=INDIRECT("FECHA_"&amp;$B361,1),"INCUMPLIDA","PROCESO"), "VERIFICAR FECHA")),"SIN VALOR AVANCE")</f>
        <v>PROCESO</v>
      </c>
    </row>
    <row r="362" spans="1:17" ht="70.5" customHeight="1">
      <c r="A362" s="612" t="s">
        <v>19</v>
      </c>
      <c r="B362" s="613" t="s">
        <v>14</v>
      </c>
      <c r="C362" s="878"/>
      <c r="D362" s="878"/>
      <c r="E362" s="880" t="s">
        <v>1018</v>
      </c>
      <c r="F362" s="880"/>
      <c r="G362" s="630" t="s">
        <v>232</v>
      </c>
      <c r="H362" s="630" t="s">
        <v>233</v>
      </c>
      <c r="I362" s="631" t="s">
        <v>234</v>
      </c>
      <c r="J362" s="625">
        <v>1</v>
      </c>
      <c r="K362" s="626">
        <v>45231</v>
      </c>
      <c r="L362" s="626">
        <v>45504</v>
      </c>
      <c r="M362" s="627">
        <f t="shared" si="15"/>
        <v>39</v>
      </c>
      <c r="N362" s="628">
        <v>1</v>
      </c>
      <c r="O362" s="632" t="s">
        <v>1019</v>
      </c>
      <c r="P362" s="628">
        <f t="shared" si="16"/>
        <v>1</v>
      </c>
      <c r="Q362" s="629" t="str" cm="1">
        <f t="array" aca="1" ref="Q362" ca="1">IF(ISNUMBER(P362),IF(P362=100%,"CUMPLIDA",IF(AND(ISNUMBER(L362),ISNUMBER(INDIRECT("FECHA_"&amp;$B362,1))), IF(L362&lt;=INDIRECT("FECHA_"&amp;$B362,1),"INCUMPLIDA","PROCESO"), "VERIFICAR FECHA")),"SIN VALOR AVANCE")</f>
        <v>CUMPLIDA</v>
      </c>
    </row>
    <row r="363" spans="1:17" ht="165.75">
      <c r="A363" s="612" t="s">
        <v>19</v>
      </c>
      <c r="B363" s="613" t="s">
        <v>14</v>
      </c>
      <c r="C363" s="878"/>
      <c r="D363" s="878"/>
      <c r="E363" s="880"/>
      <c r="F363" s="880"/>
      <c r="G363" s="633" t="s">
        <v>236</v>
      </c>
      <c r="H363" s="623" t="s">
        <v>237</v>
      </c>
      <c r="I363" s="624" t="s">
        <v>238</v>
      </c>
      <c r="J363" s="625">
        <v>1</v>
      </c>
      <c r="K363" s="626">
        <v>45566</v>
      </c>
      <c r="L363" s="626">
        <v>45626</v>
      </c>
      <c r="M363" s="627">
        <f t="shared" si="15"/>
        <v>8.5714285714285712</v>
      </c>
      <c r="N363" s="628">
        <v>1</v>
      </c>
      <c r="O363" s="624" t="s">
        <v>1017</v>
      </c>
      <c r="P363" s="628">
        <f t="shared" si="16"/>
        <v>1</v>
      </c>
      <c r="Q363" s="629" t="str" cm="1">
        <f t="array" aca="1" ref="Q363" ca="1">IF(ISNUMBER(P363),IF(P363=100%,"CUMPLIDA",IF(AND(ISNUMBER(L363),ISNUMBER(INDIRECT("FECHA_"&amp;$B363,1))), IF(L363&lt;=INDIRECT("FECHA_"&amp;$B363,1),"INCUMPLIDA","PROCESO"), "VERIFICAR FECHA")),"SIN VALOR AVANCE")</f>
        <v>CUMPLIDA</v>
      </c>
    </row>
    <row r="364" spans="1:17" ht="113.25" customHeight="1">
      <c r="A364" s="612" t="s">
        <v>19</v>
      </c>
      <c r="B364" s="613" t="s">
        <v>14</v>
      </c>
      <c r="C364" s="878"/>
      <c r="D364" s="878"/>
      <c r="E364" s="880"/>
      <c r="F364" s="880"/>
      <c r="G364" s="633" t="s">
        <v>240</v>
      </c>
      <c r="H364" s="623" t="s">
        <v>241</v>
      </c>
      <c r="I364" s="624" t="s">
        <v>242</v>
      </c>
      <c r="J364" s="625">
        <v>1</v>
      </c>
      <c r="K364" s="626">
        <v>45566</v>
      </c>
      <c r="L364" s="626">
        <v>45626</v>
      </c>
      <c r="M364" s="627">
        <f t="shared" si="15"/>
        <v>8.5714285714285712</v>
      </c>
      <c r="N364" s="628">
        <v>1</v>
      </c>
      <c r="O364" s="632" t="s">
        <v>1019</v>
      </c>
      <c r="P364" s="628">
        <f t="shared" si="16"/>
        <v>1</v>
      </c>
      <c r="Q364" s="629" t="str" cm="1">
        <f t="array" aca="1" ref="Q364" ca="1">IF(ISNUMBER(P364),IF(P364=100%,"CUMPLIDA",IF(AND(ISNUMBER(L364),ISNUMBER(INDIRECT("FECHA_"&amp;$B364,1))), IF(L364&lt;=INDIRECT("FECHA_"&amp;$B364,1),"INCUMPLIDA","PROCESO"), "VERIFICAR FECHA")),"SIN VALOR AVANCE")</f>
        <v>CUMPLIDA</v>
      </c>
    </row>
    <row r="365" spans="1:17" ht="134.25" customHeight="1">
      <c r="A365" s="612" t="s">
        <v>19</v>
      </c>
      <c r="B365" s="613" t="s">
        <v>14</v>
      </c>
      <c r="C365" s="878"/>
      <c r="D365" s="878"/>
      <c r="E365" s="880"/>
      <c r="F365" s="880"/>
      <c r="G365" s="633" t="s">
        <v>1020</v>
      </c>
      <c r="H365" s="623" t="s">
        <v>248</v>
      </c>
      <c r="I365" s="624" t="s">
        <v>249</v>
      </c>
      <c r="J365" s="625">
        <v>1</v>
      </c>
      <c r="K365" s="626">
        <v>45566</v>
      </c>
      <c r="L365" s="626">
        <v>45626</v>
      </c>
      <c r="M365" s="627">
        <f t="shared" si="15"/>
        <v>8.5714285714285712</v>
      </c>
      <c r="N365" s="628">
        <v>1</v>
      </c>
      <c r="O365" s="624" t="s">
        <v>1017</v>
      </c>
      <c r="P365" s="628">
        <f t="shared" si="16"/>
        <v>1</v>
      </c>
      <c r="Q365" s="629" t="str" cm="1">
        <f t="array" aca="1" ref="Q365" ca="1">IF(ISNUMBER(P365),IF(P365=100%,"CUMPLIDA",IF(AND(ISNUMBER(L365),ISNUMBER(INDIRECT("FECHA_"&amp;$B365,1))), IF(L365&lt;=INDIRECT("FECHA_"&amp;$B365,1),"INCUMPLIDA","PROCESO"), "VERIFICAR FECHA")),"SIN VALOR AVANCE")</f>
        <v>CUMPLIDA</v>
      </c>
    </row>
    <row r="366" spans="1:17" ht="145.5" customHeight="1">
      <c r="A366" s="612" t="s">
        <v>19</v>
      </c>
      <c r="B366" s="613" t="s">
        <v>14</v>
      </c>
      <c r="C366" s="878"/>
      <c r="D366" s="878"/>
      <c r="E366" s="880"/>
      <c r="F366" s="880"/>
      <c r="G366" s="633" t="s">
        <v>1021</v>
      </c>
      <c r="H366" s="623" t="s">
        <v>251</v>
      </c>
      <c r="I366" s="624" t="s">
        <v>252</v>
      </c>
      <c r="J366" s="625">
        <v>1</v>
      </c>
      <c r="K366" s="626">
        <v>45566</v>
      </c>
      <c r="L366" s="626">
        <v>45626</v>
      </c>
      <c r="M366" s="627">
        <f t="shared" si="15"/>
        <v>8.5714285714285712</v>
      </c>
      <c r="N366" s="628">
        <v>1</v>
      </c>
      <c r="O366" s="632" t="s">
        <v>1019</v>
      </c>
      <c r="P366" s="628">
        <f t="shared" si="16"/>
        <v>1</v>
      </c>
      <c r="Q366" s="629" t="str" cm="1">
        <f t="array" aca="1" ref="Q366" ca="1">IF(ISNUMBER(P366),IF(P366=100%,"CUMPLIDA",IF(AND(ISNUMBER(L366),ISNUMBER(INDIRECT("FECHA_"&amp;$B366,1))), IF(L366&lt;=INDIRECT("FECHA_"&amp;$B366,1),"INCUMPLIDA","PROCESO"), "VERIFICAR FECHA")),"SIN VALOR AVANCE")</f>
        <v>CUMPLIDA</v>
      </c>
    </row>
    <row r="367" spans="1:17" ht="211.5" customHeight="1">
      <c r="A367" s="612" t="s">
        <v>19</v>
      </c>
      <c r="B367" s="613" t="s">
        <v>14</v>
      </c>
      <c r="C367" s="878"/>
      <c r="D367" s="878"/>
      <c r="E367" s="880"/>
      <c r="F367" s="880"/>
      <c r="G367" s="633" t="s">
        <v>1022</v>
      </c>
      <c r="H367" s="623" t="s">
        <v>254</v>
      </c>
      <c r="I367" s="624" t="s">
        <v>255</v>
      </c>
      <c r="J367" s="625">
        <v>1</v>
      </c>
      <c r="K367" s="626">
        <v>45566</v>
      </c>
      <c r="L367" s="626">
        <v>45716</v>
      </c>
      <c r="M367" s="627">
        <f t="shared" si="15"/>
        <v>21.428571428571427</v>
      </c>
      <c r="N367" s="628">
        <v>1</v>
      </c>
      <c r="O367" s="624" t="s">
        <v>973</v>
      </c>
      <c r="P367" s="628">
        <f t="shared" si="16"/>
        <v>1</v>
      </c>
      <c r="Q367" s="629" t="str" cm="1">
        <f t="array" aca="1" ref="Q367" ca="1">IF(ISNUMBER(P367),IF(P367=100%,"CUMPLIDA",IF(AND(ISNUMBER(L367),ISNUMBER(INDIRECT("FECHA_"&amp;$B367,1))), IF(L367&lt;=INDIRECT("FECHA_"&amp;$B367,1),"INCUMPLIDA","PROCESO"), "VERIFICAR FECHA")),"SIN VALOR AVANCE")</f>
        <v>CUMPLIDA</v>
      </c>
    </row>
    <row r="368" spans="1:17" ht="60.75">
      <c r="A368" s="612" t="s">
        <v>19</v>
      </c>
      <c r="B368" s="613" t="s">
        <v>14</v>
      </c>
      <c r="C368" s="878"/>
      <c r="D368" s="878"/>
      <c r="E368" s="880"/>
      <c r="F368" s="880"/>
      <c r="G368" s="633" t="s">
        <v>1023</v>
      </c>
      <c r="H368" s="623" t="s">
        <v>258</v>
      </c>
      <c r="I368" s="624" t="s">
        <v>259</v>
      </c>
      <c r="J368" s="625">
        <v>4</v>
      </c>
      <c r="K368" s="626">
        <v>45717</v>
      </c>
      <c r="L368" s="626">
        <v>46053</v>
      </c>
      <c r="M368" s="627">
        <f t="shared" si="15"/>
        <v>48</v>
      </c>
      <c r="N368" s="628">
        <v>0</v>
      </c>
      <c r="O368" s="632" t="s">
        <v>1019</v>
      </c>
      <c r="P368" s="628">
        <f t="shared" si="16"/>
        <v>0</v>
      </c>
      <c r="Q368" s="629" t="str" cm="1">
        <f t="array" aca="1" ref="Q368" ca="1">IF(ISNUMBER(P368),IF(P368=100%,"CUMPLIDA",IF(AND(ISNUMBER(L368),ISNUMBER(INDIRECT("FECHA_"&amp;$B368,1))), IF(L368&lt;=INDIRECT("FECHA_"&amp;$B368,1),"INCUMPLIDA","PROCESO"), "VERIFICAR FECHA")),"SIN VALOR AVANCE")</f>
        <v>PROCESO</v>
      </c>
    </row>
    <row r="369" spans="1:17" ht="165.75">
      <c r="A369" s="612" t="s">
        <v>19</v>
      </c>
      <c r="B369" s="613" t="s">
        <v>14</v>
      </c>
      <c r="C369" s="878"/>
      <c r="D369" s="878"/>
      <c r="E369" s="880"/>
      <c r="F369" s="880"/>
      <c r="G369" s="633" t="s">
        <v>1024</v>
      </c>
      <c r="H369" s="623" t="s">
        <v>261</v>
      </c>
      <c r="I369" s="624" t="s">
        <v>262</v>
      </c>
      <c r="J369" s="625">
        <v>1</v>
      </c>
      <c r="K369" s="626">
        <v>45717</v>
      </c>
      <c r="L369" s="626">
        <v>46053</v>
      </c>
      <c r="M369" s="627">
        <f t="shared" si="15"/>
        <v>48</v>
      </c>
      <c r="N369" s="628">
        <v>0</v>
      </c>
      <c r="O369" s="624" t="s">
        <v>1017</v>
      </c>
      <c r="P369" s="628">
        <f t="shared" si="16"/>
        <v>0</v>
      </c>
      <c r="Q369" s="629" t="str" cm="1">
        <f t="array" aca="1" ref="Q369" ca="1">IF(ISNUMBER(P369),IF(P369=100%,"CUMPLIDA",IF(AND(ISNUMBER(L369),ISNUMBER(INDIRECT("FECHA_"&amp;$B369,1))), IF(L369&lt;=INDIRECT("FECHA_"&amp;$B369,1),"INCUMPLIDA","PROCESO"), "VERIFICAR FECHA")),"SIN VALOR AVANCE")</f>
        <v>PROCESO</v>
      </c>
    </row>
    <row r="370" spans="1:17" ht="255.75">
      <c r="A370" s="612" t="s">
        <v>19</v>
      </c>
      <c r="B370" s="613" t="s">
        <v>14</v>
      </c>
      <c r="C370" s="878"/>
      <c r="D370" s="878"/>
      <c r="E370" s="880"/>
      <c r="F370" s="880"/>
      <c r="G370" s="633" t="s">
        <v>1025</v>
      </c>
      <c r="H370" s="623" t="s">
        <v>264</v>
      </c>
      <c r="I370" s="624" t="s">
        <v>265</v>
      </c>
      <c r="J370" s="625">
        <v>2</v>
      </c>
      <c r="K370" s="626">
        <v>45717</v>
      </c>
      <c r="L370" s="626">
        <v>46053</v>
      </c>
      <c r="M370" s="627">
        <f t="shared" si="15"/>
        <v>48</v>
      </c>
      <c r="N370" s="628">
        <v>0</v>
      </c>
      <c r="O370" s="624" t="s">
        <v>973</v>
      </c>
      <c r="P370" s="628">
        <f t="shared" si="16"/>
        <v>0</v>
      </c>
      <c r="Q370" s="629" t="str" cm="1">
        <f t="array" aca="1" ref="Q370" ca="1">IF(ISNUMBER(P370),IF(P370=100%,"CUMPLIDA",IF(AND(ISNUMBER(L370),ISNUMBER(INDIRECT("FECHA_"&amp;$B370,1))), IF(L370&lt;=INDIRECT("FECHA_"&amp;$B370,1),"INCUMPLIDA","PROCESO"), "VERIFICAR FECHA")),"SIN VALOR AVANCE")</f>
        <v>PROCESO</v>
      </c>
    </row>
    <row r="371" spans="1:17" ht="240.75" customHeight="1">
      <c r="A371" s="612" t="s">
        <v>19</v>
      </c>
      <c r="B371" s="613" t="s">
        <v>14</v>
      </c>
      <c r="C371" s="878"/>
      <c r="D371" s="878"/>
      <c r="E371" s="880" t="s">
        <v>1026</v>
      </c>
      <c r="F371" s="880"/>
      <c r="G371" s="630" t="s">
        <v>232</v>
      </c>
      <c r="H371" s="630" t="s">
        <v>233</v>
      </c>
      <c r="I371" s="631" t="s">
        <v>234</v>
      </c>
      <c r="J371" s="625">
        <v>1</v>
      </c>
      <c r="K371" s="626">
        <v>45231</v>
      </c>
      <c r="L371" s="626">
        <v>45504</v>
      </c>
      <c r="M371" s="627">
        <f t="shared" si="15"/>
        <v>39</v>
      </c>
      <c r="N371" s="628">
        <v>1</v>
      </c>
      <c r="O371" s="624" t="s">
        <v>1027</v>
      </c>
      <c r="P371" s="628">
        <f t="shared" si="16"/>
        <v>1</v>
      </c>
      <c r="Q371" s="629" t="str" cm="1">
        <f t="array" aca="1" ref="Q371" ca="1">IF(ISNUMBER(P371),IF(P371=100%,"CUMPLIDA",IF(AND(ISNUMBER(L371),ISNUMBER(INDIRECT("FECHA_"&amp;$B371,1))), IF(L371&lt;=INDIRECT("FECHA_"&amp;$B371,1),"INCUMPLIDA","PROCESO"), "VERIFICAR FECHA")),"SIN VALOR AVANCE")</f>
        <v>CUMPLIDA</v>
      </c>
    </row>
    <row r="372" spans="1:17" ht="95.25" customHeight="1">
      <c r="A372" s="612" t="s">
        <v>19</v>
      </c>
      <c r="B372" s="613" t="s">
        <v>14</v>
      </c>
      <c r="C372" s="878"/>
      <c r="D372" s="878"/>
      <c r="E372" s="880"/>
      <c r="F372" s="880"/>
      <c r="G372" s="623" t="s">
        <v>236</v>
      </c>
      <c r="H372" s="623" t="s">
        <v>237</v>
      </c>
      <c r="I372" s="624" t="s">
        <v>238</v>
      </c>
      <c r="J372" s="625">
        <v>1</v>
      </c>
      <c r="K372" s="626">
        <v>45323</v>
      </c>
      <c r="L372" s="626">
        <v>45747</v>
      </c>
      <c r="M372" s="627">
        <f t="shared" si="15"/>
        <v>60.571428571428569</v>
      </c>
      <c r="N372" s="628">
        <v>1</v>
      </c>
      <c r="O372" s="624" t="s">
        <v>1017</v>
      </c>
      <c r="P372" s="628">
        <f t="shared" si="16"/>
        <v>1</v>
      </c>
      <c r="Q372" s="629" t="str" cm="1">
        <f t="array" aca="1" ref="Q372" ca="1">IF(ISNUMBER(P372),IF(P372=100%,"CUMPLIDA",IF(AND(ISNUMBER(L372),ISNUMBER(INDIRECT("FECHA_"&amp;$B372,1))), IF(L372&lt;=INDIRECT("FECHA_"&amp;$B372,1),"INCUMPLIDA","PROCESO"), "VERIFICAR FECHA")),"SIN VALOR AVANCE")</f>
        <v>CUMPLIDA</v>
      </c>
    </row>
    <row r="373" spans="1:17" ht="60.75">
      <c r="A373" s="612" t="s">
        <v>19</v>
      </c>
      <c r="B373" s="613" t="s">
        <v>14</v>
      </c>
      <c r="C373" s="878"/>
      <c r="D373" s="878"/>
      <c r="E373" s="880"/>
      <c r="F373" s="880"/>
      <c r="G373" s="623" t="s">
        <v>240</v>
      </c>
      <c r="H373" s="623" t="s">
        <v>241</v>
      </c>
      <c r="I373" s="624" t="s">
        <v>242</v>
      </c>
      <c r="J373" s="625">
        <v>1</v>
      </c>
      <c r="K373" s="626">
        <v>45323</v>
      </c>
      <c r="L373" s="626">
        <v>45747</v>
      </c>
      <c r="M373" s="627">
        <f t="shared" si="15"/>
        <v>60.571428571428569</v>
      </c>
      <c r="N373" s="628">
        <v>1</v>
      </c>
      <c r="O373" s="624" t="s">
        <v>1027</v>
      </c>
      <c r="P373" s="628">
        <f t="shared" si="16"/>
        <v>1</v>
      </c>
      <c r="Q373" s="629" t="str" cm="1">
        <f t="array" aca="1" ref="Q373" ca="1">IF(ISNUMBER(P373),IF(P373=100%,"CUMPLIDA",IF(AND(ISNUMBER(L373),ISNUMBER(INDIRECT("FECHA_"&amp;$B373,1))), IF(L373&lt;=INDIRECT("FECHA_"&amp;$B373,1),"INCUMPLIDA","PROCESO"), "VERIFICAR FECHA")),"SIN VALOR AVANCE")</f>
        <v>CUMPLIDA</v>
      </c>
    </row>
    <row r="374" spans="1:17" ht="60.75">
      <c r="A374" s="612" t="s">
        <v>19</v>
      </c>
      <c r="B374" s="613" t="s">
        <v>14</v>
      </c>
      <c r="C374" s="878"/>
      <c r="D374" s="878"/>
      <c r="E374" s="880"/>
      <c r="F374" s="880"/>
      <c r="G374" s="623" t="s">
        <v>244</v>
      </c>
      <c r="H374" s="623" t="s">
        <v>245</v>
      </c>
      <c r="I374" s="624" t="s">
        <v>246</v>
      </c>
      <c r="J374" s="625">
        <v>1</v>
      </c>
      <c r="K374" s="626">
        <v>45231</v>
      </c>
      <c r="L374" s="626">
        <v>45747</v>
      </c>
      <c r="M374" s="627">
        <f t="shared" si="15"/>
        <v>73.714285714285708</v>
      </c>
      <c r="N374" s="628">
        <v>1</v>
      </c>
      <c r="O374" s="624" t="s">
        <v>1027</v>
      </c>
      <c r="P374" s="628">
        <f t="shared" si="16"/>
        <v>1</v>
      </c>
      <c r="Q374" s="629" t="str" cm="1">
        <f t="array" aca="1" ref="Q374" ca="1">IF(ISNUMBER(P374),IF(P374=100%,"CUMPLIDA",IF(AND(ISNUMBER(L374),ISNUMBER(INDIRECT("FECHA_"&amp;$B374,1))), IF(L374&lt;=INDIRECT("FECHA_"&amp;$B374,1),"INCUMPLIDA","PROCESO"), "VERIFICAR FECHA")),"SIN VALOR AVANCE")</f>
        <v>CUMPLIDA</v>
      </c>
    </row>
    <row r="375" spans="1:17" ht="165.75">
      <c r="A375" s="612" t="s">
        <v>19</v>
      </c>
      <c r="B375" s="613" t="s">
        <v>14</v>
      </c>
      <c r="C375" s="878"/>
      <c r="D375" s="878"/>
      <c r="E375" s="880"/>
      <c r="F375" s="880"/>
      <c r="G375" s="623" t="s">
        <v>247</v>
      </c>
      <c r="H375" s="623" t="s">
        <v>248</v>
      </c>
      <c r="I375" s="624" t="s">
        <v>249</v>
      </c>
      <c r="J375" s="625">
        <v>1</v>
      </c>
      <c r="K375" s="626">
        <v>45323</v>
      </c>
      <c r="L375" s="626">
        <v>45747</v>
      </c>
      <c r="M375" s="627">
        <f t="shared" si="15"/>
        <v>60.571428571428569</v>
      </c>
      <c r="N375" s="628">
        <v>1</v>
      </c>
      <c r="O375" s="624" t="s">
        <v>1017</v>
      </c>
      <c r="P375" s="628">
        <v>1</v>
      </c>
      <c r="Q375" s="629" t="str" cm="1">
        <f t="array" aca="1" ref="Q375" ca="1">IF(ISNUMBER(P375),IF(P375=100%,"CUMPLIDA",IF(AND(ISNUMBER(L375),ISNUMBER(INDIRECT("FECHA_"&amp;$B375,1))), IF(L375&lt;=INDIRECT("FECHA_"&amp;$B375,1),"INCUMPLIDA","PROCESO"), "VERIFICAR FECHA")),"SIN VALOR AVANCE")</f>
        <v>CUMPLIDA</v>
      </c>
    </row>
    <row r="376" spans="1:17" ht="60.75">
      <c r="A376" s="612" t="s">
        <v>19</v>
      </c>
      <c r="B376" s="613" t="s">
        <v>14</v>
      </c>
      <c r="C376" s="878"/>
      <c r="D376" s="878"/>
      <c r="E376" s="880"/>
      <c r="F376" s="880"/>
      <c r="G376" s="623" t="s">
        <v>250</v>
      </c>
      <c r="H376" s="623" t="s">
        <v>251</v>
      </c>
      <c r="I376" s="624" t="s">
        <v>252</v>
      </c>
      <c r="J376" s="625">
        <v>1</v>
      </c>
      <c r="K376" s="626">
        <v>45231</v>
      </c>
      <c r="L376" s="626">
        <v>45747</v>
      </c>
      <c r="M376" s="627">
        <f t="shared" si="15"/>
        <v>73.714285714285708</v>
      </c>
      <c r="N376" s="628">
        <v>1</v>
      </c>
      <c r="O376" s="624" t="s">
        <v>1027</v>
      </c>
      <c r="P376" s="628">
        <f t="shared" ref="P376:P439" si="17">IF(B376="ITRC",N376,N376/J376)</f>
        <v>1</v>
      </c>
      <c r="Q376" s="629" t="str" cm="1">
        <f t="array" aca="1" ref="Q376" ca="1">IF(ISNUMBER(P376),IF(P376=100%,"CUMPLIDA",IF(AND(ISNUMBER(L376),ISNUMBER(INDIRECT("FECHA_"&amp;$B376,1))), IF(L376&lt;=INDIRECT("FECHA_"&amp;$B376,1),"INCUMPLIDA","PROCESO"), "VERIFICAR FECHA")),"SIN VALOR AVANCE")</f>
        <v>CUMPLIDA</v>
      </c>
    </row>
    <row r="377" spans="1:17" ht="255.75">
      <c r="A377" s="612" t="s">
        <v>19</v>
      </c>
      <c r="B377" s="613" t="s">
        <v>14</v>
      </c>
      <c r="C377" s="878"/>
      <c r="D377" s="878"/>
      <c r="E377" s="880"/>
      <c r="F377" s="880"/>
      <c r="G377" s="623" t="s">
        <v>253</v>
      </c>
      <c r="H377" s="623" t="s">
        <v>254</v>
      </c>
      <c r="I377" s="624" t="s">
        <v>255</v>
      </c>
      <c r="J377" s="625">
        <v>1</v>
      </c>
      <c r="K377" s="626">
        <v>45231</v>
      </c>
      <c r="L377" s="626">
        <v>45808</v>
      </c>
      <c r="M377" s="627">
        <f t="shared" si="15"/>
        <v>82.428571428571431</v>
      </c>
      <c r="N377" s="628">
        <v>0</v>
      </c>
      <c r="O377" s="624" t="s">
        <v>973</v>
      </c>
      <c r="P377" s="628">
        <f t="shared" si="17"/>
        <v>0</v>
      </c>
      <c r="Q377" s="629" t="str" cm="1">
        <f t="array" aca="1" ref="Q377" ca="1">IF(ISNUMBER(P377),IF(P377=100%,"CUMPLIDA",IF(AND(ISNUMBER(L377),ISNUMBER(INDIRECT("FECHA_"&amp;$B377,1))), IF(L377&lt;=INDIRECT("FECHA_"&amp;$B377,1),"INCUMPLIDA","PROCESO"), "VERIFICAR FECHA")),"SIN VALOR AVANCE")</f>
        <v>PROCESO</v>
      </c>
    </row>
    <row r="378" spans="1:17" ht="60.75">
      <c r="A378" s="612" t="s">
        <v>19</v>
      </c>
      <c r="B378" s="613" t="s">
        <v>14</v>
      </c>
      <c r="C378" s="878"/>
      <c r="D378" s="878"/>
      <c r="E378" s="880"/>
      <c r="F378" s="880"/>
      <c r="G378" s="623" t="s">
        <v>257</v>
      </c>
      <c r="H378" s="623" t="s">
        <v>258</v>
      </c>
      <c r="I378" s="624" t="s">
        <v>259</v>
      </c>
      <c r="J378" s="625">
        <v>10</v>
      </c>
      <c r="K378" s="626">
        <v>45809</v>
      </c>
      <c r="L378" s="626">
        <v>46752</v>
      </c>
      <c r="M378" s="627">
        <f t="shared" si="15"/>
        <v>134.71428571428572</v>
      </c>
      <c r="N378" s="628">
        <v>0</v>
      </c>
      <c r="O378" s="624" t="s">
        <v>1027</v>
      </c>
      <c r="P378" s="628">
        <f t="shared" si="17"/>
        <v>0</v>
      </c>
      <c r="Q378" s="629" t="str" cm="1">
        <f t="array" aca="1" ref="Q378" ca="1">IF(ISNUMBER(P378),IF(P378=100%,"CUMPLIDA",IF(AND(ISNUMBER(L378),ISNUMBER(INDIRECT("FECHA_"&amp;$B378,1))), IF(L378&lt;=INDIRECT("FECHA_"&amp;$B378,1),"INCUMPLIDA","PROCESO"), "VERIFICAR FECHA")),"SIN VALOR AVANCE")</f>
        <v>PROCESO</v>
      </c>
    </row>
    <row r="379" spans="1:17" ht="165.75">
      <c r="A379" s="612" t="s">
        <v>19</v>
      </c>
      <c r="B379" s="613" t="s">
        <v>14</v>
      </c>
      <c r="C379" s="878"/>
      <c r="D379" s="878"/>
      <c r="E379" s="880"/>
      <c r="F379" s="880"/>
      <c r="G379" s="623" t="s">
        <v>260</v>
      </c>
      <c r="H379" s="623" t="s">
        <v>261</v>
      </c>
      <c r="I379" s="624" t="s">
        <v>262</v>
      </c>
      <c r="J379" s="625">
        <v>1</v>
      </c>
      <c r="K379" s="626">
        <v>45809</v>
      </c>
      <c r="L379" s="626">
        <v>46752</v>
      </c>
      <c r="M379" s="627">
        <f t="shared" si="15"/>
        <v>134.71428571428572</v>
      </c>
      <c r="N379" s="628">
        <v>0</v>
      </c>
      <c r="O379" s="624" t="s">
        <v>1017</v>
      </c>
      <c r="P379" s="628">
        <f t="shared" si="17"/>
        <v>0</v>
      </c>
      <c r="Q379" s="629" t="str" cm="1">
        <f t="array" aca="1" ref="Q379" ca="1">IF(ISNUMBER(P379),IF(P379=100%,"CUMPLIDA",IF(AND(ISNUMBER(L379),ISNUMBER(INDIRECT("FECHA_"&amp;$B379,1))), IF(L379&lt;=INDIRECT("FECHA_"&amp;$B379,1),"INCUMPLIDA","PROCESO"), "VERIFICAR FECHA")),"SIN VALOR AVANCE")</f>
        <v>PROCESO</v>
      </c>
    </row>
    <row r="380" spans="1:17" ht="255.75">
      <c r="A380" s="612" t="s">
        <v>19</v>
      </c>
      <c r="B380" s="613" t="s">
        <v>14</v>
      </c>
      <c r="C380" s="878"/>
      <c r="D380" s="878"/>
      <c r="E380" s="880"/>
      <c r="F380" s="880"/>
      <c r="G380" s="623" t="s">
        <v>263</v>
      </c>
      <c r="H380" s="623" t="s">
        <v>264</v>
      </c>
      <c r="I380" s="624" t="s">
        <v>265</v>
      </c>
      <c r="J380" s="625">
        <v>2</v>
      </c>
      <c r="K380" s="626">
        <v>45809</v>
      </c>
      <c r="L380" s="626">
        <v>46752</v>
      </c>
      <c r="M380" s="627">
        <f t="shared" si="15"/>
        <v>134.71428571428572</v>
      </c>
      <c r="N380" s="628">
        <v>0</v>
      </c>
      <c r="O380" s="624" t="s">
        <v>973</v>
      </c>
      <c r="P380" s="628">
        <f t="shared" si="17"/>
        <v>0</v>
      </c>
      <c r="Q380" s="629" t="str" cm="1">
        <f t="array" aca="1" ref="Q380" ca="1">IF(ISNUMBER(P380),IF(P380=100%,"CUMPLIDA",IF(AND(ISNUMBER(L380),ISNUMBER(INDIRECT("FECHA_"&amp;$B380,1))), IF(L380&lt;=INDIRECT("FECHA_"&amp;$B380,1),"INCUMPLIDA","PROCESO"), "VERIFICAR FECHA")),"SIN VALOR AVANCE")</f>
        <v>PROCESO</v>
      </c>
    </row>
    <row r="381" spans="1:17" ht="270.75" customHeight="1">
      <c r="A381" s="612" t="s">
        <v>19</v>
      </c>
      <c r="B381" s="613" t="s">
        <v>14</v>
      </c>
      <c r="C381" s="878"/>
      <c r="D381" s="878"/>
      <c r="E381" s="880" t="s">
        <v>1028</v>
      </c>
      <c r="F381" s="880"/>
      <c r="G381" s="630" t="s">
        <v>232</v>
      </c>
      <c r="H381" s="630" t="s">
        <v>233</v>
      </c>
      <c r="I381" s="631" t="s">
        <v>234</v>
      </c>
      <c r="J381" s="625">
        <v>1</v>
      </c>
      <c r="K381" s="626">
        <v>45231</v>
      </c>
      <c r="L381" s="626">
        <v>45504</v>
      </c>
      <c r="M381" s="627">
        <f t="shared" si="15"/>
        <v>39</v>
      </c>
      <c r="N381" s="628">
        <v>1</v>
      </c>
      <c r="O381" s="624" t="s">
        <v>1027</v>
      </c>
      <c r="P381" s="628">
        <f t="shared" si="17"/>
        <v>1</v>
      </c>
      <c r="Q381" s="629" t="str" cm="1">
        <f t="array" aca="1" ref="Q381" ca="1">IF(ISNUMBER(P381),IF(P381=100%,"CUMPLIDA",IF(AND(ISNUMBER(L381),ISNUMBER(INDIRECT("FECHA_"&amp;$B381,1))), IF(L381&lt;=INDIRECT("FECHA_"&amp;$B381,1),"INCUMPLIDA","PROCESO"), "VERIFICAR FECHA")),"SIN VALOR AVANCE")</f>
        <v>CUMPLIDA</v>
      </c>
    </row>
    <row r="382" spans="1:17" ht="112.5" customHeight="1">
      <c r="A382" s="612" t="s">
        <v>19</v>
      </c>
      <c r="B382" s="613" t="s">
        <v>14</v>
      </c>
      <c r="C382" s="878"/>
      <c r="D382" s="878"/>
      <c r="E382" s="880"/>
      <c r="F382" s="880"/>
      <c r="G382" s="623" t="s">
        <v>236</v>
      </c>
      <c r="H382" s="623" t="s">
        <v>237</v>
      </c>
      <c r="I382" s="624" t="s">
        <v>238</v>
      </c>
      <c r="J382" s="625">
        <v>1</v>
      </c>
      <c r="K382" s="634">
        <v>45231</v>
      </c>
      <c r="L382" s="634">
        <v>45747</v>
      </c>
      <c r="M382" s="627">
        <f t="shared" si="15"/>
        <v>73.714285714285708</v>
      </c>
      <c r="N382" s="628">
        <v>1</v>
      </c>
      <c r="O382" s="624" t="s">
        <v>1017</v>
      </c>
      <c r="P382" s="628">
        <f t="shared" si="17"/>
        <v>1</v>
      </c>
      <c r="Q382" s="629" t="str" cm="1">
        <f t="array" aca="1" ref="Q382" ca="1">IF(ISNUMBER(P382),IF(P382=100%,"CUMPLIDA",IF(AND(ISNUMBER(L382),ISNUMBER(INDIRECT("FECHA_"&amp;$B382,1))), IF(L382&lt;=INDIRECT("FECHA_"&amp;$B382,1),"INCUMPLIDA","PROCESO"), "VERIFICAR FECHA")),"SIN VALOR AVANCE")</f>
        <v>CUMPLIDA</v>
      </c>
    </row>
    <row r="383" spans="1:17" ht="60.75">
      <c r="A383" s="612" t="s">
        <v>19</v>
      </c>
      <c r="B383" s="613" t="s">
        <v>14</v>
      </c>
      <c r="C383" s="878"/>
      <c r="D383" s="878"/>
      <c r="E383" s="880"/>
      <c r="F383" s="880"/>
      <c r="G383" s="623" t="s">
        <v>240</v>
      </c>
      <c r="H383" s="623" t="s">
        <v>241</v>
      </c>
      <c r="I383" s="624" t="s">
        <v>242</v>
      </c>
      <c r="J383" s="625">
        <v>1</v>
      </c>
      <c r="K383" s="634">
        <v>45323</v>
      </c>
      <c r="L383" s="634">
        <v>45747</v>
      </c>
      <c r="M383" s="627">
        <f t="shared" si="15"/>
        <v>60.571428571428569</v>
      </c>
      <c r="N383" s="628">
        <v>1</v>
      </c>
      <c r="O383" s="624" t="s">
        <v>1027</v>
      </c>
      <c r="P383" s="628">
        <f t="shared" si="17"/>
        <v>1</v>
      </c>
      <c r="Q383" s="629" t="str" cm="1">
        <f t="array" aca="1" ref="Q383" ca="1">IF(ISNUMBER(P383),IF(P383=100%,"CUMPLIDA",IF(AND(ISNUMBER(L383),ISNUMBER(INDIRECT("FECHA_"&amp;$B383,1))), IF(L383&lt;=INDIRECT("FECHA_"&amp;$B383,1),"INCUMPLIDA","PROCESO"), "VERIFICAR FECHA")),"SIN VALOR AVANCE")</f>
        <v>CUMPLIDA</v>
      </c>
    </row>
    <row r="384" spans="1:17" ht="60.75">
      <c r="A384" s="612" t="s">
        <v>19</v>
      </c>
      <c r="B384" s="613" t="s">
        <v>14</v>
      </c>
      <c r="C384" s="878"/>
      <c r="D384" s="878"/>
      <c r="E384" s="880"/>
      <c r="F384" s="880"/>
      <c r="G384" s="623" t="s">
        <v>244</v>
      </c>
      <c r="H384" s="623" t="s">
        <v>245</v>
      </c>
      <c r="I384" s="624" t="s">
        <v>246</v>
      </c>
      <c r="J384" s="625">
        <v>1</v>
      </c>
      <c r="K384" s="634">
        <v>45323</v>
      </c>
      <c r="L384" s="634">
        <v>45747</v>
      </c>
      <c r="M384" s="627">
        <f t="shared" si="15"/>
        <v>60.571428571428569</v>
      </c>
      <c r="N384" s="628">
        <v>1</v>
      </c>
      <c r="O384" s="624" t="s">
        <v>1027</v>
      </c>
      <c r="P384" s="628">
        <f t="shared" si="17"/>
        <v>1</v>
      </c>
      <c r="Q384" s="629" t="str" cm="1">
        <f t="array" aca="1" ref="Q384" ca="1">IF(ISNUMBER(P384),IF(P384=100%,"CUMPLIDA",IF(AND(ISNUMBER(L384),ISNUMBER(INDIRECT("FECHA_"&amp;$B384,1))), IF(L384&lt;=INDIRECT("FECHA_"&amp;$B384,1),"INCUMPLIDA","PROCESO"), "VERIFICAR FECHA")),"SIN VALOR AVANCE")</f>
        <v>CUMPLIDA</v>
      </c>
    </row>
    <row r="385" spans="1:17" ht="165.75">
      <c r="A385" s="612" t="s">
        <v>19</v>
      </c>
      <c r="B385" s="613" t="s">
        <v>14</v>
      </c>
      <c r="C385" s="878"/>
      <c r="D385" s="878"/>
      <c r="E385" s="880"/>
      <c r="F385" s="880"/>
      <c r="G385" s="623" t="s">
        <v>247</v>
      </c>
      <c r="H385" s="623" t="s">
        <v>248</v>
      </c>
      <c r="I385" s="624" t="s">
        <v>249</v>
      </c>
      <c r="J385" s="625">
        <v>1</v>
      </c>
      <c r="K385" s="634">
        <v>45231</v>
      </c>
      <c r="L385" s="634">
        <v>45747</v>
      </c>
      <c r="M385" s="627">
        <f t="shared" si="15"/>
        <v>73.714285714285708</v>
      </c>
      <c r="N385" s="628">
        <v>1</v>
      </c>
      <c r="O385" s="624" t="s">
        <v>1017</v>
      </c>
      <c r="P385" s="628">
        <f t="shared" si="17"/>
        <v>1</v>
      </c>
      <c r="Q385" s="629" t="str" cm="1">
        <f t="array" aca="1" ref="Q385" ca="1">IF(ISNUMBER(P385),IF(P385=100%,"CUMPLIDA",IF(AND(ISNUMBER(L385),ISNUMBER(INDIRECT("FECHA_"&amp;$B385,1))), IF(L385&lt;=INDIRECT("FECHA_"&amp;$B385,1),"INCUMPLIDA","PROCESO"), "VERIFICAR FECHA")),"SIN VALOR AVANCE")</f>
        <v>CUMPLIDA</v>
      </c>
    </row>
    <row r="386" spans="1:17" ht="60.75">
      <c r="A386" s="612" t="s">
        <v>19</v>
      </c>
      <c r="B386" s="613" t="s">
        <v>14</v>
      </c>
      <c r="C386" s="878"/>
      <c r="D386" s="878"/>
      <c r="E386" s="880"/>
      <c r="F386" s="880"/>
      <c r="G386" s="623" t="s">
        <v>250</v>
      </c>
      <c r="H386" s="623" t="s">
        <v>251</v>
      </c>
      <c r="I386" s="624" t="s">
        <v>252</v>
      </c>
      <c r="J386" s="625">
        <v>1</v>
      </c>
      <c r="K386" s="634">
        <v>45323</v>
      </c>
      <c r="L386" s="634">
        <v>45747</v>
      </c>
      <c r="M386" s="627">
        <f t="shared" si="15"/>
        <v>60.571428571428569</v>
      </c>
      <c r="N386" s="628">
        <v>1</v>
      </c>
      <c r="O386" s="624" t="s">
        <v>1027</v>
      </c>
      <c r="P386" s="628">
        <f t="shared" si="17"/>
        <v>1</v>
      </c>
      <c r="Q386" s="629" t="str" cm="1">
        <f t="array" aca="1" ref="Q386" ca="1">IF(ISNUMBER(P386),IF(P386=100%,"CUMPLIDA",IF(AND(ISNUMBER(L386),ISNUMBER(INDIRECT("FECHA_"&amp;$B386,1))), IF(L386&lt;=INDIRECT("FECHA_"&amp;$B386,1),"INCUMPLIDA","PROCESO"), "VERIFICAR FECHA")),"SIN VALOR AVANCE")</f>
        <v>CUMPLIDA</v>
      </c>
    </row>
    <row r="387" spans="1:17" ht="255.75">
      <c r="A387" s="612" t="s">
        <v>19</v>
      </c>
      <c r="B387" s="613" t="s">
        <v>14</v>
      </c>
      <c r="C387" s="878"/>
      <c r="D387" s="878"/>
      <c r="E387" s="880"/>
      <c r="F387" s="880"/>
      <c r="G387" s="623" t="s">
        <v>253</v>
      </c>
      <c r="H387" s="623" t="s">
        <v>254</v>
      </c>
      <c r="I387" s="624" t="s">
        <v>255</v>
      </c>
      <c r="J387" s="625">
        <v>1</v>
      </c>
      <c r="K387" s="634">
        <v>45231</v>
      </c>
      <c r="L387" s="634">
        <v>45808</v>
      </c>
      <c r="M387" s="627">
        <f t="shared" si="15"/>
        <v>82.428571428571431</v>
      </c>
      <c r="N387" s="628">
        <v>0</v>
      </c>
      <c r="O387" s="624" t="s">
        <v>973</v>
      </c>
      <c r="P387" s="628">
        <f t="shared" si="17"/>
        <v>0</v>
      </c>
      <c r="Q387" s="629" t="str" cm="1">
        <f t="array" aca="1" ref="Q387" ca="1">IF(ISNUMBER(P387),IF(P387=100%,"CUMPLIDA",IF(AND(ISNUMBER(L387),ISNUMBER(INDIRECT("FECHA_"&amp;$B387,1))), IF(L387&lt;=INDIRECT("FECHA_"&amp;$B387,1),"INCUMPLIDA","PROCESO"), "VERIFICAR FECHA")),"SIN VALOR AVANCE")</f>
        <v>PROCESO</v>
      </c>
    </row>
    <row r="388" spans="1:17" ht="60.75">
      <c r="A388" s="612" t="s">
        <v>19</v>
      </c>
      <c r="B388" s="613" t="s">
        <v>14</v>
      </c>
      <c r="C388" s="878"/>
      <c r="D388" s="878"/>
      <c r="E388" s="880"/>
      <c r="F388" s="880"/>
      <c r="G388" s="623" t="s">
        <v>257</v>
      </c>
      <c r="H388" s="623" t="s">
        <v>258</v>
      </c>
      <c r="I388" s="624" t="s">
        <v>259</v>
      </c>
      <c r="J388" s="625">
        <v>10</v>
      </c>
      <c r="K388" s="634">
        <v>45231</v>
      </c>
      <c r="L388" s="634">
        <v>46752</v>
      </c>
      <c r="M388" s="627">
        <f t="shared" si="15"/>
        <v>217.28571428571428</v>
      </c>
      <c r="N388" s="628">
        <v>0</v>
      </c>
      <c r="O388" s="624" t="s">
        <v>1027</v>
      </c>
      <c r="P388" s="628">
        <f t="shared" si="17"/>
        <v>0</v>
      </c>
      <c r="Q388" s="629" t="str" cm="1">
        <f t="array" aca="1" ref="Q388" ca="1">IF(ISNUMBER(P388),IF(P388=100%,"CUMPLIDA",IF(AND(ISNUMBER(L388),ISNUMBER(INDIRECT("FECHA_"&amp;$B388,1))), IF(L388&lt;=INDIRECT("FECHA_"&amp;$B388,1),"INCUMPLIDA","PROCESO"), "VERIFICAR FECHA")),"SIN VALOR AVANCE")</f>
        <v>PROCESO</v>
      </c>
    </row>
    <row r="389" spans="1:17" ht="165.75">
      <c r="A389" s="612" t="s">
        <v>19</v>
      </c>
      <c r="B389" s="613" t="s">
        <v>14</v>
      </c>
      <c r="C389" s="878"/>
      <c r="D389" s="878"/>
      <c r="E389" s="880"/>
      <c r="F389" s="880"/>
      <c r="G389" s="623" t="s">
        <v>260</v>
      </c>
      <c r="H389" s="623" t="s">
        <v>261</v>
      </c>
      <c r="I389" s="624" t="s">
        <v>262</v>
      </c>
      <c r="J389" s="625">
        <v>1</v>
      </c>
      <c r="K389" s="634">
        <v>45809</v>
      </c>
      <c r="L389" s="634">
        <v>46752</v>
      </c>
      <c r="M389" s="627">
        <f t="shared" si="15"/>
        <v>134.71428571428572</v>
      </c>
      <c r="N389" s="628">
        <v>0</v>
      </c>
      <c r="O389" s="624" t="s">
        <v>1017</v>
      </c>
      <c r="P389" s="628">
        <f t="shared" si="17"/>
        <v>0</v>
      </c>
      <c r="Q389" s="629" t="str" cm="1">
        <f t="array" aca="1" ref="Q389" ca="1">IF(ISNUMBER(P389),IF(P389=100%,"CUMPLIDA",IF(AND(ISNUMBER(L389),ISNUMBER(INDIRECT("FECHA_"&amp;$B389,1))), IF(L389&lt;=INDIRECT("FECHA_"&amp;$B389,1),"INCUMPLIDA","PROCESO"), "VERIFICAR FECHA")),"SIN VALOR AVANCE")</f>
        <v>PROCESO</v>
      </c>
    </row>
    <row r="390" spans="1:17" ht="255.75">
      <c r="A390" s="612" t="s">
        <v>19</v>
      </c>
      <c r="B390" s="613" t="s">
        <v>14</v>
      </c>
      <c r="C390" s="878"/>
      <c r="D390" s="878"/>
      <c r="E390" s="880"/>
      <c r="F390" s="880"/>
      <c r="G390" s="623" t="s">
        <v>263</v>
      </c>
      <c r="H390" s="623" t="s">
        <v>264</v>
      </c>
      <c r="I390" s="624" t="s">
        <v>265</v>
      </c>
      <c r="J390" s="625">
        <v>2</v>
      </c>
      <c r="K390" s="634">
        <v>45809</v>
      </c>
      <c r="L390" s="634">
        <v>46752</v>
      </c>
      <c r="M390" s="627">
        <f t="shared" si="15"/>
        <v>134.71428571428572</v>
      </c>
      <c r="N390" s="628">
        <v>0</v>
      </c>
      <c r="O390" s="624" t="s">
        <v>973</v>
      </c>
      <c r="P390" s="628">
        <f t="shared" si="17"/>
        <v>0</v>
      </c>
      <c r="Q390" s="629" t="str" cm="1">
        <f t="array" aca="1" ref="Q390" ca="1">IF(ISNUMBER(P390),IF(P390=100%,"CUMPLIDA",IF(AND(ISNUMBER(L390),ISNUMBER(INDIRECT("FECHA_"&amp;$B390,1))), IF(L390&lt;=INDIRECT("FECHA_"&amp;$B390,1),"INCUMPLIDA","PROCESO"), "VERIFICAR FECHA")),"SIN VALOR AVANCE")</f>
        <v>PROCESO</v>
      </c>
    </row>
    <row r="391" spans="1:17" ht="74.25" customHeight="1">
      <c r="A391" s="281" t="s">
        <v>19</v>
      </c>
      <c r="B391" s="204" t="s">
        <v>14</v>
      </c>
      <c r="C391" s="878" t="s">
        <v>1029</v>
      </c>
      <c r="D391" s="878" t="s">
        <v>312</v>
      </c>
      <c r="E391" s="877" t="s">
        <v>1030</v>
      </c>
      <c r="F391" s="877" t="s">
        <v>1031</v>
      </c>
      <c r="G391" s="611" t="s">
        <v>810</v>
      </c>
      <c r="H391" s="611" t="s">
        <v>233</v>
      </c>
      <c r="I391" s="614" t="s">
        <v>234</v>
      </c>
      <c r="J391" s="615">
        <v>1</v>
      </c>
      <c r="K391" s="622">
        <v>45231</v>
      </c>
      <c r="L391" s="622">
        <v>45504</v>
      </c>
      <c r="M391" s="617">
        <f t="shared" si="15"/>
        <v>39</v>
      </c>
      <c r="N391" s="618">
        <v>1</v>
      </c>
      <c r="O391" s="614" t="s">
        <v>1032</v>
      </c>
      <c r="P391" s="618">
        <f t="shared" si="17"/>
        <v>1</v>
      </c>
      <c r="Q391" s="269" t="str" cm="1">
        <f t="array" aca="1" ref="Q391" ca="1">IF(ISNUMBER(P391),IF(P391=100%,"CUMPLIDA",IF(AND(ISNUMBER(L391),ISNUMBER(INDIRECT("FECHA_"&amp;$B391,1))), IF(L391&lt;=INDIRECT("FECHA_"&amp;$B391,1),"INCUMPLIDA","PROCESO"), "VERIFICAR FECHA")),"SIN VALOR AVANCE")</f>
        <v>CUMPLIDA</v>
      </c>
    </row>
    <row r="392" spans="1:17" ht="225.75">
      <c r="A392" s="281" t="s">
        <v>19</v>
      </c>
      <c r="B392" s="204" t="s">
        <v>14</v>
      </c>
      <c r="C392" s="878"/>
      <c r="D392" s="878"/>
      <c r="E392" s="877"/>
      <c r="F392" s="877"/>
      <c r="G392" s="611" t="s">
        <v>813</v>
      </c>
      <c r="H392" s="611" t="s">
        <v>237</v>
      </c>
      <c r="I392" s="614" t="s">
        <v>238</v>
      </c>
      <c r="J392" s="615">
        <v>1</v>
      </c>
      <c r="K392" s="622">
        <v>45323</v>
      </c>
      <c r="L392" s="622">
        <v>45747</v>
      </c>
      <c r="M392" s="617">
        <f t="shared" si="15"/>
        <v>60.571428571428569</v>
      </c>
      <c r="N392" s="618">
        <v>1</v>
      </c>
      <c r="O392" s="621" t="s">
        <v>1033</v>
      </c>
      <c r="P392" s="618">
        <f t="shared" si="17"/>
        <v>1</v>
      </c>
      <c r="Q392" s="269" t="str" cm="1">
        <f t="array" aca="1" ref="Q392" ca="1">IF(ISNUMBER(P392),IF(P392=100%,"CUMPLIDA",IF(AND(ISNUMBER(L392),ISNUMBER(INDIRECT("FECHA_"&amp;$B392,1))), IF(L392&lt;=INDIRECT("FECHA_"&amp;$B392,1),"INCUMPLIDA","PROCESO"), "VERIFICAR FECHA")),"SIN VALOR AVANCE")</f>
        <v>CUMPLIDA</v>
      </c>
    </row>
    <row r="393" spans="1:17" ht="60.75">
      <c r="A393" s="281" t="s">
        <v>19</v>
      </c>
      <c r="B393" s="204" t="s">
        <v>14</v>
      </c>
      <c r="C393" s="878"/>
      <c r="D393" s="878"/>
      <c r="E393" s="877"/>
      <c r="F393" s="877"/>
      <c r="G393" s="611" t="s">
        <v>815</v>
      </c>
      <c r="H393" s="611" t="s">
        <v>241</v>
      </c>
      <c r="I393" s="614" t="s">
        <v>242</v>
      </c>
      <c r="J393" s="615">
        <v>1</v>
      </c>
      <c r="K393" s="622">
        <v>45323</v>
      </c>
      <c r="L393" s="622">
        <v>45747</v>
      </c>
      <c r="M393" s="617">
        <f t="shared" si="15"/>
        <v>60.571428571428569</v>
      </c>
      <c r="N393" s="618">
        <v>1</v>
      </c>
      <c r="O393" s="614" t="s">
        <v>1032</v>
      </c>
      <c r="P393" s="618">
        <f t="shared" si="17"/>
        <v>1</v>
      </c>
      <c r="Q393" s="269" t="str" cm="1">
        <f t="array" aca="1" ref="Q393" ca="1">IF(ISNUMBER(P393),IF(P393=100%,"CUMPLIDA",IF(AND(ISNUMBER(L393),ISNUMBER(INDIRECT("FECHA_"&amp;$B393,1))), IF(L393&lt;=INDIRECT("FECHA_"&amp;$B393,1),"INCUMPLIDA","PROCESO"), "VERIFICAR FECHA")),"SIN VALOR AVANCE")</f>
        <v>CUMPLIDA</v>
      </c>
    </row>
    <row r="394" spans="1:17" ht="60.75">
      <c r="A394" s="281" t="s">
        <v>19</v>
      </c>
      <c r="B394" s="204" t="s">
        <v>14</v>
      </c>
      <c r="C394" s="878"/>
      <c r="D394" s="878"/>
      <c r="E394" s="877"/>
      <c r="F394" s="877"/>
      <c r="G394" s="611" t="s">
        <v>816</v>
      </c>
      <c r="H394" s="611" t="s">
        <v>245</v>
      </c>
      <c r="I394" s="614" t="s">
        <v>246</v>
      </c>
      <c r="J394" s="615">
        <v>1</v>
      </c>
      <c r="K394" s="622">
        <v>45231</v>
      </c>
      <c r="L394" s="622">
        <v>45747</v>
      </c>
      <c r="M394" s="617">
        <f t="shared" si="15"/>
        <v>73.714285714285708</v>
      </c>
      <c r="N394" s="618">
        <v>1</v>
      </c>
      <c r="O394" s="614" t="s">
        <v>1032</v>
      </c>
      <c r="P394" s="618">
        <f t="shared" si="17"/>
        <v>1</v>
      </c>
      <c r="Q394" s="269" t="str" cm="1">
        <f t="array" aca="1" ref="Q394" ca="1">IF(ISNUMBER(P394),IF(P394=100%,"CUMPLIDA",IF(AND(ISNUMBER(L394),ISNUMBER(INDIRECT("FECHA_"&amp;$B394,1))), IF(L394&lt;=INDIRECT("FECHA_"&amp;$B394,1),"INCUMPLIDA","PROCESO"), "VERIFICAR FECHA")),"SIN VALOR AVANCE")</f>
        <v>CUMPLIDA</v>
      </c>
    </row>
    <row r="395" spans="1:17" ht="210.75">
      <c r="A395" s="281" t="s">
        <v>19</v>
      </c>
      <c r="B395" s="204" t="s">
        <v>14</v>
      </c>
      <c r="C395" s="878"/>
      <c r="D395" s="878"/>
      <c r="E395" s="877"/>
      <c r="F395" s="877"/>
      <c r="G395" s="611" t="s">
        <v>817</v>
      </c>
      <c r="H395" s="611" t="s">
        <v>248</v>
      </c>
      <c r="I395" s="614" t="s">
        <v>249</v>
      </c>
      <c r="J395" s="615">
        <v>1</v>
      </c>
      <c r="K395" s="622">
        <v>45323</v>
      </c>
      <c r="L395" s="622">
        <v>45747</v>
      </c>
      <c r="M395" s="617">
        <f t="shared" si="15"/>
        <v>60.571428571428569</v>
      </c>
      <c r="N395" s="618">
        <v>1</v>
      </c>
      <c r="O395" s="621" t="s">
        <v>1034</v>
      </c>
      <c r="P395" s="618">
        <f t="shared" si="17"/>
        <v>1</v>
      </c>
      <c r="Q395" s="269" t="str" cm="1">
        <f t="array" aca="1" ref="Q395" ca="1">IF(ISNUMBER(P395),IF(P395=100%,"CUMPLIDA",IF(AND(ISNUMBER(L395),ISNUMBER(INDIRECT("FECHA_"&amp;$B395,1))), IF(L395&lt;=INDIRECT("FECHA_"&amp;$B395,1),"INCUMPLIDA","PROCESO"), "VERIFICAR FECHA")),"SIN VALOR AVANCE")</f>
        <v>CUMPLIDA</v>
      </c>
    </row>
    <row r="396" spans="1:17" ht="60.75">
      <c r="A396" s="281" t="s">
        <v>19</v>
      </c>
      <c r="B396" s="204" t="s">
        <v>14</v>
      </c>
      <c r="C396" s="878"/>
      <c r="D396" s="878"/>
      <c r="E396" s="877"/>
      <c r="F396" s="877"/>
      <c r="G396" s="611" t="s">
        <v>818</v>
      </c>
      <c r="H396" s="611" t="s">
        <v>251</v>
      </c>
      <c r="I396" s="614" t="s">
        <v>252</v>
      </c>
      <c r="J396" s="615">
        <v>1</v>
      </c>
      <c r="K396" s="622">
        <v>45231</v>
      </c>
      <c r="L396" s="622">
        <v>45747</v>
      </c>
      <c r="M396" s="617">
        <f t="shared" si="15"/>
        <v>73.714285714285708</v>
      </c>
      <c r="N396" s="618">
        <v>1</v>
      </c>
      <c r="O396" s="614" t="s">
        <v>1032</v>
      </c>
      <c r="P396" s="618">
        <f t="shared" si="17"/>
        <v>1</v>
      </c>
      <c r="Q396" s="269" t="str" cm="1">
        <f t="array" aca="1" ref="Q396" ca="1">IF(ISNUMBER(P396),IF(P396=100%,"CUMPLIDA",IF(AND(ISNUMBER(L396),ISNUMBER(INDIRECT("FECHA_"&amp;$B396,1))), IF(L396&lt;=INDIRECT("FECHA_"&amp;$B396,1),"INCUMPLIDA","PROCESO"), "VERIFICAR FECHA")),"SIN VALOR AVANCE")</f>
        <v>CUMPLIDA</v>
      </c>
    </row>
    <row r="397" spans="1:17" ht="255.75">
      <c r="A397" s="281" t="s">
        <v>19</v>
      </c>
      <c r="B397" s="204" t="s">
        <v>14</v>
      </c>
      <c r="C397" s="878"/>
      <c r="D397" s="878"/>
      <c r="E397" s="877"/>
      <c r="F397" s="877"/>
      <c r="G397" s="611" t="s">
        <v>819</v>
      </c>
      <c r="H397" s="611" t="s">
        <v>254</v>
      </c>
      <c r="I397" s="614" t="s">
        <v>255</v>
      </c>
      <c r="J397" s="615">
        <v>1</v>
      </c>
      <c r="K397" s="622">
        <v>45231</v>
      </c>
      <c r="L397" s="622">
        <v>45808</v>
      </c>
      <c r="M397" s="617">
        <f t="shared" si="15"/>
        <v>82.428571428571431</v>
      </c>
      <c r="N397" s="618">
        <v>1</v>
      </c>
      <c r="O397" s="614" t="s">
        <v>973</v>
      </c>
      <c r="P397" s="618">
        <f t="shared" si="17"/>
        <v>1</v>
      </c>
      <c r="Q397" s="269" t="str" cm="1">
        <f t="array" aca="1" ref="Q397" ca="1">IF(ISNUMBER(P397),IF(P397=100%,"CUMPLIDA",IF(AND(ISNUMBER(L397),ISNUMBER(INDIRECT("FECHA_"&amp;$B397,1))), IF(L397&lt;=INDIRECT("FECHA_"&amp;$B397,1),"INCUMPLIDA","PROCESO"), "VERIFICAR FECHA")),"SIN VALOR AVANCE")</f>
        <v>CUMPLIDA</v>
      </c>
    </row>
    <row r="398" spans="1:17" ht="60.75">
      <c r="A398" s="281" t="s">
        <v>19</v>
      </c>
      <c r="B398" s="204" t="s">
        <v>14</v>
      </c>
      <c r="C398" s="878"/>
      <c r="D398" s="878"/>
      <c r="E398" s="877"/>
      <c r="F398" s="877"/>
      <c r="G398" s="611" t="s">
        <v>821</v>
      </c>
      <c r="H398" s="611" t="s">
        <v>258</v>
      </c>
      <c r="I398" s="614" t="s">
        <v>259</v>
      </c>
      <c r="J398" s="615">
        <v>7</v>
      </c>
      <c r="K398" s="622">
        <v>46024</v>
      </c>
      <c r="L398" s="622">
        <v>46660</v>
      </c>
      <c r="M398" s="617">
        <f t="shared" si="15"/>
        <v>90.857142857142861</v>
      </c>
      <c r="N398" s="618">
        <v>0</v>
      </c>
      <c r="O398" s="614" t="s">
        <v>1032</v>
      </c>
      <c r="P398" s="618">
        <f t="shared" si="17"/>
        <v>0</v>
      </c>
      <c r="Q398" s="269" t="str" cm="1">
        <f t="array" aca="1" ref="Q398" ca="1">IF(ISNUMBER(P398),IF(P398=100%,"CUMPLIDA",IF(AND(ISNUMBER(L398),ISNUMBER(INDIRECT("FECHA_"&amp;$B398,1))), IF(L398&lt;=INDIRECT("FECHA_"&amp;$B398,1),"INCUMPLIDA","PROCESO"), "VERIFICAR FECHA")),"SIN VALOR AVANCE")</f>
        <v>PROCESO</v>
      </c>
    </row>
    <row r="399" spans="1:17" ht="150.75">
      <c r="A399" s="281" t="s">
        <v>19</v>
      </c>
      <c r="B399" s="204" t="s">
        <v>14</v>
      </c>
      <c r="C399" s="878"/>
      <c r="D399" s="878"/>
      <c r="E399" s="877"/>
      <c r="F399" s="877"/>
      <c r="G399" s="611" t="s">
        <v>822</v>
      </c>
      <c r="H399" s="611" t="s">
        <v>261</v>
      </c>
      <c r="I399" s="614" t="s">
        <v>262</v>
      </c>
      <c r="J399" s="615">
        <v>1</v>
      </c>
      <c r="K399" s="622">
        <v>46024</v>
      </c>
      <c r="L399" s="622">
        <v>46660</v>
      </c>
      <c r="M399" s="617">
        <f t="shared" si="15"/>
        <v>90.857142857142861</v>
      </c>
      <c r="N399" s="618">
        <v>0</v>
      </c>
      <c r="O399" s="621" t="s">
        <v>1035</v>
      </c>
      <c r="P399" s="618">
        <f t="shared" si="17"/>
        <v>0</v>
      </c>
      <c r="Q399" s="269" t="str" cm="1">
        <f t="array" aca="1" ref="Q399" ca="1">IF(ISNUMBER(P399),IF(P399=100%,"CUMPLIDA",IF(AND(ISNUMBER(L399),ISNUMBER(INDIRECT("FECHA_"&amp;$B399,1))), IF(L399&lt;=INDIRECT("FECHA_"&amp;$B399,1),"INCUMPLIDA","PROCESO"), "VERIFICAR FECHA")),"SIN VALOR AVANCE")</f>
        <v>PROCESO</v>
      </c>
    </row>
    <row r="400" spans="1:17" ht="255.75">
      <c r="A400" s="281" t="s">
        <v>19</v>
      </c>
      <c r="B400" s="204" t="s">
        <v>14</v>
      </c>
      <c r="C400" s="878"/>
      <c r="D400" s="878"/>
      <c r="E400" s="877"/>
      <c r="F400" s="877"/>
      <c r="G400" s="611" t="s">
        <v>823</v>
      </c>
      <c r="H400" s="611" t="s">
        <v>264</v>
      </c>
      <c r="I400" s="614" t="s">
        <v>265</v>
      </c>
      <c r="J400" s="615">
        <v>2</v>
      </c>
      <c r="K400" s="622">
        <v>46024</v>
      </c>
      <c r="L400" s="622">
        <v>46660</v>
      </c>
      <c r="M400" s="617">
        <f t="shared" si="15"/>
        <v>90.857142857142861</v>
      </c>
      <c r="N400" s="618">
        <v>0</v>
      </c>
      <c r="O400" s="614" t="s">
        <v>973</v>
      </c>
      <c r="P400" s="618">
        <f t="shared" si="17"/>
        <v>0</v>
      </c>
      <c r="Q400" s="269" t="str" cm="1">
        <f t="array" aca="1" ref="Q400" ca="1">IF(ISNUMBER(P400),IF(P400=100%,"CUMPLIDA",IF(AND(ISNUMBER(L400),ISNUMBER(INDIRECT("FECHA_"&amp;$B400,1))), IF(L400&lt;=INDIRECT("FECHA_"&amp;$B400,1),"INCUMPLIDA","PROCESO"), "VERIFICAR FECHA")),"SIN VALOR AVANCE")</f>
        <v>PROCESO</v>
      </c>
    </row>
    <row r="401" spans="1:17" ht="165.75">
      <c r="A401" s="281" t="s">
        <v>19</v>
      </c>
      <c r="B401" s="204" t="s">
        <v>14</v>
      </c>
      <c r="C401" s="878"/>
      <c r="D401" s="878"/>
      <c r="E401" s="877"/>
      <c r="F401" s="877"/>
      <c r="G401" s="611" t="s">
        <v>1036</v>
      </c>
      <c r="H401" s="611" t="s">
        <v>1037</v>
      </c>
      <c r="I401" s="614" t="s">
        <v>1038</v>
      </c>
      <c r="J401" s="615">
        <v>6</v>
      </c>
      <c r="K401" s="622">
        <v>44986</v>
      </c>
      <c r="L401" s="622">
        <v>45350</v>
      </c>
      <c r="M401" s="617">
        <f t="shared" si="15"/>
        <v>52</v>
      </c>
      <c r="N401" s="618">
        <v>1</v>
      </c>
      <c r="O401" s="614" t="s">
        <v>1039</v>
      </c>
      <c r="P401" s="618">
        <f t="shared" si="17"/>
        <v>1</v>
      </c>
      <c r="Q401" s="269" t="str" cm="1">
        <f t="array" aca="1" ref="Q401" ca="1">IF(ISNUMBER(P401),IF(P401=100%,"CUMPLIDA",IF(AND(ISNUMBER(L401),ISNUMBER(INDIRECT("FECHA_"&amp;$B401,1))), IF(L401&lt;=INDIRECT("FECHA_"&amp;$B401,1),"INCUMPLIDA","PROCESO"), "VERIFICAR FECHA")),"SIN VALOR AVANCE")</f>
        <v>CUMPLIDA</v>
      </c>
    </row>
    <row r="402" spans="1:17" ht="60.75">
      <c r="A402" s="281" t="s">
        <v>19</v>
      </c>
      <c r="B402" s="204" t="s">
        <v>14</v>
      </c>
      <c r="C402" s="878"/>
      <c r="D402" s="878"/>
      <c r="E402" s="877"/>
      <c r="F402" s="877"/>
      <c r="G402" s="611" t="s">
        <v>810</v>
      </c>
      <c r="H402" s="611" t="s">
        <v>233</v>
      </c>
      <c r="I402" s="614" t="s">
        <v>234</v>
      </c>
      <c r="J402" s="615">
        <v>1</v>
      </c>
      <c r="K402" s="622">
        <v>45231</v>
      </c>
      <c r="L402" s="622">
        <v>45504</v>
      </c>
      <c r="M402" s="617">
        <f t="shared" si="15"/>
        <v>39</v>
      </c>
      <c r="N402" s="618">
        <v>1</v>
      </c>
      <c r="O402" s="614" t="s">
        <v>1032</v>
      </c>
      <c r="P402" s="618">
        <f t="shared" si="17"/>
        <v>1</v>
      </c>
      <c r="Q402" s="269" t="str" cm="1">
        <f t="array" aca="1" ref="Q402" ca="1">IF(ISNUMBER(P402),IF(P402=100%,"CUMPLIDA",IF(AND(ISNUMBER(L402),ISNUMBER(INDIRECT("FECHA_"&amp;$B402,1))), IF(L402&lt;=INDIRECT("FECHA_"&amp;$B402,1),"INCUMPLIDA","PROCESO"), "VERIFICAR FECHA")),"SIN VALOR AVANCE")</f>
        <v>CUMPLIDA</v>
      </c>
    </row>
    <row r="403" spans="1:17" ht="150.75">
      <c r="A403" s="281" t="s">
        <v>19</v>
      </c>
      <c r="B403" s="204" t="s">
        <v>14</v>
      </c>
      <c r="C403" s="878"/>
      <c r="D403" s="878"/>
      <c r="E403" s="877"/>
      <c r="F403" s="877"/>
      <c r="G403" s="611" t="s">
        <v>813</v>
      </c>
      <c r="H403" s="611" t="s">
        <v>237</v>
      </c>
      <c r="I403" s="614" t="s">
        <v>238</v>
      </c>
      <c r="J403" s="615">
        <v>1</v>
      </c>
      <c r="K403" s="622">
        <v>45323</v>
      </c>
      <c r="L403" s="622">
        <v>45747</v>
      </c>
      <c r="M403" s="617">
        <f t="shared" si="15"/>
        <v>60.571428571428569</v>
      </c>
      <c r="N403" s="618">
        <v>1</v>
      </c>
      <c r="O403" s="621" t="s">
        <v>1035</v>
      </c>
      <c r="P403" s="618">
        <f t="shared" si="17"/>
        <v>1</v>
      </c>
      <c r="Q403" s="269" t="str" cm="1">
        <f t="array" aca="1" ref="Q403" ca="1">IF(ISNUMBER(P403),IF(P403=100%,"CUMPLIDA",IF(AND(ISNUMBER(L403),ISNUMBER(INDIRECT("FECHA_"&amp;$B403,1))), IF(L403&lt;=INDIRECT("FECHA_"&amp;$B403,1),"INCUMPLIDA","PROCESO"), "VERIFICAR FECHA")),"SIN VALOR AVANCE")</f>
        <v>CUMPLIDA</v>
      </c>
    </row>
    <row r="404" spans="1:17" ht="60.75">
      <c r="A404" s="281" t="s">
        <v>19</v>
      </c>
      <c r="B404" s="204" t="s">
        <v>14</v>
      </c>
      <c r="C404" s="878"/>
      <c r="D404" s="878"/>
      <c r="E404" s="877"/>
      <c r="F404" s="877"/>
      <c r="G404" s="611" t="s">
        <v>815</v>
      </c>
      <c r="H404" s="611" t="s">
        <v>241</v>
      </c>
      <c r="I404" s="614" t="s">
        <v>242</v>
      </c>
      <c r="J404" s="615">
        <v>1</v>
      </c>
      <c r="K404" s="622">
        <v>45323</v>
      </c>
      <c r="L404" s="622">
        <v>45747</v>
      </c>
      <c r="M404" s="617">
        <f t="shared" si="15"/>
        <v>60.571428571428569</v>
      </c>
      <c r="N404" s="618">
        <v>1</v>
      </c>
      <c r="O404" s="614" t="s">
        <v>1032</v>
      </c>
      <c r="P404" s="618">
        <f t="shared" si="17"/>
        <v>1</v>
      </c>
      <c r="Q404" s="269" t="str" cm="1">
        <f t="array" aca="1" ref="Q404" ca="1">IF(ISNUMBER(P404),IF(P404=100%,"CUMPLIDA",IF(AND(ISNUMBER(L404),ISNUMBER(INDIRECT("FECHA_"&amp;$B404,1))), IF(L404&lt;=INDIRECT("FECHA_"&amp;$B404,1),"INCUMPLIDA","PROCESO"), "VERIFICAR FECHA")),"SIN VALOR AVANCE")</f>
        <v>CUMPLIDA</v>
      </c>
    </row>
    <row r="405" spans="1:17" ht="60.75">
      <c r="A405" s="281" t="s">
        <v>19</v>
      </c>
      <c r="B405" s="204" t="s">
        <v>14</v>
      </c>
      <c r="C405" s="878"/>
      <c r="D405" s="878"/>
      <c r="E405" s="877"/>
      <c r="F405" s="877"/>
      <c r="G405" s="611" t="s">
        <v>816</v>
      </c>
      <c r="H405" s="611" t="s">
        <v>245</v>
      </c>
      <c r="I405" s="614" t="s">
        <v>246</v>
      </c>
      <c r="J405" s="615">
        <v>1</v>
      </c>
      <c r="K405" s="622">
        <v>45231</v>
      </c>
      <c r="L405" s="622">
        <v>45747</v>
      </c>
      <c r="M405" s="617">
        <f t="shared" si="15"/>
        <v>73.714285714285708</v>
      </c>
      <c r="N405" s="618">
        <v>1</v>
      </c>
      <c r="O405" s="614" t="s">
        <v>1032</v>
      </c>
      <c r="P405" s="618">
        <f t="shared" si="17"/>
        <v>1</v>
      </c>
      <c r="Q405" s="269" t="str" cm="1">
        <f t="array" aca="1" ref="Q405" ca="1">IF(ISNUMBER(P405),IF(P405=100%,"CUMPLIDA",IF(AND(ISNUMBER(L405),ISNUMBER(INDIRECT("FECHA_"&amp;$B405,1))), IF(L405&lt;=INDIRECT("FECHA_"&amp;$B405,1),"INCUMPLIDA","PROCESO"), "VERIFICAR FECHA")),"SIN VALOR AVANCE")</f>
        <v>CUMPLIDA</v>
      </c>
    </row>
    <row r="406" spans="1:17" ht="150.75">
      <c r="A406" s="281" t="s">
        <v>19</v>
      </c>
      <c r="B406" s="204" t="s">
        <v>14</v>
      </c>
      <c r="C406" s="878"/>
      <c r="D406" s="878"/>
      <c r="E406" s="877"/>
      <c r="F406" s="877"/>
      <c r="G406" s="611" t="s">
        <v>817</v>
      </c>
      <c r="H406" s="611" t="s">
        <v>248</v>
      </c>
      <c r="I406" s="614" t="s">
        <v>249</v>
      </c>
      <c r="J406" s="615">
        <v>1</v>
      </c>
      <c r="K406" s="622">
        <v>45323</v>
      </c>
      <c r="L406" s="622">
        <v>45747</v>
      </c>
      <c r="M406" s="617">
        <f t="shared" si="15"/>
        <v>60.571428571428569</v>
      </c>
      <c r="N406" s="618">
        <v>1</v>
      </c>
      <c r="O406" s="621" t="s">
        <v>1035</v>
      </c>
      <c r="P406" s="618">
        <f t="shared" si="17"/>
        <v>1</v>
      </c>
      <c r="Q406" s="269" t="str" cm="1">
        <f t="array" aca="1" ref="Q406" ca="1">IF(ISNUMBER(P406),IF(P406=100%,"CUMPLIDA",IF(AND(ISNUMBER(L406),ISNUMBER(INDIRECT("FECHA_"&amp;$B406,1))), IF(L406&lt;=INDIRECT("FECHA_"&amp;$B406,1),"INCUMPLIDA","PROCESO"), "VERIFICAR FECHA")),"SIN VALOR AVANCE")</f>
        <v>CUMPLIDA</v>
      </c>
    </row>
    <row r="407" spans="1:17" ht="60.75">
      <c r="A407" s="281" t="s">
        <v>19</v>
      </c>
      <c r="B407" s="204" t="s">
        <v>14</v>
      </c>
      <c r="C407" s="878"/>
      <c r="D407" s="878"/>
      <c r="E407" s="877"/>
      <c r="F407" s="877"/>
      <c r="G407" s="611" t="s">
        <v>818</v>
      </c>
      <c r="H407" s="611" t="s">
        <v>251</v>
      </c>
      <c r="I407" s="614" t="s">
        <v>252</v>
      </c>
      <c r="J407" s="615">
        <v>1</v>
      </c>
      <c r="K407" s="622">
        <v>45231</v>
      </c>
      <c r="L407" s="622">
        <v>45747</v>
      </c>
      <c r="M407" s="617">
        <f t="shared" si="15"/>
        <v>73.714285714285708</v>
      </c>
      <c r="N407" s="618">
        <v>1</v>
      </c>
      <c r="O407" s="614" t="s">
        <v>1032</v>
      </c>
      <c r="P407" s="618">
        <f t="shared" si="17"/>
        <v>1</v>
      </c>
      <c r="Q407" s="269" t="str" cm="1">
        <f t="array" aca="1" ref="Q407" ca="1">IF(ISNUMBER(P407),IF(P407=100%,"CUMPLIDA",IF(AND(ISNUMBER(L407),ISNUMBER(INDIRECT("FECHA_"&amp;$B407,1))), IF(L407&lt;=INDIRECT("FECHA_"&amp;$B407,1),"INCUMPLIDA","PROCESO"), "VERIFICAR FECHA")),"SIN VALOR AVANCE")</f>
        <v>CUMPLIDA</v>
      </c>
    </row>
    <row r="408" spans="1:17" ht="255.75">
      <c r="A408" s="281" t="s">
        <v>19</v>
      </c>
      <c r="B408" s="204" t="s">
        <v>14</v>
      </c>
      <c r="C408" s="878"/>
      <c r="D408" s="878"/>
      <c r="E408" s="877"/>
      <c r="F408" s="877"/>
      <c r="G408" s="611" t="s">
        <v>819</v>
      </c>
      <c r="H408" s="611" t="s">
        <v>254</v>
      </c>
      <c r="I408" s="614" t="s">
        <v>255</v>
      </c>
      <c r="J408" s="615">
        <v>1</v>
      </c>
      <c r="K408" s="622">
        <v>45231</v>
      </c>
      <c r="L408" s="622">
        <v>45808</v>
      </c>
      <c r="M408" s="617">
        <f t="shared" si="15"/>
        <v>82.428571428571431</v>
      </c>
      <c r="N408" s="618">
        <v>1</v>
      </c>
      <c r="O408" s="614" t="s">
        <v>973</v>
      </c>
      <c r="P408" s="618">
        <f t="shared" si="17"/>
        <v>1</v>
      </c>
      <c r="Q408" s="269" t="str" cm="1">
        <f t="array" aca="1" ref="Q408" ca="1">IF(ISNUMBER(P408),IF(P408=100%,"CUMPLIDA",IF(AND(ISNUMBER(L408),ISNUMBER(INDIRECT("FECHA_"&amp;$B408,1))), IF(L408&lt;=INDIRECT("FECHA_"&amp;$B408,1),"INCUMPLIDA","PROCESO"), "VERIFICAR FECHA")),"SIN VALOR AVANCE")</f>
        <v>CUMPLIDA</v>
      </c>
    </row>
    <row r="409" spans="1:17" ht="60.75">
      <c r="A409" s="281" t="s">
        <v>19</v>
      </c>
      <c r="B409" s="204" t="s">
        <v>14</v>
      </c>
      <c r="C409" s="878"/>
      <c r="D409" s="878"/>
      <c r="E409" s="877"/>
      <c r="F409" s="877"/>
      <c r="G409" s="611" t="s">
        <v>821</v>
      </c>
      <c r="H409" s="611" t="s">
        <v>258</v>
      </c>
      <c r="I409" s="614" t="s">
        <v>259</v>
      </c>
      <c r="J409" s="615">
        <v>7</v>
      </c>
      <c r="K409" s="622">
        <v>46024</v>
      </c>
      <c r="L409" s="622">
        <v>46660</v>
      </c>
      <c r="M409" s="617">
        <f t="shared" si="15"/>
        <v>90.857142857142861</v>
      </c>
      <c r="N409" s="618">
        <v>0</v>
      </c>
      <c r="O409" s="614" t="s">
        <v>1032</v>
      </c>
      <c r="P409" s="618">
        <f t="shared" si="17"/>
        <v>0</v>
      </c>
      <c r="Q409" s="269" t="str" cm="1">
        <f t="array" aca="1" ref="Q409" ca="1">IF(ISNUMBER(P409),IF(P409=100%,"CUMPLIDA",IF(AND(ISNUMBER(L409),ISNUMBER(INDIRECT("FECHA_"&amp;$B409,1))), IF(L409&lt;=INDIRECT("FECHA_"&amp;$B409,1),"INCUMPLIDA","PROCESO"), "VERIFICAR FECHA")),"SIN VALOR AVANCE")</f>
        <v>PROCESO</v>
      </c>
    </row>
    <row r="410" spans="1:17" ht="150.75">
      <c r="A410" s="281" t="s">
        <v>19</v>
      </c>
      <c r="B410" s="204" t="s">
        <v>14</v>
      </c>
      <c r="C410" s="878"/>
      <c r="D410" s="878"/>
      <c r="E410" s="877"/>
      <c r="F410" s="877"/>
      <c r="G410" s="611" t="s">
        <v>822</v>
      </c>
      <c r="H410" s="611" t="s">
        <v>261</v>
      </c>
      <c r="I410" s="614" t="s">
        <v>262</v>
      </c>
      <c r="J410" s="615">
        <v>1</v>
      </c>
      <c r="K410" s="622">
        <v>46024</v>
      </c>
      <c r="L410" s="622">
        <v>46660</v>
      </c>
      <c r="M410" s="617">
        <f t="shared" si="15"/>
        <v>90.857142857142861</v>
      </c>
      <c r="N410" s="618">
        <v>0</v>
      </c>
      <c r="O410" s="621" t="s">
        <v>1035</v>
      </c>
      <c r="P410" s="618">
        <f t="shared" si="17"/>
        <v>0</v>
      </c>
      <c r="Q410" s="269" t="str" cm="1">
        <f t="array" aca="1" ref="Q410" ca="1">IF(ISNUMBER(P410),IF(P410=100%,"CUMPLIDA",IF(AND(ISNUMBER(L410),ISNUMBER(INDIRECT("FECHA_"&amp;$B410,1))), IF(L410&lt;=INDIRECT("FECHA_"&amp;$B410,1),"INCUMPLIDA","PROCESO"), "VERIFICAR FECHA")),"SIN VALOR AVANCE")</f>
        <v>PROCESO</v>
      </c>
    </row>
    <row r="411" spans="1:17" ht="255.75">
      <c r="A411" s="281" t="s">
        <v>19</v>
      </c>
      <c r="B411" s="204" t="s">
        <v>14</v>
      </c>
      <c r="C411" s="878"/>
      <c r="D411" s="878"/>
      <c r="E411" s="877"/>
      <c r="F411" s="877"/>
      <c r="G411" s="611" t="s">
        <v>823</v>
      </c>
      <c r="H411" s="611" t="s">
        <v>264</v>
      </c>
      <c r="I411" s="614" t="s">
        <v>265</v>
      </c>
      <c r="J411" s="615">
        <v>2</v>
      </c>
      <c r="K411" s="622">
        <v>46024</v>
      </c>
      <c r="L411" s="622">
        <v>46660</v>
      </c>
      <c r="M411" s="617">
        <f t="shared" si="15"/>
        <v>90.857142857142861</v>
      </c>
      <c r="N411" s="618">
        <v>0</v>
      </c>
      <c r="O411" s="614" t="s">
        <v>973</v>
      </c>
      <c r="P411" s="618">
        <f t="shared" si="17"/>
        <v>0</v>
      </c>
      <c r="Q411" s="269" t="str" cm="1">
        <f t="array" aca="1" ref="Q411" ca="1">IF(ISNUMBER(P411),IF(P411=100%,"CUMPLIDA",IF(AND(ISNUMBER(L411),ISNUMBER(INDIRECT("FECHA_"&amp;$B411,1))), IF(L411&lt;=INDIRECT("FECHA_"&amp;$B411,1),"INCUMPLIDA","PROCESO"), "VERIFICAR FECHA")),"SIN VALOR AVANCE")</f>
        <v>PROCESO</v>
      </c>
    </row>
    <row r="412" spans="1:17" ht="165.75">
      <c r="A412" s="281" t="s">
        <v>19</v>
      </c>
      <c r="B412" s="204" t="s">
        <v>14</v>
      </c>
      <c r="C412" s="878"/>
      <c r="D412" s="878"/>
      <c r="E412" s="877"/>
      <c r="F412" s="877"/>
      <c r="G412" s="611" t="s">
        <v>1040</v>
      </c>
      <c r="H412" s="611" t="s">
        <v>1037</v>
      </c>
      <c r="I412" s="614" t="s">
        <v>1038</v>
      </c>
      <c r="J412" s="615">
        <v>6</v>
      </c>
      <c r="K412" s="622">
        <v>44986</v>
      </c>
      <c r="L412" s="622">
        <v>45350</v>
      </c>
      <c r="M412" s="617">
        <f t="shared" si="15"/>
        <v>52</v>
      </c>
      <c r="N412" s="618">
        <v>1</v>
      </c>
      <c r="O412" s="614" t="s">
        <v>1039</v>
      </c>
      <c r="P412" s="618">
        <f t="shared" si="17"/>
        <v>1</v>
      </c>
      <c r="Q412" s="269" t="str" cm="1">
        <f t="array" aca="1" ref="Q412" ca="1">IF(ISNUMBER(P412),IF(P412=100%,"CUMPLIDA",IF(AND(ISNUMBER(L412),ISNUMBER(INDIRECT("FECHA_"&amp;$B412,1))), IF(L412&lt;=INDIRECT("FECHA_"&amp;$B412,1),"INCUMPLIDA","PROCESO"), "VERIFICAR FECHA")),"SIN VALOR AVANCE")</f>
        <v>CUMPLIDA</v>
      </c>
    </row>
    <row r="413" spans="1:17" ht="45.75" customHeight="1">
      <c r="A413" s="281" t="s">
        <v>19</v>
      </c>
      <c r="B413" s="204" t="s">
        <v>14</v>
      </c>
      <c r="C413" s="878"/>
      <c r="D413" s="878"/>
      <c r="E413" s="877" t="s">
        <v>1041</v>
      </c>
      <c r="F413" s="877"/>
      <c r="G413" s="611" t="s">
        <v>810</v>
      </c>
      <c r="H413" s="611" t="s">
        <v>233</v>
      </c>
      <c r="I413" s="614" t="s">
        <v>234</v>
      </c>
      <c r="J413" s="615">
        <v>1</v>
      </c>
      <c r="K413" s="622">
        <v>45231</v>
      </c>
      <c r="L413" s="622">
        <v>45504</v>
      </c>
      <c r="M413" s="617">
        <f t="shared" ref="M413:M415" si="18">(L413-K413)/7</f>
        <v>39</v>
      </c>
      <c r="N413" s="618">
        <v>1</v>
      </c>
      <c r="O413" s="614" t="s">
        <v>1032</v>
      </c>
      <c r="P413" s="618">
        <f t="shared" si="17"/>
        <v>1</v>
      </c>
      <c r="Q413" s="269" t="str" cm="1">
        <f t="array" aca="1" ref="Q413" ca="1">IF(ISNUMBER(P413),IF(P413=100%,"CUMPLIDA",IF(AND(ISNUMBER(L413),ISNUMBER(INDIRECT("FECHA_"&amp;$B413,1))), IF(L413&lt;=INDIRECT("FECHA_"&amp;$B413,1),"INCUMPLIDA","PROCESO"), "VERIFICAR FECHA")),"SIN VALOR AVANCE")</f>
        <v>CUMPLIDA</v>
      </c>
    </row>
    <row r="414" spans="1:17" ht="150.75">
      <c r="A414" s="281" t="s">
        <v>19</v>
      </c>
      <c r="B414" s="204" t="s">
        <v>14</v>
      </c>
      <c r="C414" s="878"/>
      <c r="D414" s="878"/>
      <c r="E414" s="877"/>
      <c r="F414" s="877"/>
      <c r="G414" s="611" t="s">
        <v>813</v>
      </c>
      <c r="H414" s="611" t="s">
        <v>237</v>
      </c>
      <c r="I414" s="614" t="s">
        <v>238</v>
      </c>
      <c r="J414" s="615">
        <v>1</v>
      </c>
      <c r="K414" s="622">
        <v>45566</v>
      </c>
      <c r="L414" s="622">
        <v>45626</v>
      </c>
      <c r="M414" s="617">
        <f t="shared" si="18"/>
        <v>8.5714285714285712</v>
      </c>
      <c r="N414" s="640">
        <v>1</v>
      </c>
      <c r="O414" s="621" t="s">
        <v>1035</v>
      </c>
      <c r="P414" s="618">
        <f t="shared" si="17"/>
        <v>1</v>
      </c>
      <c r="Q414" s="269" t="str" cm="1">
        <f t="array" aca="1" ref="Q414" ca="1">IF(ISNUMBER(P414),IF(P414=100%,"CUMPLIDA",IF(AND(ISNUMBER(L414),ISNUMBER(INDIRECT("FECHA_"&amp;$B414,1))), IF(L414&lt;=INDIRECT("FECHA_"&amp;$B414,1),"INCUMPLIDA","PROCESO"), "VERIFICAR FECHA")),"SIN VALOR AVANCE")</f>
        <v>CUMPLIDA</v>
      </c>
    </row>
    <row r="415" spans="1:17" ht="60.75">
      <c r="A415" s="281" t="s">
        <v>19</v>
      </c>
      <c r="B415" s="204" t="s">
        <v>14</v>
      </c>
      <c r="C415" s="878"/>
      <c r="D415" s="878"/>
      <c r="E415" s="877"/>
      <c r="F415" s="877"/>
      <c r="G415" s="611" t="s">
        <v>815</v>
      </c>
      <c r="H415" s="611" t="s">
        <v>241</v>
      </c>
      <c r="I415" s="614" t="s">
        <v>242</v>
      </c>
      <c r="J415" s="615">
        <v>1</v>
      </c>
      <c r="K415" s="622">
        <v>45566</v>
      </c>
      <c r="L415" s="622">
        <v>45626</v>
      </c>
      <c r="M415" s="617">
        <f t="shared" si="18"/>
        <v>8.5714285714285712</v>
      </c>
      <c r="N415" s="640">
        <v>1</v>
      </c>
      <c r="O415" s="614" t="s">
        <v>1032</v>
      </c>
      <c r="P415" s="618">
        <f t="shared" si="17"/>
        <v>1</v>
      </c>
      <c r="Q415" s="269" t="str" cm="1">
        <f t="array" aca="1" ref="Q415" ca="1">IF(ISNUMBER(P415),IF(P415=100%,"CUMPLIDA",IF(AND(ISNUMBER(L415),ISNUMBER(INDIRECT("FECHA_"&amp;$B415,1))), IF(L415&lt;=INDIRECT("FECHA_"&amp;$B415,1),"INCUMPLIDA","PROCESO"), "VERIFICAR FECHA")),"SIN VALOR AVANCE")</f>
        <v>CUMPLIDA</v>
      </c>
    </row>
    <row r="416" spans="1:17" ht="225">
      <c r="A416" s="281" t="s">
        <v>19</v>
      </c>
      <c r="B416" s="204" t="s">
        <v>14</v>
      </c>
      <c r="C416" s="878"/>
      <c r="D416" s="878"/>
      <c r="E416" s="877"/>
      <c r="F416" s="877"/>
      <c r="G416" s="611" t="s">
        <v>816</v>
      </c>
      <c r="H416" s="611" t="s">
        <v>245</v>
      </c>
      <c r="I416" s="614" t="s">
        <v>246</v>
      </c>
      <c r="J416" s="615">
        <v>1</v>
      </c>
      <c r="K416" s="622">
        <v>45231</v>
      </c>
      <c r="L416" s="622">
        <v>45747</v>
      </c>
      <c r="M416" s="617">
        <v>73.714285714285708</v>
      </c>
      <c r="N416" s="640">
        <v>1</v>
      </c>
      <c r="O416" s="614" t="s">
        <v>1042</v>
      </c>
      <c r="P416" s="618">
        <f t="shared" si="17"/>
        <v>1</v>
      </c>
      <c r="Q416" s="269" t="str" cm="1">
        <f t="array" aca="1" ref="Q416" ca="1">IF(ISNUMBER(P416),IF(P416=100%,"CUMPLIDA",IF(AND(ISNUMBER(L416),ISNUMBER(INDIRECT("FECHA_"&amp;$B416,1))), IF(L416&lt;=INDIRECT("FECHA_"&amp;$B416,1),"INCUMPLIDA","PROCESO"), "VERIFICAR FECHA")),"SIN VALOR AVANCE")</f>
        <v>CUMPLIDA</v>
      </c>
    </row>
    <row r="417" spans="1:18" ht="150.75">
      <c r="A417" s="281" t="s">
        <v>19</v>
      </c>
      <c r="B417" s="204" t="s">
        <v>14</v>
      </c>
      <c r="C417" s="878"/>
      <c r="D417" s="878"/>
      <c r="E417" s="877"/>
      <c r="F417" s="877"/>
      <c r="G417" s="611" t="s">
        <v>817</v>
      </c>
      <c r="H417" s="611" t="s">
        <v>248</v>
      </c>
      <c r="I417" s="614" t="s">
        <v>249</v>
      </c>
      <c r="J417" s="615">
        <v>1</v>
      </c>
      <c r="K417" s="622">
        <v>45566</v>
      </c>
      <c r="L417" s="622">
        <v>45626</v>
      </c>
      <c r="M417" s="617">
        <f t="shared" ref="M417:M422" si="19">(L417-K417)/7</f>
        <v>8.5714285714285712</v>
      </c>
      <c r="N417" s="640">
        <v>1</v>
      </c>
      <c r="O417" s="621" t="s">
        <v>1035</v>
      </c>
      <c r="P417" s="618">
        <f t="shared" si="17"/>
        <v>1</v>
      </c>
      <c r="Q417" s="269" t="str" cm="1">
        <f t="array" aca="1" ref="Q417" ca="1">IF(ISNUMBER(P417),IF(P417=100%,"CUMPLIDA",IF(AND(ISNUMBER(L417),ISNUMBER(INDIRECT("FECHA_"&amp;$B417,1))), IF(L417&lt;=INDIRECT("FECHA_"&amp;$B417,1),"INCUMPLIDA","PROCESO"), "VERIFICAR FECHA")),"SIN VALOR AVANCE")</f>
        <v>CUMPLIDA</v>
      </c>
    </row>
    <row r="418" spans="1:18" ht="60.75">
      <c r="A418" s="281" t="s">
        <v>19</v>
      </c>
      <c r="B418" s="204" t="s">
        <v>14</v>
      </c>
      <c r="C418" s="878"/>
      <c r="D418" s="878"/>
      <c r="E418" s="877"/>
      <c r="F418" s="877"/>
      <c r="G418" s="611" t="s">
        <v>818</v>
      </c>
      <c r="H418" s="611" t="s">
        <v>251</v>
      </c>
      <c r="I418" s="614" t="s">
        <v>252</v>
      </c>
      <c r="J418" s="615">
        <v>1</v>
      </c>
      <c r="K418" s="622">
        <v>45566</v>
      </c>
      <c r="L418" s="622">
        <v>45626</v>
      </c>
      <c r="M418" s="617">
        <f t="shared" si="19"/>
        <v>8.5714285714285712</v>
      </c>
      <c r="N418" s="640">
        <v>1</v>
      </c>
      <c r="O418" s="614" t="s">
        <v>1032</v>
      </c>
      <c r="P418" s="618">
        <f t="shared" si="17"/>
        <v>1</v>
      </c>
      <c r="Q418" s="269" t="str" cm="1">
        <f t="array" aca="1" ref="Q418" ca="1">IF(ISNUMBER(P418),IF(P418=100%,"CUMPLIDA",IF(AND(ISNUMBER(L418),ISNUMBER(INDIRECT("FECHA_"&amp;$B418,1))), IF(L418&lt;=INDIRECT("FECHA_"&amp;$B418,1),"INCUMPLIDA","PROCESO"), "VERIFICAR FECHA")),"SIN VALOR AVANCE")</f>
        <v>CUMPLIDA</v>
      </c>
    </row>
    <row r="419" spans="1:18" ht="255.75">
      <c r="A419" s="281" t="s">
        <v>19</v>
      </c>
      <c r="B419" s="204" t="s">
        <v>14</v>
      </c>
      <c r="C419" s="878"/>
      <c r="D419" s="878"/>
      <c r="E419" s="877"/>
      <c r="F419" s="877"/>
      <c r="G419" s="611" t="s">
        <v>819</v>
      </c>
      <c r="H419" s="611" t="s">
        <v>254</v>
      </c>
      <c r="I419" s="614" t="s">
        <v>255</v>
      </c>
      <c r="J419" s="615">
        <v>1</v>
      </c>
      <c r="K419" s="622">
        <v>45566</v>
      </c>
      <c r="L419" s="622">
        <v>45716</v>
      </c>
      <c r="M419" s="617">
        <f t="shared" si="19"/>
        <v>21.428571428571427</v>
      </c>
      <c r="N419" s="640">
        <v>1</v>
      </c>
      <c r="O419" s="621" t="s">
        <v>1043</v>
      </c>
      <c r="P419" s="618">
        <f t="shared" si="17"/>
        <v>1</v>
      </c>
      <c r="Q419" s="269" t="str" cm="1">
        <f t="array" aca="1" ref="Q419" ca="1">IF(ISNUMBER(P419),IF(P419=100%,"CUMPLIDA",IF(AND(ISNUMBER(L419),ISNUMBER(INDIRECT("FECHA_"&amp;$B419,1))), IF(L419&lt;=INDIRECT("FECHA_"&amp;$B419,1),"INCUMPLIDA","PROCESO"), "VERIFICAR FECHA")),"SIN VALOR AVANCE")</f>
        <v>CUMPLIDA</v>
      </c>
      <c r="R419" s="48">
        <v>100</v>
      </c>
    </row>
    <row r="420" spans="1:18" ht="60.75">
      <c r="A420" s="281" t="s">
        <v>19</v>
      </c>
      <c r="B420" s="204" t="s">
        <v>14</v>
      </c>
      <c r="C420" s="878"/>
      <c r="D420" s="878"/>
      <c r="E420" s="877"/>
      <c r="F420" s="877"/>
      <c r="G420" s="611" t="s">
        <v>821</v>
      </c>
      <c r="H420" s="611" t="s">
        <v>258</v>
      </c>
      <c r="I420" s="614" t="s">
        <v>259</v>
      </c>
      <c r="J420" s="615">
        <v>4</v>
      </c>
      <c r="K420" s="622">
        <v>45717</v>
      </c>
      <c r="L420" s="622">
        <v>46053</v>
      </c>
      <c r="M420" s="617">
        <f t="shared" si="19"/>
        <v>48</v>
      </c>
      <c r="N420" s="640">
        <v>0</v>
      </c>
      <c r="O420" s="614" t="s">
        <v>1032</v>
      </c>
      <c r="P420" s="618">
        <f t="shared" si="17"/>
        <v>0</v>
      </c>
      <c r="Q420" s="269" t="str" cm="1">
        <f t="array" aca="1" ref="Q420" ca="1">IF(ISNUMBER(P420),IF(P420=100%,"CUMPLIDA",IF(AND(ISNUMBER(L420),ISNUMBER(INDIRECT("FECHA_"&amp;$B420,1))), IF(L420&lt;=INDIRECT("FECHA_"&amp;$B420,1),"INCUMPLIDA","PROCESO"), "VERIFICAR FECHA")),"SIN VALOR AVANCE")</f>
        <v>PROCESO</v>
      </c>
    </row>
    <row r="421" spans="1:18" ht="150.75">
      <c r="A421" s="281" t="s">
        <v>19</v>
      </c>
      <c r="B421" s="204" t="s">
        <v>14</v>
      </c>
      <c r="C421" s="878"/>
      <c r="D421" s="878"/>
      <c r="E421" s="877"/>
      <c r="F421" s="877"/>
      <c r="G421" s="611" t="s">
        <v>822</v>
      </c>
      <c r="H421" s="611" t="s">
        <v>261</v>
      </c>
      <c r="I421" s="614" t="s">
        <v>262</v>
      </c>
      <c r="J421" s="615">
        <v>1</v>
      </c>
      <c r="K421" s="622">
        <v>45717</v>
      </c>
      <c r="L421" s="622">
        <v>46053</v>
      </c>
      <c r="M421" s="617">
        <f t="shared" si="19"/>
        <v>48</v>
      </c>
      <c r="N421" s="640">
        <v>0</v>
      </c>
      <c r="O421" s="621" t="s">
        <v>1035</v>
      </c>
      <c r="P421" s="618">
        <f t="shared" si="17"/>
        <v>0</v>
      </c>
      <c r="Q421" s="269" t="str" cm="1">
        <f t="array" aca="1" ref="Q421" ca="1">IF(ISNUMBER(P421),IF(P421=100%,"CUMPLIDA",IF(AND(ISNUMBER(L421),ISNUMBER(INDIRECT("FECHA_"&amp;$B421,1))), IF(L421&lt;=INDIRECT("FECHA_"&amp;$B421,1),"INCUMPLIDA","PROCESO"), "VERIFICAR FECHA")),"SIN VALOR AVANCE")</f>
        <v>PROCESO</v>
      </c>
    </row>
    <row r="422" spans="1:18" ht="255.75">
      <c r="A422" s="281" t="s">
        <v>19</v>
      </c>
      <c r="B422" s="204" t="s">
        <v>14</v>
      </c>
      <c r="C422" s="878"/>
      <c r="D422" s="878"/>
      <c r="E422" s="877"/>
      <c r="F422" s="877"/>
      <c r="G422" s="611" t="s">
        <v>823</v>
      </c>
      <c r="H422" s="611" t="s">
        <v>264</v>
      </c>
      <c r="I422" s="614" t="s">
        <v>265</v>
      </c>
      <c r="J422" s="615">
        <v>2</v>
      </c>
      <c r="K422" s="622">
        <v>45717</v>
      </c>
      <c r="L422" s="622">
        <v>46053</v>
      </c>
      <c r="M422" s="617">
        <f t="shared" si="19"/>
        <v>48</v>
      </c>
      <c r="N422" s="640">
        <v>0</v>
      </c>
      <c r="O422" s="621" t="s">
        <v>1043</v>
      </c>
      <c r="P422" s="618">
        <f t="shared" si="17"/>
        <v>0</v>
      </c>
      <c r="Q422" s="269" t="str" cm="1">
        <f t="array" aca="1" ref="Q422" ca="1">IF(ISNUMBER(P422),IF(P422=100%,"CUMPLIDA",IF(AND(ISNUMBER(L422),ISNUMBER(INDIRECT("FECHA_"&amp;$B422,1))), IF(L422&lt;=INDIRECT("FECHA_"&amp;$B422,1),"INCUMPLIDA","PROCESO"), "VERIFICAR FECHA")),"SIN VALOR AVANCE")</f>
        <v>PROCESO</v>
      </c>
    </row>
    <row r="423" spans="1:18" ht="150">
      <c r="A423" s="281" t="s">
        <v>19</v>
      </c>
      <c r="B423" s="204" t="s">
        <v>14</v>
      </c>
      <c r="C423" s="878"/>
      <c r="D423" s="878"/>
      <c r="E423" s="877"/>
      <c r="F423" s="877"/>
      <c r="G423" s="611" t="s">
        <v>1044</v>
      </c>
      <c r="H423" s="611" t="s">
        <v>1045</v>
      </c>
      <c r="I423" s="614" t="s">
        <v>1046</v>
      </c>
      <c r="J423" s="615">
        <v>4</v>
      </c>
      <c r="K423" s="622">
        <v>44986</v>
      </c>
      <c r="L423" s="622">
        <v>45351</v>
      </c>
      <c r="M423" s="617">
        <f t="shared" ref="M423:M438" si="20">(L423-K423)/7</f>
        <v>52.142857142857146</v>
      </c>
      <c r="N423" s="618">
        <v>1</v>
      </c>
      <c r="O423" s="614" t="s">
        <v>1047</v>
      </c>
      <c r="P423" s="618">
        <f t="shared" si="17"/>
        <v>1</v>
      </c>
      <c r="Q423" s="269" t="str" cm="1">
        <f t="array" aca="1" ref="Q423" ca="1">IF(ISNUMBER(P423),IF(P423=100%,"CUMPLIDA",IF(AND(ISNUMBER(L423),ISNUMBER(INDIRECT("FECHA_"&amp;$B423,1))), IF(L423&lt;=INDIRECT("FECHA_"&amp;$B423,1),"INCUMPLIDA","PROCESO"), "VERIFICAR FECHA")),"SIN VALOR AVANCE")</f>
        <v>CUMPLIDA</v>
      </c>
    </row>
    <row r="424" spans="1:18" ht="105" customHeight="1">
      <c r="A424" s="281" t="s">
        <v>19</v>
      </c>
      <c r="B424" s="204" t="s">
        <v>14</v>
      </c>
      <c r="C424" s="878"/>
      <c r="D424" s="878"/>
      <c r="E424" s="611" t="s">
        <v>1048</v>
      </c>
      <c r="F424" s="877"/>
      <c r="G424" s="610" t="s">
        <v>1049</v>
      </c>
      <c r="H424" s="610" t="s">
        <v>1050</v>
      </c>
      <c r="I424" s="614" t="s">
        <v>1051</v>
      </c>
      <c r="J424" s="615">
        <v>2</v>
      </c>
      <c r="K424" s="616">
        <v>44986</v>
      </c>
      <c r="L424" s="616">
        <v>45351</v>
      </c>
      <c r="M424" s="617">
        <f t="shared" si="20"/>
        <v>52.142857142857146</v>
      </c>
      <c r="N424" s="618">
        <v>1</v>
      </c>
      <c r="O424" s="614" t="s">
        <v>1052</v>
      </c>
      <c r="P424" s="618">
        <f t="shared" si="17"/>
        <v>1</v>
      </c>
      <c r="Q424" s="269" t="str" cm="1">
        <f t="array" aca="1" ref="Q424" ca="1">IF(ISNUMBER(P424),IF(P424=100%,"CUMPLIDA",IF(AND(ISNUMBER(L424),ISNUMBER(INDIRECT("FECHA_"&amp;$B424,1))), IF(L424&lt;=INDIRECT("FECHA_"&amp;$B424,1),"INCUMPLIDA","PROCESO"), "VERIFICAR FECHA")),"SIN VALOR AVANCE")</f>
        <v>CUMPLIDA</v>
      </c>
    </row>
    <row r="425" spans="1:18" ht="285">
      <c r="A425" s="281" t="s">
        <v>19</v>
      </c>
      <c r="B425" s="204" t="s">
        <v>14</v>
      </c>
      <c r="C425" s="878"/>
      <c r="D425" s="878"/>
      <c r="E425" s="610" t="s">
        <v>1053</v>
      </c>
      <c r="F425" s="877"/>
      <c r="G425" s="611" t="s">
        <v>1054</v>
      </c>
      <c r="H425" s="611" t="s">
        <v>1055</v>
      </c>
      <c r="I425" s="614" t="s">
        <v>1051</v>
      </c>
      <c r="J425" s="615">
        <v>2</v>
      </c>
      <c r="K425" s="616">
        <v>44986</v>
      </c>
      <c r="L425" s="616">
        <v>45351</v>
      </c>
      <c r="M425" s="617">
        <f t="shared" si="20"/>
        <v>52.142857142857146</v>
      </c>
      <c r="N425" s="618">
        <v>1</v>
      </c>
      <c r="O425" s="614" t="s">
        <v>1056</v>
      </c>
      <c r="P425" s="618">
        <f t="shared" si="17"/>
        <v>1</v>
      </c>
      <c r="Q425" s="269" t="str" cm="1">
        <f t="array" aca="1" ref="Q425" ca="1">IF(ISNUMBER(P425),IF(P425=100%,"CUMPLIDA",IF(AND(ISNUMBER(L425),ISNUMBER(INDIRECT("FECHA_"&amp;$B425,1))), IF(L425&lt;=INDIRECT("FECHA_"&amp;$B425,1),"INCUMPLIDA","PROCESO"), "VERIFICAR FECHA")),"SIN VALOR AVANCE")</f>
        <v>CUMPLIDA</v>
      </c>
    </row>
    <row r="426" spans="1:18" ht="75" customHeight="1">
      <c r="A426" s="281" t="s">
        <v>19</v>
      </c>
      <c r="B426" s="204" t="s">
        <v>14</v>
      </c>
      <c r="C426" s="878"/>
      <c r="D426" s="878"/>
      <c r="E426" s="883" t="s">
        <v>1057</v>
      </c>
      <c r="F426" s="877"/>
      <c r="G426" s="611" t="s">
        <v>1058</v>
      </c>
      <c r="H426" s="611" t="s">
        <v>1059</v>
      </c>
      <c r="I426" s="614" t="s">
        <v>1060</v>
      </c>
      <c r="J426" s="615">
        <v>3</v>
      </c>
      <c r="K426" s="616">
        <v>45139</v>
      </c>
      <c r="L426" s="616">
        <v>45291</v>
      </c>
      <c r="M426" s="617">
        <f t="shared" si="20"/>
        <v>21.714285714285715</v>
      </c>
      <c r="N426" s="618">
        <v>1</v>
      </c>
      <c r="O426" s="614" t="s">
        <v>1061</v>
      </c>
      <c r="P426" s="618">
        <f t="shared" si="17"/>
        <v>1</v>
      </c>
      <c r="Q426" s="269" t="str" cm="1">
        <f t="array" aca="1" ref="Q426" ca="1">IF(ISNUMBER(P426),IF(P426=100%,"CUMPLIDA",IF(AND(ISNUMBER(L426),ISNUMBER(INDIRECT("FECHA_"&amp;$B426,1))), IF(L426&lt;=INDIRECT("FECHA_"&amp;$B426,1),"INCUMPLIDA","PROCESO"), "VERIFICAR FECHA")),"SIN VALOR AVANCE")</f>
        <v>CUMPLIDA</v>
      </c>
    </row>
    <row r="427" spans="1:18" ht="135">
      <c r="A427" s="281" t="s">
        <v>19</v>
      </c>
      <c r="B427" s="204" t="s">
        <v>14</v>
      </c>
      <c r="C427" s="878"/>
      <c r="D427" s="878"/>
      <c r="E427" s="883"/>
      <c r="F427" s="877"/>
      <c r="G427" s="611" t="s">
        <v>1062</v>
      </c>
      <c r="H427" s="611" t="s">
        <v>1063</v>
      </c>
      <c r="I427" s="614" t="s">
        <v>1064</v>
      </c>
      <c r="J427" s="615">
        <v>1</v>
      </c>
      <c r="K427" s="616">
        <v>45139</v>
      </c>
      <c r="L427" s="616">
        <v>45169</v>
      </c>
      <c r="M427" s="617">
        <f t="shared" si="20"/>
        <v>4.2857142857142856</v>
      </c>
      <c r="N427" s="618">
        <v>1</v>
      </c>
      <c r="O427" s="614" t="s">
        <v>1061</v>
      </c>
      <c r="P427" s="618">
        <f t="shared" si="17"/>
        <v>1</v>
      </c>
      <c r="Q427" s="269" t="str" cm="1">
        <f t="array" aca="1" ref="Q427" ca="1">IF(ISNUMBER(P427),IF(P427=100%,"CUMPLIDA",IF(AND(ISNUMBER(L427),ISNUMBER(INDIRECT("FECHA_"&amp;$B427,1))), IF(L427&lt;=INDIRECT("FECHA_"&amp;$B427,1),"INCUMPLIDA","PROCESO"), "VERIFICAR FECHA")),"SIN VALOR AVANCE")</f>
        <v>CUMPLIDA</v>
      </c>
    </row>
    <row r="428" spans="1:18" ht="45.75" customHeight="1">
      <c r="A428" s="281" t="s">
        <v>19</v>
      </c>
      <c r="B428" s="204" t="s">
        <v>14</v>
      </c>
      <c r="C428" s="878"/>
      <c r="D428" s="878"/>
      <c r="E428" s="877" t="s">
        <v>1065</v>
      </c>
      <c r="F428" s="877"/>
      <c r="G428" s="611" t="s">
        <v>810</v>
      </c>
      <c r="H428" s="611" t="s">
        <v>233</v>
      </c>
      <c r="I428" s="614" t="s">
        <v>234</v>
      </c>
      <c r="J428" s="615">
        <v>1</v>
      </c>
      <c r="K428" s="622">
        <v>45231</v>
      </c>
      <c r="L428" s="622">
        <v>45504</v>
      </c>
      <c r="M428" s="617">
        <f t="shared" si="20"/>
        <v>39</v>
      </c>
      <c r="N428" s="618">
        <v>1</v>
      </c>
      <c r="O428" s="614" t="s">
        <v>1032</v>
      </c>
      <c r="P428" s="618">
        <f t="shared" si="17"/>
        <v>1</v>
      </c>
      <c r="Q428" s="269" t="str" cm="1">
        <f t="array" aca="1" ref="Q428" ca="1">IF(ISNUMBER(P428),IF(P428=100%,"CUMPLIDA",IF(AND(ISNUMBER(L428),ISNUMBER(INDIRECT("FECHA_"&amp;$B428,1))), IF(L428&lt;=INDIRECT("FECHA_"&amp;$B428,1),"INCUMPLIDA","PROCESO"), "VERIFICAR FECHA")),"SIN VALOR AVANCE")</f>
        <v>CUMPLIDA</v>
      </c>
    </row>
    <row r="429" spans="1:18" ht="225.75">
      <c r="A429" s="281" t="s">
        <v>19</v>
      </c>
      <c r="B429" s="204" t="s">
        <v>14</v>
      </c>
      <c r="C429" s="878"/>
      <c r="D429" s="878"/>
      <c r="E429" s="877"/>
      <c r="F429" s="877"/>
      <c r="G429" s="611" t="s">
        <v>813</v>
      </c>
      <c r="H429" s="611" t="s">
        <v>237</v>
      </c>
      <c r="I429" s="614" t="s">
        <v>238</v>
      </c>
      <c r="J429" s="615">
        <v>1</v>
      </c>
      <c r="K429" s="622">
        <v>45323</v>
      </c>
      <c r="L429" s="622">
        <v>45747</v>
      </c>
      <c r="M429" s="617">
        <f t="shared" si="20"/>
        <v>60.571428571428569</v>
      </c>
      <c r="N429" s="618">
        <v>1</v>
      </c>
      <c r="O429" s="621" t="s">
        <v>1033</v>
      </c>
      <c r="P429" s="618">
        <f t="shared" si="17"/>
        <v>1</v>
      </c>
      <c r="Q429" s="269" t="str" cm="1">
        <f t="array" aca="1" ref="Q429" ca="1">IF(ISNUMBER(P429),IF(P429=100%,"CUMPLIDA",IF(AND(ISNUMBER(L429),ISNUMBER(INDIRECT("FECHA_"&amp;$B429,1))), IF(L429&lt;=INDIRECT("FECHA_"&amp;$B429,1),"INCUMPLIDA","PROCESO"), "VERIFICAR FECHA")),"SIN VALOR AVANCE")</f>
        <v>CUMPLIDA</v>
      </c>
    </row>
    <row r="430" spans="1:18" ht="60.75">
      <c r="A430" s="281" t="s">
        <v>19</v>
      </c>
      <c r="B430" s="204" t="s">
        <v>14</v>
      </c>
      <c r="C430" s="878"/>
      <c r="D430" s="878"/>
      <c r="E430" s="877"/>
      <c r="F430" s="877"/>
      <c r="G430" s="611" t="s">
        <v>815</v>
      </c>
      <c r="H430" s="611" t="s">
        <v>241</v>
      </c>
      <c r="I430" s="614" t="s">
        <v>242</v>
      </c>
      <c r="J430" s="615">
        <v>1</v>
      </c>
      <c r="K430" s="622">
        <v>45323</v>
      </c>
      <c r="L430" s="622">
        <v>45747</v>
      </c>
      <c r="M430" s="617">
        <f t="shared" si="20"/>
        <v>60.571428571428569</v>
      </c>
      <c r="N430" s="618">
        <v>1</v>
      </c>
      <c r="O430" s="614" t="s">
        <v>1032</v>
      </c>
      <c r="P430" s="618">
        <f t="shared" si="17"/>
        <v>1</v>
      </c>
      <c r="Q430" s="269" t="str" cm="1">
        <f t="array" aca="1" ref="Q430" ca="1">IF(ISNUMBER(P430),IF(P430=100%,"CUMPLIDA",IF(AND(ISNUMBER(L430),ISNUMBER(INDIRECT("FECHA_"&amp;$B430,1))), IF(L430&lt;=INDIRECT("FECHA_"&amp;$B430,1),"INCUMPLIDA","PROCESO"), "VERIFICAR FECHA")),"SIN VALOR AVANCE")</f>
        <v>CUMPLIDA</v>
      </c>
    </row>
    <row r="431" spans="1:18" ht="225.75">
      <c r="A431" s="281" t="s">
        <v>19</v>
      </c>
      <c r="B431" s="204" t="s">
        <v>14</v>
      </c>
      <c r="C431" s="878"/>
      <c r="D431" s="878"/>
      <c r="E431" s="877"/>
      <c r="F431" s="877"/>
      <c r="G431" s="611" t="s">
        <v>816</v>
      </c>
      <c r="H431" s="611" t="s">
        <v>245</v>
      </c>
      <c r="I431" s="614" t="s">
        <v>246</v>
      </c>
      <c r="J431" s="615">
        <v>1</v>
      </c>
      <c r="K431" s="622">
        <v>45231</v>
      </c>
      <c r="L431" s="622">
        <v>45747</v>
      </c>
      <c r="M431" s="617">
        <f t="shared" si="20"/>
        <v>73.714285714285708</v>
      </c>
      <c r="N431" s="618">
        <v>1</v>
      </c>
      <c r="O431" s="614" t="s">
        <v>991</v>
      </c>
      <c r="P431" s="618">
        <f t="shared" si="17"/>
        <v>1</v>
      </c>
      <c r="Q431" s="269" t="str" cm="1">
        <f t="array" aca="1" ref="Q431" ca="1">IF(ISNUMBER(P431),IF(P431=100%,"CUMPLIDA",IF(AND(ISNUMBER(L431),ISNUMBER(INDIRECT("FECHA_"&amp;$B431,1))), IF(L431&lt;=INDIRECT("FECHA_"&amp;$B431,1),"INCUMPLIDA","PROCESO"), "VERIFICAR FECHA")),"SIN VALOR AVANCE")</f>
        <v>CUMPLIDA</v>
      </c>
    </row>
    <row r="432" spans="1:18" ht="225.75">
      <c r="A432" s="281" t="s">
        <v>19</v>
      </c>
      <c r="B432" s="204" t="s">
        <v>14</v>
      </c>
      <c r="C432" s="878"/>
      <c r="D432" s="878"/>
      <c r="E432" s="877"/>
      <c r="F432" s="877"/>
      <c r="G432" s="611" t="s">
        <v>817</v>
      </c>
      <c r="H432" s="611" t="s">
        <v>248</v>
      </c>
      <c r="I432" s="614" t="s">
        <v>249</v>
      </c>
      <c r="J432" s="615">
        <v>1</v>
      </c>
      <c r="K432" s="622">
        <v>45323</v>
      </c>
      <c r="L432" s="622">
        <v>45747</v>
      </c>
      <c r="M432" s="617">
        <f t="shared" si="20"/>
        <v>60.571428571428569</v>
      </c>
      <c r="N432" s="618">
        <v>1</v>
      </c>
      <c r="O432" s="614" t="s">
        <v>991</v>
      </c>
      <c r="P432" s="618">
        <f t="shared" si="17"/>
        <v>1</v>
      </c>
      <c r="Q432" s="269" t="str" cm="1">
        <f t="array" aca="1" ref="Q432" ca="1">IF(ISNUMBER(P432),IF(P432=100%,"CUMPLIDA",IF(AND(ISNUMBER(L432),ISNUMBER(INDIRECT("FECHA_"&amp;$B432,1))), IF(L432&lt;=INDIRECT("FECHA_"&amp;$B432,1),"INCUMPLIDA","PROCESO"), "VERIFICAR FECHA")),"SIN VALOR AVANCE")</f>
        <v>CUMPLIDA</v>
      </c>
    </row>
    <row r="433" spans="1:17" ht="60.75">
      <c r="A433" s="281" t="s">
        <v>19</v>
      </c>
      <c r="B433" s="204" t="s">
        <v>14</v>
      </c>
      <c r="C433" s="878"/>
      <c r="D433" s="878"/>
      <c r="E433" s="877"/>
      <c r="F433" s="877"/>
      <c r="G433" s="611" t="s">
        <v>818</v>
      </c>
      <c r="H433" s="611" t="s">
        <v>251</v>
      </c>
      <c r="I433" s="614" t="s">
        <v>252</v>
      </c>
      <c r="J433" s="615">
        <v>1</v>
      </c>
      <c r="K433" s="622">
        <v>45231</v>
      </c>
      <c r="L433" s="622">
        <v>45747</v>
      </c>
      <c r="M433" s="617">
        <f t="shared" si="20"/>
        <v>73.714285714285708</v>
      </c>
      <c r="N433" s="618">
        <v>1</v>
      </c>
      <c r="O433" s="614" t="s">
        <v>1032</v>
      </c>
      <c r="P433" s="618">
        <f t="shared" si="17"/>
        <v>1</v>
      </c>
      <c r="Q433" s="269" t="str" cm="1">
        <f t="array" aca="1" ref="Q433" ca="1">IF(ISNUMBER(P433),IF(P433=100%,"CUMPLIDA",IF(AND(ISNUMBER(L433),ISNUMBER(INDIRECT("FECHA_"&amp;$B433,1))), IF(L433&lt;=INDIRECT("FECHA_"&amp;$B433,1),"INCUMPLIDA","PROCESO"), "VERIFICAR FECHA")),"SIN VALOR AVANCE")</f>
        <v>CUMPLIDA</v>
      </c>
    </row>
    <row r="434" spans="1:17" ht="255.75">
      <c r="A434" s="281" t="s">
        <v>19</v>
      </c>
      <c r="B434" s="204" t="s">
        <v>14</v>
      </c>
      <c r="C434" s="878"/>
      <c r="D434" s="878"/>
      <c r="E434" s="877"/>
      <c r="F434" s="877"/>
      <c r="G434" s="611" t="s">
        <v>819</v>
      </c>
      <c r="H434" s="611" t="s">
        <v>254</v>
      </c>
      <c r="I434" s="614" t="s">
        <v>255</v>
      </c>
      <c r="J434" s="615">
        <v>1</v>
      </c>
      <c r="K434" s="622">
        <v>45231</v>
      </c>
      <c r="L434" s="622">
        <v>45808</v>
      </c>
      <c r="M434" s="617">
        <f t="shared" si="20"/>
        <v>82.428571428571431</v>
      </c>
      <c r="N434" s="618">
        <v>1</v>
      </c>
      <c r="O434" s="621" t="s">
        <v>1043</v>
      </c>
      <c r="P434" s="618">
        <f t="shared" si="17"/>
        <v>1</v>
      </c>
      <c r="Q434" s="269" t="str" cm="1">
        <f t="array" aca="1" ref="Q434" ca="1">IF(ISNUMBER(P434),IF(P434=100%,"CUMPLIDA",IF(AND(ISNUMBER(L434),ISNUMBER(INDIRECT("FECHA_"&amp;$B434,1))), IF(L434&lt;=INDIRECT("FECHA_"&amp;$B434,1),"INCUMPLIDA","PROCESO"), "VERIFICAR FECHA")),"SIN VALOR AVANCE")</f>
        <v>CUMPLIDA</v>
      </c>
    </row>
    <row r="435" spans="1:17" ht="60.75">
      <c r="A435" s="281" t="s">
        <v>19</v>
      </c>
      <c r="B435" s="204" t="s">
        <v>14</v>
      </c>
      <c r="C435" s="878"/>
      <c r="D435" s="878"/>
      <c r="E435" s="877"/>
      <c r="F435" s="877"/>
      <c r="G435" s="611" t="s">
        <v>821</v>
      </c>
      <c r="H435" s="611" t="s">
        <v>258</v>
      </c>
      <c r="I435" s="614" t="s">
        <v>259</v>
      </c>
      <c r="J435" s="615">
        <v>7</v>
      </c>
      <c r="K435" s="622">
        <v>46024</v>
      </c>
      <c r="L435" s="622">
        <v>46660</v>
      </c>
      <c r="M435" s="617">
        <f t="shared" si="20"/>
        <v>90.857142857142861</v>
      </c>
      <c r="N435" s="618">
        <v>0</v>
      </c>
      <c r="O435" s="614" t="s">
        <v>1032</v>
      </c>
      <c r="P435" s="618">
        <f t="shared" si="17"/>
        <v>0</v>
      </c>
      <c r="Q435" s="269" t="str" cm="1">
        <f t="array" aca="1" ref="Q435" ca="1">IF(ISNUMBER(P435),IF(P435=100%,"CUMPLIDA",IF(AND(ISNUMBER(L435),ISNUMBER(INDIRECT("FECHA_"&amp;$B435,1))), IF(L435&lt;=INDIRECT("FECHA_"&amp;$B435,1),"INCUMPLIDA","PROCESO"), "VERIFICAR FECHA")),"SIN VALOR AVANCE")</f>
        <v>PROCESO</v>
      </c>
    </row>
    <row r="436" spans="1:17" ht="150.75">
      <c r="A436" s="281" t="s">
        <v>19</v>
      </c>
      <c r="B436" s="204" t="s">
        <v>14</v>
      </c>
      <c r="C436" s="878"/>
      <c r="D436" s="878"/>
      <c r="E436" s="877"/>
      <c r="F436" s="877"/>
      <c r="G436" s="611" t="s">
        <v>822</v>
      </c>
      <c r="H436" s="611" t="s">
        <v>261</v>
      </c>
      <c r="I436" s="614" t="s">
        <v>262</v>
      </c>
      <c r="J436" s="615">
        <v>1</v>
      </c>
      <c r="K436" s="622">
        <v>46024</v>
      </c>
      <c r="L436" s="622">
        <v>46660</v>
      </c>
      <c r="M436" s="617">
        <f t="shared" si="20"/>
        <v>90.857142857142861</v>
      </c>
      <c r="N436" s="618">
        <v>0</v>
      </c>
      <c r="O436" s="621" t="s">
        <v>1035</v>
      </c>
      <c r="P436" s="618">
        <f t="shared" si="17"/>
        <v>0</v>
      </c>
      <c r="Q436" s="269" t="str" cm="1">
        <f t="array" aca="1" ref="Q436" ca="1">IF(ISNUMBER(P436),IF(P436=100%,"CUMPLIDA",IF(AND(ISNUMBER(L436),ISNUMBER(INDIRECT("FECHA_"&amp;$B436,1))), IF(L436&lt;=INDIRECT("FECHA_"&amp;$B436,1),"INCUMPLIDA","PROCESO"), "VERIFICAR FECHA")),"SIN VALOR AVANCE")</f>
        <v>PROCESO</v>
      </c>
    </row>
    <row r="437" spans="1:17" ht="255.75">
      <c r="A437" s="281" t="s">
        <v>19</v>
      </c>
      <c r="B437" s="204" t="s">
        <v>14</v>
      </c>
      <c r="C437" s="878"/>
      <c r="D437" s="878"/>
      <c r="E437" s="877"/>
      <c r="F437" s="877"/>
      <c r="G437" s="611" t="s">
        <v>823</v>
      </c>
      <c r="H437" s="611" t="s">
        <v>264</v>
      </c>
      <c r="I437" s="614" t="s">
        <v>265</v>
      </c>
      <c r="J437" s="615">
        <v>2</v>
      </c>
      <c r="K437" s="622">
        <v>46024</v>
      </c>
      <c r="L437" s="622">
        <v>46660</v>
      </c>
      <c r="M437" s="617">
        <f t="shared" si="20"/>
        <v>90.857142857142861</v>
      </c>
      <c r="N437" s="618">
        <v>0</v>
      </c>
      <c r="O437" s="621" t="s">
        <v>1043</v>
      </c>
      <c r="P437" s="618">
        <f t="shared" si="17"/>
        <v>0</v>
      </c>
      <c r="Q437" s="269" t="str" cm="1">
        <f t="array" aca="1" ref="Q437" ca="1">IF(ISNUMBER(P437),IF(P437=100%,"CUMPLIDA",IF(AND(ISNUMBER(L437),ISNUMBER(INDIRECT("FECHA_"&amp;$B437,1))), IF(L437&lt;=INDIRECT("FECHA_"&amp;$B437,1),"INCUMPLIDA","PROCESO"), "VERIFICAR FECHA")),"SIN VALOR AVANCE")</f>
        <v>PROCESO</v>
      </c>
    </row>
    <row r="438" spans="1:17" ht="105">
      <c r="A438" s="281" t="s">
        <v>19</v>
      </c>
      <c r="B438" s="204" t="s">
        <v>14</v>
      </c>
      <c r="C438" s="878"/>
      <c r="D438" s="878"/>
      <c r="E438" s="877"/>
      <c r="F438" s="877"/>
      <c r="G438" s="611" t="s">
        <v>1066</v>
      </c>
      <c r="H438" s="611" t="s">
        <v>1067</v>
      </c>
      <c r="I438" s="614" t="s">
        <v>788</v>
      </c>
      <c r="J438" s="615">
        <v>4</v>
      </c>
      <c r="K438" s="622">
        <v>44986</v>
      </c>
      <c r="L438" s="622">
        <v>45351</v>
      </c>
      <c r="M438" s="617">
        <f t="shared" si="20"/>
        <v>52.142857142857146</v>
      </c>
      <c r="N438" s="618">
        <v>1</v>
      </c>
      <c r="O438" s="614" t="s">
        <v>1052</v>
      </c>
      <c r="P438" s="618">
        <f t="shared" si="17"/>
        <v>1</v>
      </c>
      <c r="Q438" s="269" t="str" cm="1">
        <f t="array" aca="1" ref="Q438" ca="1">IF(ISNUMBER(P438),IF(P438=100%,"CUMPLIDA",IF(AND(ISNUMBER(L438),ISNUMBER(INDIRECT("FECHA_"&amp;$B438,1))), IF(L438&lt;=INDIRECT("FECHA_"&amp;$B438,1),"INCUMPLIDA","PROCESO"), "VERIFICAR FECHA")),"SIN VALOR AVANCE")</f>
        <v>CUMPLIDA</v>
      </c>
    </row>
    <row r="439" spans="1:17" ht="135">
      <c r="A439" s="281" t="s">
        <v>19</v>
      </c>
      <c r="B439" s="204" t="s">
        <v>14</v>
      </c>
      <c r="C439" s="878"/>
      <c r="D439" s="878"/>
      <c r="E439" s="877"/>
      <c r="F439" s="877"/>
      <c r="G439" s="611" t="s">
        <v>1068</v>
      </c>
      <c r="H439" s="611" t="s">
        <v>1067</v>
      </c>
      <c r="I439" s="614" t="s">
        <v>788</v>
      </c>
      <c r="J439" s="615">
        <v>4</v>
      </c>
      <c r="K439" s="622">
        <v>44986</v>
      </c>
      <c r="L439" s="622">
        <v>45351</v>
      </c>
      <c r="M439" s="617">
        <f>(L439-K439)/7</f>
        <v>52.142857142857146</v>
      </c>
      <c r="N439" s="618">
        <v>1</v>
      </c>
      <c r="O439" s="614" t="s">
        <v>1052</v>
      </c>
      <c r="P439" s="618">
        <f t="shared" si="17"/>
        <v>1</v>
      </c>
      <c r="Q439" s="269" t="str" cm="1">
        <f t="array" aca="1" ref="Q439" ca="1">IF(ISNUMBER(P439),IF(P439=100%,"CUMPLIDA",IF(AND(ISNUMBER(L439),ISNUMBER(INDIRECT("FECHA_"&amp;$B439,1))), IF(L439&lt;=INDIRECT("FECHA_"&amp;$B439,1),"INCUMPLIDA","PROCESO"), "VERIFICAR FECHA")),"SIN VALOR AVANCE")</f>
        <v>CUMPLIDA</v>
      </c>
    </row>
    <row r="440" spans="1:17" ht="240.75">
      <c r="A440" s="281" t="s">
        <v>19</v>
      </c>
      <c r="B440" s="204" t="s">
        <v>14</v>
      </c>
      <c r="C440" s="884" t="s">
        <v>1069</v>
      </c>
      <c r="D440" s="884" t="s">
        <v>312</v>
      </c>
      <c r="E440" s="876" t="s">
        <v>1070</v>
      </c>
      <c r="F440" s="876" t="s">
        <v>1071</v>
      </c>
      <c r="G440" s="641" t="s">
        <v>1072</v>
      </c>
      <c r="H440" s="641" t="s">
        <v>1073</v>
      </c>
      <c r="I440" s="601" t="s">
        <v>1074</v>
      </c>
      <c r="J440" s="602">
        <v>2</v>
      </c>
      <c r="K440" s="605">
        <v>45200</v>
      </c>
      <c r="L440" s="605">
        <v>45565</v>
      </c>
      <c r="M440" s="603">
        <f t="shared" ref="M440:M456" si="21">(L440-K440)/7</f>
        <v>52.142857142857146</v>
      </c>
      <c r="N440" s="606">
        <v>1</v>
      </c>
      <c r="O440" s="601" t="s">
        <v>1075</v>
      </c>
      <c r="P440" s="606">
        <f t="shared" ref="P440:P503" si="22">IF(B440="ITRC",N440,N440/J440)</f>
        <v>1</v>
      </c>
      <c r="Q440" s="604" t="str" cm="1">
        <f t="array" aca="1" ref="Q440" ca="1">IF(ISNUMBER(P440),IF(P440=100%,"CUMPLIDA",IF(AND(ISNUMBER(L440),ISNUMBER(INDIRECT("FECHA_"&amp;$B440,1))), IF(L440&lt;=INDIRECT("FECHA_"&amp;$B440,1),"INCUMPLIDA","PROCESO"), "VERIFICAR FECHA")),"SIN VALOR AVANCE")</f>
        <v>CUMPLIDA</v>
      </c>
    </row>
    <row r="441" spans="1:17" ht="210.75">
      <c r="A441" s="281" t="s">
        <v>19</v>
      </c>
      <c r="B441" s="204" t="s">
        <v>14</v>
      </c>
      <c r="C441" s="884"/>
      <c r="D441" s="884"/>
      <c r="E441" s="876"/>
      <c r="F441" s="876"/>
      <c r="G441" s="641" t="s">
        <v>1076</v>
      </c>
      <c r="H441" s="641" t="s">
        <v>1077</v>
      </c>
      <c r="I441" s="601" t="s">
        <v>1078</v>
      </c>
      <c r="J441" s="602">
        <v>35</v>
      </c>
      <c r="K441" s="605">
        <v>45200</v>
      </c>
      <c r="L441" s="605">
        <v>45565</v>
      </c>
      <c r="M441" s="603">
        <f t="shared" si="21"/>
        <v>52.142857142857146</v>
      </c>
      <c r="N441" s="606">
        <v>1</v>
      </c>
      <c r="O441" s="601" t="s">
        <v>1079</v>
      </c>
      <c r="P441" s="606">
        <f t="shared" si="22"/>
        <v>1</v>
      </c>
      <c r="Q441" s="604" t="str" cm="1">
        <f t="array" aca="1" ref="Q441" ca="1">IF(ISNUMBER(P441),IF(P441=100%,"CUMPLIDA",IF(AND(ISNUMBER(L441),ISNUMBER(INDIRECT("FECHA_"&amp;$B441,1))), IF(L441&lt;=INDIRECT("FECHA_"&amp;$B441,1),"INCUMPLIDA","PROCESO"), "VERIFICAR FECHA")),"SIN VALOR AVANCE")</f>
        <v>CUMPLIDA</v>
      </c>
    </row>
    <row r="442" spans="1:17" ht="300">
      <c r="A442" s="281" t="s">
        <v>19</v>
      </c>
      <c r="B442" s="204" t="s">
        <v>14</v>
      </c>
      <c r="C442" s="884"/>
      <c r="D442" s="884"/>
      <c r="E442" s="876"/>
      <c r="F442" s="876"/>
      <c r="G442" s="642" t="s">
        <v>1080</v>
      </c>
      <c r="H442" s="642" t="s">
        <v>1081</v>
      </c>
      <c r="I442" s="601" t="s">
        <v>1082</v>
      </c>
      <c r="J442" s="602">
        <v>1</v>
      </c>
      <c r="K442" s="643">
        <v>45809</v>
      </c>
      <c r="L442" s="643">
        <v>46053</v>
      </c>
      <c r="M442" s="603">
        <f t="shared" si="21"/>
        <v>34.857142857142854</v>
      </c>
      <c r="N442" s="606">
        <v>0</v>
      </c>
      <c r="O442" s="601" t="s">
        <v>1083</v>
      </c>
      <c r="P442" s="606">
        <f t="shared" si="22"/>
        <v>0</v>
      </c>
      <c r="Q442" s="604" t="str" cm="1">
        <f t="array" aca="1" ref="Q442" ca="1">IF(ISNUMBER(P442),IF(P442=100%,"CUMPLIDA",IF(AND(ISNUMBER(L442),ISNUMBER(INDIRECT("FECHA_"&amp;$B442,1))), IF(L442&lt;=INDIRECT("FECHA_"&amp;$B442,1),"INCUMPLIDA","PROCESO"), "VERIFICAR FECHA")),"SIN VALOR AVANCE")</f>
        <v>PROCESO</v>
      </c>
    </row>
    <row r="443" spans="1:17" ht="210">
      <c r="A443" s="281" t="s">
        <v>19</v>
      </c>
      <c r="B443" s="204" t="s">
        <v>14</v>
      </c>
      <c r="C443" s="884"/>
      <c r="D443" s="884"/>
      <c r="E443" s="876"/>
      <c r="F443" s="876"/>
      <c r="G443" s="641" t="s">
        <v>1084</v>
      </c>
      <c r="H443" s="641" t="s">
        <v>1085</v>
      </c>
      <c r="I443" s="601" t="s">
        <v>1086</v>
      </c>
      <c r="J443" s="602">
        <v>105</v>
      </c>
      <c r="K443" s="605">
        <v>45200</v>
      </c>
      <c r="L443" s="605">
        <v>45565</v>
      </c>
      <c r="M443" s="603">
        <f t="shared" si="21"/>
        <v>52.142857142857146</v>
      </c>
      <c r="N443" s="606">
        <v>1</v>
      </c>
      <c r="O443" s="601" t="s">
        <v>1087</v>
      </c>
      <c r="P443" s="606">
        <f t="shared" si="22"/>
        <v>1</v>
      </c>
      <c r="Q443" s="604" t="str" cm="1">
        <f t="array" aca="1" ref="Q443" ca="1">IF(ISNUMBER(P443),IF(P443=100%,"CUMPLIDA",IF(AND(ISNUMBER(L443),ISNUMBER(INDIRECT("FECHA_"&amp;$B443,1))), IF(L443&lt;=INDIRECT("FECHA_"&amp;$B443,1),"INCUMPLIDA","PROCESO"), "VERIFICAR FECHA")),"SIN VALOR AVANCE")</f>
        <v>CUMPLIDA</v>
      </c>
    </row>
    <row r="444" spans="1:17" ht="150.75">
      <c r="A444" s="281" t="s">
        <v>19</v>
      </c>
      <c r="B444" s="204" t="s">
        <v>14</v>
      </c>
      <c r="C444" s="884"/>
      <c r="D444" s="884"/>
      <c r="E444" s="876"/>
      <c r="F444" s="876"/>
      <c r="G444" s="641" t="s">
        <v>1088</v>
      </c>
      <c r="H444" s="641" t="s">
        <v>1089</v>
      </c>
      <c r="I444" s="601" t="s">
        <v>1082</v>
      </c>
      <c r="J444" s="602">
        <v>7</v>
      </c>
      <c r="K444" s="605">
        <v>45200</v>
      </c>
      <c r="L444" s="605">
        <v>45350</v>
      </c>
      <c r="M444" s="603">
        <f t="shared" si="21"/>
        <v>21.428571428571427</v>
      </c>
      <c r="N444" s="606">
        <v>1</v>
      </c>
      <c r="O444" s="601" t="s">
        <v>1090</v>
      </c>
      <c r="P444" s="606">
        <f t="shared" si="22"/>
        <v>1</v>
      </c>
      <c r="Q444" s="604" t="str" cm="1">
        <f t="array" aca="1" ref="Q444" ca="1">IF(ISNUMBER(P444),IF(P444=100%,"CUMPLIDA",IF(AND(ISNUMBER(L444),ISNUMBER(INDIRECT("FECHA_"&amp;$B444,1))), IF(L444&lt;=INDIRECT("FECHA_"&amp;$B444,1),"INCUMPLIDA","PROCESO"), "VERIFICAR FECHA")),"SIN VALOR AVANCE")</f>
        <v>CUMPLIDA</v>
      </c>
    </row>
    <row r="445" spans="1:17" ht="225.75" customHeight="1">
      <c r="A445" s="281" t="s">
        <v>19</v>
      </c>
      <c r="B445" s="204" t="s">
        <v>14</v>
      </c>
      <c r="C445" s="884"/>
      <c r="D445" s="884"/>
      <c r="E445" s="876" t="s">
        <v>1091</v>
      </c>
      <c r="F445" s="876"/>
      <c r="G445" s="641" t="s">
        <v>1072</v>
      </c>
      <c r="H445" s="641" t="s">
        <v>1073</v>
      </c>
      <c r="I445" s="601" t="s">
        <v>1074</v>
      </c>
      <c r="J445" s="602">
        <v>2</v>
      </c>
      <c r="K445" s="605">
        <v>45200</v>
      </c>
      <c r="L445" s="605">
        <v>45565</v>
      </c>
      <c r="M445" s="603">
        <f t="shared" si="21"/>
        <v>52.142857142857146</v>
      </c>
      <c r="N445" s="606">
        <v>1</v>
      </c>
      <c r="O445" s="601" t="s">
        <v>1092</v>
      </c>
      <c r="P445" s="606">
        <f t="shared" si="22"/>
        <v>1</v>
      </c>
      <c r="Q445" s="604" t="str" cm="1">
        <f t="array" aca="1" ref="Q445" ca="1">IF(ISNUMBER(P445),IF(P445=100%,"CUMPLIDA",IF(AND(ISNUMBER(L445),ISNUMBER(INDIRECT("FECHA_"&amp;$B445,1))), IF(L445&lt;=INDIRECT("FECHA_"&amp;$B445,1),"INCUMPLIDA","PROCESO"), "VERIFICAR FECHA")),"SIN VALOR AVANCE")</f>
        <v>CUMPLIDA</v>
      </c>
    </row>
    <row r="446" spans="1:17" ht="225.75">
      <c r="A446" s="281" t="s">
        <v>19</v>
      </c>
      <c r="B446" s="204" t="s">
        <v>14</v>
      </c>
      <c r="C446" s="884"/>
      <c r="D446" s="884"/>
      <c r="E446" s="876"/>
      <c r="F446" s="876"/>
      <c r="G446" s="641" t="s">
        <v>1076</v>
      </c>
      <c r="H446" s="641" t="s">
        <v>1077</v>
      </c>
      <c r="I446" s="601" t="s">
        <v>1078</v>
      </c>
      <c r="J446" s="602">
        <v>35</v>
      </c>
      <c r="K446" s="605">
        <v>45200</v>
      </c>
      <c r="L446" s="605">
        <v>45565</v>
      </c>
      <c r="M446" s="603">
        <f t="shared" si="21"/>
        <v>52.142857142857146</v>
      </c>
      <c r="N446" s="606">
        <v>1</v>
      </c>
      <c r="O446" s="601" t="s">
        <v>1093</v>
      </c>
      <c r="P446" s="606">
        <f t="shared" si="22"/>
        <v>1</v>
      </c>
      <c r="Q446" s="604" t="str" cm="1">
        <f t="array" aca="1" ref="Q446" ca="1">IF(ISNUMBER(P446),IF(P446=100%,"CUMPLIDA",IF(AND(ISNUMBER(L446),ISNUMBER(INDIRECT("FECHA_"&amp;$B446,1))), IF(L446&lt;=INDIRECT("FECHA_"&amp;$B446,1),"INCUMPLIDA","PROCESO"), "VERIFICAR FECHA")),"SIN VALOR AVANCE")</f>
        <v>CUMPLIDA</v>
      </c>
    </row>
    <row r="447" spans="1:17" ht="300">
      <c r="A447" s="281" t="s">
        <v>19</v>
      </c>
      <c r="B447" s="204" t="s">
        <v>14</v>
      </c>
      <c r="C447" s="884"/>
      <c r="D447" s="884"/>
      <c r="E447" s="876"/>
      <c r="F447" s="876"/>
      <c r="G447" s="642" t="s">
        <v>1080</v>
      </c>
      <c r="H447" s="641" t="s">
        <v>1094</v>
      </c>
      <c r="I447" s="601" t="s">
        <v>1082</v>
      </c>
      <c r="J447" s="602">
        <v>1</v>
      </c>
      <c r="K447" s="605">
        <v>45809</v>
      </c>
      <c r="L447" s="605">
        <v>46053</v>
      </c>
      <c r="M447" s="603">
        <f t="shared" si="21"/>
        <v>34.857142857142854</v>
      </c>
      <c r="N447" s="606">
        <v>0</v>
      </c>
      <c r="O447" s="601" t="s">
        <v>1095</v>
      </c>
      <c r="P447" s="606">
        <f t="shared" si="22"/>
        <v>0</v>
      </c>
      <c r="Q447" s="604" t="str" cm="1">
        <f t="array" aca="1" ref="Q447" ca="1">IF(ISNUMBER(P447),IF(P447=100%,"CUMPLIDA",IF(AND(ISNUMBER(L447),ISNUMBER(INDIRECT("FECHA_"&amp;$B447,1))), IF(L447&lt;=INDIRECT("FECHA_"&amp;$B447,1),"INCUMPLIDA","PROCESO"), "VERIFICAR FECHA")),"SIN VALOR AVANCE")</f>
        <v>PROCESO</v>
      </c>
    </row>
    <row r="448" spans="1:17" ht="210">
      <c r="A448" s="281" t="s">
        <v>19</v>
      </c>
      <c r="B448" s="204" t="s">
        <v>14</v>
      </c>
      <c r="C448" s="884"/>
      <c r="D448" s="884"/>
      <c r="E448" s="876"/>
      <c r="F448" s="876"/>
      <c r="G448" s="641" t="s">
        <v>1084</v>
      </c>
      <c r="H448" s="641" t="s">
        <v>1085</v>
      </c>
      <c r="I448" s="601" t="s">
        <v>1086</v>
      </c>
      <c r="J448" s="602">
        <v>105</v>
      </c>
      <c r="K448" s="605">
        <v>45200</v>
      </c>
      <c r="L448" s="605">
        <v>45565</v>
      </c>
      <c r="M448" s="603">
        <f t="shared" si="21"/>
        <v>52.142857142857146</v>
      </c>
      <c r="N448" s="606">
        <v>1</v>
      </c>
      <c r="O448" s="601" t="s">
        <v>1096</v>
      </c>
      <c r="P448" s="606">
        <f t="shared" si="22"/>
        <v>1</v>
      </c>
      <c r="Q448" s="604" t="str" cm="1">
        <f t="array" aca="1" ref="Q448" ca="1">IF(ISNUMBER(P448),IF(P448=100%,"CUMPLIDA",IF(AND(ISNUMBER(L448),ISNUMBER(INDIRECT("FECHA_"&amp;$B448,1))), IF(L448&lt;=INDIRECT("FECHA_"&amp;$B448,1),"INCUMPLIDA","PROCESO"), "VERIFICAR FECHA")),"SIN VALOR AVANCE")</f>
        <v>CUMPLIDA</v>
      </c>
    </row>
    <row r="449" spans="1:17" ht="135">
      <c r="A449" s="281" t="s">
        <v>19</v>
      </c>
      <c r="B449" s="204" t="s">
        <v>14</v>
      </c>
      <c r="C449" s="884"/>
      <c r="D449" s="884"/>
      <c r="E449" s="876"/>
      <c r="F449" s="876"/>
      <c r="G449" s="641" t="s">
        <v>1088</v>
      </c>
      <c r="H449" s="641" t="s">
        <v>1089</v>
      </c>
      <c r="I449" s="601" t="s">
        <v>1097</v>
      </c>
      <c r="J449" s="602">
        <v>1</v>
      </c>
      <c r="K449" s="605">
        <v>45200</v>
      </c>
      <c r="L449" s="605">
        <v>45350</v>
      </c>
      <c r="M449" s="603">
        <f t="shared" si="21"/>
        <v>21.428571428571427</v>
      </c>
      <c r="N449" s="606">
        <v>1</v>
      </c>
      <c r="O449" s="601" t="s">
        <v>1098</v>
      </c>
      <c r="P449" s="606">
        <f t="shared" si="22"/>
        <v>1</v>
      </c>
      <c r="Q449" s="604" t="str" cm="1">
        <f t="array" aca="1" ref="Q449" ca="1">IF(ISNUMBER(P449),IF(P449=100%,"CUMPLIDA",IF(AND(ISNUMBER(L449),ISNUMBER(INDIRECT("FECHA_"&amp;$B449,1))), IF(L449&lt;=INDIRECT("FECHA_"&amp;$B449,1),"INCUMPLIDA","PROCESO"), "VERIFICAR FECHA")),"SIN VALOR AVANCE")</f>
        <v>CUMPLIDA</v>
      </c>
    </row>
    <row r="450" spans="1:17" ht="180">
      <c r="A450" s="281" t="s">
        <v>19</v>
      </c>
      <c r="B450" s="204" t="s">
        <v>14</v>
      </c>
      <c r="C450" s="884"/>
      <c r="D450" s="884"/>
      <c r="E450" s="641" t="s">
        <v>1099</v>
      </c>
      <c r="F450" s="876"/>
      <c r="G450" s="641" t="s">
        <v>1100</v>
      </c>
      <c r="H450" s="641" t="s">
        <v>1101</v>
      </c>
      <c r="I450" s="601" t="s">
        <v>1102</v>
      </c>
      <c r="J450" s="602">
        <v>35</v>
      </c>
      <c r="K450" s="605">
        <v>45200</v>
      </c>
      <c r="L450" s="605">
        <v>45412</v>
      </c>
      <c r="M450" s="603">
        <f t="shared" si="21"/>
        <v>30.285714285714285</v>
      </c>
      <c r="N450" s="606">
        <v>1</v>
      </c>
      <c r="O450" s="601" t="s">
        <v>1103</v>
      </c>
      <c r="P450" s="606">
        <f t="shared" si="22"/>
        <v>1</v>
      </c>
      <c r="Q450" s="604" t="str" cm="1">
        <f t="array" aca="1" ref="Q450" ca="1">IF(ISNUMBER(P450),IF(P450=100%,"CUMPLIDA",IF(AND(ISNUMBER(L450),ISNUMBER(INDIRECT("FECHA_"&amp;$B450,1))), IF(L450&lt;=INDIRECT("FECHA_"&amp;$B450,1),"INCUMPLIDA","PROCESO"), "VERIFICAR FECHA")),"SIN VALOR AVANCE")</f>
        <v>CUMPLIDA</v>
      </c>
    </row>
    <row r="451" spans="1:17" ht="409.5">
      <c r="A451" s="281" t="s">
        <v>19</v>
      </c>
      <c r="B451" s="204" t="s">
        <v>14</v>
      </c>
      <c r="C451" s="884"/>
      <c r="D451" s="884"/>
      <c r="E451" s="641" t="s">
        <v>1104</v>
      </c>
      <c r="F451" s="876"/>
      <c r="G451" s="641" t="s">
        <v>1100</v>
      </c>
      <c r="H451" s="641" t="s">
        <v>1105</v>
      </c>
      <c r="I451" s="601" t="s">
        <v>1102</v>
      </c>
      <c r="J451" s="602">
        <v>35</v>
      </c>
      <c r="K451" s="605">
        <v>45200</v>
      </c>
      <c r="L451" s="605">
        <v>45412</v>
      </c>
      <c r="M451" s="603">
        <f t="shared" si="21"/>
        <v>30.285714285714285</v>
      </c>
      <c r="N451" s="606">
        <v>1</v>
      </c>
      <c r="O451" s="601" t="s">
        <v>1103</v>
      </c>
      <c r="P451" s="606">
        <f t="shared" si="22"/>
        <v>1</v>
      </c>
      <c r="Q451" s="604" t="str" cm="1">
        <f t="array" aca="1" ref="Q451" ca="1">IF(ISNUMBER(P451),IF(P451=100%,"CUMPLIDA",IF(AND(ISNUMBER(L451),ISNUMBER(INDIRECT("FECHA_"&amp;$B451,1))), IF(L451&lt;=INDIRECT("FECHA_"&amp;$B451,1),"INCUMPLIDA","PROCESO"), "VERIFICAR FECHA")),"SIN VALOR AVANCE")</f>
        <v>CUMPLIDA</v>
      </c>
    </row>
    <row r="452" spans="1:17" ht="255">
      <c r="A452" s="281" t="s">
        <v>19</v>
      </c>
      <c r="B452" s="204" t="s">
        <v>14</v>
      </c>
      <c r="C452" s="884"/>
      <c r="D452" s="884"/>
      <c r="E452" s="641" t="s">
        <v>1106</v>
      </c>
      <c r="F452" s="876"/>
      <c r="G452" s="641" t="s">
        <v>1107</v>
      </c>
      <c r="H452" s="641" t="s">
        <v>1108</v>
      </c>
      <c r="I452" s="644" t="s">
        <v>1086</v>
      </c>
      <c r="J452" s="602">
        <v>105</v>
      </c>
      <c r="K452" s="605">
        <v>45200</v>
      </c>
      <c r="L452" s="605">
        <v>45565</v>
      </c>
      <c r="M452" s="603">
        <f t="shared" si="21"/>
        <v>52.142857142857146</v>
      </c>
      <c r="N452" s="606">
        <v>1</v>
      </c>
      <c r="O452" s="601" t="s">
        <v>1103</v>
      </c>
      <c r="P452" s="606">
        <f t="shared" si="22"/>
        <v>1</v>
      </c>
      <c r="Q452" s="604" t="str" cm="1">
        <f t="array" aca="1" ref="Q452" ca="1">IF(ISNUMBER(P452),IF(P452=100%,"CUMPLIDA",IF(AND(ISNUMBER(L452),ISNUMBER(INDIRECT("FECHA_"&amp;$B452,1))), IF(L452&lt;=INDIRECT("FECHA_"&amp;$B452,1),"INCUMPLIDA","PROCESO"), "VERIFICAR FECHA")),"SIN VALOR AVANCE")</f>
        <v>CUMPLIDA</v>
      </c>
    </row>
    <row r="453" spans="1:17" ht="225.75" customHeight="1">
      <c r="A453" s="281" t="s">
        <v>19</v>
      </c>
      <c r="B453" s="204" t="s">
        <v>14</v>
      </c>
      <c r="C453" s="884"/>
      <c r="D453" s="884"/>
      <c r="E453" s="876" t="s">
        <v>1109</v>
      </c>
      <c r="F453" s="876"/>
      <c r="G453" s="641" t="s">
        <v>1110</v>
      </c>
      <c r="H453" s="641" t="s">
        <v>1073</v>
      </c>
      <c r="I453" s="601" t="s">
        <v>1074</v>
      </c>
      <c r="J453" s="602" t="s">
        <v>1111</v>
      </c>
      <c r="K453" s="605">
        <v>45200</v>
      </c>
      <c r="L453" s="605">
        <v>45565</v>
      </c>
      <c r="M453" s="603">
        <f t="shared" si="21"/>
        <v>52.142857142857146</v>
      </c>
      <c r="N453" s="606">
        <v>1</v>
      </c>
      <c r="O453" s="601" t="s">
        <v>1112</v>
      </c>
      <c r="P453" s="606">
        <f t="shared" si="22"/>
        <v>1</v>
      </c>
      <c r="Q453" s="604" t="str" cm="1">
        <f t="array" aca="1" ref="Q453" ca="1">IF(ISNUMBER(P453),IF(P453=100%,"CUMPLIDA",IF(AND(ISNUMBER(L453),ISNUMBER(INDIRECT("FECHA_"&amp;$B453,1))), IF(L453&lt;=INDIRECT("FECHA_"&amp;$B453,1),"INCUMPLIDA","PROCESO"), "VERIFICAR FECHA")),"SIN VALOR AVANCE")</f>
        <v>CUMPLIDA</v>
      </c>
    </row>
    <row r="454" spans="1:17" ht="210">
      <c r="A454" s="281" t="s">
        <v>19</v>
      </c>
      <c r="B454" s="204" t="s">
        <v>14</v>
      </c>
      <c r="C454" s="884"/>
      <c r="D454" s="884"/>
      <c r="E454" s="876"/>
      <c r="F454" s="876"/>
      <c r="G454" s="641" t="s">
        <v>1084</v>
      </c>
      <c r="H454" s="641" t="s">
        <v>1113</v>
      </c>
      <c r="I454" s="601" t="s">
        <v>1114</v>
      </c>
      <c r="J454" s="602">
        <v>105</v>
      </c>
      <c r="K454" s="605">
        <v>45200</v>
      </c>
      <c r="L454" s="605">
        <v>45565</v>
      </c>
      <c r="M454" s="603">
        <f t="shared" si="21"/>
        <v>52.142857142857146</v>
      </c>
      <c r="N454" s="606">
        <v>1</v>
      </c>
      <c r="O454" s="601" t="s">
        <v>1103</v>
      </c>
      <c r="P454" s="606">
        <f t="shared" si="22"/>
        <v>1</v>
      </c>
      <c r="Q454" s="604" t="str" cm="1">
        <f t="array" aca="1" ref="Q454" ca="1">IF(ISNUMBER(P454),IF(P454=100%,"CUMPLIDA",IF(AND(ISNUMBER(L454),ISNUMBER(INDIRECT("FECHA_"&amp;$B454,1))), IF(L454&lt;=INDIRECT("FECHA_"&amp;$B454,1),"INCUMPLIDA","PROCESO"), "VERIFICAR FECHA")),"SIN VALOR AVANCE")</f>
        <v>CUMPLIDA</v>
      </c>
    </row>
    <row r="455" spans="1:17" ht="240.75">
      <c r="A455" s="281" t="s">
        <v>19</v>
      </c>
      <c r="B455" s="204" t="s">
        <v>14</v>
      </c>
      <c r="C455" s="884"/>
      <c r="D455" s="884"/>
      <c r="E455" s="876"/>
      <c r="F455" s="876"/>
      <c r="G455" s="641" t="s">
        <v>1110</v>
      </c>
      <c r="H455" s="641" t="s">
        <v>1073</v>
      </c>
      <c r="I455" s="601" t="s">
        <v>1074</v>
      </c>
      <c r="J455" s="602">
        <v>2</v>
      </c>
      <c r="K455" s="605">
        <v>45200</v>
      </c>
      <c r="L455" s="605">
        <v>45565</v>
      </c>
      <c r="M455" s="603">
        <f t="shared" si="21"/>
        <v>52.142857142857146</v>
      </c>
      <c r="N455" s="606">
        <v>1</v>
      </c>
      <c r="O455" s="601" t="s">
        <v>1115</v>
      </c>
      <c r="P455" s="606">
        <f t="shared" si="22"/>
        <v>1</v>
      </c>
      <c r="Q455" s="604" t="str" cm="1">
        <f t="array" aca="1" ref="Q455" ca="1">IF(ISNUMBER(P455),IF(P455=100%,"CUMPLIDA",IF(AND(ISNUMBER(L455),ISNUMBER(INDIRECT("FECHA_"&amp;$B455,1))), IF(L455&lt;=INDIRECT("FECHA_"&amp;$B455,1),"INCUMPLIDA","PROCESO"), "VERIFICAR FECHA")),"SIN VALOR AVANCE")</f>
        <v>CUMPLIDA</v>
      </c>
    </row>
    <row r="456" spans="1:17" ht="210">
      <c r="A456" s="281" t="s">
        <v>19</v>
      </c>
      <c r="B456" s="204" t="s">
        <v>14</v>
      </c>
      <c r="C456" s="884"/>
      <c r="D456" s="884"/>
      <c r="E456" s="876"/>
      <c r="F456" s="876"/>
      <c r="G456" s="641" t="s">
        <v>1084</v>
      </c>
      <c r="H456" s="641" t="s">
        <v>1113</v>
      </c>
      <c r="I456" s="601" t="s">
        <v>1114</v>
      </c>
      <c r="J456" s="602">
        <v>105</v>
      </c>
      <c r="K456" s="605">
        <v>45200</v>
      </c>
      <c r="L456" s="605">
        <v>45565</v>
      </c>
      <c r="M456" s="603">
        <f t="shared" si="21"/>
        <v>52.142857142857146</v>
      </c>
      <c r="N456" s="606">
        <v>1</v>
      </c>
      <c r="O456" s="601" t="s">
        <v>1116</v>
      </c>
      <c r="P456" s="606">
        <f t="shared" si="22"/>
        <v>1</v>
      </c>
      <c r="Q456" s="604" t="str" cm="1">
        <f t="array" aca="1" ref="Q456" ca="1">IF(ISNUMBER(P456),IF(P456=100%,"CUMPLIDA",IF(AND(ISNUMBER(L456),ISNUMBER(INDIRECT("FECHA_"&amp;$B456,1))), IF(L456&lt;=INDIRECT("FECHA_"&amp;$B456,1),"INCUMPLIDA","PROCESO"), "VERIFICAR FECHA")),"SIN VALOR AVANCE")</f>
        <v>CUMPLIDA</v>
      </c>
    </row>
    <row r="457" spans="1:17" ht="405" customHeight="1">
      <c r="A457" s="281" t="s">
        <v>19</v>
      </c>
      <c r="B457" s="204" t="s">
        <v>14</v>
      </c>
      <c r="C457" s="884"/>
      <c r="D457" s="884"/>
      <c r="E457" s="641" t="s">
        <v>1117</v>
      </c>
      <c r="F457" s="876"/>
      <c r="G457" s="641" t="s">
        <v>1118</v>
      </c>
      <c r="H457" s="641" t="s">
        <v>1119</v>
      </c>
      <c r="I457" s="601" t="s">
        <v>1120</v>
      </c>
      <c r="J457" s="602">
        <v>1</v>
      </c>
      <c r="K457" s="605">
        <v>45189</v>
      </c>
      <c r="L457" s="605">
        <v>45382</v>
      </c>
      <c r="M457" s="603">
        <f>(L457-K457)/7</f>
        <v>27.571428571428573</v>
      </c>
      <c r="N457" s="606">
        <v>1</v>
      </c>
      <c r="O457" s="601" t="s">
        <v>1121</v>
      </c>
      <c r="P457" s="606">
        <f t="shared" si="22"/>
        <v>1</v>
      </c>
      <c r="Q457" s="604" t="str" cm="1">
        <f t="array" aca="1" ref="Q457" ca="1">IF(ISNUMBER(P457),IF(P457=100%,"CUMPLIDA",IF(AND(ISNUMBER(L457),ISNUMBER(INDIRECT("FECHA_"&amp;$B457,1))), IF(L457&lt;=INDIRECT("FECHA_"&amp;$B457,1),"INCUMPLIDA","PROCESO"), "VERIFICAR FECHA")),"SIN VALOR AVANCE")</f>
        <v>CUMPLIDA</v>
      </c>
    </row>
    <row r="458" spans="1:17" ht="120" customHeight="1">
      <c r="A458" s="281" t="s">
        <v>19</v>
      </c>
      <c r="B458" s="204" t="s">
        <v>14</v>
      </c>
      <c r="C458" s="750" t="s">
        <v>1122</v>
      </c>
      <c r="D458" s="750" t="s">
        <v>312</v>
      </c>
      <c r="E458" s="751" t="s">
        <v>1123</v>
      </c>
      <c r="F458" s="751" t="s">
        <v>1124</v>
      </c>
      <c r="G458" s="197" t="s">
        <v>1125</v>
      </c>
      <c r="H458" s="197" t="s">
        <v>1126</v>
      </c>
      <c r="I458" s="236" t="s">
        <v>1127</v>
      </c>
      <c r="J458" s="205">
        <v>4</v>
      </c>
      <c r="K458" s="199">
        <v>45231</v>
      </c>
      <c r="L458" s="199">
        <v>45350</v>
      </c>
      <c r="M458" s="200">
        <f t="shared" ref="M458:M475" si="23">(L458-K458)/7</f>
        <v>17</v>
      </c>
      <c r="N458" s="201">
        <v>1</v>
      </c>
      <c r="O458" s="236" t="s">
        <v>1128</v>
      </c>
      <c r="P458" s="201">
        <f t="shared" si="22"/>
        <v>1</v>
      </c>
      <c r="Q458" s="202" t="str" cm="1">
        <f t="array" aca="1" ref="Q458" ca="1">IF(ISNUMBER(P458),IF(P458=100%,"CUMPLIDA",IF(AND(ISNUMBER(L458),ISNUMBER(INDIRECT("FECHA_"&amp;$B458,1))), IF(L458&lt;=INDIRECT("FECHA_"&amp;$B458,1),"INCUMPLIDA","PROCESO"), "VERIFICAR FECHA")),"SIN VALOR AVANCE")</f>
        <v>CUMPLIDA</v>
      </c>
    </row>
    <row r="459" spans="1:17" ht="75.75">
      <c r="A459" s="281" t="s">
        <v>19</v>
      </c>
      <c r="B459" s="204" t="s">
        <v>14</v>
      </c>
      <c r="C459" s="750"/>
      <c r="D459" s="750"/>
      <c r="E459" s="751"/>
      <c r="F459" s="751"/>
      <c r="G459" s="197" t="s">
        <v>1129</v>
      </c>
      <c r="H459" s="197" t="s">
        <v>1130</v>
      </c>
      <c r="I459" s="501" t="s">
        <v>1131</v>
      </c>
      <c r="J459" s="205">
        <v>1</v>
      </c>
      <c r="K459" s="199">
        <v>45352</v>
      </c>
      <c r="L459" s="199">
        <v>45382</v>
      </c>
      <c r="M459" s="200">
        <f t="shared" si="23"/>
        <v>4.2857142857142856</v>
      </c>
      <c r="N459" s="201">
        <v>1</v>
      </c>
      <c r="O459" s="236" t="s">
        <v>1132</v>
      </c>
      <c r="P459" s="201">
        <f t="shared" si="22"/>
        <v>1</v>
      </c>
      <c r="Q459" s="202" t="str" cm="1">
        <f t="array" aca="1" ref="Q459" ca="1">IF(ISNUMBER(P459),IF(P459=100%,"CUMPLIDA",IF(AND(ISNUMBER(L459),ISNUMBER(INDIRECT("FECHA_"&amp;$B459,1))), IF(L459&lt;=INDIRECT("FECHA_"&amp;$B459,1),"INCUMPLIDA","PROCESO"), "VERIFICAR FECHA")),"SIN VALOR AVANCE")</f>
        <v>CUMPLIDA</v>
      </c>
    </row>
    <row r="460" spans="1:17" ht="150">
      <c r="A460" s="281" t="s">
        <v>19</v>
      </c>
      <c r="B460" s="204" t="s">
        <v>14</v>
      </c>
      <c r="C460" s="750"/>
      <c r="D460" s="750"/>
      <c r="E460" s="751"/>
      <c r="F460" s="751"/>
      <c r="G460" s="197" t="s">
        <v>1133</v>
      </c>
      <c r="H460" s="197" t="s">
        <v>1134</v>
      </c>
      <c r="I460" s="501" t="s">
        <v>1135</v>
      </c>
      <c r="J460" s="205">
        <v>6</v>
      </c>
      <c r="K460" s="199">
        <v>45383</v>
      </c>
      <c r="L460" s="199">
        <v>45565</v>
      </c>
      <c r="M460" s="200">
        <f t="shared" si="23"/>
        <v>26</v>
      </c>
      <c r="N460" s="201">
        <v>1</v>
      </c>
      <c r="O460" s="236" t="s">
        <v>1132</v>
      </c>
      <c r="P460" s="201">
        <f t="shared" si="22"/>
        <v>1</v>
      </c>
      <c r="Q460" s="202" t="str" cm="1">
        <f t="array" aca="1" ref="Q460" ca="1">IF(ISNUMBER(P460),IF(P460=100%,"CUMPLIDA",IF(AND(ISNUMBER(L460),ISNUMBER(INDIRECT("FECHA_"&amp;$B460,1))), IF(L460&lt;=INDIRECT("FECHA_"&amp;$B460,1),"INCUMPLIDA","PROCESO"), "VERIFICAR FECHA")),"SIN VALOR AVANCE")</f>
        <v>CUMPLIDA</v>
      </c>
    </row>
    <row r="461" spans="1:17" ht="90.75">
      <c r="A461" s="281" t="s">
        <v>19</v>
      </c>
      <c r="B461" s="204" t="s">
        <v>14</v>
      </c>
      <c r="C461" s="750"/>
      <c r="D461" s="750"/>
      <c r="E461" s="751"/>
      <c r="F461" s="751"/>
      <c r="G461" s="197" t="s">
        <v>1136</v>
      </c>
      <c r="H461" s="197" t="s">
        <v>1137</v>
      </c>
      <c r="I461" s="236" t="s">
        <v>1138</v>
      </c>
      <c r="J461" s="205">
        <v>1</v>
      </c>
      <c r="K461" s="199">
        <v>45231</v>
      </c>
      <c r="L461" s="199">
        <v>45350</v>
      </c>
      <c r="M461" s="200">
        <f t="shared" si="23"/>
        <v>17</v>
      </c>
      <c r="N461" s="201">
        <v>1</v>
      </c>
      <c r="O461" s="236" t="s">
        <v>1139</v>
      </c>
      <c r="P461" s="201">
        <f t="shared" si="22"/>
        <v>1</v>
      </c>
      <c r="Q461" s="202" t="str" cm="1">
        <f t="array" aca="1" ref="Q461" ca="1">IF(ISNUMBER(P461),IF(P461=100%,"CUMPLIDA",IF(AND(ISNUMBER(L461),ISNUMBER(INDIRECT("FECHA_"&amp;$B461,1))), IF(L461&lt;=INDIRECT("FECHA_"&amp;$B461,1),"INCUMPLIDA","PROCESO"), "VERIFICAR FECHA")),"SIN VALOR AVANCE")</f>
        <v>CUMPLIDA</v>
      </c>
    </row>
    <row r="462" spans="1:17" ht="225">
      <c r="A462" s="281" t="s">
        <v>19</v>
      </c>
      <c r="B462" s="204" t="s">
        <v>14</v>
      </c>
      <c r="C462" s="750"/>
      <c r="D462" s="750"/>
      <c r="E462" s="197" t="s">
        <v>1140</v>
      </c>
      <c r="F462" s="751"/>
      <c r="G462" s="197" t="s">
        <v>1141</v>
      </c>
      <c r="H462" s="197" t="s">
        <v>1142</v>
      </c>
      <c r="I462" s="236" t="s">
        <v>1143</v>
      </c>
      <c r="J462" s="205">
        <v>6</v>
      </c>
      <c r="K462" s="199">
        <v>45231</v>
      </c>
      <c r="L462" s="199">
        <v>45596</v>
      </c>
      <c r="M462" s="200">
        <f t="shared" si="23"/>
        <v>52.142857142857146</v>
      </c>
      <c r="N462" s="201">
        <v>1</v>
      </c>
      <c r="O462" s="236" t="s">
        <v>1144</v>
      </c>
      <c r="P462" s="201">
        <f t="shared" si="22"/>
        <v>1</v>
      </c>
      <c r="Q462" s="202" t="str" cm="1">
        <f t="array" aca="1" ref="Q462" ca="1">IF(ISNUMBER(P462),IF(P462=100%,"CUMPLIDA",IF(AND(ISNUMBER(L462),ISNUMBER(INDIRECT("FECHA_"&amp;$B462,1))), IF(L462&lt;=INDIRECT("FECHA_"&amp;$B462,1),"INCUMPLIDA","PROCESO"), "VERIFICAR FECHA")),"SIN VALOR AVANCE")</f>
        <v>CUMPLIDA</v>
      </c>
    </row>
    <row r="463" spans="1:17" ht="105" customHeight="1">
      <c r="A463" s="281" t="s">
        <v>19</v>
      </c>
      <c r="B463" s="204" t="s">
        <v>14</v>
      </c>
      <c r="C463" s="750"/>
      <c r="D463" s="750"/>
      <c r="E463" s="751" t="s">
        <v>1145</v>
      </c>
      <c r="F463" s="751"/>
      <c r="G463" s="197" t="s">
        <v>1146</v>
      </c>
      <c r="H463" s="197" t="s">
        <v>1147</v>
      </c>
      <c r="I463" s="236" t="s">
        <v>1148</v>
      </c>
      <c r="J463" s="205">
        <v>1</v>
      </c>
      <c r="K463" s="199">
        <v>45231</v>
      </c>
      <c r="L463" s="199">
        <v>45260</v>
      </c>
      <c r="M463" s="200">
        <f t="shared" si="23"/>
        <v>4.1428571428571432</v>
      </c>
      <c r="N463" s="201">
        <v>1</v>
      </c>
      <c r="O463" s="236" t="s">
        <v>1149</v>
      </c>
      <c r="P463" s="201">
        <f t="shared" si="22"/>
        <v>1</v>
      </c>
      <c r="Q463" s="202" t="str" cm="1">
        <f t="array" aca="1" ref="Q463" ca="1">IF(ISNUMBER(P463),IF(P463=100%,"CUMPLIDA",IF(AND(ISNUMBER(L463),ISNUMBER(INDIRECT("FECHA_"&amp;$B463,1))), IF(L463&lt;=INDIRECT("FECHA_"&amp;$B463,1),"INCUMPLIDA","PROCESO"), "VERIFICAR FECHA")),"SIN VALOR AVANCE")</f>
        <v>CUMPLIDA</v>
      </c>
    </row>
    <row r="464" spans="1:17" ht="165.75">
      <c r="A464" s="281" t="s">
        <v>19</v>
      </c>
      <c r="B464" s="204" t="s">
        <v>14</v>
      </c>
      <c r="C464" s="750"/>
      <c r="D464" s="750"/>
      <c r="E464" s="751"/>
      <c r="F464" s="751"/>
      <c r="G464" s="197" t="s">
        <v>1150</v>
      </c>
      <c r="H464" s="197" t="s">
        <v>1151</v>
      </c>
      <c r="I464" s="236" t="s">
        <v>1152</v>
      </c>
      <c r="J464" s="205">
        <v>2</v>
      </c>
      <c r="K464" s="199">
        <v>45261</v>
      </c>
      <c r="L464" s="199">
        <v>45351</v>
      </c>
      <c r="M464" s="200">
        <f t="shared" si="23"/>
        <v>12.857142857142858</v>
      </c>
      <c r="N464" s="201">
        <v>1</v>
      </c>
      <c r="O464" s="236" t="s">
        <v>1153</v>
      </c>
      <c r="P464" s="201">
        <f t="shared" si="22"/>
        <v>1</v>
      </c>
      <c r="Q464" s="202" t="str" cm="1">
        <f t="array" aca="1" ref="Q464" ca="1">IF(ISNUMBER(P464),IF(P464=100%,"CUMPLIDA",IF(AND(ISNUMBER(L464),ISNUMBER(INDIRECT("FECHA_"&amp;$B464,1))), IF(L464&lt;=INDIRECT("FECHA_"&amp;$B464,1),"INCUMPLIDA","PROCESO"), "VERIFICAR FECHA")),"SIN VALOR AVANCE")</f>
        <v>CUMPLIDA</v>
      </c>
    </row>
    <row r="465" spans="1:17" ht="90">
      <c r="A465" s="281" t="s">
        <v>19</v>
      </c>
      <c r="B465" s="204" t="s">
        <v>14</v>
      </c>
      <c r="C465" s="750"/>
      <c r="D465" s="750"/>
      <c r="E465" s="751"/>
      <c r="F465" s="751"/>
      <c r="G465" s="197" t="s">
        <v>1154</v>
      </c>
      <c r="H465" s="197" t="s">
        <v>1155</v>
      </c>
      <c r="I465" s="501" t="s">
        <v>1131</v>
      </c>
      <c r="J465" s="205">
        <v>1</v>
      </c>
      <c r="K465" s="199">
        <v>45352</v>
      </c>
      <c r="L465" s="199">
        <v>45382</v>
      </c>
      <c r="M465" s="200">
        <f t="shared" si="23"/>
        <v>4.2857142857142856</v>
      </c>
      <c r="N465" s="201">
        <v>1</v>
      </c>
      <c r="O465" s="236" t="s">
        <v>1156</v>
      </c>
      <c r="P465" s="201">
        <f t="shared" si="22"/>
        <v>1</v>
      </c>
      <c r="Q465" s="202" t="str" cm="1">
        <f t="array" aca="1" ref="Q465" ca="1">IF(ISNUMBER(P465),IF(P465=100%,"CUMPLIDA",IF(AND(ISNUMBER(L465),ISNUMBER(INDIRECT("FECHA_"&amp;$B465,1))), IF(L465&lt;=INDIRECT("FECHA_"&amp;$B465,1),"INCUMPLIDA","PROCESO"), "VERIFICAR FECHA")),"SIN VALOR AVANCE")</f>
        <v>CUMPLIDA</v>
      </c>
    </row>
    <row r="466" spans="1:17" ht="150">
      <c r="A466" s="281" t="s">
        <v>19</v>
      </c>
      <c r="B466" s="204" t="s">
        <v>14</v>
      </c>
      <c r="C466" s="750"/>
      <c r="D466" s="750"/>
      <c r="E466" s="751"/>
      <c r="F466" s="751"/>
      <c r="G466" s="197" t="s">
        <v>1157</v>
      </c>
      <c r="H466" s="197" t="s">
        <v>1158</v>
      </c>
      <c r="I466" s="236" t="s">
        <v>1159</v>
      </c>
      <c r="J466" s="205">
        <v>6</v>
      </c>
      <c r="K466" s="199">
        <v>45383</v>
      </c>
      <c r="L466" s="199">
        <v>45565</v>
      </c>
      <c r="M466" s="200">
        <f t="shared" si="23"/>
        <v>26</v>
      </c>
      <c r="N466" s="201">
        <v>1</v>
      </c>
      <c r="O466" s="236" t="s">
        <v>1156</v>
      </c>
      <c r="P466" s="201">
        <f t="shared" si="22"/>
        <v>1</v>
      </c>
      <c r="Q466" s="202" t="str" cm="1">
        <f t="array" aca="1" ref="Q466" ca="1">IF(ISNUMBER(P466),IF(P466=100%,"CUMPLIDA",IF(AND(ISNUMBER(L466),ISNUMBER(INDIRECT("FECHA_"&amp;$B466,1))), IF(L466&lt;=INDIRECT("FECHA_"&amp;$B466,1),"INCUMPLIDA","PROCESO"), "VERIFICAR FECHA")),"SIN VALOR AVANCE")</f>
        <v>CUMPLIDA</v>
      </c>
    </row>
    <row r="467" spans="1:17" ht="240">
      <c r="A467" s="281" t="s">
        <v>19</v>
      </c>
      <c r="B467" s="204" t="s">
        <v>14</v>
      </c>
      <c r="C467" s="750"/>
      <c r="D467" s="750"/>
      <c r="E467" s="197" t="s">
        <v>1160</v>
      </c>
      <c r="F467" s="751"/>
      <c r="G467" s="197" t="s">
        <v>1161</v>
      </c>
      <c r="H467" s="197" t="s">
        <v>1162</v>
      </c>
      <c r="I467" s="236" t="s">
        <v>1163</v>
      </c>
      <c r="J467" s="205">
        <v>6</v>
      </c>
      <c r="K467" s="199">
        <v>45231</v>
      </c>
      <c r="L467" s="199">
        <v>45596</v>
      </c>
      <c r="M467" s="200">
        <f t="shared" si="23"/>
        <v>52.142857142857146</v>
      </c>
      <c r="N467" s="201">
        <v>1</v>
      </c>
      <c r="O467" s="236" t="s">
        <v>1164</v>
      </c>
      <c r="P467" s="201">
        <f t="shared" si="22"/>
        <v>1</v>
      </c>
      <c r="Q467" s="202" t="str" cm="1">
        <f t="array" aca="1" ref="Q467" ca="1">IF(ISNUMBER(P467),IF(P467=100%,"CUMPLIDA",IF(AND(ISNUMBER(L467),ISNUMBER(INDIRECT("FECHA_"&amp;$B467,1))), IF(L467&lt;=INDIRECT("FECHA_"&amp;$B467,1),"INCUMPLIDA","PROCESO"), "VERIFICAR FECHA")),"SIN VALOR AVANCE")</f>
        <v>CUMPLIDA</v>
      </c>
    </row>
    <row r="468" spans="1:17" ht="120" customHeight="1">
      <c r="A468" s="281" t="s">
        <v>19</v>
      </c>
      <c r="B468" s="204" t="s">
        <v>14</v>
      </c>
      <c r="C468" s="750"/>
      <c r="D468" s="750"/>
      <c r="E468" s="197" t="s">
        <v>1165</v>
      </c>
      <c r="F468" s="751"/>
      <c r="G468" s="197" t="s">
        <v>1166</v>
      </c>
      <c r="H468" s="197" t="s">
        <v>1167</v>
      </c>
      <c r="I468" s="236" t="s">
        <v>1168</v>
      </c>
      <c r="J468" s="205">
        <v>2</v>
      </c>
      <c r="K468" s="199">
        <v>45231</v>
      </c>
      <c r="L468" s="199">
        <v>45382</v>
      </c>
      <c r="M468" s="200">
        <f t="shared" si="23"/>
        <v>21.571428571428573</v>
      </c>
      <c r="N468" s="201">
        <v>1</v>
      </c>
      <c r="O468" s="236" t="s">
        <v>1169</v>
      </c>
      <c r="P468" s="201">
        <f t="shared" si="22"/>
        <v>1</v>
      </c>
      <c r="Q468" s="202" t="str" cm="1">
        <f t="array" aca="1" ref="Q468" ca="1">IF(ISNUMBER(P468),IF(P468=100%,"CUMPLIDA",IF(AND(ISNUMBER(L468),ISNUMBER(INDIRECT("FECHA_"&amp;$B468,1))), IF(L468&lt;=INDIRECT("FECHA_"&amp;$B468,1),"INCUMPLIDA","PROCESO"), "VERIFICAR FECHA")),"SIN VALOR AVANCE")</f>
        <v>CUMPLIDA</v>
      </c>
    </row>
    <row r="469" spans="1:17" ht="195">
      <c r="A469" s="281" t="s">
        <v>19</v>
      </c>
      <c r="B469" s="204" t="s">
        <v>14</v>
      </c>
      <c r="C469" s="750"/>
      <c r="D469" s="750"/>
      <c r="E469" s="751" t="s">
        <v>1170</v>
      </c>
      <c r="F469" s="751"/>
      <c r="G469" s="197" t="s">
        <v>1125</v>
      </c>
      <c r="H469" s="197" t="s">
        <v>1126</v>
      </c>
      <c r="I469" s="236" t="s">
        <v>1127</v>
      </c>
      <c r="J469" s="205">
        <v>4</v>
      </c>
      <c r="K469" s="199">
        <v>45231</v>
      </c>
      <c r="L469" s="199">
        <v>45350</v>
      </c>
      <c r="M469" s="200">
        <f t="shared" si="23"/>
        <v>17</v>
      </c>
      <c r="N469" s="201">
        <v>1</v>
      </c>
      <c r="O469" s="236" t="s">
        <v>1171</v>
      </c>
      <c r="P469" s="201">
        <f t="shared" si="22"/>
        <v>1</v>
      </c>
      <c r="Q469" s="202" t="str" cm="1">
        <f t="array" aca="1" ref="Q469" ca="1">IF(ISNUMBER(P469),IF(P469=100%,"CUMPLIDA",IF(AND(ISNUMBER(L469),ISNUMBER(INDIRECT("FECHA_"&amp;$B469,1))), IF(L469&lt;=INDIRECT("FECHA_"&amp;$B469,1),"INCUMPLIDA","PROCESO"), "VERIFICAR FECHA")),"SIN VALOR AVANCE")</f>
        <v>CUMPLIDA</v>
      </c>
    </row>
    <row r="470" spans="1:17" ht="75.75">
      <c r="A470" s="281" t="s">
        <v>19</v>
      </c>
      <c r="B470" s="204" t="s">
        <v>14</v>
      </c>
      <c r="C470" s="750"/>
      <c r="D470" s="750"/>
      <c r="E470" s="751"/>
      <c r="F470" s="751"/>
      <c r="G470" s="197" t="s">
        <v>1129</v>
      </c>
      <c r="H470" s="197" t="s">
        <v>1130</v>
      </c>
      <c r="I470" s="501" t="s">
        <v>1131</v>
      </c>
      <c r="J470" s="205">
        <v>1</v>
      </c>
      <c r="K470" s="199">
        <v>45352</v>
      </c>
      <c r="L470" s="199">
        <v>45382</v>
      </c>
      <c r="M470" s="200">
        <f t="shared" si="23"/>
        <v>4.2857142857142856</v>
      </c>
      <c r="N470" s="201">
        <v>1</v>
      </c>
      <c r="O470" s="236" t="s">
        <v>1171</v>
      </c>
      <c r="P470" s="201">
        <f t="shared" si="22"/>
        <v>1</v>
      </c>
      <c r="Q470" s="202" t="str" cm="1">
        <f t="array" aca="1" ref="Q470" ca="1">IF(ISNUMBER(P470),IF(P470=100%,"CUMPLIDA",IF(AND(ISNUMBER(L470),ISNUMBER(INDIRECT("FECHA_"&amp;$B470,1))), IF(L470&lt;=INDIRECT("FECHA_"&amp;$B470,1),"INCUMPLIDA","PROCESO"), "VERIFICAR FECHA")),"SIN VALOR AVANCE")</f>
        <v>CUMPLIDA</v>
      </c>
    </row>
    <row r="471" spans="1:17" ht="150">
      <c r="A471" s="281" t="s">
        <v>19</v>
      </c>
      <c r="B471" s="204" t="s">
        <v>14</v>
      </c>
      <c r="C471" s="750"/>
      <c r="D471" s="750"/>
      <c r="E471" s="751"/>
      <c r="F471" s="751"/>
      <c r="G471" s="197" t="s">
        <v>1133</v>
      </c>
      <c r="H471" s="197" t="s">
        <v>1134</v>
      </c>
      <c r="I471" s="501" t="s">
        <v>1135</v>
      </c>
      <c r="J471" s="205">
        <v>6</v>
      </c>
      <c r="K471" s="199">
        <v>45383</v>
      </c>
      <c r="L471" s="199">
        <v>45565</v>
      </c>
      <c r="M471" s="200">
        <f t="shared" si="23"/>
        <v>26</v>
      </c>
      <c r="N471" s="201">
        <v>1</v>
      </c>
      <c r="O471" s="236" t="s">
        <v>1171</v>
      </c>
      <c r="P471" s="201">
        <f t="shared" si="22"/>
        <v>1</v>
      </c>
      <c r="Q471" s="202" t="str" cm="1">
        <f t="array" aca="1" ref="Q471" ca="1">IF(ISNUMBER(P471),IF(P471=100%,"CUMPLIDA",IF(AND(ISNUMBER(L471),ISNUMBER(INDIRECT("FECHA_"&amp;$B471,1))), IF(L471&lt;=INDIRECT("FECHA_"&amp;$B471,1),"INCUMPLIDA","PROCESO"), "VERIFICAR FECHA")),"SIN VALOR AVANCE")</f>
        <v>CUMPLIDA</v>
      </c>
    </row>
    <row r="472" spans="1:17" ht="150">
      <c r="A472" s="281" t="s">
        <v>19</v>
      </c>
      <c r="B472" s="204" t="s">
        <v>14</v>
      </c>
      <c r="C472" s="750"/>
      <c r="D472" s="750"/>
      <c r="E472" s="751"/>
      <c r="F472" s="751"/>
      <c r="G472" s="197" t="s">
        <v>1157</v>
      </c>
      <c r="H472" s="197" t="s">
        <v>1158</v>
      </c>
      <c r="I472" s="236" t="s">
        <v>1159</v>
      </c>
      <c r="J472" s="205">
        <v>6</v>
      </c>
      <c r="K472" s="199">
        <v>45383</v>
      </c>
      <c r="L472" s="199">
        <v>45565</v>
      </c>
      <c r="M472" s="200">
        <f t="shared" si="23"/>
        <v>26</v>
      </c>
      <c r="N472" s="201">
        <v>1</v>
      </c>
      <c r="O472" s="236" t="s">
        <v>1171</v>
      </c>
      <c r="P472" s="201">
        <f t="shared" si="22"/>
        <v>1</v>
      </c>
      <c r="Q472" s="202" t="str" cm="1">
        <f t="array" aca="1" ref="Q472" ca="1">IF(ISNUMBER(P472),IF(P472=100%,"CUMPLIDA",IF(AND(ISNUMBER(L472),ISNUMBER(INDIRECT("FECHA_"&amp;$B472,1))), IF(L472&lt;=INDIRECT("FECHA_"&amp;$B472,1),"INCUMPLIDA","PROCESO"), "VERIFICAR FECHA")),"SIN VALOR AVANCE")</f>
        <v>CUMPLIDA</v>
      </c>
    </row>
    <row r="473" spans="1:17" ht="270" customHeight="1">
      <c r="A473" s="281" t="s">
        <v>19</v>
      </c>
      <c r="B473" s="204" t="s">
        <v>14</v>
      </c>
      <c r="C473" s="750"/>
      <c r="D473" s="750"/>
      <c r="E473" s="197" t="s">
        <v>1172</v>
      </c>
      <c r="F473" s="751"/>
      <c r="G473" s="197" t="s">
        <v>1173</v>
      </c>
      <c r="H473" s="197" t="s">
        <v>1174</v>
      </c>
      <c r="I473" s="236" t="s">
        <v>1175</v>
      </c>
      <c r="J473" s="205">
        <v>6</v>
      </c>
      <c r="K473" s="199">
        <v>44937</v>
      </c>
      <c r="L473" s="199">
        <v>45596</v>
      </c>
      <c r="M473" s="200">
        <f t="shared" si="23"/>
        <v>94.142857142857139</v>
      </c>
      <c r="N473" s="201">
        <v>1</v>
      </c>
      <c r="O473" s="236" t="s">
        <v>1176</v>
      </c>
      <c r="P473" s="201">
        <f t="shared" si="22"/>
        <v>1</v>
      </c>
      <c r="Q473" s="202" t="str" cm="1">
        <f t="array" aca="1" ref="Q473" ca="1">IF(ISNUMBER(P473),IF(P473=100%,"CUMPLIDA",IF(AND(ISNUMBER(L473),ISNUMBER(INDIRECT("FECHA_"&amp;$B473,1))), IF(L473&lt;=INDIRECT("FECHA_"&amp;$B473,1),"INCUMPLIDA","PROCESO"), "VERIFICAR FECHA")),"SIN VALOR AVANCE")</f>
        <v>CUMPLIDA</v>
      </c>
    </row>
    <row r="474" spans="1:17" ht="285" customHeight="1">
      <c r="A474" s="281" t="s">
        <v>19</v>
      </c>
      <c r="B474" s="204" t="s">
        <v>14</v>
      </c>
      <c r="C474" s="750"/>
      <c r="D474" s="750"/>
      <c r="E474" s="197" t="s">
        <v>1177</v>
      </c>
      <c r="F474" s="751"/>
      <c r="G474" s="197" t="s">
        <v>1178</v>
      </c>
      <c r="H474" s="197" t="s">
        <v>1179</v>
      </c>
      <c r="I474" s="236" t="s">
        <v>1175</v>
      </c>
      <c r="J474" s="205">
        <v>6</v>
      </c>
      <c r="K474" s="199">
        <v>44937</v>
      </c>
      <c r="L474" s="199">
        <v>45596</v>
      </c>
      <c r="M474" s="200">
        <f t="shared" si="23"/>
        <v>94.142857142857139</v>
      </c>
      <c r="N474" s="201">
        <v>1</v>
      </c>
      <c r="O474" s="236" t="s">
        <v>1176</v>
      </c>
      <c r="P474" s="201">
        <f t="shared" si="22"/>
        <v>1</v>
      </c>
      <c r="Q474" s="202" t="str" cm="1">
        <f t="array" aca="1" ref="Q474" ca="1">IF(ISNUMBER(P474),IF(P474=100%,"CUMPLIDA",IF(AND(ISNUMBER(L474),ISNUMBER(INDIRECT("FECHA_"&amp;$B474,1))), IF(L474&lt;=INDIRECT("FECHA_"&amp;$B474,1),"INCUMPLIDA","PROCESO"), "VERIFICAR FECHA")),"SIN VALOR AVANCE")</f>
        <v>CUMPLIDA</v>
      </c>
    </row>
    <row r="475" spans="1:17" ht="165" customHeight="1">
      <c r="A475" s="281" t="s">
        <v>19</v>
      </c>
      <c r="B475" s="204" t="s">
        <v>14</v>
      </c>
      <c r="C475" s="750"/>
      <c r="D475" s="750"/>
      <c r="E475" s="197" t="s">
        <v>1180</v>
      </c>
      <c r="F475" s="751"/>
      <c r="G475" s="197" t="s">
        <v>1181</v>
      </c>
      <c r="H475" s="197" t="s">
        <v>1182</v>
      </c>
      <c r="I475" s="236" t="s">
        <v>1159</v>
      </c>
      <c r="J475" s="205">
        <v>6</v>
      </c>
      <c r="K475" s="199">
        <v>45231</v>
      </c>
      <c r="L475" s="199">
        <v>45412</v>
      </c>
      <c r="M475" s="200">
        <f t="shared" si="23"/>
        <v>25.857142857142858</v>
      </c>
      <c r="N475" s="201">
        <v>1</v>
      </c>
      <c r="O475" s="236" t="s">
        <v>1183</v>
      </c>
      <c r="P475" s="201">
        <f t="shared" si="22"/>
        <v>1</v>
      </c>
      <c r="Q475" s="202" t="str" cm="1">
        <f t="array" aca="1" ref="Q475" ca="1">IF(ISNUMBER(P475),IF(P475=100%,"CUMPLIDA",IF(AND(ISNUMBER(L475),ISNUMBER(INDIRECT("FECHA_"&amp;$B475,1))), IF(L475&lt;=INDIRECT("FECHA_"&amp;$B475,1),"INCUMPLIDA","PROCESO"), "VERIFICAR FECHA")),"SIN VALOR AVANCE")</f>
        <v>CUMPLIDA</v>
      </c>
    </row>
    <row r="476" spans="1:17" ht="195" customHeight="1">
      <c r="A476" s="281" t="s">
        <v>19</v>
      </c>
      <c r="B476" s="204" t="s">
        <v>14</v>
      </c>
      <c r="C476" s="750"/>
      <c r="D476" s="750"/>
      <c r="E476" s="197" t="s">
        <v>1184</v>
      </c>
      <c r="F476" s="751"/>
      <c r="G476" s="197" t="s">
        <v>1136</v>
      </c>
      <c r="H476" s="197" t="s">
        <v>1137</v>
      </c>
      <c r="I476" s="236" t="s">
        <v>1138</v>
      </c>
      <c r="J476" s="205">
        <v>1</v>
      </c>
      <c r="K476" s="199">
        <v>45231</v>
      </c>
      <c r="L476" s="199">
        <v>45350</v>
      </c>
      <c r="M476" s="200">
        <f>(L476-K476)/7</f>
        <v>17</v>
      </c>
      <c r="N476" s="201">
        <v>1</v>
      </c>
      <c r="O476" s="236" t="s">
        <v>1139</v>
      </c>
      <c r="P476" s="201">
        <f t="shared" si="22"/>
        <v>1</v>
      </c>
      <c r="Q476" s="202" t="str" cm="1">
        <f t="array" aca="1" ref="Q476" ca="1">IF(ISNUMBER(P476),IF(P476=100%,"CUMPLIDA",IF(AND(ISNUMBER(L476),ISNUMBER(INDIRECT("FECHA_"&amp;$B476,1))), IF(L476&lt;=INDIRECT("FECHA_"&amp;$B476,1),"INCUMPLIDA","PROCESO"), "VERIFICAR FECHA")),"SIN VALOR AVANCE")</f>
        <v>CUMPLIDA</v>
      </c>
    </row>
    <row r="477" spans="1:17" ht="45.75" customHeight="1">
      <c r="A477" s="281" t="s">
        <v>19</v>
      </c>
      <c r="B477" s="204" t="s">
        <v>14</v>
      </c>
      <c r="C477" s="750" t="s">
        <v>1185</v>
      </c>
      <c r="D477" s="750" t="s">
        <v>312</v>
      </c>
      <c r="E477" s="751" t="s">
        <v>1186</v>
      </c>
      <c r="F477" s="751" t="s">
        <v>1187</v>
      </c>
      <c r="G477" s="751" t="s">
        <v>1188</v>
      </c>
      <c r="H477" s="197" t="s">
        <v>1189</v>
      </c>
      <c r="I477" s="236" t="s">
        <v>1190</v>
      </c>
      <c r="J477" s="205">
        <v>1</v>
      </c>
      <c r="K477" s="208">
        <v>45809</v>
      </c>
      <c r="L477" s="208">
        <v>45869</v>
      </c>
      <c r="M477" s="200">
        <f t="shared" ref="M477:M517" si="24">(L477-K477)/7</f>
        <v>8.5714285714285712</v>
      </c>
      <c r="N477" s="201">
        <v>0.16600000000000001</v>
      </c>
      <c r="O477" s="236" t="s">
        <v>1191</v>
      </c>
      <c r="P477" s="201">
        <f t="shared" si="22"/>
        <v>0.16600000000000001</v>
      </c>
      <c r="Q477" s="202" t="str" cm="1">
        <f t="array" aca="1" ref="Q477" ca="1">IF(ISNUMBER(P477),IF(P477=100%,"CUMPLIDA",IF(AND(ISNUMBER(L477),ISNUMBER(INDIRECT("FECHA_"&amp;$B477,1))), IF(L477&lt;=INDIRECT("FECHA_"&amp;$B477,1),"INCUMPLIDA","PROCESO"), "VERIFICAR FECHA")),"SIN VALOR AVANCE")</f>
        <v>PROCESO</v>
      </c>
    </row>
    <row r="478" spans="1:17" ht="45.75">
      <c r="A478" s="281" t="s">
        <v>19</v>
      </c>
      <c r="B478" s="204" t="s">
        <v>14</v>
      </c>
      <c r="C478" s="750"/>
      <c r="D478" s="750"/>
      <c r="E478" s="751"/>
      <c r="F478" s="751"/>
      <c r="G478" s="751"/>
      <c r="H478" s="197" t="s">
        <v>1192</v>
      </c>
      <c r="I478" s="236" t="s">
        <v>1193</v>
      </c>
      <c r="J478" s="205">
        <v>1</v>
      </c>
      <c r="K478" s="208">
        <v>45870</v>
      </c>
      <c r="L478" s="208">
        <v>45930</v>
      </c>
      <c r="M478" s="200">
        <f t="shared" si="24"/>
        <v>8.5714285714285712</v>
      </c>
      <c r="N478" s="201">
        <v>0.16600000000000001</v>
      </c>
      <c r="O478" s="236" t="s">
        <v>1191</v>
      </c>
      <c r="P478" s="201">
        <f t="shared" si="22"/>
        <v>0.16600000000000001</v>
      </c>
      <c r="Q478" s="202" t="str" cm="1">
        <f t="array" aca="1" ref="Q478" ca="1">IF(ISNUMBER(P478),IF(P478=100%,"CUMPLIDA",IF(AND(ISNUMBER(L478),ISNUMBER(INDIRECT("FECHA_"&amp;$B478,1))), IF(L478&lt;=INDIRECT("FECHA_"&amp;$B478,1),"INCUMPLIDA","PROCESO"), "VERIFICAR FECHA")),"SIN VALOR AVANCE")</f>
        <v>PROCESO</v>
      </c>
    </row>
    <row r="479" spans="1:17" ht="45.75">
      <c r="A479" s="281" t="s">
        <v>19</v>
      </c>
      <c r="B479" s="204" t="s">
        <v>14</v>
      </c>
      <c r="C479" s="750"/>
      <c r="D479" s="750"/>
      <c r="E479" s="751"/>
      <c r="F479" s="751"/>
      <c r="G479" s="751"/>
      <c r="H479" s="197" t="s">
        <v>1194</v>
      </c>
      <c r="I479" s="236" t="s">
        <v>1195</v>
      </c>
      <c r="J479" s="205">
        <v>1</v>
      </c>
      <c r="K479" s="208">
        <v>45931</v>
      </c>
      <c r="L479" s="208">
        <v>46053</v>
      </c>
      <c r="M479" s="200">
        <f t="shared" si="24"/>
        <v>17.428571428571427</v>
      </c>
      <c r="N479" s="201">
        <v>0.16600000000000001</v>
      </c>
      <c r="O479" s="236" t="s">
        <v>1191</v>
      </c>
      <c r="P479" s="201">
        <f t="shared" si="22"/>
        <v>0.16600000000000001</v>
      </c>
      <c r="Q479" s="202" t="str" cm="1">
        <f t="array" aca="1" ref="Q479" ca="1">IF(ISNUMBER(P479),IF(P479=100%,"CUMPLIDA",IF(AND(ISNUMBER(L479),ISNUMBER(INDIRECT("FECHA_"&amp;$B479,1))), IF(L479&lt;=INDIRECT("FECHA_"&amp;$B479,1),"INCUMPLIDA","PROCESO"), "VERIFICAR FECHA")),"SIN VALOR AVANCE")</f>
        <v>PROCESO</v>
      </c>
    </row>
    <row r="480" spans="1:17" ht="210">
      <c r="A480" s="281" t="s">
        <v>19</v>
      </c>
      <c r="B480" s="204" t="s">
        <v>14</v>
      </c>
      <c r="C480" s="750"/>
      <c r="D480" s="750"/>
      <c r="E480" s="751"/>
      <c r="F480" s="751"/>
      <c r="G480" s="751"/>
      <c r="H480" s="197" t="s">
        <v>1196</v>
      </c>
      <c r="I480" s="236" t="s">
        <v>1197</v>
      </c>
      <c r="J480" s="205">
        <v>3</v>
      </c>
      <c r="K480" s="208">
        <v>46054</v>
      </c>
      <c r="L480" s="208">
        <v>46142</v>
      </c>
      <c r="M480" s="200">
        <f t="shared" si="24"/>
        <v>12.571428571428571</v>
      </c>
      <c r="N480" s="201">
        <v>0.16600000000000001</v>
      </c>
      <c r="O480" s="236" t="s">
        <v>1191</v>
      </c>
      <c r="P480" s="201">
        <f t="shared" si="22"/>
        <v>0.16600000000000001</v>
      </c>
      <c r="Q480" s="202" t="str" cm="1">
        <f t="array" aca="1" ref="Q480" ca="1">IF(ISNUMBER(P480),IF(P480=100%,"CUMPLIDA",IF(AND(ISNUMBER(L480),ISNUMBER(INDIRECT("FECHA_"&amp;$B480,1))), IF(L480&lt;=INDIRECT("FECHA_"&amp;$B480,1),"INCUMPLIDA","PROCESO"), "VERIFICAR FECHA")),"SIN VALOR AVANCE")</f>
        <v>PROCESO</v>
      </c>
    </row>
    <row r="481" spans="1:17" ht="105.75" customHeight="1">
      <c r="A481" s="281" t="s">
        <v>19</v>
      </c>
      <c r="B481" s="204" t="s">
        <v>14</v>
      </c>
      <c r="C481" s="750"/>
      <c r="D481" s="750"/>
      <c r="E481" s="751"/>
      <c r="F481" s="751"/>
      <c r="G481" s="751" t="s">
        <v>1198</v>
      </c>
      <c r="H481" s="751" t="s">
        <v>1199</v>
      </c>
      <c r="I481" s="873" t="s">
        <v>1200</v>
      </c>
      <c r="J481" s="209">
        <v>1</v>
      </c>
      <c r="K481" s="208">
        <v>45323</v>
      </c>
      <c r="L481" s="208">
        <v>45473</v>
      </c>
      <c r="M481" s="200">
        <f t="shared" si="24"/>
        <v>21.428571428571427</v>
      </c>
      <c r="N481" s="201">
        <v>1</v>
      </c>
      <c r="O481" s="236" t="s">
        <v>1201</v>
      </c>
      <c r="P481" s="201">
        <f t="shared" si="22"/>
        <v>1</v>
      </c>
      <c r="Q481" s="202" t="str" cm="1">
        <f t="array" aca="1" ref="Q481" ca="1">IF(ISNUMBER(P481),IF(P481=100%,"CUMPLIDA",IF(AND(ISNUMBER(L481),ISNUMBER(INDIRECT("FECHA_"&amp;$B481,1))), IF(L481&lt;=INDIRECT("FECHA_"&amp;$B481,1),"INCUMPLIDA","PROCESO"), "VERIFICAR FECHA")),"SIN VALOR AVANCE")</f>
        <v>CUMPLIDA</v>
      </c>
    </row>
    <row r="482" spans="1:17" ht="135.75">
      <c r="A482" s="281" t="s">
        <v>19</v>
      </c>
      <c r="B482" s="204" t="s">
        <v>14</v>
      </c>
      <c r="C482" s="750"/>
      <c r="D482" s="750"/>
      <c r="E482" s="751"/>
      <c r="F482" s="751"/>
      <c r="G482" s="751"/>
      <c r="H482" s="751"/>
      <c r="I482" s="873"/>
      <c r="J482" s="209">
        <v>1</v>
      </c>
      <c r="K482" s="208">
        <v>45474</v>
      </c>
      <c r="L482" s="208">
        <v>45657</v>
      </c>
      <c r="M482" s="200">
        <f t="shared" si="24"/>
        <v>26.142857142857142</v>
      </c>
      <c r="N482" s="201">
        <v>1</v>
      </c>
      <c r="O482" s="236" t="s">
        <v>1201</v>
      </c>
      <c r="P482" s="201">
        <f t="shared" si="22"/>
        <v>1</v>
      </c>
      <c r="Q482" s="202" t="str" cm="1">
        <f t="array" aca="1" ref="Q482" ca="1">IF(ISNUMBER(P482),IF(P482=100%,"CUMPLIDA",IF(AND(ISNUMBER(L482),ISNUMBER(INDIRECT("FECHA_"&amp;$B482,1))), IF(L482&lt;=INDIRECT("FECHA_"&amp;$B482,1),"INCUMPLIDA","PROCESO"), "VERIFICAR FECHA")),"SIN VALOR AVANCE")</f>
        <v>CUMPLIDA</v>
      </c>
    </row>
    <row r="483" spans="1:17" ht="135.75">
      <c r="A483" s="281" t="s">
        <v>19</v>
      </c>
      <c r="B483" s="204" t="s">
        <v>14</v>
      </c>
      <c r="C483" s="750"/>
      <c r="D483" s="750"/>
      <c r="E483" s="751"/>
      <c r="F483" s="751"/>
      <c r="G483" s="751"/>
      <c r="H483" s="751"/>
      <c r="I483" s="873"/>
      <c r="J483" s="209">
        <v>1</v>
      </c>
      <c r="K483" s="208">
        <v>45658</v>
      </c>
      <c r="L483" s="208">
        <v>45838</v>
      </c>
      <c r="M483" s="200">
        <f t="shared" si="24"/>
        <v>25.714285714285715</v>
      </c>
      <c r="N483" s="201">
        <v>0.4</v>
      </c>
      <c r="O483" s="236" t="s">
        <v>1201</v>
      </c>
      <c r="P483" s="201">
        <f t="shared" si="22"/>
        <v>0.4</v>
      </c>
      <c r="Q483" s="202" t="str" cm="1">
        <f t="array" aca="1" ref="Q483" ca="1">IF(ISNUMBER(P483),IF(P483=100%,"CUMPLIDA",IF(AND(ISNUMBER(L483),ISNUMBER(INDIRECT("FECHA_"&amp;$B483,1))), IF(L483&lt;=INDIRECT("FECHA_"&amp;$B483,1),"INCUMPLIDA","PROCESO"), "VERIFICAR FECHA")),"SIN VALOR AVANCE")</f>
        <v>PROCESO</v>
      </c>
    </row>
    <row r="484" spans="1:17" ht="135.75">
      <c r="A484" s="281" t="s">
        <v>19</v>
      </c>
      <c r="B484" s="204" t="s">
        <v>14</v>
      </c>
      <c r="C484" s="750"/>
      <c r="D484" s="750"/>
      <c r="E484" s="751"/>
      <c r="F484" s="751"/>
      <c r="G484" s="751"/>
      <c r="H484" s="751"/>
      <c r="I484" s="873"/>
      <c r="J484" s="209">
        <v>1</v>
      </c>
      <c r="K484" s="208">
        <v>45839</v>
      </c>
      <c r="L484" s="208">
        <v>46022</v>
      </c>
      <c r="M484" s="200">
        <f t="shared" si="24"/>
        <v>26.142857142857142</v>
      </c>
      <c r="N484" s="201">
        <v>0.4</v>
      </c>
      <c r="O484" s="236" t="s">
        <v>1201</v>
      </c>
      <c r="P484" s="201">
        <f t="shared" si="22"/>
        <v>0.4</v>
      </c>
      <c r="Q484" s="202" t="str" cm="1">
        <f t="array" aca="1" ref="Q484" ca="1">IF(ISNUMBER(P484),IF(P484=100%,"CUMPLIDA",IF(AND(ISNUMBER(L484),ISNUMBER(INDIRECT("FECHA_"&amp;$B484,1))), IF(L484&lt;=INDIRECT("FECHA_"&amp;$B484,1),"INCUMPLIDA","PROCESO"), "VERIFICAR FECHA")),"SIN VALOR AVANCE")</f>
        <v>PROCESO</v>
      </c>
    </row>
    <row r="485" spans="1:17" ht="135.75">
      <c r="A485" s="281" t="s">
        <v>19</v>
      </c>
      <c r="B485" s="204" t="s">
        <v>14</v>
      </c>
      <c r="C485" s="750"/>
      <c r="D485" s="750"/>
      <c r="E485" s="751"/>
      <c r="F485" s="751"/>
      <c r="G485" s="751"/>
      <c r="H485" s="751"/>
      <c r="I485" s="873"/>
      <c r="J485" s="209">
        <v>1</v>
      </c>
      <c r="K485" s="208">
        <v>46023</v>
      </c>
      <c r="L485" s="208">
        <v>46142</v>
      </c>
      <c r="M485" s="200">
        <f t="shared" si="24"/>
        <v>17</v>
      </c>
      <c r="N485" s="201">
        <v>0.4</v>
      </c>
      <c r="O485" s="236" t="s">
        <v>1201</v>
      </c>
      <c r="P485" s="201">
        <f t="shared" si="22"/>
        <v>0.4</v>
      </c>
      <c r="Q485" s="202" t="str" cm="1">
        <f t="array" aca="1" ref="Q485" ca="1">IF(ISNUMBER(P485),IF(P485=100%,"CUMPLIDA",IF(AND(ISNUMBER(L485),ISNUMBER(INDIRECT("FECHA_"&amp;$B485,1))), IF(L485&lt;=INDIRECT("FECHA_"&amp;$B485,1),"INCUMPLIDA","PROCESO"), "VERIFICAR FECHA")),"SIN VALOR AVANCE")</f>
        <v>PROCESO</v>
      </c>
    </row>
    <row r="486" spans="1:17" ht="45.75" customHeight="1">
      <c r="A486" s="281" t="s">
        <v>19</v>
      </c>
      <c r="B486" s="204" t="s">
        <v>14</v>
      </c>
      <c r="C486" s="750"/>
      <c r="D486" s="750"/>
      <c r="E486" s="751"/>
      <c r="F486" s="751"/>
      <c r="G486" s="751" t="s">
        <v>1202</v>
      </c>
      <c r="H486" s="197" t="s">
        <v>1189</v>
      </c>
      <c r="I486" s="236" t="s">
        <v>1203</v>
      </c>
      <c r="J486" s="205">
        <v>1</v>
      </c>
      <c r="K486" s="210">
        <v>46174</v>
      </c>
      <c r="L486" s="210">
        <v>46234</v>
      </c>
      <c r="M486" s="200">
        <f t="shared" si="24"/>
        <v>8.5714285714285712</v>
      </c>
      <c r="N486" s="201">
        <v>0.16600000000000001</v>
      </c>
      <c r="O486" s="236" t="s">
        <v>1191</v>
      </c>
      <c r="P486" s="201">
        <f t="shared" si="22"/>
        <v>0.16600000000000001</v>
      </c>
      <c r="Q486" s="202" t="str" cm="1">
        <f t="array" aca="1" ref="Q486" ca="1">IF(ISNUMBER(P486),IF(P486=100%,"CUMPLIDA",IF(AND(ISNUMBER(L486),ISNUMBER(INDIRECT("FECHA_"&amp;$B486,1))), IF(L486&lt;=INDIRECT("FECHA_"&amp;$B486,1),"INCUMPLIDA","PROCESO"), "VERIFICAR FECHA")),"SIN VALOR AVANCE")</f>
        <v>PROCESO</v>
      </c>
    </row>
    <row r="487" spans="1:17" ht="45.75">
      <c r="A487" s="281" t="s">
        <v>19</v>
      </c>
      <c r="B487" s="204" t="s">
        <v>14</v>
      </c>
      <c r="C487" s="750"/>
      <c r="D487" s="750"/>
      <c r="E487" s="751"/>
      <c r="F487" s="751"/>
      <c r="G487" s="751"/>
      <c r="H487" s="197" t="s">
        <v>1204</v>
      </c>
      <c r="I487" s="236" t="s">
        <v>1205</v>
      </c>
      <c r="J487" s="205">
        <v>1</v>
      </c>
      <c r="K487" s="210">
        <v>46235</v>
      </c>
      <c r="L487" s="210">
        <v>46295</v>
      </c>
      <c r="M487" s="200">
        <f t="shared" si="24"/>
        <v>8.5714285714285712</v>
      </c>
      <c r="N487" s="201">
        <v>0.16600000000000001</v>
      </c>
      <c r="O487" s="236" t="s">
        <v>1191</v>
      </c>
      <c r="P487" s="201">
        <f t="shared" si="22"/>
        <v>0.16600000000000001</v>
      </c>
      <c r="Q487" s="202" t="str" cm="1">
        <f t="array" aca="1" ref="Q487" ca="1">IF(ISNUMBER(P487),IF(P487=100%,"CUMPLIDA",IF(AND(ISNUMBER(L487),ISNUMBER(INDIRECT("FECHA_"&amp;$B487,1))), IF(L487&lt;=INDIRECT("FECHA_"&amp;$B487,1),"INCUMPLIDA","PROCESO"), "VERIFICAR FECHA")),"SIN VALOR AVANCE")</f>
        <v>PROCESO</v>
      </c>
    </row>
    <row r="488" spans="1:17" ht="45.75">
      <c r="A488" s="281" t="s">
        <v>19</v>
      </c>
      <c r="B488" s="204" t="s">
        <v>14</v>
      </c>
      <c r="C488" s="750"/>
      <c r="D488" s="750"/>
      <c r="E488" s="751"/>
      <c r="F488" s="751"/>
      <c r="G488" s="751"/>
      <c r="H488" s="197" t="s">
        <v>1194</v>
      </c>
      <c r="I488" s="236" t="s">
        <v>1206</v>
      </c>
      <c r="J488" s="205">
        <v>1</v>
      </c>
      <c r="K488" s="210">
        <v>46296</v>
      </c>
      <c r="L488" s="210">
        <v>46418</v>
      </c>
      <c r="M488" s="200">
        <f t="shared" si="24"/>
        <v>17.428571428571427</v>
      </c>
      <c r="N488" s="201">
        <v>0.16600000000000001</v>
      </c>
      <c r="O488" s="236" t="s">
        <v>1191</v>
      </c>
      <c r="P488" s="201">
        <f t="shared" si="22"/>
        <v>0.16600000000000001</v>
      </c>
      <c r="Q488" s="202" t="str" cm="1">
        <f t="array" aca="1" ref="Q488" ca="1">IF(ISNUMBER(P488),IF(P488=100%,"CUMPLIDA",IF(AND(ISNUMBER(L488),ISNUMBER(INDIRECT("FECHA_"&amp;$B488,1))), IF(L488&lt;=INDIRECT("FECHA_"&amp;$B488,1),"INCUMPLIDA","PROCESO"), "VERIFICAR FECHA")),"SIN VALOR AVANCE")</f>
        <v>PROCESO</v>
      </c>
    </row>
    <row r="489" spans="1:17" ht="210">
      <c r="A489" s="281" t="s">
        <v>19</v>
      </c>
      <c r="B489" s="204" t="s">
        <v>14</v>
      </c>
      <c r="C489" s="750"/>
      <c r="D489" s="750"/>
      <c r="E489" s="751"/>
      <c r="F489" s="751"/>
      <c r="G489" s="751"/>
      <c r="H489" s="197" t="s">
        <v>1207</v>
      </c>
      <c r="I489" s="236" t="s">
        <v>1208</v>
      </c>
      <c r="J489" s="205">
        <v>3</v>
      </c>
      <c r="K489" s="210">
        <v>46419</v>
      </c>
      <c r="L489" s="210">
        <v>46507</v>
      </c>
      <c r="M489" s="200">
        <f t="shared" si="24"/>
        <v>12.571428571428571</v>
      </c>
      <c r="N489" s="201">
        <v>0.16600000000000001</v>
      </c>
      <c r="O489" s="236" t="s">
        <v>1191</v>
      </c>
      <c r="P489" s="201">
        <f t="shared" si="22"/>
        <v>0.16600000000000001</v>
      </c>
      <c r="Q489" s="202" t="str" cm="1">
        <f t="array" aca="1" ref="Q489" ca="1">IF(ISNUMBER(P489),IF(P489=100%,"CUMPLIDA",IF(AND(ISNUMBER(L489),ISNUMBER(INDIRECT("FECHA_"&amp;$B489,1))), IF(L489&lt;=INDIRECT("FECHA_"&amp;$B489,1),"INCUMPLIDA","PROCESO"), "VERIFICAR FECHA")),"SIN VALOR AVANCE")</f>
        <v>PROCESO</v>
      </c>
    </row>
    <row r="490" spans="1:17" ht="105.75" customHeight="1">
      <c r="A490" s="281" t="s">
        <v>19</v>
      </c>
      <c r="B490" s="204" t="s">
        <v>14</v>
      </c>
      <c r="C490" s="750"/>
      <c r="D490" s="750"/>
      <c r="E490" s="751"/>
      <c r="F490" s="751"/>
      <c r="G490" s="751" t="s">
        <v>1209</v>
      </c>
      <c r="H490" s="751" t="s">
        <v>1210</v>
      </c>
      <c r="I490" s="873" t="s">
        <v>1211</v>
      </c>
      <c r="J490" s="209">
        <v>1</v>
      </c>
      <c r="K490" s="210">
        <v>45323</v>
      </c>
      <c r="L490" s="210">
        <v>45473</v>
      </c>
      <c r="M490" s="200">
        <f t="shared" si="24"/>
        <v>21.428571428571427</v>
      </c>
      <c r="N490" s="201">
        <v>1</v>
      </c>
      <c r="O490" s="236" t="s">
        <v>1201</v>
      </c>
      <c r="P490" s="201">
        <f t="shared" si="22"/>
        <v>1</v>
      </c>
      <c r="Q490" s="202" t="str" cm="1">
        <f t="array" aca="1" ref="Q490" ca="1">IF(ISNUMBER(P490),IF(P490=100%,"CUMPLIDA",IF(AND(ISNUMBER(L490),ISNUMBER(INDIRECT("FECHA_"&amp;$B490,1))), IF(L490&lt;=INDIRECT("FECHA_"&amp;$B490,1),"INCUMPLIDA","PROCESO"), "VERIFICAR FECHA")),"SIN VALOR AVANCE")</f>
        <v>CUMPLIDA</v>
      </c>
    </row>
    <row r="491" spans="1:17" ht="135.75">
      <c r="A491" s="281" t="s">
        <v>19</v>
      </c>
      <c r="B491" s="204" t="s">
        <v>14</v>
      </c>
      <c r="C491" s="750"/>
      <c r="D491" s="750"/>
      <c r="E491" s="751"/>
      <c r="F491" s="751"/>
      <c r="G491" s="751"/>
      <c r="H491" s="751"/>
      <c r="I491" s="873"/>
      <c r="J491" s="209">
        <v>1</v>
      </c>
      <c r="K491" s="210">
        <v>45474</v>
      </c>
      <c r="L491" s="210">
        <v>45657</v>
      </c>
      <c r="M491" s="200">
        <f t="shared" si="24"/>
        <v>26.142857142857142</v>
      </c>
      <c r="N491" s="201">
        <v>1</v>
      </c>
      <c r="O491" s="236" t="s">
        <v>1201</v>
      </c>
      <c r="P491" s="201">
        <f t="shared" si="22"/>
        <v>1</v>
      </c>
      <c r="Q491" s="202" t="str" cm="1">
        <f t="array" aca="1" ref="Q491" ca="1">IF(ISNUMBER(P491),IF(P491=100%,"CUMPLIDA",IF(AND(ISNUMBER(L491),ISNUMBER(INDIRECT("FECHA_"&amp;$B491,1))), IF(L491&lt;=INDIRECT("FECHA_"&amp;$B491,1),"INCUMPLIDA","PROCESO"), "VERIFICAR FECHA")),"SIN VALOR AVANCE")</f>
        <v>CUMPLIDA</v>
      </c>
    </row>
    <row r="492" spans="1:17" ht="135.75">
      <c r="A492" s="281" t="s">
        <v>19</v>
      </c>
      <c r="B492" s="204" t="s">
        <v>14</v>
      </c>
      <c r="C492" s="750"/>
      <c r="D492" s="750"/>
      <c r="E492" s="751"/>
      <c r="F492" s="751"/>
      <c r="G492" s="751"/>
      <c r="H492" s="751"/>
      <c r="I492" s="873"/>
      <c r="J492" s="209">
        <v>1</v>
      </c>
      <c r="K492" s="210">
        <v>45658</v>
      </c>
      <c r="L492" s="210">
        <v>45838</v>
      </c>
      <c r="M492" s="200">
        <f t="shared" si="24"/>
        <v>25.714285714285715</v>
      </c>
      <c r="N492" s="201">
        <v>0.28499999999999998</v>
      </c>
      <c r="O492" s="236" t="s">
        <v>1201</v>
      </c>
      <c r="P492" s="201">
        <f t="shared" si="22"/>
        <v>0.28499999999999998</v>
      </c>
      <c r="Q492" s="202" t="str" cm="1">
        <f t="array" aca="1" ref="Q492" ca="1">IF(ISNUMBER(P492),IF(P492=100%,"CUMPLIDA",IF(AND(ISNUMBER(L492),ISNUMBER(INDIRECT("FECHA_"&amp;$B492,1))), IF(L492&lt;=INDIRECT("FECHA_"&amp;$B492,1),"INCUMPLIDA","PROCESO"), "VERIFICAR FECHA")),"SIN VALOR AVANCE")</f>
        <v>PROCESO</v>
      </c>
    </row>
    <row r="493" spans="1:17" ht="135.75">
      <c r="A493" s="281" t="s">
        <v>19</v>
      </c>
      <c r="B493" s="204" t="s">
        <v>14</v>
      </c>
      <c r="C493" s="750"/>
      <c r="D493" s="750"/>
      <c r="E493" s="751"/>
      <c r="F493" s="751"/>
      <c r="G493" s="751"/>
      <c r="H493" s="751"/>
      <c r="I493" s="873"/>
      <c r="J493" s="209">
        <v>1</v>
      </c>
      <c r="K493" s="210">
        <v>45839</v>
      </c>
      <c r="L493" s="210">
        <v>46022</v>
      </c>
      <c r="M493" s="200">
        <f t="shared" si="24"/>
        <v>26.142857142857142</v>
      </c>
      <c r="N493" s="201">
        <v>0.28499999999999998</v>
      </c>
      <c r="O493" s="236" t="s">
        <v>1201</v>
      </c>
      <c r="P493" s="201">
        <f t="shared" si="22"/>
        <v>0.28499999999999998</v>
      </c>
      <c r="Q493" s="202" t="str" cm="1">
        <f t="array" aca="1" ref="Q493" ca="1">IF(ISNUMBER(P493),IF(P493=100%,"CUMPLIDA",IF(AND(ISNUMBER(L493),ISNUMBER(INDIRECT("FECHA_"&amp;$B493,1))), IF(L493&lt;=INDIRECT("FECHA_"&amp;$B493,1),"INCUMPLIDA","PROCESO"), "VERIFICAR FECHA")),"SIN VALOR AVANCE")</f>
        <v>PROCESO</v>
      </c>
    </row>
    <row r="494" spans="1:17" ht="135.75">
      <c r="A494" s="281" t="s">
        <v>19</v>
      </c>
      <c r="B494" s="204" t="s">
        <v>14</v>
      </c>
      <c r="C494" s="750"/>
      <c r="D494" s="750"/>
      <c r="E494" s="751"/>
      <c r="F494" s="751"/>
      <c r="G494" s="751"/>
      <c r="H494" s="751"/>
      <c r="I494" s="873"/>
      <c r="J494" s="209">
        <v>1</v>
      </c>
      <c r="K494" s="210">
        <v>46023</v>
      </c>
      <c r="L494" s="210">
        <v>46203</v>
      </c>
      <c r="M494" s="200">
        <f t="shared" si="24"/>
        <v>25.714285714285715</v>
      </c>
      <c r="N494" s="201">
        <v>0.28499999999999998</v>
      </c>
      <c r="O494" s="236" t="s">
        <v>1201</v>
      </c>
      <c r="P494" s="201">
        <f t="shared" si="22"/>
        <v>0.28499999999999998</v>
      </c>
      <c r="Q494" s="202" t="str" cm="1">
        <f t="array" aca="1" ref="Q494" ca="1">IF(ISNUMBER(P494),IF(P494=100%,"CUMPLIDA",IF(AND(ISNUMBER(L494),ISNUMBER(INDIRECT("FECHA_"&amp;$B494,1))), IF(L494&lt;=INDIRECT("FECHA_"&amp;$B494,1),"INCUMPLIDA","PROCESO"), "VERIFICAR FECHA")),"SIN VALOR AVANCE")</f>
        <v>PROCESO</v>
      </c>
    </row>
    <row r="495" spans="1:17" ht="135.75">
      <c r="A495" s="281" t="s">
        <v>19</v>
      </c>
      <c r="B495" s="204" t="s">
        <v>14</v>
      </c>
      <c r="C495" s="750"/>
      <c r="D495" s="750"/>
      <c r="E495" s="751"/>
      <c r="F495" s="751"/>
      <c r="G495" s="751"/>
      <c r="H495" s="751"/>
      <c r="I495" s="873"/>
      <c r="J495" s="209">
        <v>1</v>
      </c>
      <c r="K495" s="210">
        <v>46204</v>
      </c>
      <c r="L495" s="210">
        <v>46387</v>
      </c>
      <c r="M495" s="200">
        <f t="shared" si="24"/>
        <v>26.142857142857142</v>
      </c>
      <c r="N495" s="201">
        <v>0.28499999999999998</v>
      </c>
      <c r="O495" s="236" t="s">
        <v>1201</v>
      </c>
      <c r="P495" s="201">
        <f t="shared" si="22"/>
        <v>0.28499999999999998</v>
      </c>
      <c r="Q495" s="202" t="str" cm="1">
        <f t="array" aca="1" ref="Q495" ca="1">IF(ISNUMBER(P495),IF(P495=100%,"CUMPLIDA",IF(AND(ISNUMBER(L495),ISNUMBER(INDIRECT("FECHA_"&amp;$B495,1))), IF(L495&lt;=INDIRECT("FECHA_"&amp;$B495,1),"INCUMPLIDA","PROCESO"), "VERIFICAR FECHA")),"SIN VALOR AVANCE")</f>
        <v>PROCESO</v>
      </c>
    </row>
    <row r="496" spans="1:17" ht="135.75">
      <c r="A496" s="281" t="s">
        <v>19</v>
      </c>
      <c r="B496" s="204" t="s">
        <v>14</v>
      </c>
      <c r="C496" s="750"/>
      <c r="D496" s="750"/>
      <c r="E496" s="751"/>
      <c r="F496" s="751"/>
      <c r="G496" s="751"/>
      <c r="H496" s="751"/>
      <c r="I496" s="873"/>
      <c r="J496" s="209">
        <v>1</v>
      </c>
      <c r="K496" s="210">
        <v>46388</v>
      </c>
      <c r="L496" s="210">
        <v>46507</v>
      </c>
      <c r="M496" s="200">
        <f t="shared" si="24"/>
        <v>17</v>
      </c>
      <c r="N496" s="201">
        <v>0.28499999999999998</v>
      </c>
      <c r="O496" s="236" t="s">
        <v>1201</v>
      </c>
      <c r="P496" s="201">
        <f t="shared" si="22"/>
        <v>0.28499999999999998</v>
      </c>
      <c r="Q496" s="202" t="str" cm="1">
        <f t="array" aca="1" ref="Q496" ca="1">IF(ISNUMBER(P496),IF(P496=100%,"CUMPLIDA",IF(AND(ISNUMBER(L496),ISNUMBER(INDIRECT("FECHA_"&amp;$B496,1))), IF(L496&lt;=INDIRECT("FECHA_"&amp;$B496,1),"INCUMPLIDA","PROCESO"), "VERIFICAR FECHA")),"SIN VALOR AVANCE")</f>
        <v>PROCESO</v>
      </c>
    </row>
    <row r="497" spans="1:17" ht="90">
      <c r="A497" s="281" t="s">
        <v>19</v>
      </c>
      <c r="B497" s="204" t="s">
        <v>14</v>
      </c>
      <c r="C497" s="750"/>
      <c r="D497" s="750"/>
      <c r="E497" s="751"/>
      <c r="F497" s="751"/>
      <c r="G497" s="197" t="s">
        <v>1212</v>
      </c>
      <c r="H497" s="197" t="s">
        <v>1213</v>
      </c>
      <c r="I497" s="236" t="s">
        <v>1214</v>
      </c>
      <c r="J497" s="205">
        <v>1</v>
      </c>
      <c r="K497" s="208">
        <v>45231</v>
      </c>
      <c r="L497" s="208">
        <v>45351</v>
      </c>
      <c r="M497" s="200">
        <f t="shared" si="24"/>
        <v>17.142857142857142</v>
      </c>
      <c r="N497" s="201">
        <v>1</v>
      </c>
      <c r="O497" s="236" t="s">
        <v>1215</v>
      </c>
      <c r="P497" s="201">
        <f t="shared" si="22"/>
        <v>1</v>
      </c>
      <c r="Q497" s="202" t="str" cm="1">
        <f t="array" aca="1" ref="Q497" ca="1">IF(ISNUMBER(P497),IF(P497=100%,"CUMPLIDA",IF(AND(ISNUMBER(L497),ISNUMBER(INDIRECT("FECHA_"&amp;$B497,1))), IF(L497&lt;=INDIRECT("FECHA_"&amp;$B497,1),"INCUMPLIDA","PROCESO"), "VERIFICAR FECHA")),"SIN VALOR AVANCE")</f>
        <v>CUMPLIDA</v>
      </c>
    </row>
    <row r="498" spans="1:17" ht="60.75" customHeight="1">
      <c r="A498" s="281" t="s">
        <v>19</v>
      </c>
      <c r="B498" s="204" t="s">
        <v>14</v>
      </c>
      <c r="C498" s="750"/>
      <c r="D498" s="750"/>
      <c r="E498" s="751"/>
      <c r="F498" s="751"/>
      <c r="G498" s="751" t="s">
        <v>1216</v>
      </c>
      <c r="H498" s="751" t="s">
        <v>1217</v>
      </c>
      <c r="I498" s="236" t="s">
        <v>1218</v>
      </c>
      <c r="J498" s="205">
        <v>1</v>
      </c>
      <c r="K498" s="208">
        <v>45323</v>
      </c>
      <c r="L498" s="208">
        <v>45351</v>
      </c>
      <c r="M498" s="200">
        <f t="shared" si="24"/>
        <v>4</v>
      </c>
      <c r="N498" s="201">
        <v>1</v>
      </c>
      <c r="O498" s="236" t="s">
        <v>1215</v>
      </c>
      <c r="P498" s="201">
        <f t="shared" si="22"/>
        <v>1</v>
      </c>
      <c r="Q498" s="202" t="str" cm="1">
        <f t="array" aca="1" ref="Q498" ca="1">IF(ISNUMBER(P498),IF(P498=100%,"CUMPLIDA",IF(AND(ISNUMBER(L498),ISNUMBER(INDIRECT("FECHA_"&amp;$B498,1))), IF(L498&lt;=INDIRECT("FECHA_"&amp;$B498,1),"INCUMPLIDA","PROCESO"), "VERIFICAR FECHA")),"SIN VALOR AVANCE")</f>
        <v>CUMPLIDA</v>
      </c>
    </row>
    <row r="499" spans="1:17" ht="60.75">
      <c r="A499" s="281" t="s">
        <v>19</v>
      </c>
      <c r="B499" s="204" t="s">
        <v>14</v>
      </c>
      <c r="C499" s="750"/>
      <c r="D499" s="750"/>
      <c r="E499" s="751"/>
      <c r="F499" s="751"/>
      <c r="G499" s="751"/>
      <c r="H499" s="751"/>
      <c r="I499" s="236" t="s">
        <v>1219</v>
      </c>
      <c r="J499" s="205">
        <v>1</v>
      </c>
      <c r="K499" s="208">
        <v>45474</v>
      </c>
      <c r="L499" s="208">
        <v>45535</v>
      </c>
      <c r="M499" s="200">
        <f t="shared" si="24"/>
        <v>8.7142857142857135</v>
      </c>
      <c r="N499" s="201">
        <v>1</v>
      </c>
      <c r="O499" s="236" t="s">
        <v>1215</v>
      </c>
      <c r="P499" s="201">
        <f t="shared" si="22"/>
        <v>1</v>
      </c>
      <c r="Q499" s="202" t="str" cm="1">
        <f t="array" aca="1" ref="Q499" ca="1">IF(ISNUMBER(P499),IF(P499=100%,"CUMPLIDA",IF(AND(ISNUMBER(L499),ISNUMBER(INDIRECT("FECHA_"&amp;$B499,1))), IF(L499&lt;=INDIRECT("FECHA_"&amp;$B499,1),"INCUMPLIDA","PROCESO"), "VERIFICAR FECHA")),"SIN VALOR AVANCE")</f>
        <v>CUMPLIDA</v>
      </c>
    </row>
    <row r="500" spans="1:17" ht="60.75" customHeight="1">
      <c r="A500" s="281" t="s">
        <v>19</v>
      </c>
      <c r="B500" s="204" t="s">
        <v>14</v>
      </c>
      <c r="C500" s="750"/>
      <c r="D500" s="750"/>
      <c r="E500" s="751"/>
      <c r="F500" s="751"/>
      <c r="G500" s="751" t="s">
        <v>1220</v>
      </c>
      <c r="H500" s="751" t="s">
        <v>1221</v>
      </c>
      <c r="I500" s="873" t="s">
        <v>1222</v>
      </c>
      <c r="J500" s="205">
        <v>1</v>
      </c>
      <c r="K500" s="208">
        <v>45351</v>
      </c>
      <c r="L500" s="208">
        <v>45359</v>
      </c>
      <c r="M500" s="200">
        <f t="shared" si="24"/>
        <v>1.1428571428571428</v>
      </c>
      <c r="N500" s="201">
        <v>1</v>
      </c>
      <c r="O500" s="236" t="s">
        <v>1215</v>
      </c>
      <c r="P500" s="201">
        <f t="shared" si="22"/>
        <v>1</v>
      </c>
      <c r="Q500" s="202" t="str" cm="1">
        <f t="array" aca="1" ref="Q500" ca="1">IF(ISNUMBER(P500),IF(P500=100%,"CUMPLIDA",IF(AND(ISNUMBER(L500),ISNUMBER(INDIRECT("FECHA_"&amp;$B500,1))), IF(L500&lt;=INDIRECT("FECHA_"&amp;$B500,1),"INCUMPLIDA","PROCESO"), "VERIFICAR FECHA")),"SIN VALOR AVANCE")</f>
        <v>CUMPLIDA</v>
      </c>
    </row>
    <row r="501" spans="1:17" ht="60.75">
      <c r="A501" s="281" t="s">
        <v>19</v>
      </c>
      <c r="B501" s="204" t="s">
        <v>14</v>
      </c>
      <c r="C501" s="750"/>
      <c r="D501" s="750"/>
      <c r="E501" s="751"/>
      <c r="F501" s="751"/>
      <c r="G501" s="751"/>
      <c r="H501" s="751"/>
      <c r="I501" s="873"/>
      <c r="J501" s="205">
        <v>1</v>
      </c>
      <c r="K501" s="208">
        <v>45535</v>
      </c>
      <c r="L501" s="208">
        <v>45541</v>
      </c>
      <c r="M501" s="200">
        <f t="shared" si="24"/>
        <v>0.8571428571428571</v>
      </c>
      <c r="N501" s="201">
        <v>1</v>
      </c>
      <c r="O501" s="236" t="s">
        <v>1215</v>
      </c>
      <c r="P501" s="201">
        <f t="shared" si="22"/>
        <v>1</v>
      </c>
      <c r="Q501" s="202" t="str" cm="1">
        <f t="array" aca="1" ref="Q501" ca="1">IF(ISNUMBER(P501),IF(P501=100%,"CUMPLIDA",IF(AND(ISNUMBER(L501),ISNUMBER(INDIRECT("FECHA_"&amp;$B501,1))), IF(L501&lt;=INDIRECT("FECHA_"&amp;$B501,1),"INCUMPLIDA","PROCESO"), "VERIFICAR FECHA")),"SIN VALOR AVANCE")</f>
        <v>CUMPLIDA</v>
      </c>
    </row>
    <row r="502" spans="1:17" ht="90">
      <c r="A502" s="281" t="s">
        <v>19</v>
      </c>
      <c r="B502" s="204" t="s">
        <v>14</v>
      </c>
      <c r="C502" s="750"/>
      <c r="D502" s="750"/>
      <c r="E502" s="751"/>
      <c r="F502" s="751"/>
      <c r="G502" s="197" t="s">
        <v>1223</v>
      </c>
      <c r="H502" s="197" t="s">
        <v>1224</v>
      </c>
      <c r="I502" s="236" t="s">
        <v>1225</v>
      </c>
      <c r="J502" s="207" t="s">
        <v>1226</v>
      </c>
      <c r="K502" s="208">
        <v>45351</v>
      </c>
      <c r="L502" s="208">
        <v>45473</v>
      </c>
      <c r="M502" s="200">
        <f t="shared" si="24"/>
        <v>17.428571428571427</v>
      </c>
      <c r="N502" s="201">
        <v>1</v>
      </c>
      <c r="O502" s="236" t="s">
        <v>1227</v>
      </c>
      <c r="P502" s="201">
        <f t="shared" si="22"/>
        <v>1</v>
      </c>
      <c r="Q502" s="202" t="str" cm="1">
        <f t="array" aca="1" ref="Q502" ca="1">IF(ISNUMBER(P502),IF(P502=100%,"CUMPLIDA",IF(AND(ISNUMBER(L502),ISNUMBER(INDIRECT("FECHA_"&amp;$B502,1))), IF(L502&lt;=INDIRECT("FECHA_"&amp;$B502,1),"INCUMPLIDA","PROCESO"), "VERIFICAR FECHA")),"SIN VALOR AVANCE")</f>
        <v>CUMPLIDA</v>
      </c>
    </row>
    <row r="503" spans="1:17" ht="45.75" customHeight="1">
      <c r="A503" s="281" t="s">
        <v>19</v>
      </c>
      <c r="B503" s="204" t="s">
        <v>14</v>
      </c>
      <c r="C503" s="750"/>
      <c r="D503" s="750"/>
      <c r="E503" s="751"/>
      <c r="F503" s="751"/>
      <c r="G503" s="751" t="s">
        <v>1228</v>
      </c>
      <c r="H503" s="197" t="s">
        <v>1189</v>
      </c>
      <c r="I503" s="236" t="s">
        <v>1229</v>
      </c>
      <c r="J503" s="205">
        <v>1</v>
      </c>
      <c r="K503" s="208">
        <v>46966</v>
      </c>
      <c r="L503" s="208">
        <v>47026</v>
      </c>
      <c r="M503" s="200">
        <f t="shared" si="24"/>
        <v>8.5714285714285712</v>
      </c>
      <c r="N503" s="201">
        <v>0</v>
      </c>
      <c r="O503" s="236" t="s">
        <v>1191</v>
      </c>
      <c r="P503" s="201">
        <f t="shared" si="22"/>
        <v>0</v>
      </c>
      <c r="Q503" s="202" t="str" cm="1">
        <f t="array" aca="1" ref="Q503" ca="1">IF(ISNUMBER(P503),IF(P503=100%,"CUMPLIDA",IF(AND(ISNUMBER(L503),ISNUMBER(INDIRECT("FECHA_"&amp;$B503,1))), IF(L503&lt;=INDIRECT("FECHA_"&amp;$B503,1),"INCUMPLIDA","PROCESO"), "VERIFICAR FECHA")),"SIN VALOR AVANCE")</f>
        <v>PROCESO</v>
      </c>
    </row>
    <row r="504" spans="1:17" ht="45.75">
      <c r="A504" s="281" t="s">
        <v>19</v>
      </c>
      <c r="B504" s="204" t="s">
        <v>14</v>
      </c>
      <c r="C504" s="750"/>
      <c r="D504" s="750"/>
      <c r="E504" s="751"/>
      <c r="F504" s="751"/>
      <c r="G504" s="751"/>
      <c r="H504" s="197" t="s">
        <v>1230</v>
      </c>
      <c r="I504" s="236" t="s">
        <v>1193</v>
      </c>
      <c r="J504" s="205">
        <v>1</v>
      </c>
      <c r="K504" s="208">
        <v>47027</v>
      </c>
      <c r="L504" s="208">
        <v>47087</v>
      </c>
      <c r="M504" s="200">
        <f t="shared" si="24"/>
        <v>8.5714285714285712</v>
      </c>
      <c r="N504" s="201">
        <v>0</v>
      </c>
      <c r="O504" s="236" t="s">
        <v>1191</v>
      </c>
      <c r="P504" s="201">
        <f t="shared" ref="P504:P550" si="25">IF(B504="ITRC",N504,N504/J504)</f>
        <v>0</v>
      </c>
      <c r="Q504" s="202" t="str" cm="1">
        <f t="array" aca="1" ref="Q504" ca="1">IF(ISNUMBER(P504),IF(P504=100%,"CUMPLIDA",IF(AND(ISNUMBER(L504),ISNUMBER(INDIRECT("FECHA_"&amp;$B504,1))), IF(L504&lt;=INDIRECT("FECHA_"&amp;$B504,1),"INCUMPLIDA","PROCESO"), "VERIFICAR FECHA")),"SIN VALOR AVANCE")</f>
        <v>PROCESO</v>
      </c>
    </row>
    <row r="505" spans="1:17" ht="45.75">
      <c r="A505" s="281" t="s">
        <v>19</v>
      </c>
      <c r="B505" s="204" t="s">
        <v>14</v>
      </c>
      <c r="C505" s="750"/>
      <c r="D505" s="750"/>
      <c r="E505" s="751"/>
      <c r="F505" s="751"/>
      <c r="G505" s="751"/>
      <c r="H505" s="197" t="s">
        <v>1194</v>
      </c>
      <c r="I505" s="236" t="s">
        <v>1231</v>
      </c>
      <c r="J505" s="205">
        <v>1</v>
      </c>
      <c r="K505" s="208">
        <v>47088</v>
      </c>
      <c r="L505" s="208">
        <v>47208</v>
      </c>
      <c r="M505" s="200">
        <f t="shared" si="24"/>
        <v>17.142857142857142</v>
      </c>
      <c r="N505" s="201">
        <v>0</v>
      </c>
      <c r="O505" s="236" t="s">
        <v>1191</v>
      </c>
      <c r="P505" s="201">
        <f t="shared" si="25"/>
        <v>0</v>
      </c>
      <c r="Q505" s="202" t="str" cm="1">
        <f t="array" aca="1" ref="Q505" ca="1">IF(ISNUMBER(P505),IF(P505=100%,"CUMPLIDA",IF(AND(ISNUMBER(L505),ISNUMBER(INDIRECT("FECHA_"&amp;$B505,1))), IF(L505&lt;=INDIRECT("FECHA_"&amp;$B505,1),"INCUMPLIDA","PROCESO"), "VERIFICAR FECHA")),"SIN VALOR AVANCE")</f>
        <v>PROCESO</v>
      </c>
    </row>
    <row r="506" spans="1:17" ht="180">
      <c r="A506" s="281" t="s">
        <v>19</v>
      </c>
      <c r="B506" s="204" t="s">
        <v>14</v>
      </c>
      <c r="C506" s="750"/>
      <c r="D506" s="750"/>
      <c r="E506" s="751"/>
      <c r="F506" s="751"/>
      <c r="G506" s="751"/>
      <c r="H506" s="197" t="s">
        <v>1232</v>
      </c>
      <c r="I506" s="236" t="s">
        <v>1233</v>
      </c>
      <c r="J506" s="205">
        <v>3</v>
      </c>
      <c r="K506" s="208">
        <v>47209</v>
      </c>
      <c r="L506" s="208">
        <v>47299</v>
      </c>
      <c r="M506" s="200">
        <f t="shared" si="24"/>
        <v>12.857142857142858</v>
      </c>
      <c r="N506" s="201">
        <v>0</v>
      </c>
      <c r="O506" s="236" t="s">
        <v>1191</v>
      </c>
      <c r="P506" s="201">
        <f t="shared" si="25"/>
        <v>0</v>
      </c>
      <c r="Q506" s="202" t="str" cm="1">
        <f t="array" aca="1" ref="Q506" ca="1">IF(ISNUMBER(P506),IF(P506=100%,"CUMPLIDA",IF(AND(ISNUMBER(L506),ISNUMBER(INDIRECT("FECHA_"&amp;$B506,1))), IF(L506&lt;=INDIRECT("FECHA_"&amp;$B506,1),"INCUMPLIDA","PROCESO"), "VERIFICAR FECHA")),"SIN VALOR AVANCE")</f>
        <v>PROCESO</v>
      </c>
    </row>
    <row r="507" spans="1:17" ht="45.75" customHeight="1">
      <c r="A507" s="281" t="s">
        <v>19</v>
      </c>
      <c r="B507" s="204" t="s">
        <v>14</v>
      </c>
      <c r="C507" s="750"/>
      <c r="D507" s="750"/>
      <c r="E507" s="751" t="s">
        <v>1234</v>
      </c>
      <c r="F507" s="751"/>
      <c r="G507" s="751" t="s">
        <v>1235</v>
      </c>
      <c r="H507" s="751" t="s">
        <v>1236</v>
      </c>
      <c r="I507" s="873" t="s">
        <v>1237</v>
      </c>
      <c r="J507" s="205">
        <v>1</v>
      </c>
      <c r="K507" s="208">
        <v>45323</v>
      </c>
      <c r="L507" s="208">
        <v>45473</v>
      </c>
      <c r="M507" s="200">
        <f t="shared" si="24"/>
        <v>21.428571428571427</v>
      </c>
      <c r="N507" s="201">
        <v>1</v>
      </c>
      <c r="O507" s="265" t="s">
        <v>1238</v>
      </c>
      <c r="P507" s="201">
        <f t="shared" si="25"/>
        <v>1</v>
      </c>
      <c r="Q507" s="202" t="str" cm="1">
        <f t="array" aca="1" ref="Q507" ca="1">IF(ISNUMBER(P507),IF(P507=100%,"CUMPLIDA",IF(AND(ISNUMBER(L507),ISNUMBER(INDIRECT("FECHA_"&amp;$B507,1))), IF(L507&lt;=INDIRECT("FECHA_"&amp;$B507,1),"INCUMPLIDA","PROCESO"), "VERIFICAR FECHA")),"SIN VALOR AVANCE")</f>
        <v>CUMPLIDA</v>
      </c>
    </row>
    <row r="508" spans="1:17" ht="45.75">
      <c r="A508" s="281" t="s">
        <v>19</v>
      </c>
      <c r="B508" s="204" t="s">
        <v>14</v>
      </c>
      <c r="C508" s="750"/>
      <c r="D508" s="750"/>
      <c r="E508" s="751"/>
      <c r="F508" s="751"/>
      <c r="G508" s="751"/>
      <c r="H508" s="751"/>
      <c r="I508" s="873"/>
      <c r="J508" s="205">
        <v>1</v>
      </c>
      <c r="K508" s="208">
        <v>45474</v>
      </c>
      <c r="L508" s="208">
        <v>45657</v>
      </c>
      <c r="M508" s="200">
        <f t="shared" si="24"/>
        <v>26.142857142857142</v>
      </c>
      <c r="N508" s="201">
        <v>1</v>
      </c>
      <c r="O508" s="265" t="s">
        <v>1238</v>
      </c>
      <c r="P508" s="201">
        <f t="shared" si="25"/>
        <v>1</v>
      </c>
      <c r="Q508" s="202" t="str" cm="1">
        <f t="array" aca="1" ref="Q508" ca="1">IF(ISNUMBER(P508),IF(P508=100%,"CUMPLIDA",IF(AND(ISNUMBER(L508),ISNUMBER(INDIRECT("FECHA_"&amp;$B508,1))), IF(L508&lt;=INDIRECT("FECHA_"&amp;$B508,1),"INCUMPLIDA","PROCESO"), "VERIFICAR FECHA")),"SIN VALOR AVANCE")</f>
        <v>CUMPLIDA</v>
      </c>
    </row>
    <row r="509" spans="1:17" ht="45.75">
      <c r="A509" s="281" t="s">
        <v>19</v>
      </c>
      <c r="B509" s="204" t="s">
        <v>14</v>
      </c>
      <c r="C509" s="750"/>
      <c r="D509" s="750"/>
      <c r="E509" s="751"/>
      <c r="F509" s="751"/>
      <c r="G509" s="751"/>
      <c r="H509" s="751"/>
      <c r="I509" s="873"/>
      <c r="J509" s="205">
        <v>1</v>
      </c>
      <c r="K509" s="208">
        <v>45658</v>
      </c>
      <c r="L509" s="208">
        <v>45838</v>
      </c>
      <c r="M509" s="200">
        <f t="shared" si="24"/>
        <v>25.714285714285715</v>
      </c>
      <c r="N509" s="201">
        <v>0.16600000000000001</v>
      </c>
      <c r="O509" s="265" t="s">
        <v>1238</v>
      </c>
      <c r="P509" s="201">
        <f t="shared" si="25"/>
        <v>0.16600000000000001</v>
      </c>
      <c r="Q509" s="202" t="str" cm="1">
        <f t="array" aca="1" ref="Q509" ca="1">IF(ISNUMBER(P509),IF(P509=100%,"CUMPLIDA",IF(AND(ISNUMBER(L509),ISNUMBER(INDIRECT("FECHA_"&amp;$B509,1))), IF(L509&lt;=INDIRECT("FECHA_"&amp;$B509,1),"INCUMPLIDA","PROCESO"), "VERIFICAR FECHA")),"SIN VALOR AVANCE")</f>
        <v>PROCESO</v>
      </c>
    </row>
    <row r="510" spans="1:17" ht="45.75">
      <c r="A510" s="281" t="s">
        <v>19</v>
      </c>
      <c r="B510" s="204" t="s">
        <v>14</v>
      </c>
      <c r="C510" s="750"/>
      <c r="D510" s="750"/>
      <c r="E510" s="751"/>
      <c r="F510" s="751"/>
      <c r="G510" s="751"/>
      <c r="H510" s="751"/>
      <c r="I510" s="873"/>
      <c r="J510" s="205">
        <v>1</v>
      </c>
      <c r="K510" s="208">
        <v>45839</v>
      </c>
      <c r="L510" s="208">
        <v>46022</v>
      </c>
      <c r="M510" s="200">
        <f t="shared" si="24"/>
        <v>26.142857142857142</v>
      </c>
      <c r="N510" s="201">
        <v>0.16600000000000001</v>
      </c>
      <c r="O510" s="265" t="s">
        <v>1238</v>
      </c>
      <c r="P510" s="201">
        <f t="shared" si="25"/>
        <v>0.16600000000000001</v>
      </c>
      <c r="Q510" s="202" t="str" cm="1">
        <f t="array" aca="1" ref="Q510" ca="1">IF(ISNUMBER(P510),IF(P510=100%,"CUMPLIDA",IF(AND(ISNUMBER(L510),ISNUMBER(INDIRECT("FECHA_"&amp;$B510,1))), IF(L510&lt;=INDIRECT("FECHA_"&amp;$B510,1),"INCUMPLIDA","PROCESO"), "VERIFICAR FECHA")),"SIN VALOR AVANCE")</f>
        <v>PROCESO</v>
      </c>
    </row>
    <row r="511" spans="1:17" ht="45.75">
      <c r="A511" s="281" t="s">
        <v>19</v>
      </c>
      <c r="B511" s="204" t="s">
        <v>14</v>
      </c>
      <c r="C511" s="750"/>
      <c r="D511" s="750"/>
      <c r="E511" s="751"/>
      <c r="F511" s="751"/>
      <c r="G511" s="751"/>
      <c r="H511" s="751"/>
      <c r="I511" s="873"/>
      <c r="J511" s="205">
        <v>1</v>
      </c>
      <c r="K511" s="208">
        <v>46023</v>
      </c>
      <c r="L511" s="208">
        <v>46203</v>
      </c>
      <c r="M511" s="200">
        <f t="shared" si="24"/>
        <v>25.714285714285715</v>
      </c>
      <c r="N511" s="201">
        <v>0.16600000000000001</v>
      </c>
      <c r="O511" s="265" t="s">
        <v>1238</v>
      </c>
      <c r="P511" s="201">
        <f t="shared" si="25"/>
        <v>0.16600000000000001</v>
      </c>
      <c r="Q511" s="202" t="str" cm="1">
        <f t="array" aca="1" ref="Q511" ca="1">IF(ISNUMBER(P511),IF(P511=100%,"CUMPLIDA",IF(AND(ISNUMBER(L511),ISNUMBER(INDIRECT("FECHA_"&amp;$B511,1))), IF(L511&lt;=INDIRECT("FECHA_"&amp;$B511,1),"INCUMPLIDA","PROCESO"), "VERIFICAR FECHA")),"SIN VALOR AVANCE")</f>
        <v>PROCESO</v>
      </c>
    </row>
    <row r="512" spans="1:17" ht="45.75">
      <c r="A512" s="281" t="s">
        <v>19</v>
      </c>
      <c r="B512" s="204" t="s">
        <v>14</v>
      </c>
      <c r="C512" s="750"/>
      <c r="D512" s="750"/>
      <c r="E512" s="751"/>
      <c r="F512" s="751"/>
      <c r="G512" s="751"/>
      <c r="H512" s="751"/>
      <c r="I512" s="873"/>
      <c r="J512" s="205">
        <v>1</v>
      </c>
      <c r="K512" s="208">
        <v>46204</v>
      </c>
      <c r="L512" s="208">
        <v>46387</v>
      </c>
      <c r="M512" s="200">
        <f t="shared" si="24"/>
        <v>26.142857142857142</v>
      </c>
      <c r="N512" s="201">
        <v>0.16600000000000001</v>
      </c>
      <c r="O512" s="265" t="s">
        <v>1238</v>
      </c>
      <c r="P512" s="201">
        <f t="shared" si="25"/>
        <v>0.16600000000000001</v>
      </c>
      <c r="Q512" s="202" t="str" cm="1">
        <f t="array" aca="1" ref="Q512" ca="1">IF(ISNUMBER(P512),IF(P512=100%,"CUMPLIDA",IF(AND(ISNUMBER(L512),ISNUMBER(INDIRECT("FECHA_"&amp;$B512,1))), IF(L512&lt;=INDIRECT("FECHA_"&amp;$B512,1),"INCUMPLIDA","PROCESO"), "VERIFICAR FECHA")),"SIN VALOR AVANCE")</f>
        <v>PROCESO</v>
      </c>
    </row>
    <row r="513" spans="1:17" ht="45.75">
      <c r="A513" s="281" t="s">
        <v>19</v>
      </c>
      <c r="B513" s="204" t="s">
        <v>14</v>
      </c>
      <c r="C513" s="750"/>
      <c r="D513" s="750"/>
      <c r="E513" s="751"/>
      <c r="F513" s="751"/>
      <c r="G513" s="751"/>
      <c r="H513" s="751"/>
      <c r="I513" s="873"/>
      <c r="J513" s="205">
        <v>1</v>
      </c>
      <c r="K513" s="208">
        <v>46388</v>
      </c>
      <c r="L513" s="208">
        <v>46568</v>
      </c>
      <c r="M513" s="200">
        <f t="shared" si="24"/>
        <v>25.714285714285715</v>
      </c>
      <c r="N513" s="201">
        <v>0.16600000000000001</v>
      </c>
      <c r="O513" s="265" t="s">
        <v>1238</v>
      </c>
      <c r="P513" s="201">
        <f t="shared" si="25"/>
        <v>0.16600000000000001</v>
      </c>
      <c r="Q513" s="202" t="str" cm="1">
        <f t="array" aca="1" ref="Q513" ca="1">IF(ISNUMBER(P513),IF(P513=100%,"CUMPLIDA",IF(AND(ISNUMBER(L513),ISNUMBER(INDIRECT("FECHA_"&amp;$B513,1))), IF(L513&lt;=INDIRECT("FECHA_"&amp;$B513,1),"INCUMPLIDA","PROCESO"), "VERIFICAR FECHA")),"SIN VALOR AVANCE")</f>
        <v>PROCESO</v>
      </c>
    </row>
    <row r="514" spans="1:17" ht="45.75">
      <c r="A514" s="281" t="s">
        <v>19</v>
      </c>
      <c r="B514" s="204" t="s">
        <v>14</v>
      </c>
      <c r="C514" s="750"/>
      <c r="D514" s="750"/>
      <c r="E514" s="751"/>
      <c r="F514" s="751"/>
      <c r="G514" s="751"/>
      <c r="H514" s="751"/>
      <c r="I514" s="873"/>
      <c r="J514" s="205">
        <v>1</v>
      </c>
      <c r="K514" s="208">
        <v>46569</v>
      </c>
      <c r="L514" s="208">
        <v>46752</v>
      </c>
      <c r="M514" s="200">
        <f t="shared" si="24"/>
        <v>26.142857142857142</v>
      </c>
      <c r="N514" s="201">
        <v>0.16600000000000001</v>
      </c>
      <c r="O514" s="265" t="s">
        <v>1238</v>
      </c>
      <c r="P514" s="201">
        <f t="shared" si="25"/>
        <v>0.16600000000000001</v>
      </c>
      <c r="Q514" s="202" t="str" cm="1">
        <f t="array" aca="1" ref="Q514" ca="1">IF(ISNUMBER(P514),IF(P514=100%,"CUMPLIDA",IF(AND(ISNUMBER(L514),ISNUMBER(INDIRECT("FECHA_"&amp;$B514,1))), IF(L514&lt;=INDIRECT("FECHA_"&amp;$B514,1),"INCUMPLIDA","PROCESO"), "VERIFICAR FECHA")),"SIN VALOR AVANCE")</f>
        <v>PROCESO</v>
      </c>
    </row>
    <row r="515" spans="1:17" ht="45.75">
      <c r="A515" s="281" t="s">
        <v>19</v>
      </c>
      <c r="B515" s="204" t="s">
        <v>14</v>
      </c>
      <c r="C515" s="750"/>
      <c r="D515" s="750"/>
      <c r="E515" s="751"/>
      <c r="F515" s="751"/>
      <c r="G515" s="751"/>
      <c r="H515" s="751"/>
      <c r="I515" s="873"/>
      <c r="J515" s="205">
        <v>1</v>
      </c>
      <c r="K515" s="208">
        <v>46753</v>
      </c>
      <c r="L515" s="208">
        <v>46934</v>
      </c>
      <c r="M515" s="200">
        <f t="shared" si="24"/>
        <v>25.857142857142858</v>
      </c>
      <c r="N515" s="201">
        <v>0.16600000000000001</v>
      </c>
      <c r="O515" s="265" t="s">
        <v>1238</v>
      </c>
      <c r="P515" s="201">
        <f t="shared" si="25"/>
        <v>0.16600000000000001</v>
      </c>
      <c r="Q515" s="202" t="str" cm="1">
        <f t="array" aca="1" ref="Q515" ca="1">IF(ISNUMBER(P515),IF(P515=100%,"CUMPLIDA",IF(AND(ISNUMBER(L515),ISNUMBER(INDIRECT("FECHA_"&amp;$B515,1))), IF(L515&lt;=INDIRECT("FECHA_"&amp;$B515,1),"INCUMPLIDA","PROCESO"), "VERIFICAR FECHA")),"SIN VALOR AVANCE")</f>
        <v>PROCESO</v>
      </c>
    </row>
    <row r="516" spans="1:17" ht="30.75" customHeight="1">
      <c r="A516" s="281" t="s">
        <v>19</v>
      </c>
      <c r="B516" s="204" t="s">
        <v>14</v>
      </c>
      <c r="C516" s="750"/>
      <c r="D516" s="750"/>
      <c r="E516" s="751" t="s">
        <v>1239</v>
      </c>
      <c r="F516" s="751"/>
      <c r="G516" s="751"/>
      <c r="H516" s="751"/>
      <c r="I516" s="873"/>
      <c r="J516" s="205">
        <v>1</v>
      </c>
      <c r="K516" s="208">
        <v>46935</v>
      </c>
      <c r="L516" s="208">
        <v>47118</v>
      </c>
      <c r="M516" s="200">
        <f t="shared" si="24"/>
        <v>26.142857142857142</v>
      </c>
      <c r="N516" s="201">
        <v>0.16600000000000001</v>
      </c>
      <c r="O516" s="265" t="s">
        <v>1238</v>
      </c>
      <c r="P516" s="201">
        <f t="shared" si="25"/>
        <v>0.16600000000000001</v>
      </c>
      <c r="Q516" s="202" t="str" cm="1">
        <f t="array" aca="1" ref="Q516" ca="1">IF(ISNUMBER(P516),IF(P516=100%,"CUMPLIDA",IF(AND(ISNUMBER(L516),ISNUMBER(INDIRECT("FECHA_"&amp;$B516,1))), IF(L516&lt;=INDIRECT("FECHA_"&amp;$B516,1),"INCUMPLIDA","PROCESO"), "VERIFICAR FECHA")),"SIN VALOR AVANCE")</f>
        <v>PROCESO</v>
      </c>
    </row>
    <row r="517" spans="1:17" ht="45.75">
      <c r="A517" s="281" t="s">
        <v>19</v>
      </c>
      <c r="B517" s="204" t="s">
        <v>14</v>
      </c>
      <c r="C517" s="750"/>
      <c r="D517" s="750"/>
      <c r="E517" s="751"/>
      <c r="F517" s="751"/>
      <c r="G517" s="751"/>
      <c r="H517" s="751"/>
      <c r="I517" s="873"/>
      <c r="J517" s="205">
        <v>1</v>
      </c>
      <c r="K517" s="208">
        <v>47119</v>
      </c>
      <c r="L517" s="208">
        <v>47299</v>
      </c>
      <c r="M517" s="200">
        <f t="shared" si="24"/>
        <v>25.714285714285715</v>
      </c>
      <c r="N517" s="201">
        <v>0.16600000000000001</v>
      </c>
      <c r="O517" s="265" t="s">
        <v>1238</v>
      </c>
      <c r="P517" s="201">
        <f t="shared" si="25"/>
        <v>0.16600000000000001</v>
      </c>
      <c r="Q517" s="202" t="str" cm="1">
        <f t="array" aca="1" ref="Q517" ca="1">IF(ISNUMBER(P517),IF(P517=100%,"CUMPLIDA",IF(AND(ISNUMBER(L517),ISNUMBER(INDIRECT("FECHA_"&amp;$B517,1))), IF(L517&lt;=INDIRECT("FECHA_"&amp;$B517,1),"INCUMPLIDA","PROCESO"), "VERIFICAR FECHA")),"SIN VALOR AVANCE")</f>
        <v>PROCESO</v>
      </c>
    </row>
    <row r="518" spans="1:17" ht="195">
      <c r="A518" s="281" t="s">
        <v>19</v>
      </c>
      <c r="B518" s="204" t="s">
        <v>14</v>
      </c>
      <c r="C518" s="750"/>
      <c r="D518" s="750"/>
      <c r="E518" s="751"/>
      <c r="F518" s="751"/>
      <c r="G518" s="197" t="s">
        <v>1240</v>
      </c>
      <c r="H518" s="197" t="s">
        <v>1241</v>
      </c>
      <c r="I518" s="236" t="s">
        <v>1242</v>
      </c>
      <c r="J518" s="209">
        <v>1</v>
      </c>
      <c r="K518" s="208">
        <v>45323</v>
      </c>
      <c r="L518" s="208">
        <v>45447</v>
      </c>
      <c r="M518" s="200">
        <f>(L518-K518)/7</f>
        <v>17.714285714285715</v>
      </c>
      <c r="N518" s="201">
        <v>1</v>
      </c>
      <c r="O518" s="265" t="s">
        <v>1238</v>
      </c>
      <c r="P518" s="201">
        <f t="shared" si="25"/>
        <v>1</v>
      </c>
      <c r="Q518" s="202" t="str" cm="1">
        <f t="array" aca="1" ref="Q518" ca="1">IF(ISNUMBER(P518),IF(P518=100%,"CUMPLIDA",IF(AND(ISNUMBER(L518),ISNUMBER(INDIRECT("FECHA_"&amp;$B518,1))), IF(L518&lt;=INDIRECT("FECHA_"&amp;$B518,1),"INCUMPLIDA","PROCESO"), "VERIFICAR FECHA")),"SIN VALOR AVANCE")</f>
        <v>CUMPLIDA</v>
      </c>
    </row>
    <row r="519" spans="1:17" ht="135" customHeight="1">
      <c r="A519" s="281" t="s">
        <v>19</v>
      </c>
      <c r="B519" s="204" t="s">
        <v>14</v>
      </c>
      <c r="C519" s="750" t="s">
        <v>1243</v>
      </c>
      <c r="D519" s="750" t="s">
        <v>312</v>
      </c>
      <c r="E519" s="751" t="s">
        <v>1244</v>
      </c>
      <c r="F519" s="751" t="s">
        <v>1245</v>
      </c>
      <c r="G519" s="212" t="s">
        <v>1246</v>
      </c>
      <c r="H519" s="212" t="s">
        <v>1247</v>
      </c>
      <c r="I519" s="265" t="s">
        <v>1248</v>
      </c>
      <c r="J519" s="209">
        <v>1</v>
      </c>
      <c r="K519" s="210">
        <v>45703</v>
      </c>
      <c r="L519" s="210">
        <v>45853</v>
      </c>
      <c r="M519" s="200">
        <f t="shared" ref="M519:M551" si="26">(L519-K519)/7</f>
        <v>21.428571428571427</v>
      </c>
      <c r="N519" s="201">
        <v>0</v>
      </c>
      <c r="O519" s="265" t="s">
        <v>1249</v>
      </c>
      <c r="P519" s="201">
        <f t="shared" si="25"/>
        <v>0</v>
      </c>
      <c r="Q519" s="202" t="str" cm="1">
        <f t="array" aca="1" ref="Q519" ca="1">IF(ISNUMBER(P519),IF(P519=100%,"CUMPLIDA",IF(AND(ISNUMBER(L519),ISNUMBER(INDIRECT("FECHA_"&amp;$B519,1))), IF(L519&lt;=INDIRECT("FECHA_"&amp;$B519,1),"INCUMPLIDA","PROCESO"), "VERIFICAR FECHA")),"SIN VALOR AVANCE")</f>
        <v>PROCESO</v>
      </c>
    </row>
    <row r="520" spans="1:17" ht="225">
      <c r="A520" s="281" t="s">
        <v>19</v>
      </c>
      <c r="B520" s="204" t="s">
        <v>14</v>
      </c>
      <c r="C520" s="750"/>
      <c r="D520" s="750"/>
      <c r="E520" s="751"/>
      <c r="F520" s="751"/>
      <c r="G520" s="752" t="s">
        <v>1250</v>
      </c>
      <c r="H520" s="212" t="s">
        <v>1251</v>
      </c>
      <c r="I520" s="265" t="s">
        <v>1252</v>
      </c>
      <c r="J520" s="209">
        <v>1</v>
      </c>
      <c r="K520" s="210">
        <v>45717</v>
      </c>
      <c r="L520" s="210">
        <v>45838</v>
      </c>
      <c r="M520" s="200">
        <f t="shared" si="26"/>
        <v>17.285714285714285</v>
      </c>
      <c r="N520" s="201">
        <v>0</v>
      </c>
      <c r="O520" s="265" t="s">
        <v>1253</v>
      </c>
      <c r="P520" s="201">
        <f t="shared" si="25"/>
        <v>0</v>
      </c>
      <c r="Q520" s="202" t="str" cm="1">
        <f t="array" aca="1" ref="Q520" ca="1">IF(ISNUMBER(P520),IF(P520=100%,"CUMPLIDA",IF(AND(ISNUMBER(L520),ISNUMBER(INDIRECT("FECHA_"&amp;$B520,1))), IF(L520&lt;=INDIRECT("FECHA_"&amp;$B520,1),"INCUMPLIDA","PROCESO"), "VERIFICAR FECHA")),"SIN VALOR AVANCE")</f>
        <v>PROCESO</v>
      </c>
    </row>
    <row r="521" spans="1:17" ht="135.75">
      <c r="A521" s="281" t="s">
        <v>19</v>
      </c>
      <c r="B521" s="204" t="s">
        <v>14</v>
      </c>
      <c r="C521" s="750"/>
      <c r="D521" s="750"/>
      <c r="E521" s="751"/>
      <c r="F521" s="751"/>
      <c r="G521" s="752"/>
      <c r="H521" s="212" t="s">
        <v>1254</v>
      </c>
      <c r="I521" s="265" t="s">
        <v>1255</v>
      </c>
      <c r="J521" s="211">
        <v>1</v>
      </c>
      <c r="K521" s="210">
        <v>45839</v>
      </c>
      <c r="L521" s="210">
        <v>45842</v>
      </c>
      <c r="M521" s="200">
        <f t="shared" si="26"/>
        <v>0.42857142857142855</v>
      </c>
      <c r="N521" s="201">
        <v>0</v>
      </c>
      <c r="O521" s="265" t="s">
        <v>1253</v>
      </c>
      <c r="P521" s="201">
        <f t="shared" si="25"/>
        <v>0</v>
      </c>
      <c r="Q521" s="202" t="str" cm="1">
        <f t="array" aca="1" ref="Q521" ca="1">IF(ISNUMBER(P521),IF(P521=100%,"CUMPLIDA",IF(AND(ISNUMBER(L521),ISNUMBER(INDIRECT("FECHA_"&amp;$B521,1))), IF(L521&lt;=INDIRECT("FECHA_"&amp;$B521,1),"INCUMPLIDA","PROCESO"), "VERIFICAR FECHA")),"SIN VALOR AVANCE")</f>
        <v>PROCESO</v>
      </c>
    </row>
    <row r="522" spans="1:17" ht="135.75">
      <c r="A522" s="281" t="s">
        <v>19</v>
      </c>
      <c r="B522" s="204" t="s">
        <v>14</v>
      </c>
      <c r="C522" s="750"/>
      <c r="D522" s="750"/>
      <c r="E522" s="751"/>
      <c r="F522" s="751"/>
      <c r="G522" s="212" t="s">
        <v>1256</v>
      </c>
      <c r="H522" s="212" t="s">
        <v>1257</v>
      </c>
      <c r="I522" s="265" t="s">
        <v>1258</v>
      </c>
      <c r="J522" s="209">
        <v>1</v>
      </c>
      <c r="K522" s="210">
        <v>45717</v>
      </c>
      <c r="L522" s="210">
        <v>46081</v>
      </c>
      <c r="M522" s="200">
        <f t="shared" si="26"/>
        <v>52</v>
      </c>
      <c r="N522" s="201">
        <v>0.1</v>
      </c>
      <c r="O522" s="265" t="s">
        <v>1259</v>
      </c>
      <c r="P522" s="201">
        <f t="shared" si="25"/>
        <v>0.1</v>
      </c>
      <c r="Q522" s="202" t="str" cm="1">
        <f t="array" aca="1" ref="Q522" ca="1">IF(ISNUMBER(P522),IF(P522=100%,"CUMPLIDA",IF(AND(ISNUMBER(L522),ISNUMBER(INDIRECT("FECHA_"&amp;$B522,1))), IF(L522&lt;=INDIRECT("FECHA_"&amp;$B522,1),"INCUMPLIDA","PROCESO"), "VERIFICAR FECHA")),"SIN VALOR AVANCE")</f>
        <v>PROCESO</v>
      </c>
    </row>
    <row r="523" spans="1:17" ht="170.25">
      <c r="A523" s="281" t="s">
        <v>19</v>
      </c>
      <c r="B523" s="204" t="s">
        <v>14</v>
      </c>
      <c r="C523" s="750"/>
      <c r="D523" s="750"/>
      <c r="E523" s="751"/>
      <c r="F523" s="751"/>
      <c r="G523" s="212" t="s">
        <v>1260</v>
      </c>
      <c r="H523" s="212" t="s">
        <v>1261</v>
      </c>
      <c r="I523" s="502" t="s">
        <v>1262</v>
      </c>
      <c r="J523" s="209">
        <v>8</v>
      </c>
      <c r="K523" s="210">
        <v>45717</v>
      </c>
      <c r="L523" s="210">
        <v>46081</v>
      </c>
      <c r="M523" s="200">
        <f t="shared" si="26"/>
        <v>52</v>
      </c>
      <c r="N523" s="201">
        <v>0</v>
      </c>
      <c r="O523" s="265" t="s">
        <v>1263</v>
      </c>
      <c r="P523" s="201">
        <f t="shared" si="25"/>
        <v>0</v>
      </c>
      <c r="Q523" s="202" t="str" cm="1">
        <f t="array" aca="1" ref="Q523" ca="1">IF(ISNUMBER(P523),IF(P523=100%,"CUMPLIDA",IF(AND(ISNUMBER(L523),ISNUMBER(INDIRECT("FECHA_"&amp;$B523,1))), IF(L523&lt;=INDIRECT("FECHA_"&amp;$B523,1),"INCUMPLIDA","PROCESO"), "VERIFICAR FECHA")),"SIN VALOR AVANCE")</f>
        <v>PROCESO</v>
      </c>
    </row>
    <row r="524" spans="1:17" ht="195">
      <c r="A524" s="281" t="s">
        <v>19</v>
      </c>
      <c r="B524" s="204" t="s">
        <v>14</v>
      </c>
      <c r="C524" s="750"/>
      <c r="D524" s="750"/>
      <c r="E524" s="751"/>
      <c r="F524" s="751"/>
      <c r="G524" s="212" t="s">
        <v>1264</v>
      </c>
      <c r="H524" s="212" t="s">
        <v>1265</v>
      </c>
      <c r="I524" s="502" t="s">
        <v>1262</v>
      </c>
      <c r="J524" s="209">
        <v>8</v>
      </c>
      <c r="K524" s="210">
        <v>45717</v>
      </c>
      <c r="L524" s="210">
        <v>46081</v>
      </c>
      <c r="M524" s="200">
        <f t="shared" si="26"/>
        <v>52</v>
      </c>
      <c r="N524" s="201">
        <v>0</v>
      </c>
      <c r="O524" s="265" t="s">
        <v>1263</v>
      </c>
      <c r="P524" s="201">
        <f t="shared" si="25"/>
        <v>0</v>
      </c>
      <c r="Q524" s="202" t="str" cm="1">
        <f t="array" aca="1" ref="Q524" ca="1">IF(ISNUMBER(P524),IF(P524=100%,"CUMPLIDA",IF(AND(ISNUMBER(L524),ISNUMBER(INDIRECT("FECHA_"&amp;$B524,1))), IF(L524&lt;=INDIRECT("FECHA_"&amp;$B524,1),"INCUMPLIDA","PROCESO"), "VERIFICAR FECHA")),"SIN VALOR AVANCE")</f>
        <v>PROCESO</v>
      </c>
    </row>
    <row r="525" spans="1:17" ht="150.75" customHeight="1">
      <c r="A525" s="281" t="s">
        <v>19</v>
      </c>
      <c r="B525" s="204" t="s">
        <v>14</v>
      </c>
      <c r="C525" s="750"/>
      <c r="D525" s="750"/>
      <c r="E525" s="752" t="s">
        <v>1266</v>
      </c>
      <c r="F525" s="751"/>
      <c r="G525" s="212" t="s">
        <v>1267</v>
      </c>
      <c r="H525" s="212" t="s">
        <v>1268</v>
      </c>
      <c r="I525" s="265" t="s">
        <v>1269</v>
      </c>
      <c r="J525" s="209">
        <v>2</v>
      </c>
      <c r="K525" s="210">
        <v>45717</v>
      </c>
      <c r="L525" s="210">
        <v>46081</v>
      </c>
      <c r="M525" s="200">
        <f t="shared" si="26"/>
        <v>52</v>
      </c>
      <c r="N525" s="201">
        <v>0</v>
      </c>
      <c r="O525" s="265" t="s">
        <v>1270</v>
      </c>
      <c r="P525" s="201">
        <f t="shared" si="25"/>
        <v>0</v>
      </c>
      <c r="Q525" s="202" t="str" cm="1">
        <f t="array" aca="1" ref="Q525" ca="1">IF(ISNUMBER(P525),IF(P525=100%,"CUMPLIDA",IF(AND(ISNUMBER(L525),ISNUMBER(INDIRECT("FECHA_"&amp;$B525,1))), IF(L525&lt;=INDIRECT("FECHA_"&amp;$B525,1),"INCUMPLIDA","PROCESO"), "VERIFICAR FECHA")),"SIN VALOR AVANCE")</f>
        <v>PROCESO</v>
      </c>
    </row>
    <row r="526" spans="1:17" ht="165.75">
      <c r="A526" s="281" t="s">
        <v>19</v>
      </c>
      <c r="B526" s="204" t="s">
        <v>14</v>
      </c>
      <c r="C526" s="750"/>
      <c r="D526" s="750"/>
      <c r="E526" s="752"/>
      <c r="F526" s="751"/>
      <c r="G526" s="212" t="s">
        <v>1271</v>
      </c>
      <c r="H526" s="212" t="s">
        <v>1272</v>
      </c>
      <c r="I526" s="265" t="s">
        <v>1273</v>
      </c>
      <c r="J526" s="209">
        <v>2</v>
      </c>
      <c r="K526" s="210">
        <v>45717</v>
      </c>
      <c r="L526" s="210">
        <v>45960</v>
      </c>
      <c r="M526" s="200">
        <f t="shared" si="26"/>
        <v>34.714285714285715</v>
      </c>
      <c r="N526" s="201">
        <v>0</v>
      </c>
      <c r="O526" s="265" t="s">
        <v>1274</v>
      </c>
      <c r="P526" s="201">
        <f t="shared" si="25"/>
        <v>0</v>
      </c>
      <c r="Q526" s="202" t="str" cm="1">
        <f t="array" aca="1" ref="Q526" ca="1">IF(ISNUMBER(P526),IF(P526=100%,"CUMPLIDA",IF(AND(ISNUMBER(L526),ISNUMBER(INDIRECT("FECHA_"&amp;$B526,1))), IF(L526&lt;=INDIRECT("FECHA_"&amp;$B526,1),"INCUMPLIDA","PROCESO"), "VERIFICAR FECHA")),"SIN VALOR AVANCE")</f>
        <v>PROCESO</v>
      </c>
    </row>
    <row r="527" spans="1:17" ht="240.75">
      <c r="A527" s="281" t="s">
        <v>19</v>
      </c>
      <c r="B527" s="204" t="s">
        <v>14</v>
      </c>
      <c r="C527" s="750"/>
      <c r="D527" s="750"/>
      <c r="E527" s="752"/>
      <c r="F527" s="751"/>
      <c r="G527" s="212" t="s">
        <v>1275</v>
      </c>
      <c r="H527" s="212" t="s">
        <v>1276</v>
      </c>
      <c r="I527" s="265" t="s">
        <v>1277</v>
      </c>
      <c r="J527" s="209">
        <v>2</v>
      </c>
      <c r="K527" s="210">
        <v>45717</v>
      </c>
      <c r="L527" s="210">
        <v>46081</v>
      </c>
      <c r="M527" s="200">
        <f t="shared" si="26"/>
        <v>52</v>
      </c>
      <c r="N527" s="201">
        <v>0</v>
      </c>
      <c r="O527" s="265" t="s">
        <v>1278</v>
      </c>
      <c r="P527" s="201">
        <f t="shared" si="25"/>
        <v>0</v>
      </c>
      <c r="Q527" s="202" t="str" cm="1">
        <f t="array" aca="1" ref="Q527" ca="1">IF(ISNUMBER(P527),IF(P527=100%,"CUMPLIDA",IF(AND(ISNUMBER(L527),ISNUMBER(INDIRECT("FECHA_"&amp;$B527,1))), IF(L527&lt;=INDIRECT("FECHA_"&amp;$B527,1),"INCUMPLIDA","PROCESO"), "VERIFICAR FECHA")),"SIN VALOR AVANCE")</f>
        <v>PROCESO</v>
      </c>
    </row>
    <row r="528" spans="1:17" ht="120.75" customHeight="1">
      <c r="A528" s="281" t="s">
        <v>19</v>
      </c>
      <c r="B528" s="204" t="s">
        <v>14</v>
      </c>
      <c r="C528" s="750"/>
      <c r="D528" s="750"/>
      <c r="E528" s="752" t="s">
        <v>1279</v>
      </c>
      <c r="F528" s="751"/>
      <c r="G528" s="212" t="s">
        <v>1280</v>
      </c>
      <c r="H528" s="212" t="s">
        <v>1257</v>
      </c>
      <c r="I528" s="265" t="s">
        <v>1258</v>
      </c>
      <c r="J528" s="209">
        <v>1</v>
      </c>
      <c r="K528" s="210">
        <v>45717</v>
      </c>
      <c r="L528" s="210">
        <v>46081</v>
      </c>
      <c r="M528" s="200">
        <f t="shared" si="26"/>
        <v>52</v>
      </c>
      <c r="N528" s="201">
        <v>0.1</v>
      </c>
      <c r="O528" s="265" t="s">
        <v>1259</v>
      </c>
      <c r="P528" s="201">
        <f t="shared" si="25"/>
        <v>0.1</v>
      </c>
      <c r="Q528" s="202" t="str" cm="1">
        <f t="array" aca="1" ref="Q528" ca="1">IF(ISNUMBER(P528),IF(P528=100%,"CUMPLIDA",IF(AND(ISNUMBER(L528),ISNUMBER(INDIRECT("FECHA_"&amp;$B528,1))), IF(L528&lt;=INDIRECT("FECHA_"&amp;$B528,1),"INCUMPLIDA","PROCESO"), "VERIFICAR FECHA")),"SIN VALOR AVANCE")</f>
        <v>PROCESO</v>
      </c>
    </row>
    <row r="529" spans="1:17" ht="169.5">
      <c r="A529" s="281" t="s">
        <v>19</v>
      </c>
      <c r="B529" s="204" t="s">
        <v>14</v>
      </c>
      <c r="C529" s="750"/>
      <c r="D529" s="750"/>
      <c r="E529" s="752"/>
      <c r="F529" s="751"/>
      <c r="G529" s="212" t="s">
        <v>1281</v>
      </c>
      <c r="H529" s="212" t="s">
        <v>1261</v>
      </c>
      <c r="I529" s="502" t="s">
        <v>1262</v>
      </c>
      <c r="J529" s="209">
        <v>8</v>
      </c>
      <c r="K529" s="210">
        <v>45717</v>
      </c>
      <c r="L529" s="210">
        <v>46081</v>
      </c>
      <c r="M529" s="200">
        <f t="shared" si="26"/>
        <v>52</v>
      </c>
      <c r="N529" s="201">
        <v>0</v>
      </c>
      <c r="O529" s="265" t="s">
        <v>1263</v>
      </c>
      <c r="P529" s="201">
        <f t="shared" si="25"/>
        <v>0</v>
      </c>
      <c r="Q529" s="202" t="str" cm="1">
        <f t="array" aca="1" ref="Q529" ca="1">IF(ISNUMBER(P529),IF(P529=100%,"CUMPLIDA",IF(AND(ISNUMBER(L529),ISNUMBER(INDIRECT("FECHA_"&amp;$B529,1))), IF(L529&lt;=INDIRECT("FECHA_"&amp;$B529,1),"INCUMPLIDA","PROCESO"), "VERIFICAR FECHA")),"SIN VALOR AVANCE")</f>
        <v>PROCESO</v>
      </c>
    </row>
    <row r="530" spans="1:17" ht="135">
      <c r="A530" s="281" t="s">
        <v>19</v>
      </c>
      <c r="B530" s="204" t="s">
        <v>14</v>
      </c>
      <c r="C530" s="750"/>
      <c r="D530" s="750"/>
      <c r="E530" s="752"/>
      <c r="F530" s="751"/>
      <c r="G530" s="197" t="s">
        <v>1282</v>
      </c>
      <c r="H530" s="197" t="s">
        <v>1283</v>
      </c>
      <c r="I530" s="236" t="s">
        <v>1284</v>
      </c>
      <c r="J530" s="209">
        <v>12</v>
      </c>
      <c r="K530" s="210">
        <v>45717</v>
      </c>
      <c r="L530" s="210">
        <v>46081</v>
      </c>
      <c r="M530" s="200">
        <f t="shared" si="26"/>
        <v>52</v>
      </c>
      <c r="N530" s="201">
        <v>0</v>
      </c>
      <c r="O530" s="236" t="s">
        <v>1285</v>
      </c>
      <c r="P530" s="201">
        <f t="shared" si="25"/>
        <v>0</v>
      </c>
      <c r="Q530" s="202" t="str" cm="1">
        <f t="array" aca="1" ref="Q530" ca="1">IF(ISNUMBER(P530),IF(P530=100%,"CUMPLIDA",IF(AND(ISNUMBER(L530),ISNUMBER(INDIRECT("FECHA_"&amp;$B530,1))), IF(L530&lt;=INDIRECT("FECHA_"&amp;$B530,1),"INCUMPLIDA","PROCESO"), "VERIFICAR FECHA")),"SIN VALOR AVANCE")</f>
        <v>PROCESO</v>
      </c>
    </row>
    <row r="531" spans="1:17" ht="225">
      <c r="A531" s="281" t="s">
        <v>19</v>
      </c>
      <c r="B531" s="204" t="s">
        <v>14</v>
      </c>
      <c r="C531" s="750"/>
      <c r="D531" s="750"/>
      <c r="E531" s="752"/>
      <c r="F531" s="751"/>
      <c r="G531" s="197" t="s">
        <v>1286</v>
      </c>
      <c r="H531" s="197" t="s">
        <v>1287</v>
      </c>
      <c r="I531" s="236" t="s">
        <v>1288</v>
      </c>
      <c r="J531" s="201">
        <v>1</v>
      </c>
      <c r="K531" s="210">
        <v>45717</v>
      </c>
      <c r="L531" s="210">
        <v>46081</v>
      </c>
      <c r="M531" s="200">
        <f t="shared" si="26"/>
        <v>52</v>
      </c>
      <c r="N531" s="201">
        <v>0</v>
      </c>
      <c r="O531" s="236" t="s">
        <v>1289</v>
      </c>
      <c r="P531" s="201">
        <f t="shared" si="25"/>
        <v>0</v>
      </c>
      <c r="Q531" s="202" t="str" cm="1">
        <f t="array" aca="1" ref="Q531" ca="1">IF(ISNUMBER(P531),IF(P531=100%,"CUMPLIDA",IF(AND(ISNUMBER(L531),ISNUMBER(INDIRECT("FECHA_"&amp;$B531,1))), IF(L531&lt;=INDIRECT("FECHA_"&amp;$B531,1),"INCUMPLIDA","PROCESO"), "VERIFICAR FECHA")),"SIN VALOR AVANCE")</f>
        <v>PROCESO</v>
      </c>
    </row>
    <row r="532" spans="1:17" ht="165.75" customHeight="1">
      <c r="A532" s="281" t="s">
        <v>19</v>
      </c>
      <c r="B532" s="204" t="s">
        <v>14</v>
      </c>
      <c r="C532" s="750"/>
      <c r="D532" s="750"/>
      <c r="E532" s="752" t="s">
        <v>1290</v>
      </c>
      <c r="F532" s="751"/>
      <c r="G532" s="212" t="s">
        <v>1291</v>
      </c>
      <c r="H532" s="212" t="s">
        <v>1272</v>
      </c>
      <c r="I532" s="265" t="s">
        <v>1273</v>
      </c>
      <c r="J532" s="209">
        <v>2</v>
      </c>
      <c r="K532" s="210">
        <v>45717</v>
      </c>
      <c r="L532" s="210">
        <v>45960</v>
      </c>
      <c r="M532" s="200">
        <f t="shared" si="26"/>
        <v>34.714285714285715</v>
      </c>
      <c r="N532" s="201">
        <v>0</v>
      </c>
      <c r="O532" s="265" t="s">
        <v>1274</v>
      </c>
      <c r="P532" s="201">
        <f t="shared" si="25"/>
        <v>0</v>
      </c>
      <c r="Q532" s="202" t="str" cm="1">
        <f t="array" aca="1" ref="Q532" ca="1">IF(ISNUMBER(P532),IF(P532=100%,"CUMPLIDA",IF(AND(ISNUMBER(L532),ISNUMBER(INDIRECT("FECHA_"&amp;$B532,1))), IF(L532&lt;=INDIRECT("FECHA_"&amp;$B532,1),"INCUMPLIDA","PROCESO"), "VERIFICAR FECHA")),"SIN VALOR AVANCE")</f>
        <v>PROCESO</v>
      </c>
    </row>
    <row r="533" spans="1:17" ht="300">
      <c r="A533" s="281" t="s">
        <v>19</v>
      </c>
      <c r="B533" s="204" t="s">
        <v>14</v>
      </c>
      <c r="C533" s="750"/>
      <c r="D533" s="750"/>
      <c r="E533" s="752"/>
      <c r="F533" s="751"/>
      <c r="G533" s="212" t="s">
        <v>1292</v>
      </c>
      <c r="H533" s="212" t="s">
        <v>1276</v>
      </c>
      <c r="I533" s="265" t="s">
        <v>1277</v>
      </c>
      <c r="J533" s="209">
        <v>2</v>
      </c>
      <c r="K533" s="210">
        <v>45717</v>
      </c>
      <c r="L533" s="210">
        <v>46081</v>
      </c>
      <c r="M533" s="200">
        <f t="shared" si="26"/>
        <v>52</v>
      </c>
      <c r="N533" s="201">
        <v>0</v>
      </c>
      <c r="O533" s="265" t="s">
        <v>1293</v>
      </c>
      <c r="P533" s="201">
        <f t="shared" si="25"/>
        <v>0</v>
      </c>
      <c r="Q533" s="202" t="str" cm="1">
        <f t="array" aca="1" ref="Q533" ca="1">IF(ISNUMBER(P533),IF(P533=100%,"CUMPLIDA",IF(AND(ISNUMBER(L533),ISNUMBER(INDIRECT("FECHA_"&amp;$B533,1))), IF(L533&lt;=INDIRECT("FECHA_"&amp;$B533,1),"INCUMPLIDA","PROCESO"), "VERIFICAR FECHA")),"SIN VALOR AVANCE")</f>
        <v>PROCESO</v>
      </c>
    </row>
    <row r="534" spans="1:17" ht="105" customHeight="1">
      <c r="A534" s="281" t="s">
        <v>19</v>
      </c>
      <c r="B534" s="204" t="s">
        <v>14</v>
      </c>
      <c r="C534" s="750"/>
      <c r="D534" s="750"/>
      <c r="E534" s="752" t="s">
        <v>1294</v>
      </c>
      <c r="F534" s="751"/>
      <c r="G534" s="197" t="s">
        <v>1295</v>
      </c>
      <c r="H534" s="197" t="s">
        <v>1296</v>
      </c>
      <c r="I534" s="236" t="s">
        <v>1284</v>
      </c>
      <c r="J534" s="209">
        <v>12</v>
      </c>
      <c r="K534" s="210">
        <v>45717</v>
      </c>
      <c r="L534" s="210">
        <v>46081</v>
      </c>
      <c r="M534" s="200">
        <f t="shared" si="26"/>
        <v>52</v>
      </c>
      <c r="N534" s="201">
        <v>0</v>
      </c>
      <c r="O534" s="236" t="s">
        <v>1297</v>
      </c>
      <c r="P534" s="201">
        <f t="shared" si="25"/>
        <v>0</v>
      </c>
      <c r="Q534" s="202" t="str" cm="1">
        <f t="array" aca="1" ref="Q534" ca="1">IF(ISNUMBER(P534),IF(P534=100%,"CUMPLIDA",IF(AND(ISNUMBER(L534),ISNUMBER(INDIRECT("FECHA_"&amp;$B534,1))), IF(L534&lt;=INDIRECT("FECHA_"&amp;$B534,1),"INCUMPLIDA","PROCESO"), "VERIFICAR FECHA")),"SIN VALOR AVANCE")</f>
        <v>PROCESO</v>
      </c>
    </row>
    <row r="535" spans="1:17" ht="120">
      <c r="A535" s="281" t="s">
        <v>19</v>
      </c>
      <c r="B535" s="204" t="s">
        <v>14</v>
      </c>
      <c r="C535" s="750"/>
      <c r="D535" s="750"/>
      <c r="E535" s="752"/>
      <c r="F535" s="751"/>
      <c r="G535" s="197" t="s">
        <v>1298</v>
      </c>
      <c r="H535" s="197" t="s">
        <v>1299</v>
      </c>
      <c r="I535" s="236" t="s">
        <v>1288</v>
      </c>
      <c r="J535" s="201">
        <v>1</v>
      </c>
      <c r="K535" s="210">
        <v>45717</v>
      </c>
      <c r="L535" s="210">
        <v>46081</v>
      </c>
      <c r="M535" s="200">
        <f t="shared" si="26"/>
        <v>52</v>
      </c>
      <c r="N535" s="201">
        <v>0</v>
      </c>
      <c r="O535" s="236" t="s">
        <v>1289</v>
      </c>
      <c r="P535" s="201">
        <f t="shared" si="25"/>
        <v>0</v>
      </c>
      <c r="Q535" s="202" t="str" cm="1">
        <f t="array" aca="1" ref="Q535" ca="1">IF(ISNUMBER(P535),IF(P535=100%,"CUMPLIDA",IF(AND(ISNUMBER(L535),ISNUMBER(INDIRECT("FECHA_"&amp;$B535,1))), IF(L535&lt;=INDIRECT("FECHA_"&amp;$B535,1),"INCUMPLIDA","PROCESO"), "VERIFICAR FECHA")),"SIN VALOR AVANCE")</f>
        <v>PROCESO</v>
      </c>
    </row>
    <row r="536" spans="1:17" ht="165.75" customHeight="1">
      <c r="A536" s="281" t="s">
        <v>19</v>
      </c>
      <c r="B536" s="204" t="s">
        <v>14</v>
      </c>
      <c r="C536" s="750"/>
      <c r="D536" s="750"/>
      <c r="E536" s="752" t="s">
        <v>1300</v>
      </c>
      <c r="F536" s="751"/>
      <c r="G536" s="212" t="s">
        <v>1301</v>
      </c>
      <c r="H536" s="212" t="s">
        <v>1272</v>
      </c>
      <c r="I536" s="265" t="s">
        <v>1273</v>
      </c>
      <c r="J536" s="209">
        <v>2</v>
      </c>
      <c r="K536" s="210">
        <v>45717</v>
      </c>
      <c r="L536" s="210">
        <v>45960</v>
      </c>
      <c r="M536" s="200">
        <f t="shared" si="26"/>
        <v>34.714285714285715</v>
      </c>
      <c r="N536" s="201">
        <v>0</v>
      </c>
      <c r="O536" s="265" t="s">
        <v>1302</v>
      </c>
      <c r="P536" s="201">
        <f t="shared" si="25"/>
        <v>0</v>
      </c>
      <c r="Q536" s="202" t="str" cm="1">
        <f t="array" aca="1" ref="Q536" ca="1">IF(ISNUMBER(P536),IF(P536=100%,"CUMPLIDA",IF(AND(ISNUMBER(L536),ISNUMBER(INDIRECT("FECHA_"&amp;$B536,1))), IF(L536&lt;=INDIRECT("FECHA_"&amp;$B536,1),"INCUMPLIDA","PROCESO"), "VERIFICAR FECHA")),"SIN VALOR AVANCE")</f>
        <v>PROCESO</v>
      </c>
    </row>
    <row r="537" spans="1:17" ht="270">
      <c r="A537" s="281" t="s">
        <v>19</v>
      </c>
      <c r="B537" s="204" t="s">
        <v>14</v>
      </c>
      <c r="C537" s="750"/>
      <c r="D537" s="750"/>
      <c r="E537" s="752"/>
      <c r="F537" s="751"/>
      <c r="G537" s="212" t="s">
        <v>1303</v>
      </c>
      <c r="H537" s="212" t="s">
        <v>1276</v>
      </c>
      <c r="I537" s="265" t="s">
        <v>1277</v>
      </c>
      <c r="J537" s="209">
        <v>2</v>
      </c>
      <c r="K537" s="210">
        <v>45717</v>
      </c>
      <c r="L537" s="210">
        <v>46081</v>
      </c>
      <c r="M537" s="200">
        <f t="shared" si="26"/>
        <v>52</v>
      </c>
      <c r="N537" s="201">
        <v>0</v>
      </c>
      <c r="O537" s="265" t="s">
        <v>1293</v>
      </c>
      <c r="P537" s="201">
        <f t="shared" si="25"/>
        <v>0</v>
      </c>
      <c r="Q537" s="202" t="str" cm="1">
        <f t="array" aca="1" ref="Q537" ca="1">IF(ISNUMBER(P537),IF(P537=100%,"CUMPLIDA",IF(AND(ISNUMBER(L537),ISNUMBER(INDIRECT("FECHA_"&amp;$B537,1))), IF(L537&lt;=INDIRECT("FECHA_"&amp;$B537,1),"INCUMPLIDA","PROCESO"), "VERIFICAR FECHA")),"SIN VALOR AVANCE")</f>
        <v>PROCESO</v>
      </c>
    </row>
    <row r="538" spans="1:17" ht="165.75">
      <c r="A538" s="281" t="s">
        <v>19</v>
      </c>
      <c r="B538" s="204" t="s">
        <v>14</v>
      </c>
      <c r="C538" s="750"/>
      <c r="D538" s="750"/>
      <c r="E538" s="752"/>
      <c r="F538" s="751"/>
      <c r="G538" s="212" t="s">
        <v>1304</v>
      </c>
      <c r="H538" s="212" t="s">
        <v>1272</v>
      </c>
      <c r="I538" s="265" t="s">
        <v>1273</v>
      </c>
      <c r="J538" s="209">
        <v>2</v>
      </c>
      <c r="K538" s="210">
        <v>45717</v>
      </c>
      <c r="L538" s="210">
        <v>45960</v>
      </c>
      <c r="M538" s="200">
        <f t="shared" si="26"/>
        <v>34.714285714285715</v>
      </c>
      <c r="N538" s="201">
        <v>0</v>
      </c>
      <c r="O538" s="265" t="s">
        <v>1274</v>
      </c>
      <c r="P538" s="201">
        <f t="shared" si="25"/>
        <v>0</v>
      </c>
      <c r="Q538" s="202" t="str" cm="1">
        <f t="array" aca="1" ref="Q538" ca="1">IF(ISNUMBER(P538),IF(P538=100%,"CUMPLIDA",IF(AND(ISNUMBER(L538),ISNUMBER(INDIRECT("FECHA_"&amp;$B538,1))), IF(L538&lt;=INDIRECT("FECHA_"&amp;$B538,1),"INCUMPLIDA","PROCESO"), "VERIFICAR FECHA")),"SIN VALOR AVANCE")</f>
        <v>PROCESO</v>
      </c>
    </row>
    <row r="539" spans="1:17" ht="255">
      <c r="A539" s="281" t="s">
        <v>19</v>
      </c>
      <c r="B539" s="204" t="s">
        <v>14</v>
      </c>
      <c r="C539" s="750"/>
      <c r="D539" s="750"/>
      <c r="E539" s="752"/>
      <c r="F539" s="751"/>
      <c r="G539" s="212" t="s">
        <v>1305</v>
      </c>
      <c r="H539" s="212" t="s">
        <v>1276</v>
      </c>
      <c r="I539" s="265" t="s">
        <v>1277</v>
      </c>
      <c r="J539" s="209">
        <v>2</v>
      </c>
      <c r="K539" s="210">
        <v>45717</v>
      </c>
      <c r="L539" s="210">
        <v>46081</v>
      </c>
      <c r="M539" s="200">
        <f t="shared" si="26"/>
        <v>52</v>
      </c>
      <c r="N539" s="201">
        <v>0</v>
      </c>
      <c r="O539" s="265" t="s">
        <v>1306</v>
      </c>
      <c r="P539" s="201">
        <f t="shared" si="25"/>
        <v>0</v>
      </c>
      <c r="Q539" s="202" t="str" cm="1">
        <f t="array" aca="1" ref="Q539" ca="1">IF(ISNUMBER(P539),IF(P539=100%,"CUMPLIDA",IF(AND(ISNUMBER(L539),ISNUMBER(INDIRECT("FECHA_"&amp;$B539,1))), IF(L539&lt;=INDIRECT("FECHA_"&amp;$B539,1),"INCUMPLIDA","PROCESO"), "VERIFICAR FECHA")),"SIN VALOR AVANCE")</f>
        <v>PROCESO</v>
      </c>
    </row>
    <row r="540" spans="1:17" ht="285">
      <c r="A540" s="281" t="s">
        <v>19</v>
      </c>
      <c r="B540" s="204" t="s">
        <v>14</v>
      </c>
      <c r="C540" s="750"/>
      <c r="D540" s="750"/>
      <c r="E540" s="752"/>
      <c r="F540" s="751"/>
      <c r="G540" s="212" t="s">
        <v>1307</v>
      </c>
      <c r="H540" s="212" t="s">
        <v>1308</v>
      </c>
      <c r="I540" s="265" t="s">
        <v>1309</v>
      </c>
      <c r="J540" s="209">
        <v>1</v>
      </c>
      <c r="K540" s="210">
        <v>45717</v>
      </c>
      <c r="L540" s="210">
        <v>45838</v>
      </c>
      <c r="M540" s="200">
        <f t="shared" si="26"/>
        <v>17.285714285714285</v>
      </c>
      <c r="N540" s="201">
        <v>0</v>
      </c>
      <c r="O540" s="265" t="s">
        <v>1310</v>
      </c>
      <c r="P540" s="201">
        <f t="shared" si="25"/>
        <v>0</v>
      </c>
      <c r="Q540" s="202" t="str" cm="1">
        <f t="array" aca="1" ref="Q540" ca="1">IF(ISNUMBER(P540),IF(P540=100%,"CUMPLIDA",IF(AND(ISNUMBER(L540),ISNUMBER(INDIRECT("FECHA_"&amp;$B540,1))), IF(L540&lt;=INDIRECT("FECHA_"&amp;$B540,1),"INCUMPLIDA","PROCESO"), "VERIFICAR FECHA")),"SIN VALOR AVANCE")</f>
        <v>PROCESO</v>
      </c>
    </row>
    <row r="541" spans="1:17" ht="255">
      <c r="A541" s="281" t="s">
        <v>19</v>
      </c>
      <c r="B541" s="204" t="s">
        <v>14</v>
      </c>
      <c r="C541" s="750"/>
      <c r="D541" s="750"/>
      <c r="E541" s="752"/>
      <c r="F541" s="751"/>
      <c r="G541" s="212" t="s">
        <v>1311</v>
      </c>
      <c r="H541" s="212" t="s">
        <v>1312</v>
      </c>
      <c r="I541" s="265" t="s">
        <v>1309</v>
      </c>
      <c r="J541" s="209">
        <v>1</v>
      </c>
      <c r="K541" s="210">
        <v>45717</v>
      </c>
      <c r="L541" s="210">
        <v>45838</v>
      </c>
      <c r="M541" s="200">
        <f t="shared" si="26"/>
        <v>17.285714285714285</v>
      </c>
      <c r="N541" s="201">
        <v>0</v>
      </c>
      <c r="O541" s="265" t="s">
        <v>1313</v>
      </c>
      <c r="P541" s="201">
        <f t="shared" si="25"/>
        <v>0</v>
      </c>
      <c r="Q541" s="202" t="str" cm="1">
        <f t="array" aca="1" ref="Q541" ca="1">IF(ISNUMBER(P541),IF(P541=100%,"CUMPLIDA",IF(AND(ISNUMBER(L541),ISNUMBER(INDIRECT("FECHA_"&amp;$B541,1))), IF(L541&lt;=INDIRECT("FECHA_"&amp;$B541,1),"INCUMPLIDA","PROCESO"), "VERIFICAR FECHA")),"SIN VALOR AVANCE")</f>
        <v>PROCESO</v>
      </c>
    </row>
    <row r="542" spans="1:17" ht="165.75">
      <c r="A542" s="281" t="s">
        <v>19</v>
      </c>
      <c r="B542" s="204" t="s">
        <v>14</v>
      </c>
      <c r="C542" s="750"/>
      <c r="D542" s="750"/>
      <c r="E542" s="752"/>
      <c r="F542" s="751"/>
      <c r="G542" s="212" t="s">
        <v>1314</v>
      </c>
      <c r="H542" s="212" t="s">
        <v>1272</v>
      </c>
      <c r="I542" s="265" t="s">
        <v>1273</v>
      </c>
      <c r="J542" s="209">
        <v>2</v>
      </c>
      <c r="K542" s="210">
        <v>45717</v>
      </c>
      <c r="L542" s="210">
        <v>45960</v>
      </c>
      <c r="M542" s="200">
        <f t="shared" si="26"/>
        <v>34.714285714285715</v>
      </c>
      <c r="N542" s="201">
        <v>0</v>
      </c>
      <c r="O542" s="265" t="s">
        <v>1274</v>
      </c>
      <c r="P542" s="201">
        <f t="shared" si="25"/>
        <v>0</v>
      </c>
      <c r="Q542" s="202" t="str" cm="1">
        <f t="array" aca="1" ref="Q542" ca="1">IF(ISNUMBER(P542),IF(P542=100%,"CUMPLIDA",IF(AND(ISNUMBER(L542),ISNUMBER(INDIRECT("FECHA_"&amp;$B542,1))), IF(L542&lt;=INDIRECT("FECHA_"&amp;$B542,1),"INCUMPLIDA","PROCESO"), "VERIFICAR FECHA")),"SIN VALOR AVANCE")</f>
        <v>PROCESO</v>
      </c>
    </row>
    <row r="543" spans="1:17" ht="255.75">
      <c r="A543" s="281" t="s">
        <v>19</v>
      </c>
      <c r="B543" s="204" t="s">
        <v>14</v>
      </c>
      <c r="C543" s="750"/>
      <c r="D543" s="750"/>
      <c r="E543" s="752"/>
      <c r="F543" s="751"/>
      <c r="G543" s="212" t="s">
        <v>1315</v>
      </c>
      <c r="H543" s="212" t="s">
        <v>1316</v>
      </c>
      <c r="I543" s="265" t="s">
        <v>1277</v>
      </c>
      <c r="J543" s="209">
        <v>2</v>
      </c>
      <c r="K543" s="210">
        <v>45717</v>
      </c>
      <c r="L543" s="210">
        <v>46081</v>
      </c>
      <c r="M543" s="200">
        <f t="shared" si="26"/>
        <v>52</v>
      </c>
      <c r="N543" s="201">
        <v>0</v>
      </c>
      <c r="O543" s="265" t="s">
        <v>1317</v>
      </c>
      <c r="P543" s="201">
        <f t="shared" si="25"/>
        <v>0</v>
      </c>
      <c r="Q543" s="202" t="str" cm="1">
        <f t="array" aca="1" ref="Q543" ca="1">IF(ISNUMBER(P543),IF(P543=100%,"CUMPLIDA",IF(AND(ISNUMBER(L543),ISNUMBER(INDIRECT("FECHA_"&amp;$B543,1))), IF(L543&lt;=INDIRECT("FECHA_"&amp;$B543,1),"INCUMPLIDA","PROCESO"), "VERIFICAR FECHA")),"SIN VALOR AVANCE")</f>
        <v>PROCESO</v>
      </c>
    </row>
    <row r="544" spans="1:17" ht="165.75" customHeight="1">
      <c r="A544" s="281" t="s">
        <v>19</v>
      </c>
      <c r="B544" s="204" t="s">
        <v>14</v>
      </c>
      <c r="C544" s="750"/>
      <c r="D544" s="750"/>
      <c r="E544" s="752" t="s">
        <v>1318</v>
      </c>
      <c r="F544" s="751"/>
      <c r="G544" s="212" t="s">
        <v>1319</v>
      </c>
      <c r="H544" s="212" t="s">
        <v>1272</v>
      </c>
      <c r="I544" s="265" t="s">
        <v>1273</v>
      </c>
      <c r="J544" s="209">
        <v>2</v>
      </c>
      <c r="K544" s="210">
        <v>45717</v>
      </c>
      <c r="L544" s="210">
        <v>45960</v>
      </c>
      <c r="M544" s="200">
        <f t="shared" si="26"/>
        <v>34.714285714285715</v>
      </c>
      <c r="N544" s="201">
        <v>0</v>
      </c>
      <c r="O544" s="265" t="s">
        <v>1274</v>
      </c>
      <c r="P544" s="201">
        <f t="shared" si="25"/>
        <v>0</v>
      </c>
      <c r="Q544" s="202" t="str" cm="1">
        <f t="array" aca="1" ref="Q544" ca="1">IF(ISNUMBER(P544),IF(P544=100%,"CUMPLIDA",IF(AND(ISNUMBER(L544),ISNUMBER(INDIRECT("FECHA_"&amp;$B544,1))), IF(L544&lt;=INDIRECT("FECHA_"&amp;$B544,1),"INCUMPLIDA","PROCESO"), "VERIFICAR FECHA")),"SIN VALOR AVANCE")</f>
        <v>PROCESO</v>
      </c>
    </row>
    <row r="545" spans="1:18" ht="255.75">
      <c r="A545" s="281" t="s">
        <v>19</v>
      </c>
      <c r="B545" s="204" t="s">
        <v>14</v>
      </c>
      <c r="C545" s="750"/>
      <c r="D545" s="750"/>
      <c r="E545" s="752"/>
      <c r="F545" s="751"/>
      <c r="G545" s="212" t="s">
        <v>1320</v>
      </c>
      <c r="H545" s="212" t="s">
        <v>1321</v>
      </c>
      <c r="I545" s="265" t="s">
        <v>1277</v>
      </c>
      <c r="J545" s="209">
        <v>2</v>
      </c>
      <c r="K545" s="210">
        <v>45717</v>
      </c>
      <c r="L545" s="210">
        <v>46081</v>
      </c>
      <c r="M545" s="200">
        <f t="shared" si="26"/>
        <v>52</v>
      </c>
      <c r="N545" s="201">
        <v>0</v>
      </c>
      <c r="O545" s="265" t="s">
        <v>1317</v>
      </c>
      <c r="P545" s="201">
        <f t="shared" si="25"/>
        <v>0</v>
      </c>
      <c r="Q545" s="202" t="str" cm="1">
        <f t="array" aca="1" ref="Q545" ca="1">IF(ISNUMBER(P545),IF(P545=100%,"CUMPLIDA",IF(AND(ISNUMBER(L545),ISNUMBER(INDIRECT("FECHA_"&amp;$B545,1))), IF(L545&lt;=INDIRECT("FECHA_"&amp;$B545,1),"INCUMPLIDA","PROCESO"), "VERIFICAR FECHA")),"SIN VALOR AVANCE")</f>
        <v>PROCESO</v>
      </c>
    </row>
    <row r="546" spans="1:18" ht="165.75">
      <c r="A546" s="281" t="s">
        <v>19</v>
      </c>
      <c r="B546" s="204" t="s">
        <v>14</v>
      </c>
      <c r="C546" s="750"/>
      <c r="D546" s="750"/>
      <c r="E546" s="752" t="s">
        <v>1322</v>
      </c>
      <c r="F546" s="751"/>
      <c r="G546" s="212" t="s">
        <v>1323</v>
      </c>
      <c r="H546" s="212" t="s">
        <v>1272</v>
      </c>
      <c r="I546" s="265" t="s">
        <v>1273</v>
      </c>
      <c r="J546" s="209">
        <v>2</v>
      </c>
      <c r="K546" s="210">
        <v>45717</v>
      </c>
      <c r="L546" s="210">
        <v>45960</v>
      </c>
      <c r="M546" s="200">
        <f t="shared" si="26"/>
        <v>34.714285714285715</v>
      </c>
      <c r="N546" s="201">
        <v>0</v>
      </c>
      <c r="O546" s="265" t="s">
        <v>1274</v>
      </c>
      <c r="P546" s="201">
        <f t="shared" si="25"/>
        <v>0</v>
      </c>
      <c r="Q546" s="202" t="str" cm="1">
        <f t="array" aca="1" ref="Q546" ca="1">IF(ISNUMBER(P546),IF(P546=100%,"CUMPLIDA",IF(AND(ISNUMBER(L546),ISNUMBER(INDIRECT("FECHA_"&amp;$B546,1))), IF(L546&lt;=INDIRECT("FECHA_"&amp;$B546,1),"INCUMPLIDA","PROCESO"), "VERIFICAR FECHA")),"SIN VALOR AVANCE")</f>
        <v>PROCESO</v>
      </c>
    </row>
    <row r="547" spans="1:18" ht="270.75">
      <c r="A547" s="281" t="s">
        <v>19</v>
      </c>
      <c r="B547" s="204" t="s">
        <v>14</v>
      </c>
      <c r="C547" s="750"/>
      <c r="D547" s="750"/>
      <c r="E547" s="752"/>
      <c r="F547" s="751"/>
      <c r="G547" s="212" t="s">
        <v>1324</v>
      </c>
      <c r="H547" s="212" t="s">
        <v>1276</v>
      </c>
      <c r="I547" s="265" t="s">
        <v>1277</v>
      </c>
      <c r="J547" s="209">
        <v>2</v>
      </c>
      <c r="K547" s="210">
        <v>45717</v>
      </c>
      <c r="L547" s="210">
        <v>46081</v>
      </c>
      <c r="M547" s="200">
        <f t="shared" si="26"/>
        <v>52</v>
      </c>
      <c r="N547" s="201">
        <v>0</v>
      </c>
      <c r="O547" s="265" t="s">
        <v>1325</v>
      </c>
      <c r="P547" s="201">
        <f t="shared" si="25"/>
        <v>0</v>
      </c>
      <c r="Q547" s="202" t="str" cm="1">
        <f t="array" aca="1" ref="Q547" ca="1">IF(ISNUMBER(P547),IF(P547=100%,"CUMPLIDA",IF(AND(ISNUMBER(L547),ISNUMBER(INDIRECT("FECHA_"&amp;$B547,1))), IF(L547&lt;=INDIRECT("FECHA_"&amp;$B547,1),"INCUMPLIDA","PROCESO"), "VERIFICAR FECHA")),"SIN VALOR AVANCE")</f>
        <v>PROCESO</v>
      </c>
    </row>
    <row r="548" spans="1:18" ht="285">
      <c r="A548" s="281" t="s">
        <v>19</v>
      </c>
      <c r="B548" s="204" t="s">
        <v>14</v>
      </c>
      <c r="C548" s="750"/>
      <c r="D548" s="750"/>
      <c r="E548" s="752"/>
      <c r="F548" s="751"/>
      <c r="G548" s="212" t="s">
        <v>1326</v>
      </c>
      <c r="H548" s="212" t="s">
        <v>1308</v>
      </c>
      <c r="I548" s="265" t="s">
        <v>1309</v>
      </c>
      <c r="J548" s="209">
        <v>1</v>
      </c>
      <c r="K548" s="210">
        <v>45717</v>
      </c>
      <c r="L548" s="210">
        <v>45838</v>
      </c>
      <c r="M548" s="200">
        <f t="shared" si="26"/>
        <v>17.285714285714285</v>
      </c>
      <c r="N548" s="201">
        <v>0</v>
      </c>
      <c r="O548" s="265" t="s">
        <v>1327</v>
      </c>
      <c r="P548" s="201">
        <f t="shared" si="25"/>
        <v>0</v>
      </c>
      <c r="Q548" s="202" t="str" cm="1">
        <f t="array" aca="1" ref="Q548" ca="1">IF(ISNUMBER(P548),IF(P548=100%,"CUMPLIDA",IF(AND(ISNUMBER(L548),ISNUMBER(INDIRECT("FECHA_"&amp;$B548,1))), IF(L548&lt;=INDIRECT("FECHA_"&amp;$B548,1),"INCUMPLIDA","PROCESO"), "VERIFICAR FECHA")),"SIN VALOR AVANCE")</f>
        <v>PROCESO</v>
      </c>
    </row>
    <row r="549" spans="1:18" ht="165.75" customHeight="1">
      <c r="A549" s="281" t="s">
        <v>19</v>
      </c>
      <c r="B549" s="204" t="s">
        <v>14</v>
      </c>
      <c r="C549" s="750"/>
      <c r="D549" s="750"/>
      <c r="E549" s="752" t="s">
        <v>1328</v>
      </c>
      <c r="F549" s="751"/>
      <c r="G549" s="212" t="s">
        <v>1329</v>
      </c>
      <c r="H549" s="212" t="s">
        <v>1272</v>
      </c>
      <c r="I549" s="265" t="s">
        <v>1273</v>
      </c>
      <c r="J549" s="209">
        <v>2</v>
      </c>
      <c r="K549" s="210">
        <v>45717</v>
      </c>
      <c r="L549" s="210">
        <v>45960</v>
      </c>
      <c r="M549" s="200">
        <f t="shared" si="26"/>
        <v>34.714285714285715</v>
      </c>
      <c r="N549" s="201">
        <v>0</v>
      </c>
      <c r="O549" s="265" t="s">
        <v>1274</v>
      </c>
      <c r="P549" s="201">
        <f t="shared" si="25"/>
        <v>0</v>
      </c>
      <c r="Q549" s="202" t="str" cm="1">
        <f t="array" aca="1" ref="Q549" ca="1">IF(ISNUMBER(P549),IF(P549=100%,"CUMPLIDA",IF(AND(ISNUMBER(L549),ISNUMBER(INDIRECT("FECHA_"&amp;$B549,1))), IF(L549&lt;=INDIRECT("FECHA_"&amp;$B549,1),"INCUMPLIDA","PROCESO"), "VERIFICAR FECHA")),"SIN VALOR AVANCE")</f>
        <v>PROCESO</v>
      </c>
    </row>
    <row r="550" spans="1:18" ht="345">
      <c r="A550" s="281" t="s">
        <v>19</v>
      </c>
      <c r="B550" s="204" t="s">
        <v>14</v>
      </c>
      <c r="C550" s="750"/>
      <c r="D550" s="750"/>
      <c r="E550" s="752"/>
      <c r="F550" s="751"/>
      <c r="G550" s="212" t="s">
        <v>1330</v>
      </c>
      <c r="H550" s="212" t="s">
        <v>1321</v>
      </c>
      <c r="I550" s="265" t="s">
        <v>1277</v>
      </c>
      <c r="J550" s="209">
        <v>2</v>
      </c>
      <c r="K550" s="210">
        <v>45717</v>
      </c>
      <c r="L550" s="210">
        <v>46081</v>
      </c>
      <c r="M550" s="200">
        <f t="shared" si="26"/>
        <v>52</v>
      </c>
      <c r="N550" s="201">
        <v>0</v>
      </c>
      <c r="O550" s="265" t="s">
        <v>1306</v>
      </c>
      <c r="P550" s="201">
        <f t="shared" si="25"/>
        <v>0</v>
      </c>
      <c r="Q550" s="202" t="str" cm="1">
        <f t="array" aca="1" ref="Q550" ca="1">IF(ISNUMBER(P550),IF(P550=100%,"CUMPLIDA",IF(AND(ISNUMBER(L550),ISNUMBER(INDIRECT("FECHA_"&amp;$B550,1))), IF(L550&lt;=INDIRECT("FECHA_"&amp;$B550,1),"INCUMPLIDA","PROCESO"), "VERIFICAR FECHA")),"SIN VALOR AVANCE")</f>
        <v>PROCESO</v>
      </c>
    </row>
    <row r="551" spans="1:18" ht="165.75" customHeight="1">
      <c r="A551" s="281" t="s">
        <v>19</v>
      </c>
      <c r="B551" s="204" t="s">
        <v>14</v>
      </c>
      <c r="C551" s="750"/>
      <c r="D551" s="750"/>
      <c r="E551" s="752" t="s">
        <v>1331</v>
      </c>
      <c r="F551" s="751"/>
      <c r="G551" s="212" t="s">
        <v>1332</v>
      </c>
      <c r="H551" s="212" t="s">
        <v>1272</v>
      </c>
      <c r="I551" s="265" t="s">
        <v>1273</v>
      </c>
      <c r="J551" s="209">
        <v>2</v>
      </c>
      <c r="K551" s="210">
        <v>45717</v>
      </c>
      <c r="L551" s="210">
        <v>45960</v>
      </c>
      <c r="M551" s="200">
        <f t="shared" si="26"/>
        <v>34.714285714285715</v>
      </c>
      <c r="N551" s="201">
        <v>0</v>
      </c>
      <c r="O551" s="265" t="s">
        <v>1274</v>
      </c>
      <c r="P551" s="201">
        <f>IF(B551="ITRC",N551,N551/J551)</f>
        <v>0</v>
      </c>
      <c r="Q551" s="202" t="str" cm="1">
        <f t="array" aca="1" ref="Q551" ca="1">IF(ISNUMBER(P551),IF(P551=100%,"CUMPLIDA",IF(AND(ISNUMBER(L551),ISNUMBER(INDIRECT("FECHA_"&amp;$B551,1))), IF(L551&lt;=INDIRECT("FECHA_"&amp;$B551,1),"INCUMPLIDA","PROCESO"), "VERIFICAR FECHA")),"SIN VALOR AVANCE")</f>
        <v>PROCESO</v>
      </c>
    </row>
    <row r="552" spans="1:18" ht="301.5" thickBot="1">
      <c r="A552" s="281" t="s">
        <v>19</v>
      </c>
      <c r="B552" s="204" t="s">
        <v>14</v>
      </c>
      <c r="C552" s="750"/>
      <c r="D552" s="750"/>
      <c r="E552" s="752"/>
      <c r="F552" s="751"/>
      <c r="G552" s="212" t="s">
        <v>1333</v>
      </c>
      <c r="H552" s="212" t="s">
        <v>1276</v>
      </c>
      <c r="I552" s="265" t="s">
        <v>1277</v>
      </c>
      <c r="J552" s="209">
        <v>2</v>
      </c>
      <c r="K552" s="210">
        <v>45717</v>
      </c>
      <c r="L552" s="210">
        <v>46081</v>
      </c>
      <c r="M552" s="200">
        <f>(L552-K552)/7</f>
        <v>52</v>
      </c>
      <c r="N552" s="201">
        <v>0</v>
      </c>
      <c r="O552" s="265" t="s">
        <v>1334</v>
      </c>
      <c r="P552" s="201">
        <f>IF(B552="ITRC",N552,N552/J552)</f>
        <v>0</v>
      </c>
      <c r="Q552" s="202" t="str" cm="1">
        <f t="array" aca="1" ref="Q552" ca="1">IF(ISNUMBER(P552),IF(P552=100%,"CUMPLIDA",IF(AND(ISNUMBER(L552),ISNUMBER(INDIRECT("FECHA_"&amp;$B552,1))), IF(L552&lt;=INDIRECT("FECHA_"&amp;$B552,1),"INCUMPLIDA","PROCESO"), "VERIFICAR FECHA")),"SIN VALOR AVANCE")</f>
        <v>PROCESO</v>
      </c>
    </row>
    <row r="553" spans="1:18" ht="105" customHeight="1" thickBot="1">
      <c r="A553" s="546" t="s">
        <v>19</v>
      </c>
      <c r="B553" s="547" t="s">
        <v>14</v>
      </c>
      <c r="C553" s="872" t="s">
        <v>1335</v>
      </c>
      <c r="D553" s="872" t="s">
        <v>1336</v>
      </c>
      <c r="E553" s="874" t="s">
        <v>1337</v>
      </c>
      <c r="F553" s="875" t="s">
        <v>1338</v>
      </c>
      <c r="G553" s="558" t="s">
        <v>4347</v>
      </c>
      <c r="H553" s="558" t="s">
        <v>4348</v>
      </c>
      <c r="I553" s="558" t="s">
        <v>4349</v>
      </c>
      <c r="J553" s="560">
        <v>4</v>
      </c>
      <c r="K553" s="562">
        <v>45662</v>
      </c>
      <c r="L553" s="562">
        <v>46142</v>
      </c>
      <c r="M553" s="563">
        <f t="shared" ref="M553:M595" si="27">(L553-K553)/7</f>
        <v>68.571428571428569</v>
      </c>
      <c r="N553" s="308">
        <v>0</v>
      </c>
      <c r="O553" s="561" t="s">
        <v>4350</v>
      </c>
      <c r="P553" s="308">
        <f>IF(B553="ITRC",N553,N553/J553)</f>
        <v>0</v>
      </c>
      <c r="Q553" s="564" t="str" cm="1">
        <f t="array" aca="1" ref="Q553" ca="1">IF(ISNUMBER(P553),IF(P553=100%,"CUMPLIDA",IF(AND(ISNUMBER(L553),ISNUMBER(INDIRECT("FECHA_"&amp;$B553,1))), IF(L553&lt;=INDIRECT("FECHA_"&amp;$B553,1),"INCUMPLIDA","PROCESO"), "VERIFICAR FECHA")),"SIN VALOR AVANCE")</f>
        <v>PROCESO</v>
      </c>
    </row>
    <row r="554" spans="1:18" ht="87" customHeight="1">
      <c r="A554" s="546" t="s">
        <v>19</v>
      </c>
      <c r="B554" s="547" t="s">
        <v>14</v>
      </c>
      <c r="C554" s="872"/>
      <c r="D554" s="872"/>
      <c r="E554" s="874"/>
      <c r="F554" s="875"/>
      <c r="G554" s="557" t="s">
        <v>1339</v>
      </c>
      <c r="H554" s="557" t="s">
        <v>811</v>
      </c>
      <c r="I554" s="561" t="s">
        <v>234</v>
      </c>
      <c r="J554" s="560">
        <v>1</v>
      </c>
      <c r="K554" s="562">
        <v>45231</v>
      </c>
      <c r="L554" s="562">
        <v>45504</v>
      </c>
      <c r="M554" s="563">
        <f t="shared" si="27"/>
        <v>39</v>
      </c>
      <c r="N554" s="308">
        <v>1</v>
      </c>
      <c r="O554" s="561" t="s">
        <v>812</v>
      </c>
      <c r="P554" s="308">
        <f t="shared" ref="P554:P623" si="28">IF(B554="ITRC",N554,N554/J554)</f>
        <v>1</v>
      </c>
      <c r="Q554" s="564" t="str" cm="1">
        <f t="array" aca="1" ref="Q554" ca="1">IF(ISNUMBER(P554),IF(P554=100%,"CUMPLIDA",IF(AND(ISNUMBER(L554),ISNUMBER(INDIRECT("FECHA_"&amp;$B554,1))), IF(L554&lt;=INDIRECT("FECHA_"&amp;$B554,1),"INCUMPLIDA","PROCESO"), "VERIFICAR FECHA")),"SIN VALOR AVANCE")</f>
        <v>CUMPLIDA</v>
      </c>
      <c r="R554" s="269">
        <v>100</v>
      </c>
    </row>
    <row r="555" spans="1:18" ht="105.75">
      <c r="A555" s="546" t="s">
        <v>19</v>
      </c>
      <c r="B555" s="547" t="s">
        <v>14</v>
      </c>
      <c r="C555" s="872"/>
      <c r="D555" s="872"/>
      <c r="E555" s="874"/>
      <c r="F555" s="875"/>
      <c r="G555" s="285" t="s">
        <v>1340</v>
      </c>
      <c r="H555" s="285" t="s">
        <v>237</v>
      </c>
      <c r="I555" s="565" t="s">
        <v>238</v>
      </c>
      <c r="J555" s="560">
        <v>1</v>
      </c>
      <c r="K555" s="383">
        <v>45323</v>
      </c>
      <c r="L555" s="383">
        <v>45747</v>
      </c>
      <c r="M555" s="563">
        <f t="shared" si="27"/>
        <v>60.571428571428569</v>
      </c>
      <c r="N555" s="308">
        <v>1</v>
      </c>
      <c r="O555" s="565" t="s">
        <v>814</v>
      </c>
      <c r="P555" s="308">
        <f t="shared" si="28"/>
        <v>1</v>
      </c>
      <c r="Q555" s="564" t="str" cm="1">
        <f t="array" aca="1" ref="Q555" ca="1">IF(ISNUMBER(P555),IF(P555=100%,"CUMPLIDA",IF(AND(ISNUMBER(L555),ISNUMBER(INDIRECT("FECHA_"&amp;$B555,1))), IF(L555&lt;=INDIRECT("FECHA_"&amp;$B555,1),"INCUMPLIDA","PROCESO"), "VERIFICAR FECHA")),"SIN VALOR AVANCE")</f>
        <v>CUMPLIDA</v>
      </c>
      <c r="R555" s="269" t="s">
        <v>4342</v>
      </c>
    </row>
    <row r="556" spans="1:18" ht="45.75">
      <c r="A556" s="546" t="s">
        <v>19</v>
      </c>
      <c r="B556" s="547" t="s">
        <v>14</v>
      </c>
      <c r="C556" s="872"/>
      <c r="D556" s="872"/>
      <c r="E556" s="874"/>
      <c r="F556" s="875"/>
      <c r="G556" s="285" t="s">
        <v>1341</v>
      </c>
      <c r="H556" s="285" t="s">
        <v>241</v>
      </c>
      <c r="I556" s="565" t="s">
        <v>242</v>
      </c>
      <c r="J556" s="560">
        <v>1</v>
      </c>
      <c r="K556" s="383">
        <v>45323</v>
      </c>
      <c r="L556" s="383">
        <v>45747</v>
      </c>
      <c r="M556" s="563">
        <f t="shared" si="27"/>
        <v>60.571428571428569</v>
      </c>
      <c r="N556" s="308">
        <v>1</v>
      </c>
      <c r="O556" s="565" t="s">
        <v>812</v>
      </c>
      <c r="P556" s="308">
        <f t="shared" si="28"/>
        <v>1</v>
      </c>
      <c r="Q556" s="564" t="str" cm="1">
        <f t="array" aca="1" ref="Q556" ca="1">IF(ISNUMBER(P556),IF(P556=100%,"CUMPLIDA",IF(AND(ISNUMBER(L556),ISNUMBER(INDIRECT("FECHA_"&amp;$B556,1))), IF(L556&lt;=INDIRECT("FECHA_"&amp;$B556,1),"INCUMPLIDA","PROCESO"), "VERIFICAR FECHA")),"SIN VALOR AVANCE")</f>
        <v>CUMPLIDA</v>
      </c>
      <c r="R556" s="166"/>
    </row>
    <row r="557" spans="1:18" ht="45.75">
      <c r="A557" s="546" t="s">
        <v>19</v>
      </c>
      <c r="B557" s="547" t="s">
        <v>14</v>
      </c>
      <c r="C557" s="872"/>
      <c r="D557" s="872"/>
      <c r="E557" s="874"/>
      <c r="F557" s="875"/>
      <c r="G557" s="285" t="s">
        <v>1342</v>
      </c>
      <c r="H557" s="285" t="s">
        <v>245</v>
      </c>
      <c r="I557" s="565" t="s">
        <v>246</v>
      </c>
      <c r="J557" s="560">
        <v>1</v>
      </c>
      <c r="K557" s="383">
        <v>45231</v>
      </c>
      <c r="L557" s="383">
        <v>45747</v>
      </c>
      <c r="M557" s="563">
        <f t="shared" si="27"/>
        <v>73.714285714285708</v>
      </c>
      <c r="N557" s="566">
        <v>1</v>
      </c>
      <c r="O557" s="565" t="s">
        <v>812</v>
      </c>
      <c r="P557" s="308">
        <f t="shared" si="28"/>
        <v>1</v>
      </c>
      <c r="Q557" s="564" t="str" cm="1">
        <f t="array" aca="1" ref="Q557" ca="1">IF(ISNUMBER(P557),IF(P557=100%,"CUMPLIDA",IF(AND(ISNUMBER(L557),ISNUMBER(INDIRECT("FECHA_"&amp;$B557,1))), IF(L557&lt;=INDIRECT("FECHA_"&amp;$B557,1),"INCUMPLIDA","PROCESO"), "VERIFICAR FECHA")),"SIN VALOR AVANCE")</f>
        <v>CUMPLIDA</v>
      </c>
      <c r="R557" s="269" t="s">
        <v>4343</v>
      </c>
    </row>
    <row r="558" spans="1:18" ht="105.75">
      <c r="A558" s="546" t="s">
        <v>19</v>
      </c>
      <c r="B558" s="547" t="s">
        <v>14</v>
      </c>
      <c r="C558" s="872"/>
      <c r="D558" s="872"/>
      <c r="E558" s="874"/>
      <c r="F558" s="875"/>
      <c r="G558" s="285" t="s">
        <v>1343</v>
      </c>
      <c r="H558" s="285" t="s">
        <v>248</v>
      </c>
      <c r="I558" s="565" t="s">
        <v>249</v>
      </c>
      <c r="J558" s="560">
        <v>1</v>
      </c>
      <c r="K558" s="383">
        <v>45323</v>
      </c>
      <c r="L558" s="383">
        <v>45747</v>
      </c>
      <c r="M558" s="563">
        <f t="shared" si="27"/>
        <v>60.571428571428569</v>
      </c>
      <c r="N558" s="308">
        <v>1</v>
      </c>
      <c r="O558" s="565" t="s">
        <v>814</v>
      </c>
      <c r="P558" s="308">
        <f t="shared" si="28"/>
        <v>1</v>
      </c>
      <c r="Q558" s="564" t="str" cm="1">
        <f t="array" aca="1" ref="Q558" ca="1">IF(ISNUMBER(P558),IF(P558=100%,"CUMPLIDA",IF(AND(ISNUMBER(L558),ISNUMBER(INDIRECT("FECHA_"&amp;$B558,1))), IF(L558&lt;=INDIRECT("FECHA_"&amp;$B558,1),"INCUMPLIDA","PROCESO"), "VERIFICAR FECHA")),"SIN VALOR AVANCE")</f>
        <v>CUMPLIDA</v>
      </c>
    </row>
    <row r="559" spans="1:18" ht="45.75">
      <c r="A559" s="546" t="s">
        <v>19</v>
      </c>
      <c r="B559" s="547" t="s">
        <v>14</v>
      </c>
      <c r="C559" s="872"/>
      <c r="D559" s="872"/>
      <c r="E559" s="874"/>
      <c r="F559" s="875"/>
      <c r="G559" s="285" t="s">
        <v>1344</v>
      </c>
      <c r="H559" s="285" t="s">
        <v>251</v>
      </c>
      <c r="I559" s="565" t="s">
        <v>252</v>
      </c>
      <c r="J559" s="560">
        <v>1</v>
      </c>
      <c r="K559" s="383">
        <v>45231</v>
      </c>
      <c r="L559" s="383">
        <v>45747</v>
      </c>
      <c r="M559" s="563">
        <f t="shared" si="27"/>
        <v>73.714285714285708</v>
      </c>
      <c r="N559" s="308">
        <v>1</v>
      </c>
      <c r="O559" s="565" t="s">
        <v>812</v>
      </c>
      <c r="P559" s="308">
        <f t="shared" si="28"/>
        <v>1</v>
      </c>
      <c r="Q559" s="564" t="str" cm="1">
        <f t="array" aca="1" ref="Q559" ca="1">IF(ISNUMBER(P559),IF(P559=100%,"CUMPLIDA",IF(AND(ISNUMBER(L559),ISNUMBER(INDIRECT("FECHA_"&amp;$B559,1))), IF(L559&lt;=INDIRECT("FECHA_"&amp;$B559,1),"INCUMPLIDA","PROCESO"), "VERIFICAR FECHA")),"SIN VALOR AVANCE")</f>
        <v>CUMPLIDA</v>
      </c>
    </row>
    <row r="560" spans="1:18" ht="150.75">
      <c r="A560" s="546" t="s">
        <v>19</v>
      </c>
      <c r="B560" s="547" t="s">
        <v>14</v>
      </c>
      <c r="C560" s="872"/>
      <c r="D560" s="872"/>
      <c r="E560" s="874"/>
      <c r="F560" s="875"/>
      <c r="G560" s="285" t="s">
        <v>1345</v>
      </c>
      <c r="H560" s="285" t="s">
        <v>254</v>
      </c>
      <c r="I560" s="565" t="s">
        <v>255</v>
      </c>
      <c r="J560" s="560">
        <v>1</v>
      </c>
      <c r="K560" s="383">
        <v>45231</v>
      </c>
      <c r="L560" s="383">
        <v>45808</v>
      </c>
      <c r="M560" s="563">
        <f t="shared" si="27"/>
        <v>82.428571428571431</v>
      </c>
      <c r="N560" s="308">
        <v>0</v>
      </c>
      <c r="O560" s="565" t="s">
        <v>820</v>
      </c>
      <c r="P560" s="308">
        <f t="shared" si="28"/>
        <v>0</v>
      </c>
      <c r="Q560" s="564" t="str" cm="1">
        <f t="array" aca="1" ref="Q560" ca="1">IF(ISNUMBER(P560),IF(P560=100%,"CUMPLIDA",IF(AND(ISNUMBER(L560),ISNUMBER(INDIRECT("FECHA_"&amp;$B560,1))), IF(L560&lt;=INDIRECT("FECHA_"&amp;$B560,1),"INCUMPLIDA","PROCESO"), "VERIFICAR FECHA")),"SIN VALOR AVANCE")</f>
        <v>PROCESO</v>
      </c>
    </row>
    <row r="561" spans="1:17" ht="45.75">
      <c r="A561" s="546" t="s">
        <v>19</v>
      </c>
      <c r="B561" s="547" t="s">
        <v>14</v>
      </c>
      <c r="C561" s="872"/>
      <c r="D561" s="872"/>
      <c r="E561" s="874"/>
      <c r="F561" s="875"/>
      <c r="G561" s="285" t="s">
        <v>1346</v>
      </c>
      <c r="H561" s="285" t="s">
        <v>258</v>
      </c>
      <c r="I561" s="565" t="s">
        <v>259</v>
      </c>
      <c r="J561" s="560">
        <v>7</v>
      </c>
      <c r="K561" s="383">
        <v>46024</v>
      </c>
      <c r="L561" s="383">
        <v>46660</v>
      </c>
      <c r="M561" s="563">
        <f t="shared" si="27"/>
        <v>90.857142857142861</v>
      </c>
      <c r="N561" s="308">
        <v>0</v>
      </c>
      <c r="O561" s="565" t="s">
        <v>812</v>
      </c>
      <c r="P561" s="308">
        <f t="shared" si="28"/>
        <v>0</v>
      </c>
      <c r="Q561" s="564" t="str" cm="1">
        <f t="array" aca="1" ref="Q561" ca="1">IF(ISNUMBER(P561),IF(P561=100%,"CUMPLIDA",IF(AND(ISNUMBER(L561),ISNUMBER(INDIRECT("FECHA_"&amp;$B561,1))), IF(L561&lt;=INDIRECT("FECHA_"&amp;$B561,1),"INCUMPLIDA","PROCESO"), "VERIFICAR FECHA")),"SIN VALOR AVANCE")</f>
        <v>PROCESO</v>
      </c>
    </row>
    <row r="562" spans="1:17" ht="105.75">
      <c r="A562" s="546" t="s">
        <v>19</v>
      </c>
      <c r="B562" s="547" t="s">
        <v>14</v>
      </c>
      <c r="C562" s="872"/>
      <c r="D562" s="872"/>
      <c r="E562" s="874"/>
      <c r="F562" s="875"/>
      <c r="G562" s="285" t="s">
        <v>1347</v>
      </c>
      <c r="H562" s="285" t="s">
        <v>261</v>
      </c>
      <c r="I562" s="565" t="s">
        <v>262</v>
      </c>
      <c r="J562" s="560">
        <v>1</v>
      </c>
      <c r="K562" s="383">
        <v>46024</v>
      </c>
      <c r="L562" s="383">
        <v>46660</v>
      </c>
      <c r="M562" s="563">
        <f t="shared" si="27"/>
        <v>90.857142857142861</v>
      </c>
      <c r="N562" s="308">
        <v>0</v>
      </c>
      <c r="O562" s="565" t="s">
        <v>814</v>
      </c>
      <c r="P562" s="308">
        <f t="shared" si="28"/>
        <v>0</v>
      </c>
      <c r="Q562" s="564" t="str" cm="1">
        <f t="array" aca="1" ref="Q562" ca="1">IF(ISNUMBER(P562),IF(P562=100%,"CUMPLIDA",IF(AND(ISNUMBER(L562),ISNUMBER(INDIRECT("FECHA_"&amp;$B562,1))), IF(L562&lt;=INDIRECT("FECHA_"&amp;$B562,1),"INCUMPLIDA","PROCESO"), "VERIFICAR FECHA")),"SIN VALOR AVANCE")</f>
        <v>PROCESO</v>
      </c>
    </row>
    <row r="563" spans="1:17" ht="151.5" thickBot="1">
      <c r="A563" s="546" t="s">
        <v>19</v>
      </c>
      <c r="B563" s="547" t="s">
        <v>14</v>
      </c>
      <c r="C563" s="872"/>
      <c r="D563" s="872"/>
      <c r="E563" s="874"/>
      <c r="F563" s="875"/>
      <c r="G563" s="285" t="s">
        <v>1348</v>
      </c>
      <c r="H563" s="285" t="s">
        <v>264</v>
      </c>
      <c r="I563" s="565" t="s">
        <v>265</v>
      </c>
      <c r="J563" s="560">
        <v>2</v>
      </c>
      <c r="K563" s="383">
        <v>46024</v>
      </c>
      <c r="L563" s="383">
        <v>46660</v>
      </c>
      <c r="M563" s="563">
        <f t="shared" si="27"/>
        <v>90.857142857142861</v>
      </c>
      <c r="N563" s="308">
        <v>0</v>
      </c>
      <c r="O563" s="565" t="s">
        <v>820</v>
      </c>
      <c r="P563" s="308">
        <f t="shared" si="28"/>
        <v>0</v>
      </c>
      <c r="Q563" s="564" t="str" cm="1">
        <f t="array" aca="1" ref="Q563" ca="1">IF(ISNUMBER(P563),IF(P563=100%,"CUMPLIDA",IF(AND(ISNUMBER(L563),ISNUMBER(INDIRECT("FECHA_"&amp;$B563,1))), IF(L563&lt;=INDIRECT("FECHA_"&amp;$B563,1),"INCUMPLIDA","PROCESO"), "VERIFICAR FECHA")),"SIN VALOR AVANCE")</f>
        <v>PROCESO</v>
      </c>
    </row>
    <row r="564" spans="1:17" ht="105" customHeight="1" thickBot="1">
      <c r="A564" s="546" t="s">
        <v>19</v>
      </c>
      <c r="B564" s="547" t="s">
        <v>14</v>
      </c>
      <c r="C564" s="872"/>
      <c r="D564" s="872"/>
      <c r="E564" s="874" t="s">
        <v>1349</v>
      </c>
      <c r="F564" s="875"/>
      <c r="G564" s="567" t="s">
        <v>4352</v>
      </c>
      <c r="H564" s="558" t="s">
        <v>4353</v>
      </c>
      <c r="I564" s="558" t="s">
        <v>4358</v>
      </c>
      <c r="J564" s="560">
        <v>36</v>
      </c>
      <c r="K564" s="571">
        <v>45662</v>
      </c>
      <c r="L564" s="571">
        <v>46142</v>
      </c>
      <c r="M564" s="552">
        <f t="shared" si="27"/>
        <v>68.571428571428569</v>
      </c>
      <c r="N564" s="553">
        <v>0</v>
      </c>
      <c r="O564" s="550" t="s">
        <v>4359</v>
      </c>
      <c r="P564" s="553">
        <f t="shared" si="28"/>
        <v>0</v>
      </c>
      <c r="Q564" s="564" t="str" cm="1">
        <f t="array" aca="1" ref="Q564" ca="1">IF(ISNUMBER(P564),IF(P564=100%,"CUMPLIDA",IF(AND(ISNUMBER(L564),ISNUMBER(INDIRECT("FECHA_"&amp;$B564,1))), IF(L564&lt;=INDIRECT("FECHA_"&amp;$B564,1),"INCUMPLIDA","PROCESO"), "VERIFICAR FECHA")),"SIN VALOR AVANCE")</f>
        <v>PROCESO</v>
      </c>
    </row>
    <row r="565" spans="1:17" ht="105" customHeight="1" thickBot="1">
      <c r="A565" s="546" t="s">
        <v>19</v>
      </c>
      <c r="B565" s="547" t="s">
        <v>14</v>
      </c>
      <c r="C565" s="872"/>
      <c r="D565" s="872"/>
      <c r="E565" s="874"/>
      <c r="F565" s="875"/>
      <c r="G565" s="558" t="s">
        <v>4351</v>
      </c>
      <c r="H565" s="558" t="s">
        <v>4354</v>
      </c>
      <c r="I565" s="569" t="s">
        <v>4356</v>
      </c>
      <c r="J565" s="560">
        <v>1</v>
      </c>
      <c r="K565" s="559">
        <v>45689</v>
      </c>
      <c r="L565" s="559">
        <v>45838</v>
      </c>
      <c r="M565" s="563">
        <f t="shared" si="27"/>
        <v>21.285714285714285</v>
      </c>
      <c r="N565" s="308">
        <v>0</v>
      </c>
      <c r="O565" s="572" t="s">
        <v>4360</v>
      </c>
      <c r="P565" s="308">
        <f t="shared" si="28"/>
        <v>0</v>
      </c>
      <c r="Q565" s="564" t="str" cm="1">
        <f t="array" aca="1" ref="Q565" ca="1">IF(ISNUMBER(P565),IF(P565=100%,"CUMPLIDA",IF(AND(ISNUMBER(L565),ISNUMBER(INDIRECT("FECHA_"&amp;$B565,1))), IF(L565&lt;=INDIRECT("FECHA_"&amp;$B565,1),"INCUMPLIDA","PROCESO"), "VERIFICAR FECHA")),"SIN VALOR AVANCE")</f>
        <v>PROCESO</v>
      </c>
    </row>
    <row r="566" spans="1:17" ht="114.75" thickBot="1">
      <c r="A566" s="546" t="s">
        <v>19</v>
      </c>
      <c r="B566" s="547" t="s">
        <v>14</v>
      </c>
      <c r="C566" s="872"/>
      <c r="D566" s="872"/>
      <c r="E566" s="874"/>
      <c r="F566" s="875"/>
      <c r="G566" s="568" t="s">
        <v>4362</v>
      </c>
      <c r="H566" s="568" t="s">
        <v>4355</v>
      </c>
      <c r="I566" s="570" t="s">
        <v>4357</v>
      </c>
      <c r="J566" s="560">
        <v>4</v>
      </c>
      <c r="K566" s="573">
        <v>45689</v>
      </c>
      <c r="L566" s="573">
        <v>46053</v>
      </c>
      <c r="M566" s="563">
        <f t="shared" si="27"/>
        <v>52</v>
      </c>
      <c r="N566" s="308">
        <v>0.09</v>
      </c>
      <c r="O566" s="561" t="s">
        <v>4361</v>
      </c>
      <c r="P566" s="308">
        <f t="shared" si="28"/>
        <v>0.09</v>
      </c>
      <c r="Q566" s="564" t="str" cm="1">
        <f t="array" aca="1" ref="Q566" ca="1">IF(ISNUMBER(P566),IF(P566=100%,"CUMPLIDA",IF(AND(ISNUMBER(L566),ISNUMBER(INDIRECT("FECHA_"&amp;$B566,1))), IF(L566&lt;=INDIRECT("FECHA_"&amp;$B566,1),"INCUMPLIDA","PROCESO"), "VERIFICAR FECHA")),"SIN VALOR AVANCE")</f>
        <v>PROCESO</v>
      </c>
    </row>
    <row r="567" spans="1:17" ht="70.5" customHeight="1" thickBot="1">
      <c r="A567" s="546" t="s">
        <v>19</v>
      </c>
      <c r="B567" s="547" t="s">
        <v>14</v>
      </c>
      <c r="C567" s="872"/>
      <c r="D567" s="872"/>
      <c r="E567" s="874" t="s">
        <v>1350</v>
      </c>
      <c r="F567" s="875"/>
      <c r="G567" s="558" t="s">
        <v>4365</v>
      </c>
      <c r="H567" s="558" t="s">
        <v>4363</v>
      </c>
      <c r="I567" s="558" t="s">
        <v>4364</v>
      </c>
      <c r="J567" s="560">
        <v>18</v>
      </c>
      <c r="K567" s="559">
        <v>45662</v>
      </c>
      <c r="L567" s="559">
        <v>46142</v>
      </c>
      <c r="M567" s="563">
        <f t="shared" si="27"/>
        <v>68.571428571428569</v>
      </c>
      <c r="N567" s="308">
        <v>0</v>
      </c>
      <c r="O567" s="572" t="s">
        <v>4366</v>
      </c>
      <c r="P567" s="308">
        <f t="shared" si="28"/>
        <v>0</v>
      </c>
      <c r="Q567" s="564" t="str" cm="1">
        <f t="array" aca="1" ref="Q567" ca="1">IF(ISNUMBER(P567),IF(P567=100%,"CUMPLIDA",IF(AND(ISNUMBER(L567),ISNUMBER(INDIRECT("FECHA_"&amp;$B567,1))), IF(L567&lt;=INDIRECT("FECHA_"&amp;$B567,1),"INCUMPLIDA","PROCESO"), "VERIFICAR FECHA")),"SIN VALOR AVANCE")</f>
        <v>PROCESO</v>
      </c>
    </row>
    <row r="568" spans="1:17" ht="45.75">
      <c r="A568" s="546" t="s">
        <v>19</v>
      </c>
      <c r="B568" s="547" t="s">
        <v>14</v>
      </c>
      <c r="C568" s="872"/>
      <c r="D568" s="872"/>
      <c r="E568" s="874"/>
      <c r="F568" s="875"/>
      <c r="G568" s="548" t="s">
        <v>1339</v>
      </c>
      <c r="H568" s="548" t="s">
        <v>811</v>
      </c>
      <c r="I568" s="550" t="s">
        <v>234</v>
      </c>
      <c r="J568" s="551">
        <v>1</v>
      </c>
      <c r="K568" s="555">
        <v>45231</v>
      </c>
      <c r="L568" s="555">
        <v>45504</v>
      </c>
      <c r="M568" s="552">
        <f t="shared" si="27"/>
        <v>39</v>
      </c>
      <c r="N568" s="308">
        <v>1</v>
      </c>
      <c r="O568" s="550" t="s">
        <v>812</v>
      </c>
      <c r="P568" s="553">
        <f t="shared" si="28"/>
        <v>1</v>
      </c>
      <c r="Q568" s="554" t="str" cm="1">
        <f t="array" aca="1" ref="Q568" ca="1">IF(ISNUMBER(P568),IF(P568=100%,"CUMPLIDA",IF(AND(ISNUMBER(L568),ISNUMBER(INDIRECT("FECHA_"&amp;$B568,1))), IF(L568&lt;=INDIRECT("FECHA_"&amp;$B568,1),"INCUMPLIDA","PROCESO"), "VERIFICAR FECHA")),"SIN VALOR AVANCE")</f>
        <v>CUMPLIDA</v>
      </c>
    </row>
    <row r="569" spans="1:17" ht="105.75">
      <c r="A569" s="546" t="s">
        <v>19</v>
      </c>
      <c r="B569" s="547" t="s">
        <v>14</v>
      </c>
      <c r="C569" s="872"/>
      <c r="D569" s="872"/>
      <c r="E569" s="874"/>
      <c r="F569" s="875"/>
      <c r="G569" s="548" t="s">
        <v>1340</v>
      </c>
      <c r="H569" s="548" t="s">
        <v>237</v>
      </c>
      <c r="I569" s="550" t="s">
        <v>238</v>
      </c>
      <c r="J569" s="551">
        <v>1</v>
      </c>
      <c r="K569" s="556">
        <v>45323</v>
      </c>
      <c r="L569" s="556">
        <v>45747</v>
      </c>
      <c r="M569" s="552">
        <f t="shared" si="27"/>
        <v>60.571428571428569</v>
      </c>
      <c r="N569" s="308">
        <v>1</v>
      </c>
      <c r="O569" s="550" t="s">
        <v>814</v>
      </c>
      <c r="P569" s="553">
        <f t="shared" si="28"/>
        <v>1</v>
      </c>
      <c r="Q569" s="554" t="str" cm="1">
        <f t="array" aca="1" ref="Q569" ca="1">IF(ISNUMBER(P569),IF(P569=100%,"CUMPLIDA",IF(AND(ISNUMBER(L569),ISNUMBER(INDIRECT("FECHA_"&amp;$B569,1))), IF(L569&lt;=INDIRECT("FECHA_"&amp;$B569,1),"INCUMPLIDA","PROCESO"), "VERIFICAR FECHA")),"SIN VALOR AVANCE")</f>
        <v>CUMPLIDA</v>
      </c>
    </row>
    <row r="570" spans="1:17" ht="45.75">
      <c r="A570" s="546" t="s">
        <v>19</v>
      </c>
      <c r="B570" s="547" t="s">
        <v>14</v>
      </c>
      <c r="C570" s="872"/>
      <c r="D570" s="872"/>
      <c r="E570" s="874"/>
      <c r="F570" s="875"/>
      <c r="G570" s="548" t="s">
        <v>1341</v>
      </c>
      <c r="H570" s="548" t="s">
        <v>241</v>
      </c>
      <c r="I570" s="550" t="s">
        <v>242</v>
      </c>
      <c r="J570" s="551">
        <v>1</v>
      </c>
      <c r="K570" s="556">
        <v>45323</v>
      </c>
      <c r="L570" s="556">
        <v>45747</v>
      </c>
      <c r="M570" s="552">
        <f t="shared" si="27"/>
        <v>60.571428571428569</v>
      </c>
      <c r="N570" s="308">
        <v>1</v>
      </c>
      <c r="O570" s="550" t="s">
        <v>812</v>
      </c>
      <c r="P570" s="553">
        <f t="shared" si="28"/>
        <v>1</v>
      </c>
      <c r="Q570" s="554" t="str" cm="1">
        <f t="array" aca="1" ref="Q570" ca="1">IF(ISNUMBER(P570),IF(P570=100%,"CUMPLIDA",IF(AND(ISNUMBER(L570),ISNUMBER(INDIRECT("FECHA_"&amp;$B570,1))), IF(L570&lt;=INDIRECT("FECHA_"&amp;$B570,1),"INCUMPLIDA","PROCESO"), "VERIFICAR FECHA")),"SIN VALOR AVANCE")</f>
        <v>CUMPLIDA</v>
      </c>
    </row>
    <row r="571" spans="1:17" ht="45.75">
      <c r="A571" s="546" t="s">
        <v>19</v>
      </c>
      <c r="B571" s="547" t="s">
        <v>14</v>
      </c>
      <c r="C571" s="872"/>
      <c r="D571" s="872"/>
      <c r="E571" s="874"/>
      <c r="F571" s="875"/>
      <c r="G571" s="548" t="s">
        <v>1342</v>
      </c>
      <c r="H571" s="548" t="s">
        <v>245</v>
      </c>
      <c r="I571" s="550" t="s">
        <v>246</v>
      </c>
      <c r="J571" s="551">
        <v>1</v>
      </c>
      <c r="K571" s="556">
        <v>45231</v>
      </c>
      <c r="L571" s="556">
        <v>45747</v>
      </c>
      <c r="M571" s="552">
        <f t="shared" si="27"/>
        <v>73.714285714285708</v>
      </c>
      <c r="N571" s="566">
        <v>1</v>
      </c>
      <c r="O571" s="550" t="s">
        <v>812</v>
      </c>
      <c r="P571" s="553">
        <f t="shared" si="28"/>
        <v>1</v>
      </c>
      <c r="Q571" s="554" t="str" cm="1">
        <f t="array" aca="1" ref="Q571" ca="1">IF(ISNUMBER(P571),IF(P571=100%,"CUMPLIDA",IF(AND(ISNUMBER(L571),ISNUMBER(INDIRECT("FECHA_"&amp;$B571,1))), IF(L571&lt;=INDIRECT("FECHA_"&amp;$B571,1),"INCUMPLIDA","PROCESO"), "VERIFICAR FECHA")),"SIN VALOR AVANCE")</f>
        <v>CUMPLIDA</v>
      </c>
    </row>
    <row r="572" spans="1:17" ht="105.75">
      <c r="A572" s="546" t="s">
        <v>19</v>
      </c>
      <c r="B572" s="547" t="s">
        <v>14</v>
      </c>
      <c r="C572" s="872"/>
      <c r="D572" s="872"/>
      <c r="E572" s="874"/>
      <c r="F572" s="875"/>
      <c r="G572" s="548" t="s">
        <v>1343</v>
      </c>
      <c r="H572" s="548" t="s">
        <v>248</v>
      </c>
      <c r="I572" s="550" t="s">
        <v>249</v>
      </c>
      <c r="J572" s="551">
        <v>1</v>
      </c>
      <c r="K572" s="556">
        <v>45323</v>
      </c>
      <c r="L572" s="556">
        <v>45747</v>
      </c>
      <c r="M572" s="552">
        <f t="shared" si="27"/>
        <v>60.571428571428569</v>
      </c>
      <c r="N572" s="308">
        <v>1</v>
      </c>
      <c r="O572" s="550" t="s">
        <v>814</v>
      </c>
      <c r="P572" s="553">
        <f t="shared" si="28"/>
        <v>1</v>
      </c>
      <c r="Q572" s="554" t="str" cm="1">
        <f t="array" aca="1" ref="Q572" ca="1">IF(ISNUMBER(P572),IF(P572=100%,"CUMPLIDA",IF(AND(ISNUMBER(L572),ISNUMBER(INDIRECT("FECHA_"&amp;$B572,1))), IF(L572&lt;=INDIRECT("FECHA_"&amp;$B572,1),"INCUMPLIDA","PROCESO"), "VERIFICAR FECHA")),"SIN VALOR AVANCE")</f>
        <v>CUMPLIDA</v>
      </c>
    </row>
    <row r="573" spans="1:17" ht="45.75">
      <c r="A573" s="546" t="s">
        <v>19</v>
      </c>
      <c r="B573" s="547" t="s">
        <v>14</v>
      </c>
      <c r="C573" s="872"/>
      <c r="D573" s="872"/>
      <c r="E573" s="874"/>
      <c r="F573" s="875"/>
      <c r="G573" s="548" t="s">
        <v>1344</v>
      </c>
      <c r="H573" s="548" t="s">
        <v>251</v>
      </c>
      <c r="I573" s="550" t="s">
        <v>252</v>
      </c>
      <c r="J573" s="551">
        <v>1</v>
      </c>
      <c r="K573" s="556">
        <v>45231</v>
      </c>
      <c r="L573" s="556">
        <v>45747</v>
      </c>
      <c r="M573" s="552">
        <f t="shared" si="27"/>
        <v>73.714285714285708</v>
      </c>
      <c r="N573" s="308">
        <v>1</v>
      </c>
      <c r="O573" s="550" t="s">
        <v>812</v>
      </c>
      <c r="P573" s="553">
        <f t="shared" si="28"/>
        <v>1</v>
      </c>
      <c r="Q573" s="554" t="str" cm="1">
        <f t="array" aca="1" ref="Q573" ca="1">IF(ISNUMBER(P573),IF(P573=100%,"CUMPLIDA",IF(AND(ISNUMBER(L573),ISNUMBER(INDIRECT("FECHA_"&amp;$B573,1))), IF(L573&lt;=INDIRECT("FECHA_"&amp;$B573,1),"INCUMPLIDA","PROCESO"), "VERIFICAR FECHA")),"SIN VALOR AVANCE")</f>
        <v>CUMPLIDA</v>
      </c>
    </row>
    <row r="574" spans="1:17" ht="105.75">
      <c r="A574" s="546" t="s">
        <v>19</v>
      </c>
      <c r="B574" s="547" t="s">
        <v>14</v>
      </c>
      <c r="C574" s="872"/>
      <c r="D574" s="872"/>
      <c r="E574" s="874"/>
      <c r="F574" s="875"/>
      <c r="G574" s="548" t="s">
        <v>1345</v>
      </c>
      <c r="H574" s="548" t="s">
        <v>254</v>
      </c>
      <c r="I574" s="550" t="s">
        <v>255</v>
      </c>
      <c r="J574" s="551">
        <v>1</v>
      </c>
      <c r="K574" s="556">
        <v>45231</v>
      </c>
      <c r="L574" s="556">
        <v>45808</v>
      </c>
      <c r="M574" s="552">
        <f t="shared" si="27"/>
        <v>82.428571428571431</v>
      </c>
      <c r="N574" s="308">
        <v>0</v>
      </c>
      <c r="O574" s="550" t="s">
        <v>814</v>
      </c>
      <c r="P574" s="553">
        <f t="shared" si="28"/>
        <v>0</v>
      </c>
      <c r="Q574" s="554" t="str" cm="1">
        <f t="array" aca="1" ref="Q574" ca="1">IF(ISNUMBER(P574),IF(P574=100%,"CUMPLIDA",IF(AND(ISNUMBER(L574),ISNUMBER(INDIRECT("FECHA_"&amp;$B574,1))), IF(L574&lt;=INDIRECT("FECHA_"&amp;$B574,1),"INCUMPLIDA","PROCESO"), "VERIFICAR FECHA")),"SIN VALOR AVANCE")</f>
        <v>PROCESO</v>
      </c>
    </row>
    <row r="575" spans="1:17" ht="45.75">
      <c r="A575" s="546" t="s">
        <v>19</v>
      </c>
      <c r="B575" s="547" t="s">
        <v>14</v>
      </c>
      <c r="C575" s="872"/>
      <c r="D575" s="872"/>
      <c r="E575" s="874"/>
      <c r="F575" s="875"/>
      <c r="G575" s="548" t="s">
        <v>1346</v>
      </c>
      <c r="H575" s="548" t="s">
        <v>258</v>
      </c>
      <c r="I575" s="550" t="s">
        <v>259</v>
      </c>
      <c r="J575" s="551">
        <v>7</v>
      </c>
      <c r="K575" s="556">
        <v>46024</v>
      </c>
      <c r="L575" s="556">
        <v>46660</v>
      </c>
      <c r="M575" s="552">
        <f t="shared" si="27"/>
        <v>90.857142857142861</v>
      </c>
      <c r="N575" s="308">
        <v>0</v>
      </c>
      <c r="O575" s="550" t="s">
        <v>812</v>
      </c>
      <c r="P575" s="553">
        <f t="shared" si="28"/>
        <v>0</v>
      </c>
      <c r="Q575" s="554" t="str" cm="1">
        <f t="array" aca="1" ref="Q575" ca="1">IF(ISNUMBER(P575),IF(P575=100%,"CUMPLIDA",IF(AND(ISNUMBER(L575),ISNUMBER(INDIRECT("FECHA_"&amp;$B575,1))), IF(L575&lt;=INDIRECT("FECHA_"&amp;$B575,1),"INCUMPLIDA","PROCESO"), "VERIFICAR FECHA")),"SIN VALOR AVANCE")</f>
        <v>PROCESO</v>
      </c>
    </row>
    <row r="576" spans="1:17" ht="105.75">
      <c r="A576" s="546" t="s">
        <v>19</v>
      </c>
      <c r="B576" s="547" t="s">
        <v>14</v>
      </c>
      <c r="C576" s="872"/>
      <c r="D576" s="872"/>
      <c r="E576" s="874"/>
      <c r="F576" s="875"/>
      <c r="G576" s="548" t="s">
        <v>1347</v>
      </c>
      <c r="H576" s="548" t="s">
        <v>261</v>
      </c>
      <c r="I576" s="550" t="s">
        <v>262</v>
      </c>
      <c r="J576" s="551">
        <v>1</v>
      </c>
      <c r="K576" s="556">
        <v>46024</v>
      </c>
      <c r="L576" s="556">
        <v>46660</v>
      </c>
      <c r="M576" s="552">
        <f t="shared" si="27"/>
        <v>90.857142857142861</v>
      </c>
      <c r="N576" s="308">
        <v>0</v>
      </c>
      <c r="O576" s="550" t="s">
        <v>814</v>
      </c>
      <c r="P576" s="553">
        <f t="shared" si="28"/>
        <v>0</v>
      </c>
      <c r="Q576" s="554" t="str" cm="1">
        <f t="array" aca="1" ref="Q576" ca="1">IF(ISNUMBER(P576),IF(P576=100%,"CUMPLIDA",IF(AND(ISNUMBER(L576),ISNUMBER(INDIRECT("FECHA_"&amp;$B576,1))), IF(L576&lt;=INDIRECT("FECHA_"&amp;$B576,1),"INCUMPLIDA","PROCESO"), "VERIFICAR FECHA")),"SIN VALOR AVANCE")</f>
        <v>PROCESO</v>
      </c>
    </row>
    <row r="577" spans="1:18" ht="150">
      <c r="A577" s="546" t="s">
        <v>19</v>
      </c>
      <c r="B577" s="547" t="s">
        <v>14</v>
      </c>
      <c r="C577" s="872"/>
      <c r="D577" s="872"/>
      <c r="E577" s="874"/>
      <c r="F577" s="875"/>
      <c r="G577" s="548" t="s">
        <v>1348</v>
      </c>
      <c r="H577" s="548" t="s">
        <v>264</v>
      </c>
      <c r="I577" s="550" t="s">
        <v>265</v>
      </c>
      <c r="J577" s="551">
        <v>2</v>
      </c>
      <c r="K577" s="556">
        <v>46024</v>
      </c>
      <c r="L577" s="556">
        <v>46660</v>
      </c>
      <c r="M577" s="552">
        <f t="shared" si="27"/>
        <v>90.857142857142861</v>
      </c>
      <c r="N577" s="308">
        <v>0</v>
      </c>
      <c r="O577" s="550" t="s">
        <v>814</v>
      </c>
      <c r="P577" s="553">
        <f t="shared" si="28"/>
        <v>0</v>
      </c>
      <c r="Q577" s="554" t="str" cm="1">
        <f t="array" aca="1" ref="Q577" ca="1">IF(ISNUMBER(P577),IF(P577=100%,"CUMPLIDA",IF(AND(ISNUMBER(L577),ISNUMBER(INDIRECT("FECHA_"&amp;$B577,1))), IF(L577&lt;=INDIRECT("FECHA_"&amp;$B577,1),"INCUMPLIDA","PROCESO"), "VERIFICAR FECHA")),"SIN VALOR AVANCE")</f>
        <v>PROCESO</v>
      </c>
    </row>
    <row r="578" spans="1:18" ht="60" customHeight="1" thickBot="1">
      <c r="A578" s="546" t="s">
        <v>19</v>
      </c>
      <c r="B578" s="547" t="s">
        <v>14</v>
      </c>
      <c r="C578" s="872"/>
      <c r="D578" s="872"/>
      <c r="E578" s="897" t="s">
        <v>1351</v>
      </c>
      <c r="F578" s="875"/>
      <c r="G578" s="557" t="s">
        <v>4367</v>
      </c>
      <c r="H578" s="577" t="s">
        <v>4369</v>
      </c>
      <c r="I578" s="574" t="s">
        <v>4370</v>
      </c>
      <c r="J578" s="551">
        <v>3</v>
      </c>
      <c r="K578" s="578">
        <v>45689</v>
      </c>
      <c r="L578" s="578">
        <v>45777</v>
      </c>
      <c r="M578" s="552">
        <f t="shared" si="27"/>
        <v>12.571428571428571</v>
      </c>
      <c r="N578" s="308">
        <v>0.3</v>
      </c>
      <c r="O578" s="550" t="s">
        <v>4371</v>
      </c>
      <c r="P578" s="553">
        <f t="shared" si="28"/>
        <v>0.3</v>
      </c>
      <c r="Q578" s="554" t="str" cm="1">
        <f t="array" aca="1" ref="Q578" ca="1">IF(ISNUMBER(P578),IF(P578=100%,"CUMPLIDA",IF(AND(ISNUMBER(L578),ISNUMBER(INDIRECT("FECHA_"&amp;$B578,1))), IF(L578&lt;=INDIRECT("FECHA_"&amp;$B578,1),"INCUMPLIDA","PROCESO"), "VERIFICAR FECHA")),"SIN VALOR AVANCE")</f>
        <v>PROCESO</v>
      </c>
    </row>
    <row r="579" spans="1:18" ht="60.75" customHeight="1" thickBot="1">
      <c r="A579" s="546" t="s">
        <v>19</v>
      </c>
      <c r="B579" s="547" t="s">
        <v>14</v>
      </c>
      <c r="C579" s="872"/>
      <c r="D579" s="872"/>
      <c r="E579" s="898"/>
      <c r="F579" s="875"/>
      <c r="G579" s="557" t="s">
        <v>4351</v>
      </c>
      <c r="H579" s="575" t="s">
        <v>4354</v>
      </c>
      <c r="I579" s="576" t="s">
        <v>4356</v>
      </c>
      <c r="J579" s="551">
        <v>1</v>
      </c>
      <c r="K579" s="579">
        <v>45689</v>
      </c>
      <c r="L579" s="571">
        <v>45838</v>
      </c>
      <c r="M579" s="552">
        <f t="shared" si="27"/>
        <v>21.285714285714285</v>
      </c>
      <c r="N579" s="553">
        <v>0</v>
      </c>
      <c r="O579" s="550" t="s">
        <v>4372</v>
      </c>
      <c r="P579" s="553">
        <f t="shared" si="28"/>
        <v>0</v>
      </c>
      <c r="Q579" s="554" t="str" cm="1">
        <f t="array" aca="1" ref="Q579" ca="1">IF(ISNUMBER(P579),IF(P579=100%,"CUMPLIDA",IF(AND(ISNUMBER(L579),ISNUMBER(INDIRECT("FECHA_"&amp;$B579,1))), IF(L579&lt;=INDIRECT("FECHA_"&amp;$B579,1),"INCUMPLIDA","PROCESO"), "VERIFICAR FECHA")),"SIN VALOR AVANCE")</f>
        <v>PROCESO</v>
      </c>
    </row>
    <row r="580" spans="1:18" ht="43.5" customHeight="1" thickBot="1">
      <c r="A580" s="546" t="s">
        <v>19</v>
      </c>
      <c r="B580" s="547" t="s">
        <v>14</v>
      </c>
      <c r="C580" s="872"/>
      <c r="D580" s="872"/>
      <c r="E580" s="899"/>
      <c r="F580" s="875"/>
      <c r="G580" s="557" t="s">
        <v>4368</v>
      </c>
      <c r="H580" s="575" t="s">
        <v>4354</v>
      </c>
      <c r="I580" s="576" t="s">
        <v>4356</v>
      </c>
      <c r="J580" s="551">
        <v>36</v>
      </c>
      <c r="K580" s="571">
        <v>45662</v>
      </c>
      <c r="L580" s="571">
        <v>46142</v>
      </c>
      <c r="M580" s="552">
        <f t="shared" si="27"/>
        <v>68.571428571428569</v>
      </c>
      <c r="N580" s="553">
        <v>0</v>
      </c>
      <c r="O580" s="550" t="s">
        <v>4371</v>
      </c>
      <c r="P580" s="553">
        <f t="shared" si="28"/>
        <v>0</v>
      </c>
      <c r="Q580" s="554" t="str" cm="1">
        <f t="array" aca="1" ref="Q580" ca="1">IF(ISNUMBER(P580),IF(P580=100%,"CUMPLIDA",IF(AND(ISNUMBER(L580),ISNUMBER(INDIRECT("FECHA_"&amp;$B580,1))), IF(L580&lt;=INDIRECT("FECHA_"&amp;$B580,1),"INCUMPLIDA","PROCESO"), "VERIFICAR FECHA")),"SIN VALOR AVANCE")</f>
        <v>PROCESO</v>
      </c>
    </row>
    <row r="581" spans="1:18" ht="45.75" customHeight="1">
      <c r="A581" s="546" t="s">
        <v>19</v>
      </c>
      <c r="B581" s="547" t="s">
        <v>14</v>
      </c>
      <c r="C581" s="872"/>
      <c r="D581" s="872"/>
      <c r="E581" s="874" t="s">
        <v>4373</v>
      </c>
      <c r="F581" s="875"/>
      <c r="G581" s="580" t="s">
        <v>4374</v>
      </c>
      <c r="H581" s="580" t="s">
        <v>4375</v>
      </c>
      <c r="I581" s="581" t="s">
        <v>4376</v>
      </c>
      <c r="J581" s="551">
        <v>1</v>
      </c>
      <c r="K581" s="582">
        <v>45689</v>
      </c>
      <c r="L581" s="582">
        <v>45777</v>
      </c>
      <c r="M581" s="552">
        <f t="shared" si="27"/>
        <v>12.571428571428571</v>
      </c>
      <c r="N581" s="553">
        <v>0.5</v>
      </c>
      <c r="O581" s="550" t="s">
        <v>4377</v>
      </c>
      <c r="P581" s="553">
        <f t="shared" si="28"/>
        <v>0.5</v>
      </c>
      <c r="Q581" s="554" t="str" cm="1">
        <f t="array" aca="1" ref="Q581" ca="1">IF(ISNUMBER(P581),IF(P581=100%,"CUMPLIDA",IF(AND(ISNUMBER(L581),ISNUMBER(INDIRECT("FECHA_"&amp;$B581,1))), IF(L581&lt;=INDIRECT("FECHA_"&amp;$B581,1),"INCUMPLIDA","PROCESO"), "VERIFICAR FECHA")),"SIN VALOR AVANCE")</f>
        <v>PROCESO</v>
      </c>
    </row>
    <row r="582" spans="1:18" ht="85.5">
      <c r="A582" s="546" t="s">
        <v>19</v>
      </c>
      <c r="B582" s="547" t="s">
        <v>14</v>
      </c>
      <c r="C582" s="872"/>
      <c r="D582" s="872"/>
      <c r="E582" s="874"/>
      <c r="F582" s="875"/>
      <c r="G582" s="580" t="s">
        <v>4367</v>
      </c>
      <c r="H582" s="580" t="s">
        <v>4369</v>
      </c>
      <c r="I582" s="581" t="s">
        <v>4370</v>
      </c>
      <c r="J582" s="551">
        <v>3</v>
      </c>
      <c r="K582" s="582">
        <v>45689</v>
      </c>
      <c r="L582" s="582">
        <v>45777</v>
      </c>
      <c r="M582" s="552">
        <f t="shared" si="27"/>
        <v>12.571428571428571</v>
      </c>
      <c r="N582" s="553">
        <v>0.3</v>
      </c>
      <c r="O582" s="550" t="s">
        <v>4378</v>
      </c>
      <c r="P582" s="553">
        <f t="shared" si="28"/>
        <v>0.3</v>
      </c>
      <c r="Q582" s="554" t="str" cm="1">
        <f t="array" aca="1" ref="Q582" ca="1">IF(ISNUMBER(P582),IF(P582=100%,"CUMPLIDA",IF(AND(ISNUMBER(L582),ISNUMBER(INDIRECT("FECHA_"&amp;$B582,1))), IF(L582&lt;=INDIRECT("FECHA_"&amp;$B582,1),"INCUMPLIDA","PROCESO"), "VERIFICAR FECHA")),"SIN VALOR AVANCE")</f>
        <v>PROCESO</v>
      </c>
    </row>
    <row r="583" spans="1:18" ht="85.5">
      <c r="A583" s="546" t="s">
        <v>19</v>
      </c>
      <c r="B583" s="547" t="s">
        <v>14</v>
      </c>
      <c r="C583" s="872"/>
      <c r="D583" s="872"/>
      <c r="E583" s="874"/>
      <c r="F583" s="875"/>
      <c r="G583" s="580" t="s">
        <v>4367</v>
      </c>
      <c r="H583" s="580" t="s">
        <v>4369</v>
      </c>
      <c r="I583" s="581" t="s">
        <v>4370</v>
      </c>
      <c r="J583" s="551">
        <v>3</v>
      </c>
      <c r="K583" s="582">
        <v>45689</v>
      </c>
      <c r="L583" s="582">
        <v>45777</v>
      </c>
      <c r="M583" s="552">
        <f t="shared" si="27"/>
        <v>12.571428571428571</v>
      </c>
      <c r="N583" s="553">
        <v>0.3</v>
      </c>
      <c r="O583" s="550" t="s">
        <v>4378</v>
      </c>
      <c r="P583" s="553">
        <f t="shared" si="28"/>
        <v>0.3</v>
      </c>
      <c r="Q583" s="554" t="str" cm="1">
        <f t="array" aca="1" ref="Q583" ca="1">IF(ISNUMBER(P583),IF(P583=100%,"CUMPLIDA",IF(AND(ISNUMBER(L583),ISNUMBER(INDIRECT("FECHA_"&amp;$B583,1))), IF(L583&lt;=INDIRECT("FECHA_"&amp;$B583,1),"INCUMPLIDA","PROCESO"), "VERIFICAR FECHA")),"SIN VALOR AVANCE")</f>
        <v>PROCESO</v>
      </c>
    </row>
    <row r="584" spans="1:18" ht="45.75" customHeight="1" thickBot="1">
      <c r="A584" s="546" t="s">
        <v>19</v>
      </c>
      <c r="B584" s="547" t="s">
        <v>14</v>
      </c>
      <c r="C584" s="872"/>
      <c r="D584" s="872"/>
      <c r="E584" s="874" t="s">
        <v>1352</v>
      </c>
      <c r="F584" s="875"/>
      <c r="G584" s="585" t="s">
        <v>4379</v>
      </c>
      <c r="H584" s="588" t="s">
        <v>4375</v>
      </c>
      <c r="I584" s="590" t="s">
        <v>4376</v>
      </c>
      <c r="J584" s="551">
        <v>1</v>
      </c>
      <c r="K584" s="594">
        <v>45689</v>
      </c>
      <c r="L584" s="594">
        <v>45777</v>
      </c>
      <c r="M584" s="552">
        <f t="shared" si="27"/>
        <v>12.571428571428571</v>
      </c>
      <c r="N584" s="553">
        <v>0.5</v>
      </c>
      <c r="O584" s="550" t="s">
        <v>4377</v>
      </c>
      <c r="P584" s="553">
        <f t="shared" si="28"/>
        <v>0.5</v>
      </c>
      <c r="Q584" s="554" t="str" cm="1">
        <f t="array" aca="1" ref="Q584" ca="1">IF(ISNUMBER(P584),IF(P584=100%,"CUMPLIDA",IF(AND(ISNUMBER(L584),ISNUMBER(INDIRECT("FECHA_"&amp;$B584,1))), IF(L584&lt;=INDIRECT("FECHA_"&amp;$B584,1),"INCUMPLIDA","PROCESO"), "VERIFICAR FECHA")),"SIN VALOR AVANCE")</f>
        <v>PROCESO</v>
      </c>
    </row>
    <row r="585" spans="1:18" ht="45.75" customHeight="1" thickBot="1">
      <c r="A585" s="546" t="s">
        <v>19</v>
      </c>
      <c r="B585" s="547" t="s">
        <v>14</v>
      </c>
      <c r="C585" s="872"/>
      <c r="D585" s="872"/>
      <c r="E585" s="874"/>
      <c r="F585" s="875"/>
      <c r="G585" s="558" t="s">
        <v>4380</v>
      </c>
      <c r="H585" s="589" t="s">
        <v>4381</v>
      </c>
      <c r="I585" s="591" t="s">
        <v>4382</v>
      </c>
      <c r="J585" s="551">
        <v>1</v>
      </c>
      <c r="K585" s="595">
        <v>45839</v>
      </c>
      <c r="L585" s="595">
        <v>46022</v>
      </c>
      <c r="M585" s="552">
        <f t="shared" si="27"/>
        <v>26.142857142857142</v>
      </c>
      <c r="N585" s="553">
        <v>0</v>
      </c>
      <c r="O585" s="550" t="s">
        <v>4384</v>
      </c>
      <c r="P585" s="553">
        <f t="shared" si="28"/>
        <v>0</v>
      </c>
      <c r="Q585" s="554" t="str" cm="1">
        <f t="array" aca="1" ref="Q585" ca="1">IF(ISNUMBER(P585),IF(P585=100%,"CUMPLIDA",IF(AND(ISNUMBER(L585),ISNUMBER(INDIRECT("FECHA_"&amp;$B585,1))), IF(L585&lt;=INDIRECT("FECHA_"&amp;$B585,1),"INCUMPLIDA","PROCESO"), "VERIFICAR FECHA")),"SIN VALOR AVANCE")</f>
        <v>PROCESO</v>
      </c>
    </row>
    <row r="586" spans="1:18" ht="104.25" customHeight="1">
      <c r="A586" s="546" t="s">
        <v>19</v>
      </c>
      <c r="B586" s="547" t="s">
        <v>14</v>
      </c>
      <c r="C586" s="872"/>
      <c r="D586" s="872"/>
      <c r="E586" s="874"/>
      <c r="F586" s="875"/>
      <c r="G586" s="583" t="s">
        <v>1339</v>
      </c>
      <c r="H586" s="586" t="s">
        <v>811</v>
      </c>
      <c r="I586" s="592" t="s">
        <v>234</v>
      </c>
      <c r="J586" s="551">
        <v>1</v>
      </c>
      <c r="K586" s="596">
        <v>45231</v>
      </c>
      <c r="L586" s="596">
        <v>45504</v>
      </c>
      <c r="M586" s="552">
        <f t="shared" si="27"/>
        <v>39</v>
      </c>
      <c r="N586" s="553">
        <v>1</v>
      </c>
      <c r="O586" s="550" t="s">
        <v>812</v>
      </c>
      <c r="P586" s="553">
        <f t="shared" si="28"/>
        <v>1</v>
      </c>
      <c r="Q586" s="554" t="str" cm="1">
        <f t="array" aca="1" ref="Q586" ca="1">IF(ISNUMBER(P586),IF(P586=100%,"CUMPLIDA",IF(AND(ISNUMBER(L586),ISNUMBER(INDIRECT("FECHA_"&amp;$B586,1))), IF(L586&lt;=INDIRECT("FECHA_"&amp;$B586,1),"INCUMPLIDA","PROCESO"), "VERIFICAR FECHA")),"SIN VALOR AVANCE")</f>
        <v>CUMPLIDA</v>
      </c>
    </row>
    <row r="587" spans="1:18" ht="105.75">
      <c r="A587" s="546" t="s">
        <v>19</v>
      </c>
      <c r="B587" s="547" t="s">
        <v>14</v>
      </c>
      <c r="C587" s="872"/>
      <c r="D587" s="872"/>
      <c r="E587" s="874"/>
      <c r="F587" s="875"/>
      <c r="G587" s="584" t="s">
        <v>1340</v>
      </c>
      <c r="H587" s="587" t="s">
        <v>237</v>
      </c>
      <c r="I587" s="593" t="s">
        <v>238</v>
      </c>
      <c r="J587" s="551">
        <v>1</v>
      </c>
      <c r="K587" s="597">
        <v>45323</v>
      </c>
      <c r="L587" s="597">
        <v>45747</v>
      </c>
      <c r="M587" s="552">
        <f t="shared" si="27"/>
        <v>60.571428571428569</v>
      </c>
      <c r="N587" s="553">
        <v>1</v>
      </c>
      <c r="O587" s="550" t="s">
        <v>814</v>
      </c>
      <c r="P587" s="553">
        <f t="shared" si="28"/>
        <v>1</v>
      </c>
      <c r="Q587" s="554" t="str" cm="1">
        <f t="array" aca="1" ref="Q587" ca="1">IF(ISNUMBER(P587),IF(P587=100%,"CUMPLIDA",IF(AND(ISNUMBER(L587),ISNUMBER(INDIRECT("FECHA_"&amp;$B587,1))), IF(L587&lt;=INDIRECT("FECHA_"&amp;$B587,1),"INCUMPLIDA","PROCESO"), "VERIFICAR FECHA")),"SIN VALOR AVANCE")</f>
        <v>CUMPLIDA</v>
      </c>
      <c r="R587" s="270" t="s">
        <v>4343</v>
      </c>
    </row>
    <row r="588" spans="1:18" ht="45.75">
      <c r="A588" s="546" t="s">
        <v>19</v>
      </c>
      <c r="B588" s="547" t="s">
        <v>14</v>
      </c>
      <c r="C588" s="872"/>
      <c r="D588" s="872"/>
      <c r="E588" s="874"/>
      <c r="F588" s="875"/>
      <c r="G588" s="584" t="s">
        <v>1341</v>
      </c>
      <c r="H588" s="584" t="s">
        <v>241</v>
      </c>
      <c r="I588" s="593" t="s">
        <v>242</v>
      </c>
      <c r="J588" s="551">
        <v>1</v>
      </c>
      <c r="K588" s="597">
        <v>45323</v>
      </c>
      <c r="L588" s="597">
        <v>45747</v>
      </c>
      <c r="M588" s="552">
        <f t="shared" si="27"/>
        <v>60.571428571428569</v>
      </c>
      <c r="N588" s="553">
        <v>1</v>
      </c>
      <c r="O588" s="550" t="s">
        <v>812</v>
      </c>
      <c r="P588" s="553">
        <f t="shared" si="28"/>
        <v>1</v>
      </c>
      <c r="Q588" s="554" t="str" cm="1">
        <f t="array" aca="1" ref="Q588" ca="1">IF(ISNUMBER(P588),IF(P588=100%,"CUMPLIDA",IF(AND(ISNUMBER(L588),ISNUMBER(INDIRECT("FECHA_"&amp;$B588,1))), IF(L588&lt;=INDIRECT("FECHA_"&amp;$B588,1),"INCUMPLIDA","PROCESO"), "VERIFICAR FECHA")),"SIN VALOR AVANCE")</f>
        <v>CUMPLIDA</v>
      </c>
    </row>
    <row r="589" spans="1:18" ht="45.75">
      <c r="A589" s="546" t="s">
        <v>19</v>
      </c>
      <c r="B589" s="547" t="s">
        <v>14</v>
      </c>
      <c r="C589" s="872"/>
      <c r="D589" s="872"/>
      <c r="E589" s="874"/>
      <c r="F589" s="875"/>
      <c r="G589" s="584" t="s">
        <v>1342</v>
      </c>
      <c r="H589" s="584" t="s">
        <v>245</v>
      </c>
      <c r="I589" s="593" t="s">
        <v>246</v>
      </c>
      <c r="J589" s="551">
        <v>1</v>
      </c>
      <c r="K589" s="597">
        <v>45231</v>
      </c>
      <c r="L589" s="597">
        <v>45747</v>
      </c>
      <c r="M589" s="552">
        <f t="shared" si="27"/>
        <v>73.714285714285708</v>
      </c>
      <c r="N589" s="553">
        <v>1</v>
      </c>
      <c r="O589" s="550" t="s">
        <v>812</v>
      </c>
      <c r="P589" s="553">
        <f t="shared" si="28"/>
        <v>1</v>
      </c>
      <c r="Q589" s="554" t="str" cm="1">
        <f t="array" aca="1" ref="Q589" ca="1">IF(ISNUMBER(P589),IF(P589=100%,"CUMPLIDA",IF(AND(ISNUMBER(L589),ISNUMBER(INDIRECT("FECHA_"&amp;$B589,1))), IF(L589&lt;=INDIRECT("FECHA_"&amp;$B589,1),"INCUMPLIDA","PROCESO"), "VERIFICAR FECHA")),"SIN VALOR AVANCE")</f>
        <v>CUMPLIDA</v>
      </c>
    </row>
    <row r="590" spans="1:18" ht="105.75">
      <c r="A590" s="546" t="s">
        <v>19</v>
      </c>
      <c r="B590" s="547" t="s">
        <v>14</v>
      </c>
      <c r="C590" s="872"/>
      <c r="D590" s="872"/>
      <c r="E590" s="874"/>
      <c r="F590" s="875"/>
      <c r="G590" s="584" t="s">
        <v>1343</v>
      </c>
      <c r="H590" s="587" t="s">
        <v>248</v>
      </c>
      <c r="I590" s="593" t="s">
        <v>249</v>
      </c>
      <c r="J590" s="551">
        <v>1</v>
      </c>
      <c r="K590" s="597">
        <v>45323</v>
      </c>
      <c r="L590" s="597">
        <v>45747</v>
      </c>
      <c r="M590" s="552">
        <f t="shared" si="27"/>
        <v>60.571428571428569</v>
      </c>
      <c r="N590" s="553">
        <v>1</v>
      </c>
      <c r="O590" s="550" t="s">
        <v>814</v>
      </c>
      <c r="P590" s="553">
        <f t="shared" si="28"/>
        <v>1</v>
      </c>
      <c r="Q590" s="554" t="str" cm="1">
        <f t="array" aca="1" ref="Q590" ca="1">IF(ISNUMBER(P590),IF(P590=100%,"CUMPLIDA",IF(AND(ISNUMBER(L590),ISNUMBER(INDIRECT("FECHA_"&amp;$B590,1))), IF(L590&lt;=INDIRECT("FECHA_"&amp;$B590,1),"INCUMPLIDA","PROCESO"), "VERIFICAR FECHA")),"SIN VALOR AVANCE")</f>
        <v>CUMPLIDA</v>
      </c>
      <c r="R590" s="270" t="s">
        <v>4343</v>
      </c>
    </row>
    <row r="591" spans="1:18" ht="45.75">
      <c r="A591" s="546" t="s">
        <v>19</v>
      </c>
      <c r="B591" s="547" t="s">
        <v>14</v>
      </c>
      <c r="C591" s="872"/>
      <c r="D591" s="872"/>
      <c r="E591" s="874"/>
      <c r="F591" s="875"/>
      <c r="G591" s="584" t="s">
        <v>1344</v>
      </c>
      <c r="H591" s="584" t="s">
        <v>251</v>
      </c>
      <c r="I591" s="593" t="s">
        <v>252</v>
      </c>
      <c r="J591" s="551">
        <v>1</v>
      </c>
      <c r="K591" s="597">
        <v>45231</v>
      </c>
      <c r="L591" s="597">
        <v>45747</v>
      </c>
      <c r="M591" s="552">
        <f t="shared" si="27"/>
        <v>73.714285714285708</v>
      </c>
      <c r="N591" s="553">
        <v>1</v>
      </c>
      <c r="O591" s="550" t="s">
        <v>812</v>
      </c>
      <c r="P591" s="553">
        <f t="shared" si="28"/>
        <v>1</v>
      </c>
      <c r="Q591" s="554" t="str" cm="1">
        <f t="array" aca="1" ref="Q591" ca="1">IF(ISNUMBER(P591),IF(P591=100%,"CUMPLIDA",IF(AND(ISNUMBER(L591),ISNUMBER(INDIRECT("FECHA_"&amp;$B591,1))), IF(L591&lt;=INDIRECT("FECHA_"&amp;$B591,1),"INCUMPLIDA","PROCESO"), "VERIFICAR FECHA")),"SIN VALOR AVANCE")</f>
        <v>CUMPLIDA</v>
      </c>
    </row>
    <row r="592" spans="1:18" ht="150.75">
      <c r="A592" s="546" t="s">
        <v>19</v>
      </c>
      <c r="B592" s="547" t="s">
        <v>14</v>
      </c>
      <c r="C592" s="872"/>
      <c r="D592" s="872"/>
      <c r="E592" s="874"/>
      <c r="F592" s="875"/>
      <c r="G592" s="584" t="s">
        <v>1345</v>
      </c>
      <c r="H592" s="584" t="s">
        <v>254</v>
      </c>
      <c r="I592" s="593" t="s">
        <v>255</v>
      </c>
      <c r="J592" s="551">
        <v>1</v>
      </c>
      <c r="K592" s="597">
        <v>45231</v>
      </c>
      <c r="L592" s="597">
        <v>45808</v>
      </c>
      <c r="M592" s="552">
        <f t="shared" si="27"/>
        <v>82.428571428571431</v>
      </c>
      <c r="N592" s="553">
        <v>0</v>
      </c>
      <c r="O592" s="550" t="s">
        <v>820</v>
      </c>
      <c r="P592" s="553">
        <f t="shared" si="28"/>
        <v>0</v>
      </c>
      <c r="Q592" s="554" t="str" cm="1">
        <f t="array" aca="1" ref="Q592" ca="1">IF(ISNUMBER(P592),IF(P592=100%,"CUMPLIDA",IF(AND(ISNUMBER(L592),ISNUMBER(INDIRECT("FECHA_"&amp;$B592,1))), IF(L592&lt;=INDIRECT("FECHA_"&amp;$B592,1),"INCUMPLIDA","PROCESO"), "VERIFICAR FECHA")),"SIN VALOR AVANCE")</f>
        <v>PROCESO</v>
      </c>
    </row>
    <row r="593" spans="1:17" ht="45.75">
      <c r="A593" s="546" t="s">
        <v>19</v>
      </c>
      <c r="B593" s="547" t="s">
        <v>14</v>
      </c>
      <c r="C593" s="872"/>
      <c r="D593" s="872"/>
      <c r="E593" s="874"/>
      <c r="F593" s="875"/>
      <c r="G593" s="584" t="s">
        <v>1346</v>
      </c>
      <c r="H593" s="584" t="s">
        <v>258</v>
      </c>
      <c r="I593" s="593" t="s">
        <v>259</v>
      </c>
      <c r="J593" s="551">
        <v>7</v>
      </c>
      <c r="K593" s="597">
        <v>46024</v>
      </c>
      <c r="L593" s="597">
        <v>46660</v>
      </c>
      <c r="M593" s="552">
        <f t="shared" si="27"/>
        <v>90.857142857142861</v>
      </c>
      <c r="N593" s="553">
        <v>0</v>
      </c>
      <c r="O593" s="550" t="s">
        <v>812</v>
      </c>
      <c r="P593" s="553">
        <f t="shared" si="28"/>
        <v>0</v>
      </c>
      <c r="Q593" s="554" t="str" cm="1">
        <f t="array" aca="1" ref="Q593" ca="1">IF(ISNUMBER(P593),IF(P593=100%,"CUMPLIDA",IF(AND(ISNUMBER(L593),ISNUMBER(INDIRECT("FECHA_"&amp;$B593,1))), IF(L593&lt;=INDIRECT("FECHA_"&amp;$B593,1),"INCUMPLIDA","PROCESO"), "VERIFICAR FECHA")),"SIN VALOR AVANCE")</f>
        <v>PROCESO</v>
      </c>
    </row>
    <row r="594" spans="1:17" ht="105.75">
      <c r="A594" s="546" t="s">
        <v>19</v>
      </c>
      <c r="B594" s="547" t="s">
        <v>14</v>
      </c>
      <c r="C594" s="872"/>
      <c r="D594" s="872"/>
      <c r="E594" s="874"/>
      <c r="F594" s="875"/>
      <c r="G594" s="584" t="s">
        <v>1347</v>
      </c>
      <c r="H594" s="584" t="s">
        <v>261</v>
      </c>
      <c r="I594" s="593" t="s">
        <v>262</v>
      </c>
      <c r="J594" s="551">
        <v>1</v>
      </c>
      <c r="K594" s="597">
        <v>46024</v>
      </c>
      <c r="L594" s="597">
        <v>46660</v>
      </c>
      <c r="M594" s="552">
        <f t="shared" si="27"/>
        <v>90.857142857142861</v>
      </c>
      <c r="N594" s="553">
        <v>0</v>
      </c>
      <c r="O594" s="550" t="s">
        <v>814</v>
      </c>
      <c r="P594" s="553">
        <f t="shared" si="28"/>
        <v>0</v>
      </c>
      <c r="Q594" s="554" t="str" cm="1">
        <f t="array" aca="1" ref="Q594" ca="1">IF(ISNUMBER(P594),IF(P594=100%,"CUMPLIDA",IF(AND(ISNUMBER(L594),ISNUMBER(INDIRECT("FECHA_"&amp;$B594,1))), IF(L594&lt;=INDIRECT("FECHA_"&amp;$B594,1),"INCUMPLIDA","PROCESO"), "VERIFICAR FECHA")),"SIN VALOR AVANCE")</f>
        <v>PROCESO</v>
      </c>
    </row>
    <row r="595" spans="1:17" ht="151.5" thickBot="1">
      <c r="A595" s="546" t="s">
        <v>19</v>
      </c>
      <c r="B595" s="547" t="s">
        <v>14</v>
      </c>
      <c r="C595" s="872"/>
      <c r="D595" s="872"/>
      <c r="E595" s="874"/>
      <c r="F595" s="875"/>
      <c r="G595" s="584" t="s">
        <v>1348</v>
      </c>
      <c r="H595" s="587" t="s">
        <v>264</v>
      </c>
      <c r="I595" s="593" t="s">
        <v>4383</v>
      </c>
      <c r="J595" s="560">
        <v>2</v>
      </c>
      <c r="K595" s="597">
        <v>46024</v>
      </c>
      <c r="L595" s="597">
        <v>46660</v>
      </c>
      <c r="M595" s="552">
        <f t="shared" si="27"/>
        <v>90.857142857142861</v>
      </c>
      <c r="N595" s="553">
        <v>0</v>
      </c>
      <c r="O595" s="550" t="s">
        <v>820</v>
      </c>
      <c r="P595" s="553">
        <f t="shared" si="28"/>
        <v>0</v>
      </c>
      <c r="Q595" s="554" t="str" cm="1">
        <f t="array" aca="1" ref="Q595" ca="1">IF(ISNUMBER(P595),IF(P595=100%,"CUMPLIDA",IF(AND(ISNUMBER(L595),ISNUMBER(INDIRECT("FECHA_"&amp;$B595,1))), IF(L595&lt;=INDIRECT("FECHA_"&amp;$B595,1),"INCUMPLIDA","PROCESO"), "VERIFICAR FECHA")),"SIN VALOR AVANCE")</f>
        <v>PROCESO</v>
      </c>
    </row>
    <row r="596" spans="1:17" ht="210" customHeight="1" thickBot="1">
      <c r="A596" s="546" t="s">
        <v>19</v>
      </c>
      <c r="B596" s="547" t="s">
        <v>14</v>
      </c>
      <c r="C596" s="872"/>
      <c r="D596" s="872"/>
      <c r="E596" s="557" t="s">
        <v>1353</v>
      </c>
      <c r="F596" s="875"/>
      <c r="G596" s="558" t="s">
        <v>4385</v>
      </c>
      <c r="H596" s="558" t="s">
        <v>4386</v>
      </c>
      <c r="I596" s="576" t="s">
        <v>4387</v>
      </c>
      <c r="J596" s="560">
        <v>20</v>
      </c>
      <c r="K596" s="598">
        <v>45778</v>
      </c>
      <c r="L596" s="598">
        <v>46142</v>
      </c>
      <c r="M596" s="552">
        <f>(L596-K596)/7</f>
        <v>52</v>
      </c>
      <c r="N596" s="553">
        <v>0</v>
      </c>
      <c r="O596" s="550" t="s">
        <v>4388</v>
      </c>
      <c r="P596" s="553">
        <f t="shared" si="28"/>
        <v>0</v>
      </c>
      <c r="Q596" s="554" t="str" cm="1">
        <f t="array" aca="1" ref="Q596" ca="1">IF(ISNUMBER(P596),IF(P596=100%,"CUMPLIDA",IF(AND(ISNUMBER(L596),ISNUMBER(INDIRECT("FECHA_"&amp;$B596,1))), IF(L596&lt;=INDIRECT("FECHA_"&amp;$B596,1),"INCUMPLIDA","PROCESO"), "VERIFICAR FECHA")),"SIN VALOR AVANCE")</f>
        <v>PROCESO</v>
      </c>
    </row>
    <row r="597" spans="1:17" ht="58.5" customHeight="1">
      <c r="A597" s="281" t="s">
        <v>17</v>
      </c>
      <c r="B597" s="204" t="s">
        <v>14</v>
      </c>
      <c r="C597" s="750" t="s">
        <v>1354</v>
      </c>
      <c r="D597" s="750" t="s">
        <v>1355</v>
      </c>
      <c r="E597" s="751" t="s">
        <v>1356</v>
      </c>
      <c r="F597" s="751" t="s">
        <v>1357</v>
      </c>
      <c r="G597" s="197" t="s">
        <v>1358</v>
      </c>
      <c r="H597" s="197" t="s">
        <v>237</v>
      </c>
      <c r="I597" s="236" t="s">
        <v>238</v>
      </c>
      <c r="J597" s="279">
        <v>1</v>
      </c>
      <c r="K597" s="210">
        <v>45323</v>
      </c>
      <c r="L597" s="210">
        <v>45747</v>
      </c>
      <c r="M597" s="200">
        <f t="shared" ref="M597:M639" si="29">(L597-K597)/7</f>
        <v>60.571428571428569</v>
      </c>
      <c r="N597" s="201">
        <v>1</v>
      </c>
      <c r="O597" s="236" t="s">
        <v>1359</v>
      </c>
      <c r="P597" s="201">
        <f t="shared" si="28"/>
        <v>1</v>
      </c>
      <c r="Q597" s="202" t="str" cm="1">
        <f t="array" aca="1" ref="Q597" ca="1">IF(ISNUMBER(P597),IF(P597=100%,"CUMPLIDA",IF(AND(ISNUMBER(L597),ISNUMBER(INDIRECT("FECHA_"&amp;$B597,1))), IF(L597&lt;=INDIRECT("FECHA_"&amp;$B597,1),"INCUMPLIDA","PROCESO"), "VERIFICAR FECHA")),"SIN VALOR AVANCE")</f>
        <v>CUMPLIDA</v>
      </c>
    </row>
    <row r="598" spans="1:17" ht="90.75" customHeight="1">
      <c r="A598" s="281" t="s">
        <v>17</v>
      </c>
      <c r="B598" s="204" t="s">
        <v>14</v>
      </c>
      <c r="C598" s="750"/>
      <c r="D598" s="750"/>
      <c r="E598" s="751"/>
      <c r="F598" s="751"/>
      <c r="G598" s="197" t="s">
        <v>241</v>
      </c>
      <c r="H598" s="197" t="s">
        <v>241</v>
      </c>
      <c r="I598" s="236" t="s">
        <v>242</v>
      </c>
      <c r="J598" s="279">
        <v>1</v>
      </c>
      <c r="K598" s="210">
        <v>45323</v>
      </c>
      <c r="L598" s="210">
        <v>45747</v>
      </c>
      <c r="M598" s="200">
        <f t="shared" si="29"/>
        <v>60.571428571428569</v>
      </c>
      <c r="N598" s="201">
        <v>1</v>
      </c>
      <c r="O598" s="236" t="s">
        <v>1360</v>
      </c>
      <c r="P598" s="201">
        <f t="shared" si="28"/>
        <v>1</v>
      </c>
      <c r="Q598" s="202" t="str" cm="1">
        <f t="array" aca="1" ref="Q598" ca="1">IF(ISNUMBER(P598),IF(P598=100%,"CUMPLIDA",IF(AND(ISNUMBER(L598),ISNUMBER(INDIRECT("FECHA_"&amp;$B598,1))), IF(L598&lt;=INDIRECT("FECHA_"&amp;$B598,1),"INCUMPLIDA","PROCESO"), "VERIFICAR FECHA")),"SIN VALOR AVANCE")</f>
        <v>CUMPLIDA</v>
      </c>
    </row>
    <row r="599" spans="1:17" ht="90.75" customHeight="1">
      <c r="A599" s="281" t="s">
        <v>17</v>
      </c>
      <c r="B599" s="204" t="s">
        <v>14</v>
      </c>
      <c r="C599" s="750"/>
      <c r="D599" s="750"/>
      <c r="E599" s="751"/>
      <c r="F599" s="751"/>
      <c r="G599" s="197" t="s">
        <v>1361</v>
      </c>
      <c r="H599" s="197" t="s">
        <v>245</v>
      </c>
      <c r="I599" s="236" t="s">
        <v>246</v>
      </c>
      <c r="J599" s="279">
        <v>1</v>
      </c>
      <c r="K599" s="210">
        <v>45231</v>
      </c>
      <c r="L599" s="210">
        <v>45747</v>
      </c>
      <c r="M599" s="200">
        <f t="shared" si="29"/>
        <v>73.714285714285708</v>
      </c>
      <c r="N599" s="201">
        <v>1</v>
      </c>
      <c r="O599" s="236" t="s">
        <v>1360</v>
      </c>
      <c r="P599" s="201">
        <f t="shared" si="28"/>
        <v>1</v>
      </c>
      <c r="Q599" s="202" t="str" cm="1">
        <f t="array" aca="1" ref="Q599" ca="1">IF(ISNUMBER(P599),IF(P599=100%,"CUMPLIDA",IF(AND(ISNUMBER(L599),ISNUMBER(INDIRECT("FECHA_"&amp;$B599,1))), IF(L599&lt;=INDIRECT("FECHA_"&amp;$B599,1),"INCUMPLIDA","PROCESO"), "VERIFICAR FECHA")),"SIN VALOR AVANCE")</f>
        <v>CUMPLIDA</v>
      </c>
    </row>
    <row r="600" spans="1:17" ht="60.75">
      <c r="A600" s="281" t="s">
        <v>17</v>
      </c>
      <c r="B600" s="204" t="s">
        <v>14</v>
      </c>
      <c r="C600" s="750"/>
      <c r="D600" s="750"/>
      <c r="E600" s="751"/>
      <c r="F600" s="751"/>
      <c r="G600" s="197" t="s">
        <v>248</v>
      </c>
      <c r="H600" s="197" t="s">
        <v>248</v>
      </c>
      <c r="I600" s="236" t="s">
        <v>249</v>
      </c>
      <c r="J600" s="279">
        <v>1</v>
      </c>
      <c r="K600" s="210">
        <v>45323</v>
      </c>
      <c r="L600" s="210">
        <v>45747</v>
      </c>
      <c r="M600" s="200">
        <f t="shared" si="29"/>
        <v>60.571428571428569</v>
      </c>
      <c r="N600" s="201">
        <v>1</v>
      </c>
      <c r="O600" s="236" t="s">
        <v>1359</v>
      </c>
      <c r="P600" s="201">
        <f t="shared" si="28"/>
        <v>1</v>
      </c>
      <c r="Q600" s="202" t="str" cm="1">
        <f t="array" aca="1" ref="Q600" ca="1">IF(ISNUMBER(P600),IF(P600=100%,"CUMPLIDA",IF(AND(ISNUMBER(L600),ISNUMBER(INDIRECT("FECHA_"&amp;$B600,1))), IF(L600&lt;=INDIRECT("FECHA_"&amp;$B600,1),"INCUMPLIDA","PROCESO"), "VERIFICAR FECHA")),"SIN VALOR AVANCE")</f>
        <v>CUMPLIDA</v>
      </c>
    </row>
    <row r="601" spans="1:17" ht="90.75" customHeight="1">
      <c r="A601" s="281" t="s">
        <v>17</v>
      </c>
      <c r="B601" s="204" t="s">
        <v>14</v>
      </c>
      <c r="C601" s="750"/>
      <c r="D601" s="750"/>
      <c r="E601" s="751"/>
      <c r="F601" s="751"/>
      <c r="G601" s="197" t="s">
        <v>251</v>
      </c>
      <c r="H601" s="197" t="s">
        <v>251</v>
      </c>
      <c r="I601" s="236" t="s">
        <v>252</v>
      </c>
      <c r="J601" s="279">
        <v>1</v>
      </c>
      <c r="K601" s="210">
        <v>45231</v>
      </c>
      <c r="L601" s="210">
        <v>45747</v>
      </c>
      <c r="M601" s="200">
        <f t="shared" si="29"/>
        <v>73.714285714285708</v>
      </c>
      <c r="N601" s="201">
        <v>1</v>
      </c>
      <c r="O601" s="236" t="s">
        <v>1360</v>
      </c>
      <c r="P601" s="201">
        <f t="shared" si="28"/>
        <v>1</v>
      </c>
      <c r="Q601" s="202" t="str" cm="1">
        <f t="array" aca="1" ref="Q601" ca="1">IF(ISNUMBER(P601),IF(P601=100%,"CUMPLIDA",IF(AND(ISNUMBER(L601),ISNUMBER(INDIRECT("FECHA_"&amp;$B601,1))), IF(L601&lt;=INDIRECT("FECHA_"&amp;$B601,1),"INCUMPLIDA","PROCESO"), "VERIFICAR FECHA")),"SIN VALOR AVANCE")</f>
        <v>CUMPLIDA</v>
      </c>
    </row>
    <row r="602" spans="1:17" ht="195.75" customHeight="1">
      <c r="A602" s="281" t="s">
        <v>17</v>
      </c>
      <c r="B602" s="204" t="s">
        <v>14</v>
      </c>
      <c r="C602" s="750"/>
      <c r="D602" s="750"/>
      <c r="E602" s="751"/>
      <c r="F602" s="751"/>
      <c r="G602" s="197" t="s">
        <v>254</v>
      </c>
      <c r="H602" s="197" t="s">
        <v>254</v>
      </c>
      <c r="I602" s="236" t="s">
        <v>255</v>
      </c>
      <c r="J602" s="279">
        <v>1</v>
      </c>
      <c r="K602" s="210">
        <v>45231</v>
      </c>
      <c r="L602" s="210">
        <v>45808</v>
      </c>
      <c r="M602" s="200">
        <f t="shared" si="29"/>
        <v>82.428571428571431</v>
      </c>
      <c r="N602" s="201">
        <v>0</v>
      </c>
      <c r="O602" s="236" t="s">
        <v>1362</v>
      </c>
      <c r="P602" s="201">
        <f t="shared" si="28"/>
        <v>0</v>
      </c>
      <c r="Q602" s="202" t="str" cm="1">
        <f t="array" aca="1" ref="Q602" ca="1">IF(ISNUMBER(P602),IF(P602=100%,"CUMPLIDA",IF(AND(ISNUMBER(L602),ISNUMBER(INDIRECT("FECHA_"&amp;$B602,1))), IF(L602&lt;=INDIRECT("FECHA_"&amp;$B602,1),"INCUMPLIDA","PROCESO"), "VERIFICAR FECHA")),"SIN VALOR AVANCE")</f>
        <v>PROCESO</v>
      </c>
    </row>
    <row r="603" spans="1:17" ht="90.75" customHeight="1">
      <c r="A603" s="281" t="s">
        <v>17</v>
      </c>
      <c r="B603" s="204" t="s">
        <v>14</v>
      </c>
      <c r="C603" s="750"/>
      <c r="D603" s="750"/>
      <c r="E603" s="751"/>
      <c r="F603" s="751"/>
      <c r="G603" s="197" t="s">
        <v>1363</v>
      </c>
      <c r="H603" s="197" t="s">
        <v>258</v>
      </c>
      <c r="I603" s="236" t="s">
        <v>259</v>
      </c>
      <c r="J603" s="279">
        <v>7</v>
      </c>
      <c r="K603" s="210">
        <v>45809</v>
      </c>
      <c r="L603" s="210">
        <v>46387</v>
      </c>
      <c r="M603" s="200">
        <f t="shared" si="29"/>
        <v>82.571428571428569</v>
      </c>
      <c r="N603" s="201">
        <v>0</v>
      </c>
      <c r="O603" s="236" t="s">
        <v>1360</v>
      </c>
      <c r="P603" s="201">
        <f t="shared" si="28"/>
        <v>0</v>
      </c>
      <c r="Q603" s="202" t="str" cm="1">
        <f t="array" aca="1" ref="Q603" ca="1">IF(ISNUMBER(P603),IF(P603=100%,"CUMPLIDA",IF(AND(ISNUMBER(L603),ISNUMBER(INDIRECT("FECHA_"&amp;$B603,1))), IF(L603&lt;=INDIRECT("FECHA_"&amp;$B603,1),"INCUMPLIDA","PROCESO"), "VERIFICAR FECHA")),"SIN VALOR AVANCE")</f>
        <v>PROCESO</v>
      </c>
    </row>
    <row r="604" spans="1:17" ht="60.75">
      <c r="A604" s="281" t="s">
        <v>17</v>
      </c>
      <c r="B604" s="204" t="s">
        <v>14</v>
      </c>
      <c r="C604" s="750"/>
      <c r="D604" s="750"/>
      <c r="E604" s="751"/>
      <c r="F604" s="751"/>
      <c r="G604" s="197" t="s">
        <v>1364</v>
      </c>
      <c r="H604" s="197" t="s">
        <v>261</v>
      </c>
      <c r="I604" s="236" t="s">
        <v>262</v>
      </c>
      <c r="J604" s="279">
        <v>1</v>
      </c>
      <c r="K604" s="210">
        <v>45809</v>
      </c>
      <c r="L604" s="210">
        <v>46387</v>
      </c>
      <c r="M604" s="200">
        <f t="shared" si="29"/>
        <v>82.571428571428569</v>
      </c>
      <c r="N604" s="201">
        <v>0</v>
      </c>
      <c r="O604" s="236" t="s">
        <v>1359</v>
      </c>
      <c r="P604" s="201">
        <f t="shared" si="28"/>
        <v>0</v>
      </c>
      <c r="Q604" s="202" t="str" cm="1">
        <f t="array" aca="1" ref="Q604" ca="1">IF(ISNUMBER(P604),IF(P604=100%,"CUMPLIDA",IF(AND(ISNUMBER(L604),ISNUMBER(INDIRECT("FECHA_"&amp;$B604,1))), IF(L604&lt;=INDIRECT("FECHA_"&amp;$B604,1),"INCUMPLIDA","PROCESO"), "VERIFICAR FECHA")),"SIN VALOR AVANCE")</f>
        <v>PROCESO</v>
      </c>
    </row>
    <row r="605" spans="1:17" ht="195.75" customHeight="1">
      <c r="A605" s="281" t="s">
        <v>17</v>
      </c>
      <c r="B605" s="204" t="s">
        <v>14</v>
      </c>
      <c r="C605" s="750"/>
      <c r="D605" s="750"/>
      <c r="E605" s="751"/>
      <c r="F605" s="751"/>
      <c r="G605" s="197" t="s">
        <v>1365</v>
      </c>
      <c r="H605" s="197" t="s">
        <v>264</v>
      </c>
      <c r="I605" s="236" t="s">
        <v>265</v>
      </c>
      <c r="J605" s="279">
        <v>2</v>
      </c>
      <c r="K605" s="210">
        <v>45809</v>
      </c>
      <c r="L605" s="210">
        <v>46387</v>
      </c>
      <c r="M605" s="200">
        <f t="shared" si="29"/>
        <v>82.571428571428569</v>
      </c>
      <c r="N605" s="201">
        <v>0</v>
      </c>
      <c r="O605" s="236" t="s">
        <v>1362</v>
      </c>
      <c r="P605" s="201">
        <f t="shared" si="28"/>
        <v>0</v>
      </c>
      <c r="Q605" s="202" t="str" cm="1">
        <f t="array" aca="1" ref="Q605" ca="1">IF(ISNUMBER(P605),IF(P605=100%,"CUMPLIDA",IF(AND(ISNUMBER(L605),ISNUMBER(INDIRECT("FECHA_"&amp;$B605,1))), IF(L605&lt;=INDIRECT("FECHA_"&amp;$B605,1),"INCUMPLIDA","PROCESO"), "VERIFICAR FECHA")),"SIN VALOR AVANCE")</f>
        <v>PROCESO</v>
      </c>
    </row>
    <row r="606" spans="1:17" ht="165.75">
      <c r="A606" s="281" t="s">
        <v>17</v>
      </c>
      <c r="B606" s="204" t="s">
        <v>14</v>
      </c>
      <c r="C606" s="750"/>
      <c r="D606" s="750"/>
      <c r="E606" s="751"/>
      <c r="F606" s="751"/>
      <c r="G606" s="197" t="s">
        <v>1366</v>
      </c>
      <c r="H606" s="197" t="s">
        <v>1367</v>
      </c>
      <c r="I606" s="236" t="s">
        <v>1368</v>
      </c>
      <c r="J606" s="280">
        <v>1</v>
      </c>
      <c r="K606" s="210">
        <v>43831</v>
      </c>
      <c r="L606" s="210">
        <v>43876</v>
      </c>
      <c r="M606" s="200">
        <f t="shared" si="29"/>
        <v>6.4285714285714288</v>
      </c>
      <c r="N606" s="201">
        <v>1</v>
      </c>
      <c r="O606" s="236" t="s">
        <v>1369</v>
      </c>
      <c r="P606" s="201">
        <f t="shared" si="28"/>
        <v>1</v>
      </c>
      <c r="Q606" s="202" t="str" cm="1">
        <f t="array" aca="1" ref="Q606" ca="1">IF(ISNUMBER(P606),IF(P606=100%,"CUMPLIDA",IF(AND(ISNUMBER(L606),ISNUMBER(INDIRECT("FECHA_"&amp;$B606,1))), IF(L606&lt;=INDIRECT("FECHA_"&amp;$B606,1),"INCUMPLIDA","PROCESO"), "VERIFICAR FECHA")),"SIN VALOR AVANCE")</f>
        <v>CUMPLIDA</v>
      </c>
    </row>
    <row r="607" spans="1:17" ht="60.75">
      <c r="A607" s="281" t="s">
        <v>17</v>
      </c>
      <c r="B607" s="204" t="s">
        <v>14</v>
      </c>
      <c r="C607" s="750"/>
      <c r="D607" s="750"/>
      <c r="E607" s="751"/>
      <c r="F607" s="751"/>
      <c r="G607" s="197" t="s">
        <v>1366</v>
      </c>
      <c r="H607" s="197" t="s">
        <v>1370</v>
      </c>
      <c r="I607" s="236" t="s">
        <v>1371</v>
      </c>
      <c r="J607" s="280">
        <v>1</v>
      </c>
      <c r="K607" s="210">
        <v>43877</v>
      </c>
      <c r="L607" s="210">
        <v>43905</v>
      </c>
      <c r="M607" s="200">
        <f t="shared" si="29"/>
        <v>4</v>
      </c>
      <c r="N607" s="201">
        <v>1</v>
      </c>
      <c r="O607" s="236" t="s">
        <v>1372</v>
      </c>
      <c r="P607" s="201">
        <f t="shared" si="28"/>
        <v>1</v>
      </c>
      <c r="Q607" s="202" t="str" cm="1">
        <f t="array" aca="1" ref="Q607" ca="1">IF(ISNUMBER(P607),IF(P607=100%,"CUMPLIDA",IF(AND(ISNUMBER(L607),ISNUMBER(INDIRECT("FECHA_"&amp;$B607,1))), IF(L607&lt;=INDIRECT("FECHA_"&amp;$B607,1),"INCUMPLIDA","PROCESO"), "VERIFICAR FECHA")),"SIN VALOR AVANCE")</f>
        <v>CUMPLIDA</v>
      </c>
    </row>
    <row r="608" spans="1:17" ht="180.75">
      <c r="A608" s="281" t="s">
        <v>17</v>
      </c>
      <c r="B608" s="204" t="s">
        <v>14</v>
      </c>
      <c r="C608" s="750"/>
      <c r="D608" s="750"/>
      <c r="E608" s="751"/>
      <c r="F608" s="751"/>
      <c r="G608" s="197" t="s">
        <v>1373</v>
      </c>
      <c r="H608" s="197" t="s">
        <v>1374</v>
      </c>
      <c r="I608" s="236" t="s">
        <v>1375</v>
      </c>
      <c r="J608" s="280">
        <v>1</v>
      </c>
      <c r="K608" s="210">
        <v>43831</v>
      </c>
      <c r="L608" s="210">
        <v>44742</v>
      </c>
      <c r="M608" s="200">
        <f t="shared" si="29"/>
        <v>130.14285714285714</v>
      </c>
      <c r="N608" s="201">
        <v>1</v>
      </c>
      <c r="O608" s="236" t="s">
        <v>1376</v>
      </c>
      <c r="P608" s="201">
        <f t="shared" si="28"/>
        <v>1</v>
      </c>
      <c r="Q608" s="202" t="str" cm="1">
        <f t="array" aca="1" ref="Q608" ca="1">IF(ISNUMBER(P608),IF(P608=100%,"CUMPLIDA",IF(AND(ISNUMBER(L608),ISNUMBER(INDIRECT("FECHA_"&amp;$B608,1))), IF(L608&lt;=INDIRECT("FECHA_"&amp;$B608,1),"INCUMPLIDA","PROCESO"), "VERIFICAR FECHA")),"SIN VALOR AVANCE")</f>
        <v>CUMPLIDA</v>
      </c>
    </row>
    <row r="609" spans="1:17" ht="135.75">
      <c r="A609" s="281" t="s">
        <v>17</v>
      </c>
      <c r="B609" s="204" t="s">
        <v>14</v>
      </c>
      <c r="C609" s="750"/>
      <c r="D609" s="750"/>
      <c r="E609" s="751"/>
      <c r="F609" s="751"/>
      <c r="G609" s="197" t="s">
        <v>1377</v>
      </c>
      <c r="H609" s="197" t="s">
        <v>1378</v>
      </c>
      <c r="I609" s="236" t="s">
        <v>1379</v>
      </c>
      <c r="J609" s="280">
        <v>1</v>
      </c>
      <c r="K609" s="210">
        <v>43831</v>
      </c>
      <c r="L609" s="210">
        <v>43889</v>
      </c>
      <c r="M609" s="200">
        <f t="shared" si="29"/>
        <v>8.2857142857142865</v>
      </c>
      <c r="N609" s="201">
        <v>1</v>
      </c>
      <c r="O609" s="236" t="s">
        <v>1380</v>
      </c>
      <c r="P609" s="201">
        <f t="shared" si="28"/>
        <v>1</v>
      </c>
      <c r="Q609" s="202" t="str" cm="1">
        <f t="array" aca="1" ref="Q609" ca="1">IF(ISNUMBER(P609),IF(P609=100%,"CUMPLIDA",IF(AND(ISNUMBER(L609),ISNUMBER(INDIRECT("FECHA_"&amp;$B609,1))), IF(L609&lt;=INDIRECT("FECHA_"&amp;$B609,1),"INCUMPLIDA","PROCESO"), "VERIFICAR FECHA")),"SIN VALOR AVANCE")</f>
        <v>CUMPLIDA</v>
      </c>
    </row>
    <row r="610" spans="1:17" ht="93.75" customHeight="1">
      <c r="A610" s="281" t="s">
        <v>17</v>
      </c>
      <c r="B610" s="204" t="s">
        <v>14</v>
      </c>
      <c r="C610" s="750"/>
      <c r="D610" s="750"/>
      <c r="E610" s="751"/>
      <c r="F610" s="751"/>
      <c r="G610" s="197" t="s">
        <v>1381</v>
      </c>
      <c r="H610" s="197" t="s">
        <v>1382</v>
      </c>
      <c r="I610" s="236" t="s">
        <v>1383</v>
      </c>
      <c r="J610" s="280">
        <v>4</v>
      </c>
      <c r="K610" s="210">
        <v>43891</v>
      </c>
      <c r="L610" s="210">
        <v>44012</v>
      </c>
      <c r="M610" s="200">
        <f t="shared" si="29"/>
        <v>17.285714285714285</v>
      </c>
      <c r="N610" s="201">
        <v>1</v>
      </c>
      <c r="O610" s="236" t="s">
        <v>1384</v>
      </c>
      <c r="P610" s="201">
        <f t="shared" si="28"/>
        <v>1</v>
      </c>
      <c r="Q610" s="202" t="str" cm="1">
        <f t="array" aca="1" ref="Q610" ca="1">IF(ISNUMBER(P610),IF(P610=100%,"CUMPLIDA",IF(AND(ISNUMBER(L610),ISNUMBER(INDIRECT("FECHA_"&amp;$B610,1))), IF(L610&lt;=INDIRECT("FECHA_"&amp;$B610,1),"INCUMPLIDA","PROCESO"), "VERIFICAR FECHA")),"SIN VALOR AVANCE")</f>
        <v>CUMPLIDA</v>
      </c>
    </row>
    <row r="611" spans="1:17" ht="150.75" customHeight="1">
      <c r="A611" s="281" t="s">
        <v>17</v>
      </c>
      <c r="B611" s="204" t="s">
        <v>14</v>
      </c>
      <c r="C611" s="750"/>
      <c r="D611" s="750"/>
      <c r="E611" s="751"/>
      <c r="F611" s="751"/>
      <c r="G611" s="197" t="s">
        <v>1385</v>
      </c>
      <c r="H611" s="197" t="s">
        <v>1386</v>
      </c>
      <c r="I611" s="236" t="s">
        <v>419</v>
      </c>
      <c r="J611" s="280">
        <v>1</v>
      </c>
      <c r="K611" s="210">
        <v>43831</v>
      </c>
      <c r="L611" s="210">
        <v>43861</v>
      </c>
      <c r="M611" s="200">
        <f t="shared" si="29"/>
        <v>4.2857142857142856</v>
      </c>
      <c r="N611" s="201">
        <v>1</v>
      </c>
      <c r="O611" s="236" t="s">
        <v>1387</v>
      </c>
      <c r="P611" s="201">
        <f t="shared" si="28"/>
        <v>1</v>
      </c>
      <c r="Q611" s="202" t="str" cm="1">
        <f t="array" aca="1" ref="Q611" ca="1">IF(ISNUMBER(P611),IF(P611=100%,"CUMPLIDA",IF(AND(ISNUMBER(L611),ISNUMBER(INDIRECT("FECHA_"&amp;$B611,1))), IF(L611&lt;=INDIRECT("FECHA_"&amp;$B611,1),"INCUMPLIDA","PROCESO"), "VERIFICAR FECHA")),"SIN VALOR AVANCE")</f>
        <v>CUMPLIDA</v>
      </c>
    </row>
    <row r="612" spans="1:17" ht="120">
      <c r="A612" s="281" t="s">
        <v>17</v>
      </c>
      <c r="B612" s="204" t="s">
        <v>14</v>
      </c>
      <c r="C612" s="750"/>
      <c r="D612" s="750"/>
      <c r="E612" s="751"/>
      <c r="F612" s="751"/>
      <c r="G612" s="197" t="s">
        <v>1388</v>
      </c>
      <c r="H612" s="197" t="s">
        <v>1389</v>
      </c>
      <c r="I612" s="236" t="s">
        <v>1390</v>
      </c>
      <c r="J612" s="280">
        <v>4</v>
      </c>
      <c r="K612" s="210">
        <v>43891</v>
      </c>
      <c r="L612" s="210">
        <v>44012</v>
      </c>
      <c r="M612" s="200">
        <f t="shared" si="29"/>
        <v>17.285714285714285</v>
      </c>
      <c r="N612" s="201">
        <v>1</v>
      </c>
      <c r="O612" s="236" t="s">
        <v>1384</v>
      </c>
      <c r="P612" s="201">
        <f t="shared" si="28"/>
        <v>1</v>
      </c>
      <c r="Q612" s="202" t="str" cm="1">
        <f t="array" aca="1" ref="Q612" ca="1">IF(ISNUMBER(P612),IF(P612=100%,"CUMPLIDA",IF(AND(ISNUMBER(L612),ISNUMBER(INDIRECT("FECHA_"&amp;$B612,1))), IF(L612&lt;=INDIRECT("FECHA_"&amp;$B612,1),"INCUMPLIDA","PROCESO"), "VERIFICAR FECHA")),"SIN VALOR AVANCE")</f>
        <v>CUMPLIDA</v>
      </c>
    </row>
    <row r="613" spans="1:17" ht="60.75">
      <c r="A613" s="281" t="s">
        <v>17</v>
      </c>
      <c r="B613" s="204" t="s">
        <v>14</v>
      </c>
      <c r="C613" s="750"/>
      <c r="D613" s="750"/>
      <c r="E613" s="751"/>
      <c r="F613" s="751"/>
      <c r="G613" s="197" t="s">
        <v>1391</v>
      </c>
      <c r="H613" s="197" t="s">
        <v>1382</v>
      </c>
      <c r="I613" s="236" t="s">
        <v>1383</v>
      </c>
      <c r="J613" s="280">
        <v>4</v>
      </c>
      <c r="K613" s="210">
        <v>43891</v>
      </c>
      <c r="L613" s="210">
        <v>44012</v>
      </c>
      <c r="M613" s="200">
        <f t="shared" si="29"/>
        <v>17.285714285714285</v>
      </c>
      <c r="N613" s="201">
        <v>1</v>
      </c>
      <c r="O613" s="236" t="s">
        <v>1384</v>
      </c>
      <c r="P613" s="201">
        <f t="shared" si="28"/>
        <v>1</v>
      </c>
      <c r="Q613" s="202" t="str" cm="1">
        <f t="array" aca="1" ref="Q613" ca="1">IF(ISNUMBER(P613),IF(P613=100%,"CUMPLIDA",IF(AND(ISNUMBER(L613),ISNUMBER(INDIRECT("FECHA_"&amp;$B613,1))), IF(L613&lt;=INDIRECT("FECHA_"&amp;$B613,1),"INCUMPLIDA","PROCESO"), "VERIFICAR FECHA")),"SIN VALOR AVANCE")</f>
        <v>CUMPLIDA</v>
      </c>
    </row>
    <row r="614" spans="1:17" ht="93.75" customHeight="1">
      <c r="A614" s="281" t="s">
        <v>17</v>
      </c>
      <c r="B614" s="204" t="s">
        <v>14</v>
      </c>
      <c r="C614" s="750"/>
      <c r="D614" s="750"/>
      <c r="E614" s="751"/>
      <c r="F614" s="751"/>
      <c r="G614" s="197" t="s">
        <v>1392</v>
      </c>
      <c r="H614" s="197" t="s">
        <v>1393</v>
      </c>
      <c r="I614" s="236" t="s">
        <v>1394</v>
      </c>
      <c r="J614" s="279">
        <v>1</v>
      </c>
      <c r="K614" s="210">
        <v>43831</v>
      </c>
      <c r="L614" s="210">
        <v>43860</v>
      </c>
      <c r="M614" s="200">
        <f t="shared" si="29"/>
        <v>4.1428571428571432</v>
      </c>
      <c r="N614" s="201">
        <v>1</v>
      </c>
      <c r="O614" s="531" t="s">
        <v>1395</v>
      </c>
      <c r="P614" s="201">
        <f t="shared" si="28"/>
        <v>1</v>
      </c>
      <c r="Q614" s="202" t="str" cm="1">
        <f t="array" aca="1" ref="Q614" ca="1">IF(ISNUMBER(P614),IF(P614=100%,"CUMPLIDA",IF(AND(ISNUMBER(L614),ISNUMBER(INDIRECT("FECHA_"&amp;$B614,1))), IF(L614&lt;=INDIRECT("FECHA_"&amp;$B614,1),"INCUMPLIDA","PROCESO"), "VERIFICAR FECHA")),"SIN VALOR AVANCE")</f>
        <v>CUMPLIDA</v>
      </c>
    </row>
    <row r="615" spans="1:17" ht="409.5" customHeight="1">
      <c r="A615" s="281" t="s">
        <v>17</v>
      </c>
      <c r="B615" s="204" t="s">
        <v>14</v>
      </c>
      <c r="C615" s="750"/>
      <c r="D615" s="750"/>
      <c r="E615" s="751"/>
      <c r="F615" s="751"/>
      <c r="G615" s="197" t="s">
        <v>1392</v>
      </c>
      <c r="H615" s="197" t="s">
        <v>1396</v>
      </c>
      <c r="I615" s="236" t="s">
        <v>1397</v>
      </c>
      <c r="J615" s="279">
        <v>1</v>
      </c>
      <c r="K615" s="210">
        <v>43862</v>
      </c>
      <c r="L615" s="210">
        <v>43889</v>
      </c>
      <c r="M615" s="200">
        <f t="shared" si="29"/>
        <v>3.8571428571428572</v>
      </c>
      <c r="N615" s="201">
        <v>1</v>
      </c>
      <c r="O615" s="236" t="s">
        <v>1398</v>
      </c>
      <c r="P615" s="201">
        <f t="shared" si="28"/>
        <v>1</v>
      </c>
      <c r="Q615" s="202" t="str" cm="1">
        <f t="array" aca="1" ref="Q615" ca="1">IF(ISNUMBER(P615),IF(P615=100%,"CUMPLIDA",IF(AND(ISNUMBER(L615),ISNUMBER(INDIRECT("FECHA_"&amp;$B615,1))), IF(L615&lt;=INDIRECT("FECHA_"&amp;$B615,1),"INCUMPLIDA","PROCESO"), "VERIFICAR FECHA")),"SIN VALOR AVANCE")</f>
        <v>CUMPLIDA</v>
      </c>
    </row>
    <row r="616" spans="1:17" ht="195.75">
      <c r="A616" s="281" t="s">
        <v>17</v>
      </c>
      <c r="B616" s="204" t="s">
        <v>14</v>
      </c>
      <c r="C616" s="750"/>
      <c r="D616" s="750"/>
      <c r="E616" s="751"/>
      <c r="F616" s="751"/>
      <c r="G616" s="197" t="s">
        <v>1392</v>
      </c>
      <c r="H616" s="197" t="s">
        <v>1399</v>
      </c>
      <c r="I616" s="236" t="s">
        <v>1400</v>
      </c>
      <c r="J616" s="279">
        <v>1</v>
      </c>
      <c r="K616" s="210">
        <v>43862</v>
      </c>
      <c r="L616" s="210">
        <v>43889</v>
      </c>
      <c r="M616" s="200">
        <f t="shared" si="29"/>
        <v>3.8571428571428572</v>
      </c>
      <c r="N616" s="201">
        <v>1</v>
      </c>
      <c r="O616" s="236" t="s">
        <v>1401</v>
      </c>
      <c r="P616" s="201">
        <f t="shared" si="28"/>
        <v>1</v>
      </c>
      <c r="Q616" s="202" t="str" cm="1">
        <f t="array" aca="1" ref="Q616" ca="1">IF(ISNUMBER(P616),IF(P616=100%,"CUMPLIDA",IF(AND(ISNUMBER(L616),ISNUMBER(INDIRECT("FECHA_"&amp;$B616,1))), IF(L616&lt;=INDIRECT("FECHA_"&amp;$B616,1),"INCUMPLIDA","PROCESO"), "VERIFICAR FECHA")),"SIN VALOR AVANCE")</f>
        <v>CUMPLIDA</v>
      </c>
    </row>
    <row r="617" spans="1:17" ht="165">
      <c r="A617" s="281" t="s">
        <v>17</v>
      </c>
      <c r="B617" s="204" t="s">
        <v>14</v>
      </c>
      <c r="C617" s="750"/>
      <c r="D617" s="750"/>
      <c r="E617" s="751"/>
      <c r="F617" s="751"/>
      <c r="G617" s="197" t="s">
        <v>1402</v>
      </c>
      <c r="H617" s="197" t="s">
        <v>1403</v>
      </c>
      <c r="I617" s="236" t="s">
        <v>419</v>
      </c>
      <c r="J617" s="279">
        <v>1</v>
      </c>
      <c r="K617" s="210">
        <v>43831</v>
      </c>
      <c r="L617" s="210">
        <v>43889</v>
      </c>
      <c r="M617" s="200">
        <f t="shared" si="29"/>
        <v>8.2857142857142865</v>
      </c>
      <c r="N617" s="201">
        <v>1</v>
      </c>
      <c r="O617" s="236" t="s">
        <v>1404</v>
      </c>
      <c r="P617" s="201">
        <f t="shared" si="28"/>
        <v>1</v>
      </c>
      <c r="Q617" s="202" t="str" cm="1">
        <f t="array" aca="1" ref="Q617" ca="1">IF(ISNUMBER(P617),IF(P617=100%,"CUMPLIDA",IF(AND(ISNUMBER(L617),ISNUMBER(INDIRECT("FECHA_"&amp;$B617,1))), IF(L617&lt;=INDIRECT("FECHA_"&amp;$B617,1),"INCUMPLIDA","PROCESO"), "VERIFICAR FECHA")),"SIN VALOR AVANCE")</f>
        <v>CUMPLIDA</v>
      </c>
    </row>
    <row r="618" spans="1:17" ht="150.75">
      <c r="A618" s="281" t="s">
        <v>17</v>
      </c>
      <c r="B618" s="204" t="s">
        <v>14</v>
      </c>
      <c r="C618" s="750"/>
      <c r="D618" s="750"/>
      <c r="E618" s="751"/>
      <c r="F618" s="751"/>
      <c r="G618" s="197" t="s">
        <v>1405</v>
      </c>
      <c r="H618" s="197" t="s">
        <v>1405</v>
      </c>
      <c r="I618" s="236" t="s">
        <v>1406</v>
      </c>
      <c r="J618" s="279">
        <v>1</v>
      </c>
      <c r="K618" s="210">
        <v>43891</v>
      </c>
      <c r="L618" s="210">
        <v>44012</v>
      </c>
      <c r="M618" s="200">
        <f t="shared" si="29"/>
        <v>17.285714285714285</v>
      </c>
      <c r="N618" s="201">
        <v>1</v>
      </c>
      <c r="O618" s="236" t="s">
        <v>1404</v>
      </c>
      <c r="P618" s="201">
        <f t="shared" si="28"/>
        <v>1</v>
      </c>
      <c r="Q618" s="202" t="str" cm="1">
        <f t="array" aca="1" ref="Q618" ca="1">IF(ISNUMBER(P618),IF(P618=100%,"CUMPLIDA",IF(AND(ISNUMBER(L618),ISNUMBER(INDIRECT("FECHA_"&amp;$B618,1))), IF(L618&lt;=INDIRECT("FECHA_"&amp;$B618,1),"INCUMPLIDA","PROCESO"), "VERIFICAR FECHA")),"SIN VALOR AVANCE")</f>
        <v>CUMPLIDA</v>
      </c>
    </row>
    <row r="619" spans="1:17" ht="150.75">
      <c r="A619" s="281" t="s">
        <v>17</v>
      </c>
      <c r="B619" s="204" t="s">
        <v>14</v>
      </c>
      <c r="C619" s="750"/>
      <c r="D619" s="750"/>
      <c r="E619" s="751"/>
      <c r="F619" s="751"/>
      <c r="G619" s="197" t="s">
        <v>1405</v>
      </c>
      <c r="H619" s="197" t="s">
        <v>1407</v>
      </c>
      <c r="I619" s="236" t="s">
        <v>1408</v>
      </c>
      <c r="J619" s="279">
        <v>1</v>
      </c>
      <c r="K619" s="210">
        <v>44013</v>
      </c>
      <c r="L619" s="210">
        <v>44073</v>
      </c>
      <c r="M619" s="200">
        <f t="shared" si="29"/>
        <v>8.5714285714285712</v>
      </c>
      <c r="N619" s="201">
        <v>1</v>
      </c>
      <c r="O619" s="236" t="s">
        <v>1404</v>
      </c>
      <c r="P619" s="201">
        <f t="shared" si="28"/>
        <v>1</v>
      </c>
      <c r="Q619" s="202" t="str" cm="1">
        <f t="array" aca="1" ref="Q619" ca="1">IF(ISNUMBER(P619),IF(P619=100%,"CUMPLIDA",IF(AND(ISNUMBER(L619),ISNUMBER(INDIRECT("FECHA_"&amp;$B619,1))), IF(L619&lt;=INDIRECT("FECHA_"&amp;$B619,1),"INCUMPLIDA","PROCESO"), "VERIFICAR FECHA")),"SIN VALOR AVANCE")</f>
        <v>CUMPLIDA</v>
      </c>
    </row>
    <row r="620" spans="1:17" ht="90">
      <c r="A620" s="281" t="s">
        <v>17</v>
      </c>
      <c r="B620" s="204" t="s">
        <v>14</v>
      </c>
      <c r="C620" s="750"/>
      <c r="D620" s="750"/>
      <c r="E620" s="751"/>
      <c r="F620" s="751"/>
      <c r="G620" s="197" t="s">
        <v>1409</v>
      </c>
      <c r="H620" s="197" t="s">
        <v>1410</v>
      </c>
      <c r="I620" s="236" t="s">
        <v>1411</v>
      </c>
      <c r="J620" s="280">
        <v>1</v>
      </c>
      <c r="K620" s="210">
        <v>43831</v>
      </c>
      <c r="L620" s="210">
        <v>43889</v>
      </c>
      <c r="M620" s="200">
        <f t="shared" si="29"/>
        <v>8.2857142857142865</v>
      </c>
      <c r="N620" s="201">
        <v>1</v>
      </c>
      <c r="O620" s="236" t="s">
        <v>1384</v>
      </c>
      <c r="P620" s="201">
        <f t="shared" si="28"/>
        <v>1</v>
      </c>
      <c r="Q620" s="202" t="str" cm="1">
        <f t="array" aca="1" ref="Q620" ca="1">IF(ISNUMBER(P620),IF(P620=100%,"CUMPLIDA",IF(AND(ISNUMBER(L620),ISNUMBER(INDIRECT("FECHA_"&amp;$B620,1))), IF(L620&lt;=INDIRECT("FECHA_"&amp;$B620,1),"INCUMPLIDA","PROCESO"), "VERIFICAR FECHA")),"SIN VALOR AVANCE")</f>
        <v>CUMPLIDA</v>
      </c>
    </row>
    <row r="621" spans="1:17" ht="150.75">
      <c r="A621" s="281" t="s">
        <v>17</v>
      </c>
      <c r="B621" s="204" t="s">
        <v>14</v>
      </c>
      <c r="C621" s="750"/>
      <c r="D621" s="750"/>
      <c r="E621" s="751"/>
      <c r="F621" s="751"/>
      <c r="G621" s="197" t="s">
        <v>1412</v>
      </c>
      <c r="H621" s="197" t="s">
        <v>1412</v>
      </c>
      <c r="I621" s="236" t="s">
        <v>1413</v>
      </c>
      <c r="J621" s="280">
        <v>1</v>
      </c>
      <c r="K621" s="210">
        <v>43891</v>
      </c>
      <c r="L621" s="210">
        <v>44012</v>
      </c>
      <c r="M621" s="200">
        <f t="shared" si="29"/>
        <v>17.285714285714285</v>
      </c>
      <c r="N621" s="201">
        <v>1</v>
      </c>
      <c r="O621" s="236" t="s">
        <v>1414</v>
      </c>
      <c r="P621" s="201">
        <f t="shared" si="28"/>
        <v>1</v>
      </c>
      <c r="Q621" s="202" t="str" cm="1">
        <f t="array" aca="1" ref="Q621" ca="1">IF(ISNUMBER(P621),IF(P621=100%,"CUMPLIDA",IF(AND(ISNUMBER(L621),ISNUMBER(INDIRECT("FECHA_"&amp;$B621,1))), IF(L621&lt;=INDIRECT("FECHA_"&amp;$B621,1),"INCUMPLIDA","PROCESO"), "VERIFICAR FECHA")),"SIN VALOR AVANCE")</f>
        <v>CUMPLIDA</v>
      </c>
    </row>
    <row r="622" spans="1:17" ht="409.5" customHeight="1">
      <c r="A622" s="281" t="s">
        <v>17</v>
      </c>
      <c r="B622" s="204" t="s">
        <v>14</v>
      </c>
      <c r="C622" s="750" t="s">
        <v>1415</v>
      </c>
      <c r="D622" s="750" t="s">
        <v>68</v>
      </c>
      <c r="E622" s="751" t="s">
        <v>1416</v>
      </c>
      <c r="F622" s="751" t="s">
        <v>1417</v>
      </c>
      <c r="G622" s="197" t="s">
        <v>1418</v>
      </c>
      <c r="H622" s="197" t="s">
        <v>1419</v>
      </c>
      <c r="I622" s="236" t="s">
        <v>1420</v>
      </c>
      <c r="J622" s="279">
        <v>1</v>
      </c>
      <c r="K622" s="203">
        <v>43983</v>
      </c>
      <c r="L622" s="203">
        <v>44074</v>
      </c>
      <c r="M622" s="200">
        <f t="shared" si="29"/>
        <v>13</v>
      </c>
      <c r="N622" s="201">
        <v>1</v>
      </c>
      <c r="O622" s="236" t="s">
        <v>1421</v>
      </c>
      <c r="P622" s="201">
        <f t="shared" si="28"/>
        <v>1</v>
      </c>
      <c r="Q622" s="202" t="str" cm="1">
        <f t="array" aca="1" ref="Q622" ca="1">IF(ISNUMBER(P622),IF(P622=100%,"CUMPLIDA",IF(AND(ISNUMBER(L622),ISNUMBER(INDIRECT("FECHA_"&amp;$B622,1))), IF(L622&lt;=INDIRECT("FECHA_"&amp;$B622,1),"INCUMPLIDA","PROCESO"), "VERIFICAR FECHA")),"SIN VALOR AVANCE")</f>
        <v>CUMPLIDA</v>
      </c>
    </row>
    <row r="623" spans="1:17" ht="315.75" customHeight="1">
      <c r="A623" s="281" t="s">
        <v>17</v>
      </c>
      <c r="B623" s="204" t="s">
        <v>14</v>
      </c>
      <c r="C623" s="750"/>
      <c r="D623" s="750"/>
      <c r="E623" s="751"/>
      <c r="F623" s="751"/>
      <c r="G623" s="197" t="s">
        <v>1422</v>
      </c>
      <c r="H623" s="197" t="s">
        <v>1422</v>
      </c>
      <c r="I623" s="236" t="s">
        <v>1423</v>
      </c>
      <c r="J623" s="279">
        <v>2</v>
      </c>
      <c r="K623" s="203">
        <v>44075</v>
      </c>
      <c r="L623" s="203">
        <v>44228</v>
      </c>
      <c r="M623" s="200">
        <f t="shared" si="29"/>
        <v>21.857142857142858</v>
      </c>
      <c r="N623" s="201">
        <v>1</v>
      </c>
      <c r="O623" s="236" t="s">
        <v>1424</v>
      </c>
      <c r="P623" s="201">
        <f t="shared" si="28"/>
        <v>1</v>
      </c>
      <c r="Q623" s="202" t="str" cm="1">
        <f t="array" aca="1" ref="Q623" ca="1">IF(ISNUMBER(P623),IF(P623=100%,"CUMPLIDA",IF(AND(ISNUMBER(L623),ISNUMBER(INDIRECT("FECHA_"&amp;$B623,1))), IF(L623&lt;=INDIRECT("FECHA_"&amp;$B623,1),"INCUMPLIDA","PROCESO"), "VERIFICAR FECHA")),"SIN VALOR AVANCE")</f>
        <v>CUMPLIDA</v>
      </c>
    </row>
    <row r="624" spans="1:17" ht="105.75" customHeight="1">
      <c r="A624" s="281" t="s">
        <v>17</v>
      </c>
      <c r="B624" s="204" t="s">
        <v>14</v>
      </c>
      <c r="C624" s="750"/>
      <c r="D624" s="750"/>
      <c r="E624" s="751"/>
      <c r="F624" s="751"/>
      <c r="G624" s="197" t="s">
        <v>1425</v>
      </c>
      <c r="H624" s="197" t="s">
        <v>1426</v>
      </c>
      <c r="I624" s="236" t="s">
        <v>1427</v>
      </c>
      <c r="J624" s="279">
        <v>1</v>
      </c>
      <c r="K624" s="203">
        <v>44105</v>
      </c>
      <c r="L624" s="203">
        <v>44196</v>
      </c>
      <c r="M624" s="200">
        <f t="shared" si="29"/>
        <v>13</v>
      </c>
      <c r="N624" s="201">
        <v>1</v>
      </c>
      <c r="O624" s="236" t="s">
        <v>1421</v>
      </c>
      <c r="P624" s="201">
        <f t="shared" ref="P624:P639" si="30">IF(B624="ITRC",N624,N624/J624)</f>
        <v>1</v>
      </c>
      <c r="Q624" s="202" t="str" cm="1">
        <f t="array" aca="1" ref="Q624" ca="1">IF(ISNUMBER(P624),IF(P624=100%,"CUMPLIDA",IF(AND(ISNUMBER(L624),ISNUMBER(INDIRECT("FECHA_"&amp;$B624,1))), IF(L624&lt;=INDIRECT("FECHA_"&amp;$B624,1),"INCUMPLIDA","PROCESO"), "VERIFICAR FECHA")),"SIN VALOR AVANCE")</f>
        <v>CUMPLIDA</v>
      </c>
    </row>
    <row r="625" spans="1:17" ht="135.75" customHeight="1">
      <c r="A625" s="281" t="s">
        <v>17</v>
      </c>
      <c r="B625" s="204" t="s">
        <v>14</v>
      </c>
      <c r="C625" s="750"/>
      <c r="D625" s="750"/>
      <c r="E625" s="751"/>
      <c r="F625" s="751"/>
      <c r="G625" s="197" t="s">
        <v>1428</v>
      </c>
      <c r="H625" s="197" t="s">
        <v>1429</v>
      </c>
      <c r="I625" s="500" t="s">
        <v>1430</v>
      </c>
      <c r="J625" s="279">
        <v>1</v>
      </c>
      <c r="K625" s="203">
        <v>44197</v>
      </c>
      <c r="L625" s="203">
        <v>44530</v>
      </c>
      <c r="M625" s="200">
        <f t="shared" si="29"/>
        <v>47.571428571428569</v>
      </c>
      <c r="N625" s="201">
        <v>1</v>
      </c>
      <c r="O625" s="236" t="s">
        <v>1431</v>
      </c>
      <c r="P625" s="201">
        <f t="shared" si="30"/>
        <v>1</v>
      </c>
      <c r="Q625" s="202" t="str" cm="1">
        <f t="array" aca="1" ref="Q625" ca="1">IF(ISNUMBER(P625),IF(P625=100%,"CUMPLIDA",IF(AND(ISNUMBER(L625),ISNUMBER(INDIRECT("FECHA_"&amp;$B625,1))), IF(L625&lt;=INDIRECT("FECHA_"&amp;$B625,1),"INCUMPLIDA","PROCESO"), "VERIFICAR FECHA")),"SIN VALOR AVANCE")</f>
        <v>CUMPLIDA</v>
      </c>
    </row>
    <row r="626" spans="1:17" ht="105.75">
      <c r="A626" s="281" t="s">
        <v>17</v>
      </c>
      <c r="B626" s="204" t="s">
        <v>14</v>
      </c>
      <c r="C626" s="750"/>
      <c r="D626" s="750"/>
      <c r="E626" s="751"/>
      <c r="F626" s="751"/>
      <c r="G626" s="197" t="s">
        <v>1432</v>
      </c>
      <c r="H626" s="197" t="s">
        <v>1433</v>
      </c>
      <c r="I626" s="236" t="s">
        <v>1434</v>
      </c>
      <c r="J626" s="280">
        <v>1</v>
      </c>
      <c r="K626" s="203">
        <v>44013</v>
      </c>
      <c r="L626" s="203">
        <v>44195</v>
      </c>
      <c r="M626" s="200">
        <f t="shared" si="29"/>
        <v>26</v>
      </c>
      <c r="N626" s="201">
        <v>1</v>
      </c>
      <c r="O626" s="236" t="s">
        <v>1435</v>
      </c>
      <c r="P626" s="201">
        <f t="shared" si="30"/>
        <v>1</v>
      </c>
      <c r="Q626" s="202" t="str" cm="1">
        <f t="array" aca="1" ref="Q626" ca="1">IF(ISNUMBER(P626),IF(P626=100%,"CUMPLIDA",IF(AND(ISNUMBER(L626),ISNUMBER(INDIRECT("FECHA_"&amp;$B626,1))), IF(L626&lt;=INDIRECT("FECHA_"&amp;$B626,1),"INCUMPLIDA","PROCESO"), "VERIFICAR FECHA")),"SIN VALOR AVANCE")</f>
        <v>CUMPLIDA</v>
      </c>
    </row>
    <row r="627" spans="1:17" ht="60.75" customHeight="1">
      <c r="A627" s="281" t="s">
        <v>17</v>
      </c>
      <c r="B627" s="204" t="s">
        <v>14</v>
      </c>
      <c r="C627" s="750"/>
      <c r="D627" s="750"/>
      <c r="E627" s="751"/>
      <c r="F627" s="751"/>
      <c r="G627" s="197" t="s">
        <v>1358</v>
      </c>
      <c r="H627" s="197" t="s">
        <v>237</v>
      </c>
      <c r="I627" s="236" t="s">
        <v>238</v>
      </c>
      <c r="J627" s="279">
        <v>1</v>
      </c>
      <c r="K627" s="203">
        <v>45352</v>
      </c>
      <c r="L627" s="203">
        <v>45747</v>
      </c>
      <c r="M627" s="200">
        <f t="shared" si="29"/>
        <v>56.428571428571431</v>
      </c>
      <c r="N627" s="201">
        <v>1</v>
      </c>
      <c r="O627" s="236" t="s">
        <v>1436</v>
      </c>
      <c r="P627" s="201">
        <f t="shared" si="30"/>
        <v>1</v>
      </c>
      <c r="Q627" s="202" t="str" cm="1">
        <f t="array" aca="1" ref="Q627" ca="1">IF(ISNUMBER(P627),IF(P627=100%,"CUMPLIDA",IF(AND(ISNUMBER(L627),ISNUMBER(INDIRECT("FECHA_"&amp;$B627,1))), IF(L627&lt;=INDIRECT("FECHA_"&amp;$B627,1),"INCUMPLIDA","PROCESO"), "VERIFICAR FECHA")),"SIN VALOR AVANCE")</f>
        <v>CUMPLIDA</v>
      </c>
    </row>
    <row r="628" spans="1:17" ht="75.75">
      <c r="A628" s="281" t="s">
        <v>17</v>
      </c>
      <c r="B628" s="204" t="s">
        <v>14</v>
      </c>
      <c r="C628" s="750"/>
      <c r="D628" s="750"/>
      <c r="E628" s="751"/>
      <c r="F628" s="751"/>
      <c r="G628" s="197" t="s">
        <v>241</v>
      </c>
      <c r="H628" s="197" t="s">
        <v>241</v>
      </c>
      <c r="I628" s="236" t="s">
        <v>242</v>
      </c>
      <c r="J628" s="279">
        <v>1</v>
      </c>
      <c r="K628" s="203">
        <v>45352</v>
      </c>
      <c r="L628" s="203">
        <v>45747</v>
      </c>
      <c r="M628" s="200">
        <f t="shared" si="29"/>
        <v>56.428571428571431</v>
      </c>
      <c r="N628" s="201">
        <v>1</v>
      </c>
      <c r="O628" s="236" t="s">
        <v>1437</v>
      </c>
      <c r="P628" s="201">
        <f t="shared" si="30"/>
        <v>1</v>
      </c>
      <c r="Q628" s="202" t="str" cm="1">
        <f t="array" aca="1" ref="Q628" ca="1">IF(ISNUMBER(P628),IF(P628=100%,"CUMPLIDA",IF(AND(ISNUMBER(L628),ISNUMBER(INDIRECT("FECHA_"&amp;$B628,1))), IF(L628&lt;=INDIRECT("FECHA_"&amp;$B628,1),"INCUMPLIDA","PROCESO"), "VERIFICAR FECHA")),"SIN VALOR AVANCE")</f>
        <v>CUMPLIDA</v>
      </c>
    </row>
    <row r="629" spans="1:17" ht="60.75" customHeight="1">
      <c r="A629" s="281" t="s">
        <v>17</v>
      </c>
      <c r="B629" s="204" t="s">
        <v>14</v>
      </c>
      <c r="C629" s="750"/>
      <c r="D629" s="750"/>
      <c r="E629" s="751"/>
      <c r="F629" s="751"/>
      <c r="G629" s="197" t="s">
        <v>248</v>
      </c>
      <c r="H629" s="197" t="s">
        <v>248</v>
      </c>
      <c r="I629" s="236" t="s">
        <v>249</v>
      </c>
      <c r="J629" s="279">
        <v>1</v>
      </c>
      <c r="K629" s="203">
        <v>45352</v>
      </c>
      <c r="L629" s="203">
        <v>45747</v>
      </c>
      <c r="M629" s="200">
        <f t="shared" si="29"/>
        <v>56.428571428571431</v>
      </c>
      <c r="N629" s="201">
        <v>1</v>
      </c>
      <c r="O629" s="236" t="s">
        <v>1436</v>
      </c>
      <c r="P629" s="201">
        <f t="shared" si="30"/>
        <v>1</v>
      </c>
      <c r="Q629" s="202" t="str" cm="1">
        <f t="array" aca="1" ref="Q629" ca="1">IF(ISNUMBER(P629),IF(P629=100%,"CUMPLIDA",IF(AND(ISNUMBER(L629),ISNUMBER(INDIRECT("FECHA_"&amp;$B629,1))), IF(L629&lt;=INDIRECT("FECHA_"&amp;$B629,1),"INCUMPLIDA","PROCESO"), "VERIFICAR FECHA")),"SIN VALOR AVANCE")</f>
        <v>CUMPLIDA</v>
      </c>
    </row>
    <row r="630" spans="1:17" ht="75.75">
      <c r="A630" s="281" t="s">
        <v>17</v>
      </c>
      <c r="B630" s="204" t="s">
        <v>14</v>
      </c>
      <c r="C630" s="750"/>
      <c r="D630" s="750"/>
      <c r="E630" s="751"/>
      <c r="F630" s="751"/>
      <c r="G630" s="197" t="s">
        <v>251</v>
      </c>
      <c r="H630" s="197" t="s">
        <v>251</v>
      </c>
      <c r="I630" s="236" t="s">
        <v>252</v>
      </c>
      <c r="J630" s="279">
        <v>1</v>
      </c>
      <c r="K630" s="203">
        <v>45352</v>
      </c>
      <c r="L630" s="203">
        <v>45747</v>
      </c>
      <c r="M630" s="200">
        <f t="shared" si="29"/>
        <v>56.428571428571431</v>
      </c>
      <c r="N630" s="201">
        <v>1</v>
      </c>
      <c r="O630" s="236" t="s">
        <v>1437</v>
      </c>
      <c r="P630" s="201">
        <f t="shared" si="30"/>
        <v>1</v>
      </c>
      <c r="Q630" s="202" t="str" cm="1">
        <f t="array" aca="1" ref="Q630" ca="1">IF(ISNUMBER(P630),IF(P630=100%,"CUMPLIDA",IF(AND(ISNUMBER(L630),ISNUMBER(INDIRECT("FECHA_"&amp;$B630,1))), IF(L630&lt;=INDIRECT("FECHA_"&amp;$B630,1),"INCUMPLIDA","PROCESO"), "VERIFICAR FECHA")),"SIN VALOR AVANCE")</f>
        <v>CUMPLIDA</v>
      </c>
    </row>
    <row r="631" spans="1:17" ht="120.75">
      <c r="A631" s="281" t="s">
        <v>17</v>
      </c>
      <c r="B631" s="204" t="s">
        <v>14</v>
      </c>
      <c r="C631" s="750"/>
      <c r="D631" s="750"/>
      <c r="E631" s="751"/>
      <c r="F631" s="751"/>
      <c r="G631" s="197" t="s">
        <v>254</v>
      </c>
      <c r="H631" s="197" t="s">
        <v>254</v>
      </c>
      <c r="I631" s="236" t="s">
        <v>255</v>
      </c>
      <c r="J631" s="279">
        <v>1</v>
      </c>
      <c r="K631" s="203">
        <v>45352</v>
      </c>
      <c r="L631" s="203">
        <v>45747</v>
      </c>
      <c r="M631" s="200">
        <f t="shared" si="29"/>
        <v>56.428571428571431</v>
      </c>
      <c r="N631" s="201">
        <v>1</v>
      </c>
      <c r="O631" s="236" t="s">
        <v>1438</v>
      </c>
      <c r="P631" s="201">
        <f t="shared" si="30"/>
        <v>1</v>
      </c>
      <c r="Q631" s="202" t="str" cm="1">
        <f t="array" aca="1" ref="Q631" ca="1">IF(ISNUMBER(P631),IF(P631=100%,"CUMPLIDA",IF(AND(ISNUMBER(L631),ISNUMBER(INDIRECT("FECHA_"&amp;$B631,1))), IF(L631&lt;=INDIRECT("FECHA_"&amp;$B631,1),"INCUMPLIDA","PROCESO"), "VERIFICAR FECHA")),"SIN VALOR AVANCE")</f>
        <v>CUMPLIDA</v>
      </c>
    </row>
    <row r="632" spans="1:17" ht="60.75" customHeight="1">
      <c r="A632" s="281" t="s">
        <v>17</v>
      </c>
      <c r="B632" s="204" t="s">
        <v>14</v>
      </c>
      <c r="C632" s="750"/>
      <c r="D632" s="750"/>
      <c r="E632" s="751"/>
      <c r="F632" s="751"/>
      <c r="G632" s="197" t="s">
        <v>1363</v>
      </c>
      <c r="H632" s="197" t="s">
        <v>258</v>
      </c>
      <c r="I632" s="236" t="s">
        <v>259</v>
      </c>
      <c r="J632" s="279">
        <v>3</v>
      </c>
      <c r="K632" s="203">
        <v>45748</v>
      </c>
      <c r="L632" s="203">
        <v>45930</v>
      </c>
      <c r="M632" s="200">
        <f t="shared" si="29"/>
        <v>26</v>
      </c>
      <c r="N632" s="201">
        <v>0</v>
      </c>
      <c r="O632" s="236" t="s">
        <v>1437</v>
      </c>
      <c r="P632" s="201">
        <f t="shared" si="30"/>
        <v>0</v>
      </c>
      <c r="Q632" s="202" t="str" cm="1">
        <f t="array" aca="1" ref="Q632" ca="1">IF(ISNUMBER(P632),IF(P632=100%,"CUMPLIDA",IF(AND(ISNUMBER(L632),ISNUMBER(INDIRECT("FECHA_"&amp;$B632,1))), IF(L632&lt;=INDIRECT("FECHA_"&amp;$B632,1),"INCUMPLIDA","PROCESO"), "VERIFICAR FECHA")),"SIN VALOR AVANCE")</f>
        <v>PROCESO</v>
      </c>
    </row>
    <row r="633" spans="1:17" ht="60.75">
      <c r="A633" s="281" t="s">
        <v>17</v>
      </c>
      <c r="B633" s="204" t="s">
        <v>14</v>
      </c>
      <c r="C633" s="750"/>
      <c r="D633" s="750"/>
      <c r="E633" s="751"/>
      <c r="F633" s="751"/>
      <c r="G633" s="197" t="s">
        <v>1364</v>
      </c>
      <c r="H633" s="197" t="s">
        <v>261</v>
      </c>
      <c r="I633" s="236" t="s">
        <v>262</v>
      </c>
      <c r="J633" s="279">
        <v>1</v>
      </c>
      <c r="K633" s="203">
        <v>45748</v>
      </c>
      <c r="L633" s="203">
        <v>45930</v>
      </c>
      <c r="M633" s="200">
        <f t="shared" si="29"/>
        <v>26</v>
      </c>
      <c r="N633" s="201">
        <v>0</v>
      </c>
      <c r="O633" s="236" t="s">
        <v>1436</v>
      </c>
      <c r="P633" s="201">
        <f t="shared" si="30"/>
        <v>0</v>
      </c>
      <c r="Q633" s="202" t="str" cm="1">
        <f t="array" aca="1" ref="Q633" ca="1">IF(ISNUMBER(P633),IF(P633=100%,"CUMPLIDA",IF(AND(ISNUMBER(L633),ISNUMBER(INDIRECT("FECHA_"&amp;$B633,1))), IF(L633&lt;=INDIRECT("FECHA_"&amp;$B633,1),"INCUMPLIDA","PROCESO"), "VERIFICAR FECHA")),"SIN VALOR AVANCE")</f>
        <v>PROCESO</v>
      </c>
    </row>
    <row r="634" spans="1:17" ht="150">
      <c r="A634" s="281" t="s">
        <v>17</v>
      </c>
      <c r="B634" s="204" t="s">
        <v>14</v>
      </c>
      <c r="C634" s="750"/>
      <c r="D634" s="750"/>
      <c r="E634" s="751"/>
      <c r="F634" s="751"/>
      <c r="G634" s="197" t="s">
        <v>1365</v>
      </c>
      <c r="H634" s="197" t="s">
        <v>264</v>
      </c>
      <c r="I634" s="236" t="s">
        <v>265</v>
      </c>
      <c r="J634" s="279">
        <v>2</v>
      </c>
      <c r="K634" s="203">
        <v>45748</v>
      </c>
      <c r="L634" s="203">
        <v>45930</v>
      </c>
      <c r="M634" s="200">
        <f t="shared" si="29"/>
        <v>26</v>
      </c>
      <c r="N634" s="201">
        <v>0</v>
      </c>
      <c r="O634" s="236" t="s">
        <v>1438</v>
      </c>
      <c r="P634" s="201">
        <f t="shared" si="30"/>
        <v>0</v>
      </c>
      <c r="Q634" s="202" t="str" cm="1">
        <f t="array" aca="1" ref="Q634" ca="1">IF(ISNUMBER(P634),IF(P634=100%,"CUMPLIDA",IF(AND(ISNUMBER(L634),ISNUMBER(INDIRECT("FECHA_"&amp;$B634,1))), IF(L634&lt;=INDIRECT("FECHA_"&amp;$B634,1),"INCUMPLIDA","PROCESO"), "VERIFICAR FECHA")),"SIN VALOR AVANCE")</f>
        <v>PROCESO</v>
      </c>
    </row>
    <row r="635" spans="1:17" ht="120.75">
      <c r="A635" s="281" t="s">
        <v>17</v>
      </c>
      <c r="B635" s="204" t="s">
        <v>14</v>
      </c>
      <c r="C635" s="750"/>
      <c r="D635" s="750"/>
      <c r="E635" s="751"/>
      <c r="F635" s="751"/>
      <c r="G635" s="197" t="s">
        <v>1439</v>
      </c>
      <c r="H635" s="197" t="s">
        <v>1440</v>
      </c>
      <c r="I635" s="236" t="s">
        <v>1441</v>
      </c>
      <c r="J635" s="279">
        <v>4</v>
      </c>
      <c r="K635" s="203">
        <v>45047</v>
      </c>
      <c r="L635" s="203">
        <v>45473</v>
      </c>
      <c r="M635" s="200">
        <f t="shared" si="29"/>
        <v>60.857142857142854</v>
      </c>
      <c r="N635" s="201">
        <v>1</v>
      </c>
      <c r="O635" s="236" t="s">
        <v>1442</v>
      </c>
      <c r="P635" s="201">
        <f t="shared" si="30"/>
        <v>1</v>
      </c>
      <c r="Q635" s="202" t="str" cm="1">
        <f t="array" aca="1" ref="Q635" ca="1">IF(ISNUMBER(P635),IF(P635=100%,"CUMPLIDA",IF(AND(ISNUMBER(L635),ISNUMBER(INDIRECT("FECHA_"&amp;$B635,1))), IF(L635&lt;=INDIRECT("FECHA_"&amp;$B635,1),"INCUMPLIDA","PROCESO"), "VERIFICAR FECHA")),"SIN VALOR AVANCE")</f>
        <v>CUMPLIDA</v>
      </c>
    </row>
    <row r="636" spans="1:17" ht="90">
      <c r="A636" s="281" t="s">
        <v>17</v>
      </c>
      <c r="B636" s="204" t="s">
        <v>14</v>
      </c>
      <c r="C636" s="750"/>
      <c r="D636" s="750"/>
      <c r="E636" s="751"/>
      <c r="F636" s="751"/>
      <c r="G636" s="197" t="s">
        <v>1443</v>
      </c>
      <c r="H636" s="197" t="s">
        <v>1444</v>
      </c>
      <c r="I636" s="236" t="s">
        <v>1445</v>
      </c>
      <c r="J636" s="279">
        <v>2</v>
      </c>
      <c r="K636" s="203">
        <v>45047</v>
      </c>
      <c r="L636" s="203">
        <v>45473</v>
      </c>
      <c r="M636" s="200">
        <f t="shared" si="29"/>
        <v>60.857142857142854</v>
      </c>
      <c r="N636" s="201">
        <v>1</v>
      </c>
      <c r="O636" s="236" t="s">
        <v>1446</v>
      </c>
      <c r="P636" s="201">
        <f t="shared" si="30"/>
        <v>1</v>
      </c>
      <c r="Q636" s="202" t="str" cm="1">
        <f t="array" aca="1" ref="Q636" ca="1">IF(ISNUMBER(P636),IF(P636=100%,"CUMPLIDA",IF(AND(ISNUMBER(L636),ISNUMBER(INDIRECT("FECHA_"&amp;$B636,1))), IF(L636&lt;=INDIRECT("FECHA_"&amp;$B636,1),"INCUMPLIDA","PROCESO"), "VERIFICAR FECHA")),"SIN VALOR AVANCE")</f>
        <v>CUMPLIDA</v>
      </c>
    </row>
    <row r="637" spans="1:17" ht="75.75">
      <c r="A637" s="281" t="s">
        <v>17</v>
      </c>
      <c r="B637" s="204" t="s">
        <v>14</v>
      </c>
      <c r="C637" s="750"/>
      <c r="D637" s="750"/>
      <c r="E637" s="751"/>
      <c r="F637" s="751"/>
      <c r="G637" s="197" t="s">
        <v>1447</v>
      </c>
      <c r="H637" s="197" t="s">
        <v>1448</v>
      </c>
      <c r="I637" s="236" t="s">
        <v>773</v>
      </c>
      <c r="J637" s="279">
        <v>1</v>
      </c>
      <c r="K637" s="203">
        <v>43831</v>
      </c>
      <c r="L637" s="203">
        <v>44043</v>
      </c>
      <c r="M637" s="200">
        <f t="shared" si="29"/>
        <v>30.285714285714285</v>
      </c>
      <c r="N637" s="201">
        <v>1</v>
      </c>
      <c r="O637" s="236" t="s">
        <v>1449</v>
      </c>
      <c r="P637" s="201">
        <f t="shared" si="30"/>
        <v>1</v>
      </c>
      <c r="Q637" s="202" t="str" cm="1">
        <f t="array" aca="1" ref="Q637" ca="1">IF(ISNUMBER(P637),IF(P637=100%,"CUMPLIDA",IF(AND(ISNUMBER(L637),ISNUMBER(INDIRECT("FECHA_"&amp;$B637,1))), IF(L637&lt;=INDIRECT("FECHA_"&amp;$B637,1),"INCUMPLIDA","PROCESO"), "VERIFICAR FECHA")),"SIN VALOR AVANCE")</f>
        <v>CUMPLIDA</v>
      </c>
    </row>
    <row r="638" spans="1:17" ht="75.75">
      <c r="A638" s="281" t="s">
        <v>17</v>
      </c>
      <c r="B638" s="204" t="s">
        <v>14</v>
      </c>
      <c r="C638" s="750"/>
      <c r="D638" s="750"/>
      <c r="E638" s="751"/>
      <c r="F638" s="751"/>
      <c r="G638" s="197" t="s">
        <v>1373</v>
      </c>
      <c r="H638" s="197" t="s">
        <v>1450</v>
      </c>
      <c r="I638" s="236" t="s">
        <v>1375</v>
      </c>
      <c r="J638" s="277">
        <v>1</v>
      </c>
      <c r="K638" s="203">
        <v>43831</v>
      </c>
      <c r="L638" s="203">
        <v>44742</v>
      </c>
      <c r="M638" s="200">
        <f t="shared" si="29"/>
        <v>130.14285714285714</v>
      </c>
      <c r="N638" s="201">
        <v>1</v>
      </c>
      <c r="O638" s="236" t="s">
        <v>1451</v>
      </c>
      <c r="P638" s="201">
        <f t="shared" si="30"/>
        <v>1</v>
      </c>
      <c r="Q638" s="202" t="str" cm="1">
        <f t="array" aca="1" ref="Q638" ca="1">IF(ISNUMBER(P638),IF(P638=100%,"CUMPLIDA",IF(AND(ISNUMBER(L638),ISNUMBER(INDIRECT("FECHA_"&amp;$B638,1))), IF(L638&lt;=INDIRECT("FECHA_"&amp;$B638,1),"INCUMPLIDA","PROCESO"), "VERIFICAR FECHA")),"SIN VALOR AVANCE")</f>
        <v>CUMPLIDA</v>
      </c>
    </row>
    <row r="639" spans="1:17" ht="150.75">
      <c r="A639" s="281" t="s">
        <v>17</v>
      </c>
      <c r="B639" s="204" t="s">
        <v>14</v>
      </c>
      <c r="C639" s="750"/>
      <c r="D639" s="750"/>
      <c r="E639" s="751"/>
      <c r="F639" s="751"/>
      <c r="G639" s="197" t="s">
        <v>1452</v>
      </c>
      <c r="H639" s="197" t="s">
        <v>1453</v>
      </c>
      <c r="I639" s="236" t="s">
        <v>1454</v>
      </c>
      <c r="J639" s="277">
        <v>1</v>
      </c>
      <c r="K639" s="203">
        <v>43936</v>
      </c>
      <c r="L639" s="203">
        <v>44043</v>
      </c>
      <c r="M639" s="200">
        <f t="shared" si="29"/>
        <v>15.285714285714286</v>
      </c>
      <c r="N639" s="201">
        <v>1</v>
      </c>
      <c r="O639" s="236" t="s">
        <v>1455</v>
      </c>
      <c r="P639" s="201">
        <f t="shared" si="30"/>
        <v>1</v>
      </c>
      <c r="Q639" s="202" t="str" cm="1">
        <f t="array" aca="1" ref="Q639" ca="1">IF(ISNUMBER(P639),IF(P639=100%,"CUMPLIDA",IF(AND(ISNUMBER(L639),ISNUMBER(INDIRECT("FECHA_"&amp;$B639,1))), IF(L639&lt;=INDIRECT("FECHA_"&amp;$B639,1),"INCUMPLIDA","PROCESO"), "VERIFICAR FECHA")),"SIN VALOR AVANCE")</f>
        <v>CUMPLIDA</v>
      </c>
    </row>
    <row r="640" spans="1:17" ht="150">
      <c r="A640" s="281" t="s">
        <v>17</v>
      </c>
      <c r="B640" s="204" t="s">
        <v>14</v>
      </c>
      <c r="C640" s="750"/>
      <c r="D640" s="750"/>
      <c r="E640" s="751"/>
      <c r="F640" s="751"/>
      <c r="G640" s="197" t="s">
        <v>1456</v>
      </c>
      <c r="H640" s="282" t="s">
        <v>1457</v>
      </c>
      <c r="I640" s="520" t="s">
        <v>1458</v>
      </c>
      <c r="J640" s="279">
        <v>1</v>
      </c>
      <c r="K640" s="283">
        <v>43936</v>
      </c>
      <c r="L640" s="283">
        <v>43982</v>
      </c>
      <c r="M640" s="200">
        <f>(L640-K640)/7</f>
        <v>6.5714285714285712</v>
      </c>
      <c r="N640" s="201">
        <v>1</v>
      </c>
      <c r="O640" s="236" t="s">
        <v>1459</v>
      </c>
      <c r="P640" s="201">
        <f>IF(B640="ITRC",N640,N640/J640)</f>
        <v>1</v>
      </c>
      <c r="Q640" s="202" t="str" cm="1">
        <f t="array" aca="1" ref="Q640" ca="1">IF(ISNUMBER(P640),IF(P640=100%,"CUMPLIDA",IF(AND(ISNUMBER(L640),ISNUMBER(INDIRECT("FECHA_"&amp;$B640,1))), IF(L640&lt;=INDIRECT("FECHA_"&amp;$B640,1),"INCUMPLIDA","PROCESO"), "VERIFICAR FECHA")),"SIN VALOR AVANCE")</f>
        <v>CUMPLIDA</v>
      </c>
    </row>
    <row r="641" spans="1:17" ht="150.75" customHeight="1">
      <c r="A641" s="281" t="s">
        <v>17</v>
      </c>
      <c r="B641" s="204" t="s">
        <v>14</v>
      </c>
      <c r="C641" s="750" t="s">
        <v>1460</v>
      </c>
      <c r="D641" s="750" t="s">
        <v>68</v>
      </c>
      <c r="E641" s="751" t="s">
        <v>1461</v>
      </c>
      <c r="F641" s="751" t="s">
        <v>1462</v>
      </c>
      <c r="G641" s="197" t="s">
        <v>1463</v>
      </c>
      <c r="H641" s="197" t="s">
        <v>1464</v>
      </c>
      <c r="I641" s="236" t="s">
        <v>1465</v>
      </c>
      <c r="J641" s="198">
        <v>40</v>
      </c>
      <c r="K641" s="199">
        <v>44256</v>
      </c>
      <c r="L641" s="199">
        <v>44834</v>
      </c>
      <c r="M641" s="200">
        <f t="shared" ref="M641:M681" si="31">(L641-K641)/7</f>
        <v>82.571428571428569</v>
      </c>
      <c r="N641" s="201">
        <v>1</v>
      </c>
      <c r="O641" s="236" t="s">
        <v>1466</v>
      </c>
      <c r="P641" s="201">
        <f t="shared" ref="P641:P690" si="32">IF(B641="ITRC",N641,N641/J641)</f>
        <v>1</v>
      </c>
      <c r="Q641" s="202" t="str" cm="1">
        <f t="array" aca="1" ref="Q641" ca="1">IF(ISNUMBER(P641),IF(P641=100%,"CUMPLIDA",IF(AND(ISNUMBER(L641),ISNUMBER(INDIRECT("FECHA_"&amp;$B641,1))), IF(L641&lt;=INDIRECT("FECHA_"&amp;$B641,1),"INCUMPLIDA","PROCESO"), "VERIFICAR FECHA")),"SIN VALOR AVANCE")</f>
        <v>CUMPLIDA</v>
      </c>
    </row>
    <row r="642" spans="1:17" ht="135.75">
      <c r="A642" s="281" t="s">
        <v>17</v>
      </c>
      <c r="B642" s="204" t="s">
        <v>14</v>
      </c>
      <c r="C642" s="750"/>
      <c r="D642" s="750"/>
      <c r="E642" s="751"/>
      <c r="F642" s="751"/>
      <c r="G642" s="197" t="s">
        <v>1467</v>
      </c>
      <c r="H642" s="197" t="s">
        <v>1468</v>
      </c>
      <c r="I642" s="236" t="s">
        <v>1469</v>
      </c>
      <c r="J642" s="198">
        <v>1</v>
      </c>
      <c r="K642" s="199">
        <v>44075</v>
      </c>
      <c r="L642" s="199">
        <v>44926</v>
      </c>
      <c r="M642" s="200">
        <f t="shared" si="31"/>
        <v>121.57142857142857</v>
      </c>
      <c r="N642" s="201">
        <v>1</v>
      </c>
      <c r="O642" s="236" t="s">
        <v>1470</v>
      </c>
      <c r="P642" s="201">
        <f t="shared" si="32"/>
        <v>1</v>
      </c>
      <c r="Q642" s="202" t="str" cm="1">
        <f t="array" aca="1" ref="Q642" ca="1">IF(ISNUMBER(P642),IF(P642=100%,"CUMPLIDA",IF(AND(ISNUMBER(L642),ISNUMBER(INDIRECT("FECHA_"&amp;$B642,1))), IF(L642&lt;=INDIRECT("FECHA_"&amp;$B642,1),"INCUMPLIDA","PROCESO"), "VERIFICAR FECHA")),"SIN VALOR AVANCE")</f>
        <v>CUMPLIDA</v>
      </c>
    </row>
    <row r="643" spans="1:17" ht="135.75">
      <c r="A643" s="281" t="s">
        <v>17</v>
      </c>
      <c r="B643" s="204" t="s">
        <v>14</v>
      </c>
      <c r="C643" s="750"/>
      <c r="D643" s="750"/>
      <c r="E643" s="751"/>
      <c r="F643" s="751"/>
      <c r="G643" s="197" t="s">
        <v>1471</v>
      </c>
      <c r="H643" s="197" t="s">
        <v>1472</v>
      </c>
      <c r="I643" s="236" t="s">
        <v>1473</v>
      </c>
      <c r="J643" s="198">
        <v>1</v>
      </c>
      <c r="K643" s="199">
        <v>44136</v>
      </c>
      <c r="L643" s="199">
        <v>44286</v>
      </c>
      <c r="M643" s="200">
        <f t="shared" si="31"/>
        <v>21.428571428571427</v>
      </c>
      <c r="N643" s="201">
        <v>1</v>
      </c>
      <c r="O643" s="236" t="s">
        <v>1474</v>
      </c>
      <c r="P643" s="201">
        <f t="shared" si="32"/>
        <v>1</v>
      </c>
      <c r="Q643" s="202" t="str" cm="1">
        <f t="array" aca="1" ref="Q643" ca="1">IF(ISNUMBER(P643),IF(P643=100%,"CUMPLIDA",IF(AND(ISNUMBER(L643),ISNUMBER(INDIRECT("FECHA_"&amp;$B643,1))), IF(L643&lt;=INDIRECT("FECHA_"&amp;$B643,1),"INCUMPLIDA","PROCESO"), "VERIFICAR FECHA")),"SIN VALOR AVANCE")</f>
        <v>CUMPLIDA</v>
      </c>
    </row>
    <row r="644" spans="1:17" ht="150">
      <c r="A644" s="281" t="s">
        <v>17</v>
      </c>
      <c r="B644" s="204" t="s">
        <v>14</v>
      </c>
      <c r="C644" s="750"/>
      <c r="D644" s="750"/>
      <c r="E644" s="751"/>
      <c r="F644" s="751"/>
      <c r="G644" s="197" t="s">
        <v>1475</v>
      </c>
      <c r="H644" s="197" t="s">
        <v>1476</v>
      </c>
      <c r="I644" s="236" t="s">
        <v>1477</v>
      </c>
      <c r="J644" s="198">
        <v>1</v>
      </c>
      <c r="K644" s="199">
        <v>44044</v>
      </c>
      <c r="L644" s="199">
        <v>44196</v>
      </c>
      <c r="M644" s="200">
        <f t="shared" si="31"/>
        <v>21.714285714285715</v>
      </c>
      <c r="N644" s="201">
        <v>1</v>
      </c>
      <c r="O644" s="236" t="s">
        <v>1470</v>
      </c>
      <c r="P644" s="201">
        <f t="shared" si="32"/>
        <v>1</v>
      </c>
      <c r="Q644" s="202" t="str" cm="1">
        <f t="array" aca="1" ref="Q644" ca="1">IF(ISNUMBER(P644),IF(P644=100%,"CUMPLIDA",IF(AND(ISNUMBER(L644),ISNUMBER(INDIRECT("FECHA_"&amp;$B644,1))), IF(L644&lt;=INDIRECT("FECHA_"&amp;$B644,1),"INCUMPLIDA","PROCESO"), "VERIFICAR FECHA")),"SIN VALOR AVANCE")</f>
        <v>CUMPLIDA</v>
      </c>
    </row>
    <row r="645" spans="1:17" ht="135.75">
      <c r="A645" s="281" t="s">
        <v>17</v>
      </c>
      <c r="B645" s="204" t="s">
        <v>14</v>
      </c>
      <c r="C645" s="750"/>
      <c r="D645" s="750"/>
      <c r="E645" s="751"/>
      <c r="F645" s="751"/>
      <c r="G645" s="197" t="s">
        <v>1478</v>
      </c>
      <c r="H645" s="197" t="s">
        <v>1479</v>
      </c>
      <c r="I645" s="236" t="s">
        <v>1480</v>
      </c>
      <c r="J645" s="198">
        <v>2</v>
      </c>
      <c r="K645" s="199">
        <v>44197</v>
      </c>
      <c r="L645" s="199">
        <v>44926</v>
      </c>
      <c r="M645" s="200">
        <f t="shared" si="31"/>
        <v>104.14285714285714</v>
      </c>
      <c r="N645" s="201">
        <v>1</v>
      </c>
      <c r="O645" s="236" t="s">
        <v>1470</v>
      </c>
      <c r="P645" s="201">
        <f t="shared" si="32"/>
        <v>1</v>
      </c>
      <c r="Q645" s="202" t="str" cm="1">
        <f t="array" aca="1" ref="Q645" ca="1">IF(ISNUMBER(P645),IF(P645=100%,"CUMPLIDA",IF(AND(ISNUMBER(L645),ISNUMBER(INDIRECT("FECHA_"&amp;$B645,1))), IF(L645&lt;=INDIRECT("FECHA_"&amp;$B645,1),"INCUMPLIDA","PROCESO"), "VERIFICAR FECHA")),"SIN VALOR AVANCE")</f>
        <v>CUMPLIDA</v>
      </c>
    </row>
    <row r="646" spans="1:17" ht="165.75" customHeight="1">
      <c r="A646" s="281" t="s">
        <v>17</v>
      </c>
      <c r="B646" s="204" t="s">
        <v>14</v>
      </c>
      <c r="C646" s="750"/>
      <c r="D646" s="750"/>
      <c r="E646" s="751"/>
      <c r="F646" s="751"/>
      <c r="G646" s="751" t="s">
        <v>1481</v>
      </c>
      <c r="H646" s="197" t="s">
        <v>1482</v>
      </c>
      <c r="I646" s="236" t="s">
        <v>1483</v>
      </c>
      <c r="J646" s="198">
        <v>1</v>
      </c>
      <c r="K646" s="199">
        <v>44378</v>
      </c>
      <c r="L646" s="199">
        <v>44408</v>
      </c>
      <c r="M646" s="200">
        <f t="shared" si="31"/>
        <v>4.2857142857142856</v>
      </c>
      <c r="N646" s="201">
        <v>1</v>
      </c>
      <c r="O646" s="236" t="s">
        <v>1470</v>
      </c>
      <c r="P646" s="201">
        <f t="shared" si="32"/>
        <v>1</v>
      </c>
      <c r="Q646" s="202" t="str" cm="1">
        <f t="array" aca="1" ref="Q646" ca="1">IF(ISNUMBER(P646),IF(P646=100%,"CUMPLIDA",IF(AND(ISNUMBER(L646),ISNUMBER(INDIRECT("FECHA_"&amp;$B646,1))), IF(L646&lt;=INDIRECT("FECHA_"&amp;$B646,1),"INCUMPLIDA","PROCESO"), "VERIFICAR FECHA")),"SIN VALOR AVANCE")</f>
        <v>CUMPLIDA</v>
      </c>
    </row>
    <row r="647" spans="1:17" ht="135.75" customHeight="1">
      <c r="A647" s="281" t="s">
        <v>17</v>
      </c>
      <c r="B647" s="204" t="s">
        <v>14</v>
      </c>
      <c r="C647" s="750"/>
      <c r="D647" s="750"/>
      <c r="E647" s="751" t="s">
        <v>1484</v>
      </c>
      <c r="F647" s="751"/>
      <c r="G647" s="751"/>
      <c r="H647" s="197" t="s">
        <v>1482</v>
      </c>
      <c r="I647" s="236" t="s">
        <v>1485</v>
      </c>
      <c r="J647" s="198">
        <v>1</v>
      </c>
      <c r="K647" s="199">
        <v>44409</v>
      </c>
      <c r="L647" s="199">
        <v>44561</v>
      </c>
      <c r="M647" s="200">
        <f t="shared" si="31"/>
        <v>21.714285714285715</v>
      </c>
      <c r="N647" s="201">
        <v>1</v>
      </c>
      <c r="O647" s="236" t="s">
        <v>1470</v>
      </c>
      <c r="P647" s="201">
        <f t="shared" si="32"/>
        <v>1</v>
      </c>
      <c r="Q647" s="202" t="str" cm="1">
        <f t="array" aca="1" ref="Q647" ca="1">IF(ISNUMBER(P647),IF(P647=100%,"CUMPLIDA",IF(AND(ISNUMBER(L647),ISNUMBER(INDIRECT("FECHA_"&amp;$B647,1))), IF(L647&lt;=INDIRECT("FECHA_"&amp;$B647,1),"INCUMPLIDA","PROCESO"), "VERIFICAR FECHA")),"SIN VALOR AVANCE")</f>
        <v>CUMPLIDA</v>
      </c>
    </row>
    <row r="648" spans="1:17" ht="135.75">
      <c r="A648" s="281" t="s">
        <v>17</v>
      </c>
      <c r="B648" s="204" t="s">
        <v>14</v>
      </c>
      <c r="C648" s="750"/>
      <c r="D648" s="750"/>
      <c r="E648" s="751"/>
      <c r="F648" s="751"/>
      <c r="G648" s="751"/>
      <c r="H648" s="197" t="s">
        <v>1482</v>
      </c>
      <c r="I648" s="236" t="s">
        <v>1486</v>
      </c>
      <c r="J648" s="198">
        <v>1</v>
      </c>
      <c r="K648" s="199">
        <v>44743</v>
      </c>
      <c r="L648" s="199">
        <v>44773</v>
      </c>
      <c r="M648" s="200">
        <f t="shared" si="31"/>
        <v>4.2857142857142856</v>
      </c>
      <c r="N648" s="201">
        <v>1</v>
      </c>
      <c r="O648" s="236" t="s">
        <v>1470</v>
      </c>
      <c r="P648" s="201">
        <f t="shared" si="32"/>
        <v>1</v>
      </c>
      <c r="Q648" s="202" t="str" cm="1">
        <f t="array" aca="1" ref="Q648" ca="1">IF(ISNUMBER(P648),IF(P648=100%,"CUMPLIDA",IF(AND(ISNUMBER(L648),ISNUMBER(INDIRECT("FECHA_"&amp;$B648,1))), IF(L648&lt;=INDIRECT("FECHA_"&amp;$B648,1),"INCUMPLIDA","PROCESO"), "VERIFICAR FECHA")),"SIN VALOR AVANCE")</f>
        <v>CUMPLIDA</v>
      </c>
    </row>
    <row r="649" spans="1:17" ht="135.75">
      <c r="A649" s="281" t="s">
        <v>17</v>
      </c>
      <c r="B649" s="204" t="s">
        <v>14</v>
      </c>
      <c r="C649" s="750"/>
      <c r="D649" s="750"/>
      <c r="E649" s="751"/>
      <c r="F649" s="751"/>
      <c r="G649" s="751"/>
      <c r="H649" s="197" t="s">
        <v>1482</v>
      </c>
      <c r="I649" s="236" t="s">
        <v>1485</v>
      </c>
      <c r="J649" s="198">
        <v>1</v>
      </c>
      <c r="K649" s="199">
        <v>44774</v>
      </c>
      <c r="L649" s="199">
        <v>44926</v>
      </c>
      <c r="M649" s="200">
        <f t="shared" si="31"/>
        <v>21.714285714285715</v>
      </c>
      <c r="N649" s="201">
        <v>1</v>
      </c>
      <c r="O649" s="236" t="s">
        <v>1470</v>
      </c>
      <c r="P649" s="201">
        <f t="shared" si="32"/>
        <v>1</v>
      </c>
      <c r="Q649" s="202" t="str" cm="1">
        <f t="array" aca="1" ref="Q649" ca="1">IF(ISNUMBER(P649),IF(P649=100%,"CUMPLIDA",IF(AND(ISNUMBER(L649),ISNUMBER(INDIRECT("FECHA_"&amp;$B649,1))), IF(L649&lt;=INDIRECT("FECHA_"&amp;$B649,1),"INCUMPLIDA","PROCESO"), "VERIFICAR FECHA")),"SIN VALOR AVANCE")</f>
        <v>CUMPLIDA</v>
      </c>
    </row>
    <row r="650" spans="1:17" ht="135.75">
      <c r="A650" s="281" t="s">
        <v>17</v>
      </c>
      <c r="B650" s="204" t="s">
        <v>14</v>
      </c>
      <c r="C650" s="750"/>
      <c r="D650" s="750"/>
      <c r="E650" s="751"/>
      <c r="F650" s="751"/>
      <c r="G650" s="197" t="s">
        <v>1487</v>
      </c>
      <c r="H650" s="197" t="s">
        <v>1488</v>
      </c>
      <c r="I650" s="236" t="s">
        <v>1489</v>
      </c>
      <c r="J650" s="198">
        <v>1</v>
      </c>
      <c r="K650" s="199">
        <v>43800</v>
      </c>
      <c r="L650" s="199">
        <v>44316</v>
      </c>
      <c r="M650" s="200">
        <f t="shared" si="31"/>
        <v>73.714285714285708</v>
      </c>
      <c r="N650" s="201">
        <v>1</v>
      </c>
      <c r="O650" s="236" t="s">
        <v>1474</v>
      </c>
      <c r="P650" s="201">
        <f t="shared" si="32"/>
        <v>1</v>
      </c>
      <c r="Q650" s="202" t="str" cm="1">
        <f t="array" aca="1" ref="Q650" ca="1">IF(ISNUMBER(P650),IF(P650=100%,"CUMPLIDA",IF(AND(ISNUMBER(L650),ISNUMBER(INDIRECT("FECHA_"&amp;$B650,1))), IF(L650&lt;=INDIRECT("FECHA_"&amp;$B650,1),"INCUMPLIDA","PROCESO"), "VERIFICAR FECHA")),"SIN VALOR AVANCE")</f>
        <v>CUMPLIDA</v>
      </c>
    </row>
    <row r="651" spans="1:17" ht="90.75">
      <c r="A651" s="281" t="s">
        <v>17</v>
      </c>
      <c r="B651" s="204" t="s">
        <v>14</v>
      </c>
      <c r="C651" s="750"/>
      <c r="D651" s="750"/>
      <c r="E651" s="751"/>
      <c r="F651" s="751"/>
      <c r="G651" s="751" t="s">
        <v>1490</v>
      </c>
      <c r="H651" s="197" t="s">
        <v>1491</v>
      </c>
      <c r="I651" s="236" t="s">
        <v>1492</v>
      </c>
      <c r="J651" s="198">
        <v>4</v>
      </c>
      <c r="K651" s="199">
        <v>44197</v>
      </c>
      <c r="L651" s="199">
        <v>44926</v>
      </c>
      <c r="M651" s="200">
        <f t="shared" si="31"/>
        <v>104.14285714285714</v>
      </c>
      <c r="N651" s="201">
        <v>1</v>
      </c>
      <c r="O651" s="236" t="s">
        <v>1493</v>
      </c>
      <c r="P651" s="201">
        <f t="shared" si="32"/>
        <v>1</v>
      </c>
      <c r="Q651" s="202" t="str" cm="1">
        <f t="array" aca="1" ref="Q651" ca="1">IF(ISNUMBER(P651),IF(P651=100%,"CUMPLIDA",IF(AND(ISNUMBER(L651),ISNUMBER(INDIRECT("FECHA_"&amp;$B651,1))), IF(L651&lt;=INDIRECT("FECHA_"&amp;$B651,1),"INCUMPLIDA","PROCESO"), "VERIFICAR FECHA")),"SIN VALOR AVANCE")</f>
        <v>CUMPLIDA</v>
      </c>
    </row>
    <row r="652" spans="1:17" ht="150.75">
      <c r="A652" s="281" t="s">
        <v>17</v>
      </c>
      <c r="B652" s="204" t="s">
        <v>14</v>
      </c>
      <c r="C652" s="750"/>
      <c r="D652" s="750"/>
      <c r="E652" s="751"/>
      <c r="F652" s="751"/>
      <c r="G652" s="751"/>
      <c r="H652" s="197" t="s">
        <v>1491</v>
      </c>
      <c r="I652" s="236" t="s">
        <v>1492</v>
      </c>
      <c r="J652" s="198">
        <v>2</v>
      </c>
      <c r="K652" s="199">
        <v>44197</v>
      </c>
      <c r="L652" s="199">
        <v>44561</v>
      </c>
      <c r="M652" s="200">
        <f t="shared" si="31"/>
        <v>52</v>
      </c>
      <c r="N652" s="201">
        <v>1</v>
      </c>
      <c r="O652" s="236" t="s">
        <v>1494</v>
      </c>
      <c r="P652" s="201">
        <f t="shared" si="32"/>
        <v>1</v>
      </c>
      <c r="Q652" s="202" t="str" cm="1">
        <f t="array" aca="1" ref="Q652" ca="1">IF(ISNUMBER(P652),IF(P652=100%,"CUMPLIDA",IF(AND(ISNUMBER(L652),ISNUMBER(INDIRECT("FECHA_"&amp;$B652,1))), IF(L652&lt;=INDIRECT("FECHA_"&amp;$B652,1),"INCUMPLIDA","PROCESO"), "VERIFICAR FECHA")),"SIN VALOR AVANCE")</f>
        <v>CUMPLIDA</v>
      </c>
    </row>
    <row r="653" spans="1:17" ht="135.75" customHeight="1">
      <c r="A653" s="281" t="s">
        <v>17</v>
      </c>
      <c r="B653" s="204" t="s">
        <v>14</v>
      </c>
      <c r="C653" s="750"/>
      <c r="D653" s="750"/>
      <c r="E653" s="751" t="s">
        <v>1495</v>
      </c>
      <c r="F653" s="751"/>
      <c r="G653" s="751"/>
      <c r="H653" s="197" t="s">
        <v>1491</v>
      </c>
      <c r="I653" s="236" t="s">
        <v>1492</v>
      </c>
      <c r="J653" s="198">
        <v>2</v>
      </c>
      <c r="K653" s="199">
        <v>44197</v>
      </c>
      <c r="L653" s="199">
        <v>44561</v>
      </c>
      <c r="M653" s="200">
        <f t="shared" si="31"/>
        <v>52</v>
      </c>
      <c r="N653" s="201">
        <v>1</v>
      </c>
      <c r="O653" s="236" t="s">
        <v>1496</v>
      </c>
      <c r="P653" s="201">
        <f t="shared" si="32"/>
        <v>1</v>
      </c>
      <c r="Q653" s="202" t="str" cm="1">
        <f t="array" aca="1" ref="Q653" ca="1">IF(ISNUMBER(P653),IF(P653=100%,"CUMPLIDA",IF(AND(ISNUMBER(L653),ISNUMBER(INDIRECT("FECHA_"&amp;$B653,1))), IF(L653&lt;=INDIRECT("FECHA_"&amp;$B653,1),"INCUMPLIDA","PROCESO"), "VERIFICAR FECHA")),"SIN VALOR AVANCE")</f>
        <v>CUMPLIDA</v>
      </c>
    </row>
    <row r="654" spans="1:17" ht="135.75">
      <c r="A654" s="281" t="s">
        <v>17</v>
      </c>
      <c r="B654" s="204" t="s">
        <v>14</v>
      </c>
      <c r="C654" s="750"/>
      <c r="D654" s="750"/>
      <c r="E654" s="751"/>
      <c r="F654" s="751"/>
      <c r="G654" s="751"/>
      <c r="H654" s="197" t="s">
        <v>1491</v>
      </c>
      <c r="I654" s="236" t="s">
        <v>1492</v>
      </c>
      <c r="J654" s="198">
        <v>2</v>
      </c>
      <c r="K654" s="199">
        <v>44197</v>
      </c>
      <c r="L654" s="199">
        <v>44561</v>
      </c>
      <c r="M654" s="200">
        <f t="shared" si="31"/>
        <v>52</v>
      </c>
      <c r="N654" s="201">
        <v>1</v>
      </c>
      <c r="O654" s="236" t="s">
        <v>1497</v>
      </c>
      <c r="P654" s="201">
        <f t="shared" si="32"/>
        <v>1</v>
      </c>
      <c r="Q654" s="202" t="str" cm="1">
        <f t="array" aca="1" ref="Q654" ca="1">IF(ISNUMBER(P654),IF(P654=100%,"CUMPLIDA",IF(AND(ISNUMBER(L654),ISNUMBER(INDIRECT("FECHA_"&amp;$B654,1))), IF(L654&lt;=INDIRECT("FECHA_"&amp;$B654,1),"INCUMPLIDA","PROCESO"), "VERIFICAR FECHA")),"SIN VALOR AVANCE")</f>
        <v>CUMPLIDA</v>
      </c>
    </row>
    <row r="655" spans="1:17" ht="135.75">
      <c r="A655" s="281" t="s">
        <v>17</v>
      </c>
      <c r="B655" s="204" t="s">
        <v>14</v>
      </c>
      <c r="C655" s="750"/>
      <c r="D655" s="750"/>
      <c r="E655" s="751"/>
      <c r="F655" s="751"/>
      <c r="G655" s="197" t="s">
        <v>1498</v>
      </c>
      <c r="H655" s="197" t="s">
        <v>1499</v>
      </c>
      <c r="I655" s="236" t="s">
        <v>1489</v>
      </c>
      <c r="J655" s="198">
        <v>1</v>
      </c>
      <c r="K655" s="199">
        <v>43800</v>
      </c>
      <c r="L655" s="199">
        <v>44316</v>
      </c>
      <c r="M655" s="200">
        <f t="shared" si="31"/>
        <v>73.714285714285708</v>
      </c>
      <c r="N655" s="201">
        <v>1</v>
      </c>
      <c r="O655" s="236" t="s">
        <v>1474</v>
      </c>
      <c r="P655" s="201">
        <f t="shared" si="32"/>
        <v>1</v>
      </c>
      <c r="Q655" s="202" t="str" cm="1">
        <f t="array" aca="1" ref="Q655" ca="1">IF(ISNUMBER(P655),IF(P655=100%,"CUMPLIDA",IF(AND(ISNUMBER(L655),ISNUMBER(INDIRECT("FECHA_"&amp;$B655,1))), IF(L655&lt;=INDIRECT("FECHA_"&amp;$B655,1),"INCUMPLIDA","PROCESO"), "VERIFICAR FECHA")),"SIN VALOR AVANCE")</f>
        <v>CUMPLIDA</v>
      </c>
    </row>
    <row r="656" spans="1:17" ht="135.75">
      <c r="A656" s="281" t="s">
        <v>17</v>
      </c>
      <c r="B656" s="204" t="s">
        <v>14</v>
      </c>
      <c r="C656" s="750"/>
      <c r="D656" s="750"/>
      <c r="E656" s="751"/>
      <c r="F656" s="751"/>
      <c r="G656" s="197" t="s">
        <v>1500</v>
      </c>
      <c r="H656" s="197" t="s">
        <v>1501</v>
      </c>
      <c r="I656" s="236" t="s">
        <v>1489</v>
      </c>
      <c r="J656" s="198">
        <v>1</v>
      </c>
      <c r="K656" s="199">
        <v>43800</v>
      </c>
      <c r="L656" s="199">
        <v>44377</v>
      </c>
      <c r="M656" s="200">
        <f t="shared" si="31"/>
        <v>82.428571428571431</v>
      </c>
      <c r="N656" s="201">
        <v>1</v>
      </c>
      <c r="O656" s="236" t="s">
        <v>1474</v>
      </c>
      <c r="P656" s="201">
        <f t="shared" si="32"/>
        <v>1</v>
      </c>
      <c r="Q656" s="202" t="str" cm="1">
        <f t="array" aca="1" ref="Q656" ca="1">IF(ISNUMBER(P656),IF(P656=100%,"CUMPLIDA",IF(AND(ISNUMBER(L656),ISNUMBER(INDIRECT("FECHA_"&amp;$B656,1))), IF(L656&lt;=INDIRECT("FECHA_"&amp;$B656,1),"INCUMPLIDA","PROCESO"), "VERIFICAR FECHA")),"SIN VALOR AVANCE")</f>
        <v>CUMPLIDA</v>
      </c>
    </row>
    <row r="657" spans="1:18" ht="135.75">
      <c r="A657" s="281" t="s">
        <v>17</v>
      </c>
      <c r="B657" s="204" t="s">
        <v>14</v>
      </c>
      <c r="C657" s="750"/>
      <c r="D657" s="750"/>
      <c r="E657" s="751"/>
      <c r="F657" s="751"/>
      <c r="G657" s="751" t="s">
        <v>1502</v>
      </c>
      <c r="H657" s="197" t="s">
        <v>1503</v>
      </c>
      <c r="I657" s="236" t="s">
        <v>1489</v>
      </c>
      <c r="J657" s="198">
        <v>1</v>
      </c>
      <c r="K657" s="199">
        <v>43800</v>
      </c>
      <c r="L657" s="199">
        <v>44377</v>
      </c>
      <c r="M657" s="200">
        <f t="shared" si="31"/>
        <v>82.428571428571431</v>
      </c>
      <c r="N657" s="201">
        <v>1</v>
      </c>
      <c r="O657" s="236" t="s">
        <v>1474</v>
      </c>
      <c r="P657" s="201">
        <f t="shared" si="32"/>
        <v>1</v>
      </c>
      <c r="Q657" s="202" t="str" cm="1">
        <f t="array" aca="1" ref="Q657" ca="1">IF(ISNUMBER(P657),IF(P657=100%,"CUMPLIDA",IF(AND(ISNUMBER(L657),ISNUMBER(INDIRECT("FECHA_"&amp;$B657,1))), IF(L657&lt;=INDIRECT("FECHA_"&amp;$B657,1),"INCUMPLIDA","PROCESO"), "VERIFICAR FECHA")),"SIN VALOR AVANCE")</f>
        <v>CUMPLIDA</v>
      </c>
    </row>
    <row r="658" spans="1:18" ht="135.75">
      <c r="A658" s="281" t="s">
        <v>17</v>
      </c>
      <c r="B658" s="204" t="s">
        <v>14</v>
      </c>
      <c r="C658" s="750"/>
      <c r="D658" s="750"/>
      <c r="E658" s="751"/>
      <c r="F658" s="751"/>
      <c r="G658" s="751"/>
      <c r="H658" s="197" t="s">
        <v>1504</v>
      </c>
      <c r="I658" s="236" t="s">
        <v>1489</v>
      </c>
      <c r="J658" s="198">
        <v>1</v>
      </c>
      <c r="K658" s="199">
        <v>43800</v>
      </c>
      <c r="L658" s="199">
        <v>44377</v>
      </c>
      <c r="M658" s="200">
        <f t="shared" si="31"/>
        <v>82.428571428571431</v>
      </c>
      <c r="N658" s="201">
        <v>1</v>
      </c>
      <c r="O658" s="236" t="s">
        <v>1474</v>
      </c>
      <c r="P658" s="201">
        <f t="shared" si="32"/>
        <v>1</v>
      </c>
      <c r="Q658" s="202" t="str" cm="1">
        <f t="array" aca="1" ref="Q658" ca="1">IF(ISNUMBER(P658),IF(P658=100%,"CUMPLIDA",IF(AND(ISNUMBER(L658),ISNUMBER(INDIRECT("FECHA_"&amp;$B658,1))), IF(L658&lt;=INDIRECT("FECHA_"&amp;$B658,1),"INCUMPLIDA","PROCESO"), "VERIFICAR FECHA")),"SIN VALOR AVANCE")</f>
        <v>CUMPLIDA</v>
      </c>
    </row>
    <row r="659" spans="1:18" ht="135.75">
      <c r="A659" s="281" t="s">
        <v>17</v>
      </c>
      <c r="B659" s="204" t="s">
        <v>14</v>
      </c>
      <c r="C659" s="750"/>
      <c r="D659" s="750"/>
      <c r="E659" s="751"/>
      <c r="F659" s="751"/>
      <c r="G659" s="197" t="s">
        <v>1505</v>
      </c>
      <c r="H659" s="197" t="s">
        <v>1506</v>
      </c>
      <c r="I659" s="236" t="s">
        <v>1489</v>
      </c>
      <c r="J659" s="198">
        <v>1</v>
      </c>
      <c r="K659" s="199">
        <v>43800</v>
      </c>
      <c r="L659" s="199">
        <v>44377</v>
      </c>
      <c r="M659" s="200">
        <f t="shared" si="31"/>
        <v>82.428571428571431</v>
      </c>
      <c r="N659" s="201">
        <v>1</v>
      </c>
      <c r="O659" s="236" t="s">
        <v>1474</v>
      </c>
      <c r="P659" s="201">
        <f t="shared" si="32"/>
        <v>1</v>
      </c>
      <c r="Q659" s="202" t="str" cm="1">
        <f t="array" aca="1" ref="Q659" ca="1">IF(ISNUMBER(P659),IF(P659=100%,"CUMPLIDA",IF(AND(ISNUMBER(L659),ISNUMBER(INDIRECT("FECHA_"&amp;$B659,1))), IF(L659&lt;=INDIRECT("FECHA_"&amp;$B659,1),"INCUMPLIDA","PROCESO"), "VERIFICAR FECHA")),"SIN VALOR AVANCE")</f>
        <v>CUMPLIDA</v>
      </c>
    </row>
    <row r="660" spans="1:18" ht="150.75" customHeight="1">
      <c r="A660" s="281" t="s">
        <v>17</v>
      </c>
      <c r="B660" s="204" t="s">
        <v>14</v>
      </c>
      <c r="C660" s="750" t="s">
        <v>1507</v>
      </c>
      <c r="D660" s="750" t="s">
        <v>1508</v>
      </c>
      <c r="E660" s="751" t="s">
        <v>1509</v>
      </c>
      <c r="F660" s="751" t="s">
        <v>1510</v>
      </c>
      <c r="G660" s="197" t="s">
        <v>810</v>
      </c>
      <c r="H660" s="197" t="s">
        <v>1511</v>
      </c>
      <c r="I660" s="236" t="s">
        <v>1512</v>
      </c>
      <c r="J660" s="198">
        <v>1</v>
      </c>
      <c r="K660" s="199">
        <v>45231</v>
      </c>
      <c r="L660" s="199">
        <v>45504</v>
      </c>
      <c r="M660" s="200">
        <f t="shared" si="31"/>
        <v>39</v>
      </c>
      <c r="N660" s="201">
        <v>1</v>
      </c>
      <c r="O660" s="236" t="s">
        <v>1513</v>
      </c>
      <c r="P660" s="201">
        <f t="shared" si="32"/>
        <v>1</v>
      </c>
      <c r="Q660" s="202" t="str" cm="1">
        <f t="array" aca="1" ref="Q660" ca="1">IF(ISNUMBER(P660),IF(P660=100%,"CUMPLIDA",IF(AND(ISNUMBER(L660),ISNUMBER(INDIRECT("FECHA_"&amp;$B660,1))), IF(L660&lt;=INDIRECT("FECHA_"&amp;$B660,1),"INCUMPLIDA","PROCESO"), "VERIFICAR FECHA")),"SIN VALOR AVANCE")</f>
        <v>CUMPLIDA</v>
      </c>
    </row>
    <row r="661" spans="1:18" ht="105.75">
      <c r="A661" s="281" t="s">
        <v>17</v>
      </c>
      <c r="B661" s="204" t="s">
        <v>14</v>
      </c>
      <c r="C661" s="750"/>
      <c r="D661" s="750"/>
      <c r="E661" s="751"/>
      <c r="F661" s="751"/>
      <c r="G661" s="197" t="s">
        <v>813</v>
      </c>
      <c r="H661" s="197" t="s">
        <v>238</v>
      </c>
      <c r="I661" s="236" t="s">
        <v>238</v>
      </c>
      <c r="J661" s="198">
        <v>1</v>
      </c>
      <c r="K661" s="203">
        <v>45352</v>
      </c>
      <c r="L661" s="203">
        <v>45747</v>
      </c>
      <c r="M661" s="200">
        <f t="shared" si="31"/>
        <v>56.428571428571431</v>
      </c>
      <c r="N661" s="201">
        <v>1</v>
      </c>
      <c r="O661" s="236" t="s">
        <v>1514</v>
      </c>
      <c r="P661" s="201">
        <f t="shared" si="32"/>
        <v>1</v>
      </c>
      <c r="Q661" s="202" t="str" cm="1">
        <f t="array" aca="1" ref="Q661" ca="1">IF(ISNUMBER(P661),IF(P661=100%,"CUMPLIDA",IF(AND(ISNUMBER(L661),ISNUMBER(INDIRECT("FECHA_"&amp;$B661,1))), IF(L661&lt;=INDIRECT("FECHA_"&amp;$B661,1),"INCUMPLIDA","PROCESO"), "VERIFICAR FECHA")),"SIN VALOR AVANCE")</f>
        <v>CUMPLIDA</v>
      </c>
    </row>
    <row r="662" spans="1:18" ht="60.75">
      <c r="A662" s="281" t="s">
        <v>17</v>
      </c>
      <c r="B662" s="204" t="s">
        <v>14</v>
      </c>
      <c r="C662" s="750"/>
      <c r="D662" s="750"/>
      <c r="E662" s="751"/>
      <c r="F662" s="751"/>
      <c r="G662" s="197" t="s">
        <v>815</v>
      </c>
      <c r="H662" s="197" t="s">
        <v>242</v>
      </c>
      <c r="I662" s="236" t="s">
        <v>242</v>
      </c>
      <c r="J662" s="198">
        <v>1</v>
      </c>
      <c r="K662" s="203">
        <v>45352</v>
      </c>
      <c r="L662" s="203">
        <v>45747</v>
      </c>
      <c r="M662" s="200">
        <f t="shared" si="31"/>
        <v>56.428571428571431</v>
      </c>
      <c r="N662" s="201">
        <v>1</v>
      </c>
      <c r="O662" s="236" t="s">
        <v>1515</v>
      </c>
      <c r="P662" s="201">
        <f t="shared" si="32"/>
        <v>1</v>
      </c>
      <c r="Q662" s="202" t="str" cm="1">
        <f t="array" aca="1" ref="Q662" ca="1">IF(ISNUMBER(P662),IF(P662=100%,"CUMPLIDA",IF(AND(ISNUMBER(L662),ISNUMBER(INDIRECT("FECHA_"&amp;$B662,1))), IF(L662&lt;=INDIRECT("FECHA_"&amp;$B662,1),"INCUMPLIDA","PROCESO"), "VERIFICAR FECHA")),"SIN VALOR AVANCE")</f>
        <v>CUMPLIDA</v>
      </c>
    </row>
    <row r="663" spans="1:18" ht="105.75">
      <c r="A663" s="281" t="s">
        <v>17</v>
      </c>
      <c r="B663" s="204" t="s">
        <v>14</v>
      </c>
      <c r="C663" s="750"/>
      <c r="D663" s="750"/>
      <c r="E663" s="751"/>
      <c r="F663" s="751"/>
      <c r="G663" s="197" t="s">
        <v>1516</v>
      </c>
      <c r="H663" s="197" t="s">
        <v>249</v>
      </c>
      <c r="I663" s="236" t="s">
        <v>249</v>
      </c>
      <c r="J663" s="198">
        <v>1</v>
      </c>
      <c r="K663" s="203">
        <v>45352</v>
      </c>
      <c r="L663" s="203">
        <v>45747</v>
      </c>
      <c r="M663" s="200">
        <f t="shared" si="31"/>
        <v>56.428571428571431</v>
      </c>
      <c r="N663" s="201">
        <v>1</v>
      </c>
      <c r="O663" s="236" t="s">
        <v>1514</v>
      </c>
      <c r="P663" s="201">
        <f t="shared" si="32"/>
        <v>1</v>
      </c>
      <c r="Q663" s="202" t="str" cm="1">
        <f t="array" aca="1" ref="Q663" ca="1">IF(ISNUMBER(P663),IF(P663=100%,"CUMPLIDA",IF(AND(ISNUMBER(L663),ISNUMBER(INDIRECT("FECHA_"&amp;$B663,1))), IF(L663&lt;=INDIRECT("FECHA_"&amp;$B663,1),"INCUMPLIDA","PROCESO"), "VERIFICAR FECHA")),"SIN VALOR AVANCE")</f>
        <v>CUMPLIDA</v>
      </c>
    </row>
    <row r="664" spans="1:18" ht="60.75">
      <c r="A664" s="281" t="s">
        <v>17</v>
      </c>
      <c r="B664" s="204" t="s">
        <v>14</v>
      </c>
      <c r="C664" s="750"/>
      <c r="D664" s="750"/>
      <c r="E664" s="751"/>
      <c r="F664" s="751"/>
      <c r="G664" s="197" t="s">
        <v>1517</v>
      </c>
      <c r="H664" s="197" t="s">
        <v>252</v>
      </c>
      <c r="I664" s="236" t="s">
        <v>252</v>
      </c>
      <c r="J664" s="198">
        <v>1</v>
      </c>
      <c r="K664" s="203">
        <v>45352</v>
      </c>
      <c r="L664" s="203">
        <v>45747</v>
      </c>
      <c r="M664" s="200">
        <f t="shared" si="31"/>
        <v>56.428571428571431</v>
      </c>
      <c r="N664" s="201">
        <v>1</v>
      </c>
      <c r="O664" s="236" t="s">
        <v>1515</v>
      </c>
      <c r="P664" s="201">
        <f t="shared" si="32"/>
        <v>1</v>
      </c>
      <c r="Q664" s="202" t="str" cm="1">
        <f t="array" aca="1" ref="Q664" ca="1">IF(ISNUMBER(P664),IF(P664=100%,"CUMPLIDA",IF(AND(ISNUMBER(L664),ISNUMBER(INDIRECT("FECHA_"&amp;$B664,1))), IF(L664&lt;=INDIRECT("FECHA_"&amp;$B664,1),"INCUMPLIDA","PROCESO"), "VERIFICAR FECHA")),"SIN VALOR AVANCE")</f>
        <v>CUMPLIDA</v>
      </c>
    </row>
    <row r="665" spans="1:18" ht="60.75">
      <c r="A665" s="281" t="s">
        <v>17</v>
      </c>
      <c r="B665" s="204" t="s">
        <v>14</v>
      </c>
      <c r="C665" s="750"/>
      <c r="D665" s="750"/>
      <c r="E665" s="751"/>
      <c r="F665" s="751"/>
      <c r="G665" s="197" t="s">
        <v>1518</v>
      </c>
      <c r="H665" s="197" t="s">
        <v>255</v>
      </c>
      <c r="I665" s="236" t="s">
        <v>255</v>
      </c>
      <c r="J665" s="198">
        <v>1</v>
      </c>
      <c r="K665" s="203">
        <v>45352</v>
      </c>
      <c r="L665" s="203">
        <v>45747</v>
      </c>
      <c r="M665" s="200">
        <f t="shared" si="31"/>
        <v>56.428571428571431</v>
      </c>
      <c r="N665" s="201">
        <v>1</v>
      </c>
      <c r="O665" s="236" t="s">
        <v>1515</v>
      </c>
      <c r="P665" s="201">
        <f t="shared" si="32"/>
        <v>1</v>
      </c>
      <c r="Q665" s="202" t="str" cm="1">
        <f t="array" aca="1" ref="Q665" ca="1">IF(ISNUMBER(P665),IF(P665=100%,"CUMPLIDA",IF(AND(ISNUMBER(L665),ISNUMBER(INDIRECT("FECHA_"&amp;$B665,1))), IF(L665&lt;=INDIRECT("FECHA_"&amp;$B665,1),"INCUMPLIDA","PROCESO"), "VERIFICAR FECHA")),"SIN VALOR AVANCE")</f>
        <v>CUMPLIDA</v>
      </c>
      <c r="R665" s="272" t="s">
        <v>4344</v>
      </c>
    </row>
    <row r="666" spans="1:18" ht="105.75">
      <c r="A666" s="281" t="s">
        <v>17</v>
      </c>
      <c r="B666" s="204" t="s">
        <v>14</v>
      </c>
      <c r="C666" s="750"/>
      <c r="D666" s="750"/>
      <c r="E666" s="751"/>
      <c r="F666" s="751"/>
      <c r="G666" s="197" t="s">
        <v>1519</v>
      </c>
      <c r="H666" s="197" t="s">
        <v>259</v>
      </c>
      <c r="I666" s="236" t="s">
        <v>259</v>
      </c>
      <c r="J666" s="198">
        <v>2</v>
      </c>
      <c r="K666" s="203">
        <v>45748</v>
      </c>
      <c r="L666" s="203">
        <v>45930</v>
      </c>
      <c r="M666" s="200">
        <f t="shared" si="31"/>
        <v>26</v>
      </c>
      <c r="N666" s="201">
        <v>0</v>
      </c>
      <c r="O666" s="236" t="s">
        <v>1514</v>
      </c>
      <c r="P666" s="201">
        <f t="shared" si="32"/>
        <v>0</v>
      </c>
      <c r="Q666" s="202" t="str" cm="1">
        <f t="array" aca="1" ref="Q666" ca="1">IF(ISNUMBER(P666),IF(P666=100%,"CUMPLIDA",IF(AND(ISNUMBER(L666),ISNUMBER(INDIRECT("FECHA_"&amp;$B666,1))), IF(L666&lt;=INDIRECT("FECHA_"&amp;$B666,1),"INCUMPLIDA","PROCESO"), "VERIFICAR FECHA")),"SIN VALOR AVANCE")</f>
        <v>PROCESO</v>
      </c>
    </row>
    <row r="667" spans="1:18" ht="105.75">
      <c r="A667" s="281" t="s">
        <v>17</v>
      </c>
      <c r="B667" s="204" t="s">
        <v>14</v>
      </c>
      <c r="C667" s="750"/>
      <c r="D667" s="750"/>
      <c r="E667" s="751"/>
      <c r="F667" s="751"/>
      <c r="G667" s="197" t="s">
        <v>1520</v>
      </c>
      <c r="H667" s="197" t="s">
        <v>262</v>
      </c>
      <c r="I667" s="236" t="s">
        <v>262</v>
      </c>
      <c r="J667" s="198">
        <v>1</v>
      </c>
      <c r="K667" s="203">
        <v>45748</v>
      </c>
      <c r="L667" s="203">
        <v>45930</v>
      </c>
      <c r="M667" s="200">
        <f t="shared" si="31"/>
        <v>26</v>
      </c>
      <c r="N667" s="201">
        <v>0</v>
      </c>
      <c r="O667" s="236" t="s">
        <v>1514</v>
      </c>
      <c r="P667" s="201">
        <f t="shared" si="32"/>
        <v>0</v>
      </c>
      <c r="Q667" s="202" t="str" cm="1">
        <f t="array" aca="1" ref="Q667" ca="1">IF(ISNUMBER(P667),IF(P667=100%,"CUMPLIDA",IF(AND(ISNUMBER(L667),ISNUMBER(INDIRECT("FECHA_"&amp;$B667,1))), IF(L667&lt;=INDIRECT("FECHA_"&amp;$B667,1),"INCUMPLIDA","PROCESO"), "VERIFICAR FECHA")),"SIN VALOR AVANCE")</f>
        <v>PROCESO</v>
      </c>
    </row>
    <row r="668" spans="1:18" ht="150.75">
      <c r="A668" s="281" t="s">
        <v>17</v>
      </c>
      <c r="B668" s="204" t="s">
        <v>14</v>
      </c>
      <c r="C668" s="750"/>
      <c r="D668" s="750"/>
      <c r="E668" s="751"/>
      <c r="F668" s="751"/>
      <c r="G668" s="197" t="s">
        <v>1521</v>
      </c>
      <c r="H668" s="197" t="s">
        <v>265</v>
      </c>
      <c r="I668" s="236" t="s">
        <v>265</v>
      </c>
      <c r="J668" s="198">
        <v>2</v>
      </c>
      <c r="K668" s="203">
        <v>45748</v>
      </c>
      <c r="L668" s="203">
        <v>45930</v>
      </c>
      <c r="M668" s="200">
        <f t="shared" si="31"/>
        <v>26</v>
      </c>
      <c r="N668" s="201">
        <v>0</v>
      </c>
      <c r="O668" s="236" t="s">
        <v>1513</v>
      </c>
      <c r="P668" s="201">
        <f t="shared" si="32"/>
        <v>0</v>
      </c>
      <c r="Q668" s="202" t="str" cm="1">
        <f t="array" aca="1" ref="Q668" ca="1">IF(ISNUMBER(P668),IF(P668=100%,"CUMPLIDA",IF(AND(ISNUMBER(L668),ISNUMBER(INDIRECT("FECHA_"&amp;$B668,1))), IF(L668&lt;=INDIRECT("FECHA_"&amp;$B668,1),"INCUMPLIDA","PROCESO"), "VERIFICAR FECHA")),"SIN VALOR AVANCE")</f>
        <v>PROCESO</v>
      </c>
    </row>
    <row r="669" spans="1:18" ht="75.75">
      <c r="A669" s="281" t="s">
        <v>17</v>
      </c>
      <c r="B669" s="204" t="s">
        <v>14</v>
      </c>
      <c r="C669" s="750"/>
      <c r="D669" s="750"/>
      <c r="E669" s="751"/>
      <c r="F669" s="751"/>
      <c r="G669" s="197" t="s">
        <v>1522</v>
      </c>
      <c r="H669" s="197" t="s">
        <v>1523</v>
      </c>
      <c r="I669" s="236" t="s">
        <v>1524</v>
      </c>
      <c r="J669" s="198">
        <v>1</v>
      </c>
      <c r="K669" s="199">
        <v>45048</v>
      </c>
      <c r="L669" s="199">
        <v>45291</v>
      </c>
      <c r="M669" s="200">
        <f t="shared" si="31"/>
        <v>34.714285714285715</v>
      </c>
      <c r="N669" s="201">
        <v>1</v>
      </c>
      <c r="O669" s="236" t="s">
        <v>1525</v>
      </c>
      <c r="P669" s="201">
        <f t="shared" si="32"/>
        <v>1</v>
      </c>
      <c r="Q669" s="202" t="str" cm="1">
        <f t="array" aca="1" ref="Q669" ca="1">IF(ISNUMBER(P669),IF(P669=100%,"CUMPLIDA",IF(AND(ISNUMBER(L669),ISNUMBER(INDIRECT("FECHA_"&amp;$B669,1))), IF(L669&lt;=INDIRECT("FECHA_"&amp;$B669,1),"INCUMPLIDA","PROCESO"), "VERIFICAR FECHA")),"SIN VALOR AVANCE")</f>
        <v>CUMPLIDA</v>
      </c>
    </row>
    <row r="670" spans="1:18" ht="120">
      <c r="A670" s="281" t="s">
        <v>17</v>
      </c>
      <c r="B670" s="204" t="s">
        <v>14</v>
      </c>
      <c r="C670" s="750"/>
      <c r="D670" s="750"/>
      <c r="E670" s="751"/>
      <c r="F670" s="751"/>
      <c r="G670" s="197" t="s">
        <v>1526</v>
      </c>
      <c r="H670" s="197" t="s">
        <v>1527</v>
      </c>
      <c r="I670" s="236" t="s">
        <v>1528</v>
      </c>
      <c r="J670" s="198">
        <v>4</v>
      </c>
      <c r="K670" s="199">
        <v>45078</v>
      </c>
      <c r="L670" s="199">
        <v>45473</v>
      </c>
      <c r="M670" s="200">
        <f t="shared" si="31"/>
        <v>56.428571428571431</v>
      </c>
      <c r="N670" s="201">
        <v>1</v>
      </c>
      <c r="O670" s="236" t="s">
        <v>1529</v>
      </c>
      <c r="P670" s="201">
        <f t="shared" si="32"/>
        <v>1</v>
      </c>
      <c r="Q670" s="202" t="str" cm="1">
        <f t="array" aca="1" ref="Q670" ca="1">IF(ISNUMBER(P670),IF(P670=100%,"CUMPLIDA",IF(AND(ISNUMBER(L670),ISNUMBER(INDIRECT("FECHA_"&amp;$B670,1))), IF(L670&lt;=INDIRECT("FECHA_"&amp;$B670,1),"INCUMPLIDA","PROCESO"), "VERIFICAR FECHA")),"SIN VALOR AVANCE")</f>
        <v>CUMPLIDA</v>
      </c>
    </row>
    <row r="671" spans="1:18" ht="135.75">
      <c r="A671" s="281" t="s">
        <v>17</v>
      </c>
      <c r="B671" s="204" t="s">
        <v>14</v>
      </c>
      <c r="C671" s="750"/>
      <c r="D671" s="750"/>
      <c r="E671" s="751"/>
      <c r="F671" s="751"/>
      <c r="G671" s="197" t="s">
        <v>1530</v>
      </c>
      <c r="H671" s="197" t="s">
        <v>1531</v>
      </c>
      <c r="I671" s="236" t="s">
        <v>1528</v>
      </c>
      <c r="J671" s="198">
        <v>4</v>
      </c>
      <c r="K671" s="199">
        <v>45078</v>
      </c>
      <c r="L671" s="199">
        <v>45473</v>
      </c>
      <c r="M671" s="200">
        <f t="shared" si="31"/>
        <v>56.428571428571431</v>
      </c>
      <c r="N671" s="201">
        <v>1</v>
      </c>
      <c r="O671" s="236" t="s">
        <v>1532</v>
      </c>
      <c r="P671" s="201">
        <f t="shared" si="32"/>
        <v>1</v>
      </c>
      <c r="Q671" s="202" t="str" cm="1">
        <f t="array" aca="1" ref="Q671" ca="1">IF(ISNUMBER(P671),IF(P671=100%,"CUMPLIDA",IF(AND(ISNUMBER(L671),ISNUMBER(INDIRECT("FECHA_"&amp;$B671,1))), IF(L671&lt;=INDIRECT("FECHA_"&amp;$B671,1),"INCUMPLIDA","PROCESO"), "VERIFICAR FECHA")),"SIN VALOR AVANCE")</f>
        <v>CUMPLIDA</v>
      </c>
    </row>
    <row r="672" spans="1:18" ht="90">
      <c r="A672" s="281" t="s">
        <v>17</v>
      </c>
      <c r="B672" s="204" t="s">
        <v>14</v>
      </c>
      <c r="C672" s="750"/>
      <c r="D672" s="750"/>
      <c r="E672" s="751"/>
      <c r="F672" s="751"/>
      <c r="G672" s="197" t="s">
        <v>1533</v>
      </c>
      <c r="H672" s="197" t="s">
        <v>1534</v>
      </c>
      <c r="I672" s="236" t="s">
        <v>1535</v>
      </c>
      <c r="J672" s="198">
        <v>1</v>
      </c>
      <c r="K672" s="199">
        <v>45048</v>
      </c>
      <c r="L672" s="199">
        <v>45291</v>
      </c>
      <c r="M672" s="200">
        <f t="shared" si="31"/>
        <v>34.714285714285715</v>
      </c>
      <c r="N672" s="201">
        <v>1</v>
      </c>
      <c r="O672" s="236" t="s">
        <v>1536</v>
      </c>
      <c r="P672" s="201">
        <f t="shared" si="32"/>
        <v>1</v>
      </c>
      <c r="Q672" s="202" t="str" cm="1">
        <f t="array" aca="1" ref="Q672" ca="1">IF(ISNUMBER(P672),IF(P672=100%,"CUMPLIDA",IF(AND(ISNUMBER(L672),ISNUMBER(INDIRECT("FECHA_"&amp;$B672,1))), IF(L672&lt;=INDIRECT("FECHA_"&amp;$B672,1),"INCUMPLIDA","PROCESO"), "VERIFICAR FECHA")),"SIN VALOR AVANCE")</f>
        <v>CUMPLIDA</v>
      </c>
    </row>
    <row r="673" spans="1:17" ht="120">
      <c r="A673" s="281" t="s">
        <v>17</v>
      </c>
      <c r="B673" s="204" t="s">
        <v>14</v>
      </c>
      <c r="C673" s="750"/>
      <c r="D673" s="750"/>
      <c r="E673" s="751"/>
      <c r="F673" s="751"/>
      <c r="G673" s="197" t="s">
        <v>1537</v>
      </c>
      <c r="H673" s="197" t="s">
        <v>1538</v>
      </c>
      <c r="I673" s="236" t="s">
        <v>1539</v>
      </c>
      <c r="J673" s="198">
        <v>1</v>
      </c>
      <c r="K673" s="199">
        <v>45047</v>
      </c>
      <c r="L673" s="199">
        <v>45504</v>
      </c>
      <c r="M673" s="200">
        <f t="shared" si="31"/>
        <v>65.285714285714292</v>
      </c>
      <c r="N673" s="201">
        <v>1</v>
      </c>
      <c r="O673" s="236" t="s">
        <v>1540</v>
      </c>
      <c r="P673" s="201">
        <f t="shared" si="32"/>
        <v>1</v>
      </c>
      <c r="Q673" s="202" t="str" cm="1">
        <f t="array" aca="1" ref="Q673" ca="1">IF(ISNUMBER(P673),IF(P673=100%,"CUMPLIDA",IF(AND(ISNUMBER(L673),ISNUMBER(INDIRECT("FECHA_"&amp;$B673,1))), IF(L673&lt;=INDIRECT("FECHA_"&amp;$B673,1),"INCUMPLIDA","PROCESO"), "VERIFICAR FECHA")),"SIN VALOR AVANCE")</f>
        <v>CUMPLIDA</v>
      </c>
    </row>
    <row r="674" spans="1:17" ht="90.75">
      <c r="A674" s="281" t="s">
        <v>17</v>
      </c>
      <c r="B674" s="204" t="s">
        <v>14</v>
      </c>
      <c r="C674" s="750"/>
      <c r="D674" s="750"/>
      <c r="E674" s="751"/>
      <c r="F674" s="751"/>
      <c r="G674" s="197" t="s">
        <v>1541</v>
      </c>
      <c r="H674" s="197" t="s">
        <v>1542</v>
      </c>
      <c r="I674" s="236" t="s">
        <v>1543</v>
      </c>
      <c r="J674" s="198">
        <v>2</v>
      </c>
      <c r="K674" s="199">
        <v>45047</v>
      </c>
      <c r="L674" s="199">
        <v>45473</v>
      </c>
      <c r="M674" s="200">
        <f t="shared" si="31"/>
        <v>60.857142857142854</v>
      </c>
      <c r="N674" s="201">
        <v>1</v>
      </c>
      <c r="O674" s="236" t="s">
        <v>1544</v>
      </c>
      <c r="P674" s="201">
        <f t="shared" si="32"/>
        <v>1</v>
      </c>
      <c r="Q674" s="202" t="str" cm="1">
        <f t="array" aca="1" ref="Q674" ca="1">IF(ISNUMBER(P674),IF(P674=100%,"CUMPLIDA",IF(AND(ISNUMBER(L674),ISNUMBER(INDIRECT("FECHA_"&amp;$B674,1))), IF(L674&lt;=INDIRECT("FECHA_"&amp;$B674,1),"INCUMPLIDA","PROCESO"), "VERIFICAR FECHA")),"SIN VALOR AVANCE")</f>
        <v>CUMPLIDA</v>
      </c>
    </row>
    <row r="675" spans="1:17" ht="60">
      <c r="A675" s="281" t="s">
        <v>17</v>
      </c>
      <c r="B675" s="204" t="s">
        <v>14</v>
      </c>
      <c r="C675" s="750"/>
      <c r="D675" s="750"/>
      <c r="E675" s="751"/>
      <c r="F675" s="751"/>
      <c r="G675" s="197" t="s">
        <v>1545</v>
      </c>
      <c r="H675" s="197" t="s">
        <v>1546</v>
      </c>
      <c r="I675" s="236" t="s">
        <v>1547</v>
      </c>
      <c r="J675" s="198">
        <v>1</v>
      </c>
      <c r="K675" s="199">
        <v>44879</v>
      </c>
      <c r="L675" s="199">
        <v>45458</v>
      </c>
      <c r="M675" s="200">
        <f t="shared" si="31"/>
        <v>82.714285714285708</v>
      </c>
      <c r="N675" s="201">
        <v>1</v>
      </c>
      <c r="O675" s="236" t="s">
        <v>1548</v>
      </c>
      <c r="P675" s="201">
        <f t="shared" si="32"/>
        <v>1</v>
      </c>
      <c r="Q675" s="202" t="str" cm="1">
        <f t="array" aca="1" ref="Q675" ca="1">IF(ISNUMBER(P675),IF(P675=100%,"CUMPLIDA",IF(AND(ISNUMBER(L675),ISNUMBER(INDIRECT("FECHA_"&amp;$B675,1))), IF(L675&lt;=INDIRECT("FECHA_"&amp;$B675,1),"INCUMPLIDA","PROCESO"), "VERIFICAR FECHA")),"SIN VALOR AVANCE")</f>
        <v>CUMPLIDA</v>
      </c>
    </row>
    <row r="676" spans="1:17" ht="60">
      <c r="A676" s="281" t="s">
        <v>17</v>
      </c>
      <c r="B676" s="204" t="s">
        <v>14</v>
      </c>
      <c r="C676" s="750"/>
      <c r="D676" s="750"/>
      <c r="E676" s="751"/>
      <c r="F676" s="751"/>
      <c r="G676" s="197" t="s">
        <v>1549</v>
      </c>
      <c r="H676" s="197" t="s">
        <v>1550</v>
      </c>
      <c r="I676" s="236" t="s">
        <v>1551</v>
      </c>
      <c r="J676" s="198">
        <v>3</v>
      </c>
      <c r="K676" s="199">
        <v>45323</v>
      </c>
      <c r="L676" s="199">
        <v>47087</v>
      </c>
      <c r="M676" s="200">
        <f t="shared" si="31"/>
        <v>252</v>
      </c>
      <c r="N676" s="201">
        <v>0.2</v>
      </c>
      <c r="O676" s="236" t="s">
        <v>1548</v>
      </c>
      <c r="P676" s="201">
        <f t="shared" si="32"/>
        <v>0.2</v>
      </c>
      <c r="Q676" s="202" t="str" cm="1">
        <f t="array" aca="1" ref="Q676" ca="1">IF(ISNUMBER(P676),IF(P676=100%,"CUMPLIDA",IF(AND(ISNUMBER(L676),ISNUMBER(INDIRECT("FECHA_"&amp;$B676,1))), IF(L676&lt;=INDIRECT("FECHA_"&amp;$B676,1),"INCUMPLIDA","PROCESO"), "VERIFICAR FECHA")),"SIN VALOR AVANCE")</f>
        <v>PROCESO</v>
      </c>
    </row>
    <row r="677" spans="1:17" ht="45.75">
      <c r="A677" s="281" t="s">
        <v>17</v>
      </c>
      <c r="B677" s="204" t="s">
        <v>14</v>
      </c>
      <c r="C677" s="750"/>
      <c r="D677" s="750"/>
      <c r="E677" s="751"/>
      <c r="F677" s="751"/>
      <c r="G677" s="197" t="s">
        <v>1552</v>
      </c>
      <c r="H677" s="197" t="s">
        <v>1553</v>
      </c>
      <c r="I677" s="236" t="s">
        <v>1554</v>
      </c>
      <c r="J677" s="198">
        <v>1</v>
      </c>
      <c r="K677" s="199">
        <v>44972</v>
      </c>
      <c r="L677" s="199">
        <v>45747</v>
      </c>
      <c r="M677" s="200">
        <f t="shared" si="31"/>
        <v>110.71428571428571</v>
      </c>
      <c r="N677" s="201">
        <v>0</v>
      </c>
      <c r="O677" s="236" t="s">
        <v>1548</v>
      </c>
      <c r="P677" s="201">
        <f t="shared" si="32"/>
        <v>0</v>
      </c>
      <c r="Q677" s="202" t="str" cm="1">
        <f t="array" aca="1" ref="Q677" ca="1">IF(ISNUMBER(P677),IF(P677=100%,"CUMPLIDA",IF(AND(ISNUMBER(L677),ISNUMBER(INDIRECT("FECHA_"&amp;$B677,1))), IF(L677&lt;=INDIRECT("FECHA_"&amp;$B677,1),"INCUMPLIDA","PROCESO"), "VERIFICAR FECHA")),"SIN VALOR AVANCE")</f>
        <v>INCUMPLIDA</v>
      </c>
    </row>
    <row r="678" spans="1:17" ht="180">
      <c r="A678" s="281" t="s">
        <v>17</v>
      </c>
      <c r="B678" s="204" t="s">
        <v>14</v>
      </c>
      <c r="C678" s="750"/>
      <c r="D678" s="750"/>
      <c r="E678" s="751"/>
      <c r="F678" s="751"/>
      <c r="G678" s="197" t="s">
        <v>1555</v>
      </c>
      <c r="H678" s="197" t="s">
        <v>1556</v>
      </c>
      <c r="I678" s="236" t="s">
        <v>1554</v>
      </c>
      <c r="J678" s="198" t="s">
        <v>1557</v>
      </c>
      <c r="K678" s="199">
        <v>44835</v>
      </c>
      <c r="L678" s="199">
        <v>46022</v>
      </c>
      <c r="M678" s="200">
        <f t="shared" si="31"/>
        <v>169.57142857142858</v>
      </c>
      <c r="N678" s="201">
        <v>0.6</v>
      </c>
      <c r="O678" s="236" t="s">
        <v>1558</v>
      </c>
      <c r="P678" s="201">
        <f t="shared" si="32"/>
        <v>0.6</v>
      </c>
      <c r="Q678" s="202" t="str" cm="1">
        <f t="array" aca="1" ref="Q678" ca="1">IF(ISNUMBER(P678),IF(P678=100%,"CUMPLIDA",IF(AND(ISNUMBER(L678),ISNUMBER(INDIRECT("FECHA_"&amp;$B678,1))), IF(L678&lt;=INDIRECT("FECHA_"&amp;$B678,1),"INCUMPLIDA","PROCESO"), "VERIFICAR FECHA")),"SIN VALOR AVANCE")</f>
        <v>PROCESO</v>
      </c>
    </row>
    <row r="679" spans="1:17" ht="75">
      <c r="A679" s="281" t="s">
        <v>17</v>
      </c>
      <c r="B679" s="204" t="s">
        <v>14</v>
      </c>
      <c r="C679" s="750"/>
      <c r="D679" s="750"/>
      <c r="E679" s="751"/>
      <c r="F679" s="751"/>
      <c r="G679" s="197" t="s">
        <v>1559</v>
      </c>
      <c r="H679" s="197" t="s">
        <v>1560</v>
      </c>
      <c r="I679" s="236" t="s">
        <v>1561</v>
      </c>
      <c r="J679" s="198">
        <v>1</v>
      </c>
      <c r="K679" s="199">
        <v>44927</v>
      </c>
      <c r="L679" s="199">
        <v>45291</v>
      </c>
      <c r="M679" s="200">
        <f t="shared" si="31"/>
        <v>52</v>
      </c>
      <c r="N679" s="201">
        <v>1</v>
      </c>
      <c r="O679" s="236" t="s">
        <v>1558</v>
      </c>
      <c r="P679" s="201">
        <f t="shared" si="32"/>
        <v>1</v>
      </c>
      <c r="Q679" s="202" t="str" cm="1">
        <f t="array" aca="1" ref="Q679" ca="1">IF(ISNUMBER(P679),IF(P679=100%,"CUMPLIDA",IF(AND(ISNUMBER(L679),ISNUMBER(INDIRECT("FECHA_"&amp;$B679,1))), IF(L679&lt;=INDIRECT("FECHA_"&amp;$B679,1),"INCUMPLIDA","PROCESO"), "VERIFICAR FECHA")),"SIN VALOR AVANCE")</f>
        <v>CUMPLIDA</v>
      </c>
    </row>
    <row r="680" spans="1:17" ht="105.75">
      <c r="A680" s="281" t="s">
        <v>17</v>
      </c>
      <c r="B680" s="204" t="s">
        <v>14</v>
      </c>
      <c r="C680" s="750"/>
      <c r="D680" s="750"/>
      <c r="E680" s="751"/>
      <c r="F680" s="751"/>
      <c r="G680" s="197" t="s">
        <v>1562</v>
      </c>
      <c r="H680" s="197" t="s">
        <v>238</v>
      </c>
      <c r="I680" s="236" t="s">
        <v>238</v>
      </c>
      <c r="J680" s="198">
        <v>1</v>
      </c>
      <c r="K680" s="203">
        <v>45352</v>
      </c>
      <c r="L680" s="203">
        <v>45747</v>
      </c>
      <c r="M680" s="200">
        <f t="shared" si="31"/>
        <v>56.428571428571431</v>
      </c>
      <c r="N680" s="201">
        <v>1</v>
      </c>
      <c r="O680" s="236" t="s">
        <v>1514</v>
      </c>
      <c r="P680" s="201">
        <f t="shared" si="32"/>
        <v>1</v>
      </c>
      <c r="Q680" s="202" t="str" cm="1">
        <f t="array" aca="1" ref="Q680" ca="1">IF(ISNUMBER(P680),IF(P680=100%,"CUMPLIDA",IF(AND(ISNUMBER(L680),ISNUMBER(INDIRECT("FECHA_"&amp;$B680,1))), IF(L680&lt;=INDIRECT("FECHA_"&amp;$B680,1),"INCUMPLIDA","PROCESO"), "VERIFICAR FECHA")),"SIN VALOR AVANCE")</f>
        <v>CUMPLIDA</v>
      </c>
    </row>
    <row r="681" spans="1:17" ht="60.75">
      <c r="A681" s="281" t="s">
        <v>17</v>
      </c>
      <c r="B681" s="204" t="s">
        <v>14</v>
      </c>
      <c r="C681" s="750"/>
      <c r="D681" s="750"/>
      <c r="E681" s="751"/>
      <c r="F681" s="751"/>
      <c r="G681" s="197" t="s">
        <v>1563</v>
      </c>
      <c r="H681" s="197" t="s">
        <v>242</v>
      </c>
      <c r="I681" s="236" t="s">
        <v>242</v>
      </c>
      <c r="J681" s="198">
        <v>1</v>
      </c>
      <c r="K681" s="199">
        <v>45323</v>
      </c>
      <c r="L681" s="199">
        <v>45747</v>
      </c>
      <c r="M681" s="200">
        <f t="shared" si="31"/>
        <v>60.571428571428569</v>
      </c>
      <c r="N681" s="201">
        <v>0</v>
      </c>
      <c r="O681" s="236" t="s">
        <v>1515</v>
      </c>
      <c r="P681" s="201">
        <f t="shared" si="32"/>
        <v>0</v>
      </c>
      <c r="Q681" s="202" t="str" cm="1">
        <f t="array" aca="1" ref="Q681" ca="1">IF(ISNUMBER(P681),IF(P681=100%,"CUMPLIDA",IF(AND(ISNUMBER(L681),ISNUMBER(INDIRECT("FECHA_"&amp;$B681,1))), IF(L681&lt;=INDIRECT("FECHA_"&amp;$B681,1),"INCUMPLIDA","PROCESO"), "VERIFICAR FECHA")),"SIN VALOR AVANCE")</f>
        <v>INCUMPLIDA</v>
      </c>
    </row>
    <row r="682" spans="1:17" ht="60.75">
      <c r="A682" s="281" t="s">
        <v>17</v>
      </c>
      <c r="B682" s="204" t="s">
        <v>14</v>
      </c>
      <c r="C682" s="750"/>
      <c r="D682" s="750"/>
      <c r="E682" s="751"/>
      <c r="F682" s="751"/>
      <c r="G682" s="197" t="s">
        <v>1564</v>
      </c>
      <c r="H682" s="197" t="s">
        <v>246</v>
      </c>
      <c r="I682" s="236" t="s">
        <v>246</v>
      </c>
      <c r="J682" s="198">
        <v>1</v>
      </c>
      <c r="K682" s="199">
        <v>45231</v>
      </c>
      <c r="L682" s="199">
        <v>45747</v>
      </c>
      <c r="M682" s="200">
        <f>(L682-K682)/7</f>
        <v>73.714285714285708</v>
      </c>
      <c r="N682" s="201">
        <v>1</v>
      </c>
      <c r="O682" s="236" t="s">
        <v>1515</v>
      </c>
      <c r="P682" s="201">
        <f t="shared" si="32"/>
        <v>1</v>
      </c>
      <c r="Q682" s="202" t="str" cm="1">
        <f t="array" aca="1" ref="Q682" ca="1">IF(ISNUMBER(P682),IF(P682=100%,"CUMPLIDA",IF(AND(ISNUMBER(L682),ISNUMBER(INDIRECT("FECHA_"&amp;#REF!,1))), IF(L682&lt;=INDIRECT("FECHA_"&amp;#REF!,1),"INCUMPLIDA","PROCESO"), "VERIFICAR FECHA")),"SIN VALOR AVANCE")</f>
        <v>CUMPLIDA</v>
      </c>
    </row>
    <row r="683" spans="1:17" ht="105.75">
      <c r="A683" s="281" t="s">
        <v>17</v>
      </c>
      <c r="B683" s="204" t="s">
        <v>14</v>
      </c>
      <c r="C683" s="750"/>
      <c r="D683" s="750"/>
      <c r="E683" s="751"/>
      <c r="F683" s="751"/>
      <c r="G683" s="197" t="s">
        <v>1565</v>
      </c>
      <c r="H683" s="197" t="s">
        <v>249</v>
      </c>
      <c r="I683" s="236" t="s">
        <v>249</v>
      </c>
      <c r="J683" s="198">
        <v>1</v>
      </c>
      <c r="K683" s="203">
        <v>45352</v>
      </c>
      <c r="L683" s="203">
        <v>45747</v>
      </c>
      <c r="M683" s="200">
        <f>(L683-K683)/7</f>
        <v>56.428571428571431</v>
      </c>
      <c r="N683" s="201">
        <v>1</v>
      </c>
      <c r="O683" s="236" t="s">
        <v>1514</v>
      </c>
      <c r="P683" s="201">
        <f t="shared" si="32"/>
        <v>1</v>
      </c>
      <c r="Q683" s="202" t="str" cm="1">
        <f t="array" aca="1" ref="Q683" ca="1">IF(ISNUMBER(P683),IF(P683=100%,"CUMPLIDA",IF(AND(ISNUMBER(L683),ISNUMBER(INDIRECT("FECHA_"&amp;#REF!,1))), IF(L683&lt;=INDIRECT("FECHA_"&amp;#REF!,1),"INCUMPLIDA","PROCESO"), "VERIFICAR FECHA")),"SIN VALOR AVANCE")</f>
        <v>CUMPLIDA</v>
      </c>
    </row>
    <row r="684" spans="1:17" ht="60.75">
      <c r="A684" s="281" t="s">
        <v>17</v>
      </c>
      <c r="B684" s="204" t="s">
        <v>14</v>
      </c>
      <c r="C684" s="750"/>
      <c r="D684" s="750"/>
      <c r="E684" s="751"/>
      <c r="F684" s="751"/>
      <c r="G684" s="197" t="s">
        <v>1566</v>
      </c>
      <c r="H684" s="197" t="s">
        <v>252</v>
      </c>
      <c r="I684" s="236" t="s">
        <v>252</v>
      </c>
      <c r="J684" s="198">
        <v>1</v>
      </c>
      <c r="K684" s="199">
        <v>45231</v>
      </c>
      <c r="L684" s="199">
        <v>45747</v>
      </c>
      <c r="M684" s="200">
        <f>(L684-K684)/7</f>
        <v>73.714285714285708</v>
      </c>
      <c r="N684" s="201">
        <v>1</v>
      </c>
      <c r="O684" s="236" t="s">
        <v>1515</v>
      </c>
      <c r="P684" s="201">
        <f t="shared" si="32"/>
        <v>1</v>
      </c>
      <c r="Q684" s="202" t="str" cm="1">
        <f t="array" aca="1" ref="Q684" ca="1">IF(ISNUMBER(P684),IF(P684=100%,"CUMPLIDA",IF(AND(ISNUMBER(L684),ISNUMBER(INDIRECT("FECHA_"&amp;#REF!,1))), IF(L684&lt;=INDIRECT("FECHA_"&amp;#REF!,1),"INCUMPLIDA","PROCESO"), "VERIFICAR FECHA")),"SIN VALOR AVANCE")</f>
        <v>CUMPLIDA</v>
      </c>
    </row>
    <row r="685" spans="1:17" ht="180.75" customHeight="1">
      <c r="A685" s="281" t="s">
        <v>17</v>
      </c>
      <c r="B685" s="204" t="s">
        <v>14</v>
      </c>
      <c r="C685" s="750"/>
      <c r="D685" s="750"/>
      <c r="E685" s="751"/>
      <c r="F685" s="751"/>
      <c r="G685" s="197" t="s">
        <v>1567</v>
      </c>
      <c r="H685" s="197" t="s">
        <v>255</v>
      </c>
      <c r="I685" s="236" t="s">
        <v>255</v>
      </c>
      <c r="J685" s="198">
        <v>1</v>
      </c>
      <c r="K685" s="199">
        <v>45231</v>
      </c>
      <c r="L685" s="199">
        <v>45808</v>
      </c>
      <c r="M685" s="200">
        <f t="shared" ref="M685" si="33">(L685-K685)/7</f>
        <v>82.428571428571431</v>
      </c>
      <c r="N685" s="201">
        <v>0</v>
      </c>
      <c r="O685" s="236" t="s">
        <v>1513</v>
      </c>
      <c r="P685" s="201">
        <f t="shared" si="32"/>
        <v>0</v>
      </c>
      <c r="Q685" s="202" t="str" cm="1">
        <f t="array" aca="1" ref="Q685" ca="1">IF(ISNUMBER(P685),IF(P685=100%,"CUMPLIDA",IF(AND(ISNUMBER(L685),ISNUMBER(INDIRECT("FECHA_"&amp;$B685,1))), IF(L685&lt;=INDIRECT("FECHA_"&amp;$B685,1),"INCUMPLIDA","PROCESO"), "VERIFICAR FECHA")),"SIN VALOR AVANCE")</f>
        <v>PROCESO</v>
      </c>
    </row>
    <row r="686" spans="1:17" ht="60.75">
      <c r="A686" s="281" t="s">
        <v>17</v>
      </c>
      <c r="B686" s="204" t="s">
        <v>14</v>
      </c>
      <c r="C686" s="750"/>
      <c r="D686" s="750"/>
      <c r="E686" s="751"/>
      <c r="F686" s="751"/>
      <c r="G686" s="197" t="s">
        <v>1568</v>
      </c>
      <c r="H686" s="197" t="s">
        <v>259</v>
      </c>
      <c r="I686" s="236" t="s">
        <v>259</v>
      </c>
      <c r="J686" s="198">
        <v>3</v>
      </c>
      <c r="K686" s="199">
        <v>46204</v>
      </c>
      <c r="L686" s="199">
        <v>46477</v>
      </c>
      <c r="M686" s="200">
        <f>(L686-K686)/7</f>
        <v>39</v>
      </c>
      <c r="N686" s="201">
        <v>0</v>
      </c>
      <c r="O686" s="236" t="s">
        <v>1515</v>
      </c>
      <c r="P686" s="201">
        <f t="shared" si="32"/>
        <v>0</v>
      </c>
      <c r="Q686" s="202" t="str" cm="1">
        <f t="array" aca="1" ref="Q686" ca="1">IF(ISNUMBER(P686),IF(P686=100%,"CUMPLIDA",IF(AND(ISNUMBER(L686),ISNUMBER(INDIRECT("FECHA_"&amp;$B686,1))), IF(L686&lt;=INDIRECT("FECHA_"&amp;$B686,1),"INCUMPLIDA","PROCESO"), "VERIFICAR FECHA")),"SIN VALOR AVANCE")</f>
        <v>PROCESO</v>
      </c>
    </row>
    <row r="687" spans="1:17" ht="105.75" customHeight="1">
      <c r="A687" s="281" t="s">
        <v>17</v>
      </c>
      <c r="B687" s="204" t="s">
        <v>14</v>
      </c>
      <c r="C687" s="750"/>
      <c r="D687" s="750"/>
      <c r="E687" s="751"/>
      <c r="F687" s="751"/>
      <c r="G687" s="197" t="s">
        <v>1569</v>
      </c>
      <c r="H687" s="197" t="s">
        <v>262</v>
      </c>
      <c r="I687" s="236" t="s">
        <v>262</v>
      </c>
      <c r="J687" s="198">
        <v>1</v>
      </c>
      <c r="K687" s="199">
        <v>46204</v>
      </c>
      <c r="L687" s="199">
        <v>46477</v>
      </c>
      <c r="M687" s="200">
        <f>(L687-K687)/7</f>
        <v>39</v>
      </c>
      <c r="N687" s="201">
        <v>0</v>
      </c>
      <c r="O687" s="236" t="s">
        <v>1514</v>
      </c>
      <c r="P687" s="201">
        <f t="shared" si="32"/>
        <v>0</v>
      </c>
      <c r="Q687" s="202" t="str" cm="1">
        <f t="array" aca="1" ref="Q687" ca="1">IF(ISNUMBER(P687),IF(P687=100%,"CUMPLIDA",IF(AND(ISNUMBER(L687),ISNUMBER(INDIRECT("FECHA_"&amp;$B687,1))), IF(L687&lt;=INDIRECT("FECHA_"&amp;$B687,1),"INCUMPLIDA","PROCESO"), "VERIFICAR FECHA")),"SIN VALOR AVANCE")</f>
        <v>PROCESO</v>
      </c>
    </row>
    <row r="688" spans="1:17" ht="105.75" customHeight="1">
      <c r="A688" s="281" t="s">
        <v>17</v>
      </c>
      <c r="B688" s="204" t="s">
        <v>14</v>
      </c>
      <c r="C688" s="750"/>
      <c r="D688" s="750"/>
      <c r="E688" s="751"/>
      <c r="F688" s="751"/>
      <c r="G688" s="197" t="s">
        <v>1570</v>
      </c>
      <c r="H688" s="197" t="s">
        <v>265</v>
      </c>
      <c r="I688" s="236" t="s">
        <v>265</v>
      </c>
      <c r="J688" s="198">
        <v>2</v>
      </c>
      <c r="K688" s="203">
        <v>45748</v>
      </c>
      <c r="L688" s="203">
        <v>45930</v>
      </c>
      <c r="M688" s="200">
        <f t="shared" ref="M688" si="34">(L688-K688)/7</f>
        <v>26</v>
      </c>
      <c r="N688" s="201">
        <v>0</v>
      </c>
      <c r="O688" s="236" t="s">
        <v>1513</v>
      </c>
      <c r="P688" s="201">
        <f t="shared" si="32"/>
        <v>0</v>
      </c>
      <c r="Q688" s="202" t="str" cm="1">
        <f t="array" aca="1" ref="Q688" ca="1">IF(ISNUMBER(P688),IF(P688=100%,"CUMPLIDA",IF(AND(ISNUMBER(L688),ISNUMBER(INDIRECT("FECHA_"&amp;$B688,1))), IF(L688&lt;=INDIRECT("FECHA_"&amp;$B688,1),"INCUMPLIDA","PROCESO"), "VERIFICAR FECHA")),"SIN VALOR AVANCE")</f>
        <v>PROCESO</v>
      </c>
    </row>
    <row r="689" spans="1:17" ht="90" customHeight="1">
      <c r="A689" s="281" t="s">
        <v>17</v>
      </c>
      <c r="B689" s="204" t="s">
        <v>14</v>
      </c>
      <c r="C689" s="750"/>
      <c r="D689" s="750"/>
      <c r="E689" s="751"/>
      <c r="F689" s="751"/>
      <c r="G689" s="197" t="s">
        <v>1571</v>
      </c>
      <c r="H689" s="197" t="s">
        <v>1572</v>
      </c>
      <c r="I689" s="236" t="s">
        <v>1539</v>
      </c>
      <c r="J689" s="198">
        <v>1</v>
      </c>
      <c r="K689" s="199">
        <v>45047</v>
      </c>
      <c r="L689" s="199">
        <v>45138</v>
      </c>
      <c r="M689" s="200">
        <f>(L689-K689)/7</f>
        <v>13</v>
      </c>
      <c r="N689" s="201">
        <v>1</v>
      </c>
      <c r="O689" s="236" t="s">
        <v>1540</v>
      </c>
      <c r="P689" s="201">
        <f t="shared" si="32"/>
        <v>1</v>
      </c>
      <c r="Q689" s="202" t="str" cm="1">
        <f t="array" aca="1" ref="Q689" ca="1">IF(ISNUMBER(P689),IF(P689=100%,"CUMPLIDA",IF(AND(ISNUMBER(L689),ISNUMBER(INDIRECT("FECHA_"&amp;$B689,1))), IF(L689&lt;=INDIRECT("FECHA_"&amp;$B689,1),"INCUMPLIDA","PROCESO"), "VERIFICAR FECHA")),"SIN VALOR AVANCE")</f>
        <v>CUMPLIDA</v>
      </c>
    </row>
    <row r="690" spans="1:17" ht="105.75" customHeight="1">
      <c r="A690" s="281" t="s">
        <v>17</v>
      </c>
      <c r="B690" s="204" t="s">
        <v>14</v>
      </c>
      <c r="C690" s="750"/>
      <c r="D690" s="750"/>
      <c r="E690" s="751"/>
      <c r="F690" s="751"/>
      <c r="G690" s="197" t="s">
        <v>1573</v>
      </c>
      <c r="H690" s="197" t="s">
        <v>1574</v>
      </c>
      <c r="I690" s="236" t="s">
        <v>1543</v>
      </c>
      <c r="J690" s="198">
        <v>2</v>
      </c>
      <c r="K690" s="199">
        <v>45047</v>
      </c>
      <c r="L690" s="199">
        <v>45473</v>
      </c>
      <c r="M690" s="200">
        <f>(L690-K690)/7</f>
        <v>60.857142857142854</v>
      </c>
      <c r="N690" s="201">
        <v>1</v>
      </c>
      <c r="O690" s="236" t="s">
        <v>1544</v>
      </c>
      <c r="P690" s="201">
        <f t="shared" si="32"/>
        <v>1</v>
      </c>
      <c r="Q690" s="202" t="str" cm="1">
        <f t="array" aca="1" ref="Q690" ca="1">IF(ISNUMBER(P690),IF(P690=100%,"CUMPLIDA",IF(AND(ISNUMBER(L690),ISNUMBER(INDIRECT("FECHA_"&amp;$B690,1))), IF(L690&lt;=INDIRECT("FECHA_"&amp;$B690,1),"INCUMPLIDA","PROCESO"), "VERIFICAR FECHA")),"SIN VALOR AVANCE")</f>
        <v>CUMPLIDA</v>
      </c>
    </row>
    <row r="691" spans="1:17" ht="45.75">
      <c r="A691" s="281" t="s">
        <v>17</v>
      </c>
      <c r="B691" s="204" t="s">
        <v>14</v>
      </c>
      <c r="C691" s="750"/>
      <c r="D691" s="750"/>
      <c r="E691" s="751"/>
      <c r="F691" s="751"/>
      <c r="G691" s="197" t="s">
        <v>1575</v>
      </c>
      <c r="H691" s="197" t="s">
        <v>259</v>
      </c>
      <c r="I691" s="236" t="s">
        <v>259</v>
      </c>
      <c r="J691" s="198">
        <v>9</v>
      </c>
      <c r="K691" s="199">
        <v>45809</v>
      </c>
      <c r="L691" s="199">
        <v>46660</v>
      </c>
      <c r="M691" s="200">
        <f>(L691-K691)/7</f>
        <v>121.57142857142857</v>
      </c>
      <c r="N691" s="201">
        <v>0</v>
      </c>
      <c r="O691" s="236" t="s">
        <v>1576</v>
      </c>
      <c r="P691" s="201">
        <f>IF(B692="ITRC",N691,N691/J691)</f>
        <v>0</v>
      </c>
      <c r="Q691" s="202" t="str" cm="1">
        <f t="array" aca="1" ref="Q691" ca="1">IF(ISNUMBER(P691),IF(P691=100%,"CUMPLIDA",IF(AND(ISNUMBER(L691),ISNUMBER(INDIRECT("FECHA_"&amp;$B692,1))), IF(L691&lt;=INDIRECT("FECHA_"&amp;$B692,1),"INCUMPLIDA","PROCESO"), "VERIFICAR FECHA")),"SIN VALOR AVANCE")</f>
        <v>PROCESO</v>
      </c>
    </row>
    <row r="692" spans="1:17" ht="105.75">
      <c r="A692" s="281" t="s">
        <v>17</v>
      </c>
      <c r="B692" s="204" t="s">
        <v>14</v>
      </c>
      <c r="C692" s="750"/>
      <c r="D692" s="750"/>
      <c r="E692" s="751"/>
      <c r="F692" s="751"/>
      <c r="G692" s="197" t="s">
        <v>1577</v>
      </c>
      <c r="H692" s="197" t="s">
        <v>262</v>
      </c>
      <c r="I692" s="236" t="s">
        <v>262</v>
      </c>
      <c r="J692" s="198">
        <v>1</v>
      </c>
      <c r="K692" s="199">
        <v>45809</v>
      </c>
      <c r="L692" s="199">
        <v>46660</v>
      </c>
      <c r="M692" s="200">
        <f>(L692-K692)/7</f>
        <v>121.57142857142857</v>
      </c>
      <c r="N692" s="201">
        <v>0</v>
      </c>
      <c r="O692" s="236" t="s">
        <v>1514</v>
      </c>
      <c r="P692" s="201">
        <f>IF(B693="ITRC",N692,N692/J692)</f>
        <v>0</v>
      </c>
      <c r="Q692" s="202" t="str" cm="1">
        <f t="array" aca="1" ref="Q692" ca="1">IF(ISNUMBER(P692),IF(P692=100%,"CUMPLIDA",IF(AND(ISNUMBER(L692),ISNUMBER(INDIRECT("FECHA_"&amp;$B693,1))), IF(L692&lt;=INDIRECT("FECHA_"&amp;$B693,1),"INCUMPLIDA","PROCESO"), "VERIFICAR FECHA")),"SIN VALOR AVANCE")</f>
        <v>PROCESO</v>
      </c>
    </row>
    <row r="693" spans="1:17" ht="150.75">
      <c r="A693" s="281" t="s">
        <v>17</v>
      </c>
      <c r="B693" s="204" t="s">
        <v>14</v>
      </c>
      <c r="C693" s="750"/>
      <c r="D693" s="750"/>
      <c r="E693" s="751"/>
      <c r="F693" s="751"/>
      <c r="G693" s="197" t="s">
        <v>1578</v>
      </c>
      <c r="H693" s="197" t="s">
        <v>265</v>
      </c>
      <c r="I693" s="236" t="s">
        <v>265</v>
      </c>
      <c r="J693" s="198">
        <v>2</v>
      </c>
      <c r="K693" s="199">
        <v>46204</v>
      </c>
      <c r="L693" s="199">
        <v>46477</v>
      </c>
      <c r="M693" s="200">
        <f>(L693-K693)/7</f>
        <v>39</v>
      </c>
      <c r="N693" s="201">
        <v>0</v>
      </c>
      <c r="O693" s="236" t="s">
        <v>1513</v>
      </c>
      <c r="P693" s="201">
        <f t="shared" ref="P693:P711" si="35">IF(B693="ITRC",N693,N693/J693)</f>
        <v>0</v>
      </c>
      <c r="Q693" s="202" t="str" cm="1">
        <f t="array" aca="1" ref="Q693" ca="1">IF(ISNUMBER(P693),IF(P693=100%,"CUMPLIDA",IF(AND(ISNUMBER(L693),ISNUMBER(INDIRECT("FECHA_"&amp;$B693,1))), IF(L693&lt;=INDIRECT("FECHA_"&amp;$B693,1),"INCUMPLIDA","PROCESO"), "VERIFICAR FECHA")),"SIN VALOR AVANCE")</f>
        <v>PROCESO</v>
      </c>
    </row>
    <row r="694" spans="1:17" ht="210">
      <c r="A694" s="281" t="s">
        <v>17</v>
      </c>
      <c r="B694" s="204" t="s">
        <v>14</v>
      </c>
      <c r="C694" s="750"/>
      <c r="D694" s="750"/>
      <c r="E694" s="751"/>
      <c r="F694" s="751"/>
      <c r="G694" s="197" t="s">
        <v>1579</v>
      </c>
      <c r="H694" s="197" t="s">
        <v>1580</v>
      </c>
      <c r="I694" s="236" t="s">
        <v>1581</v>
      </c>
      <c r="J694" s="201">
        <v>1</v>
      </c>
      <c r="K694" s="203">
        <v>44958</v>
      </c>
      <c r="L694" s="203">
        <v>45352</v>
      </c>
      <c r="M694" s="200">
        <f t="shared" ref="M694:M757" si="36">(L694-K694)/7</f>
        <v>56.285714285714285</v>
      </c>
      <c r="N694" s="201">
        <v>1</v>
      </c>
      <c r="O694" s="236" t="s">
        <v>1582</v>
      </c>
      <c r="P694" s="201">
        <f t="shared" si="35"/>
        <v>1</v>
      </c>
      <c r="Q694" s="202" t="str" cm="1">
        <f t="array" aca="1" ref="Q694" ca="1">IF(ISNUMBER(P694),IF(P694=100%,"CUMPLIDA",IF(AND(ISNUMBER(L694),ISNUMBER(INDIRECT("FECHA_"&amp;$B694,1))), IF(L694&lt;=INDIRECT("FECHA_"&amp;$B694,1),"INCUMPLIDA","PROCESO"), "VERIFICAR FECHA")),"SIN VALOR AVANCE")</f>
        <v>CUMPLIDA</v>
      </c>
    </row>
    <row r="695" spans="1:17" ht="120">
      <c r="A695" s="281" t="s">
        <v>17</v>
      </c>
      <c r="B695" s="204" t="s">
        <v>14</v>
      </c>
      <c r="C695" s="750"/>
      <c r="D695" s="750"/>
      <c r="E695" s="751"/>
      <c r="F695" s="751"/>
      <c r="G695" s="197" t="s">
        <v>1583</v>
      </c>
      <c r="H695" s="197" t="s">
        <v>1584</v>
      </c>
      <c r="I695" s="236" t="s">
        <v>1585</v>
      </c>
      <c r="J695" s="201">
        <v>1</v>
      </c>
      <c r="K695" s="203">
        <v>44986</v>
      </c>
      <c r="L695" s="203">
        <v>45077</v>
      </c>
      <c r="M695" s="200">
        <f t="shared" si="36"/>
        <v>13</v>
      </c>
      <c r="N695" s="201">
        <v>1</v>
      </c>
      <c r="O695" s="236" t="s">
        <v>1582</v>
      </c>
      <c r="P695" s="201">
        <f t="shared" si="35"/>
        <v>1</v>
      </c>
      <c r="Q695" s="202" t="str" cm="1">
        <f t="array" aca="1" ref="Q695" ca="1">IF(ISNUMBER(P695),IF(P695=100%,"CUMPLIDA",IF(AND(ISNUMBER(L695),ISNUMBER(INDIRECT("FECHA_"&amp;$B695,1))), IF(L695&lt;=INDIRECT("FECHA_"&amp;$B695,1),"INCUMPLIDA","PROCESO"), "VERIFICAR FECHA")),"SIN VALOR AVANCE")</f>
        <v>CUMPLIDA</v>
      </c>
    </row>
    <row r="696" spans="1:17" ht="60.75">
      <c r="A696" s="281" t="s">
        <v>17</v>
      </c>
      <c r="B696" s="204" t="s">
        <v>14</v>
      </c>
      <c r="C696" s="750"/>
      <c r="D696" s="750"/>
      <c r="E696" s="751"/>
      <c r="F696" s="751"/>
      <c r="G696" s="197" t="s">
        <v>1586</v>
      </c>
      <c r="H696" s="197" t="s">
        <v>1587</v>
      </c>
      <c r="I696" s="236" t="s">
        <v>1588</v>
      </c>
      <c r="J696" s="201">
        <v>1</v>
      </c>
      <c r="K696" s="203">
        <v>44986</v>
      </c>
      <c r="L696" s="203">
        <v>45352</v>
      </c>
      <c r="M696" s="200">
        <f t="shared" si="36"/>
        <v>52.285714285714285</v>
      </c>
      <c r="N696" s="201">
        <v>1</v>
      </c>
      <c r="O696" s="236" t="s">
        <v>1589</v>
      </c>
      <c r="P696" s="201">
        <f t="shared" si="35"/>
        <v>1</v>
      </c>
      <c r="Q696" s="202" t="str" cm="1">
        <f t="array" aca="1" ref="Q696" ca="1">IF(ISNUMBER(P696),IF(P696=100%,"CUMPLIDA",IF(AND(ISNUMBER(L696),ISNUMBER(INDIRECT("FECHA_"&amp;$B696,1))), IF(L696&lt;=INDIRECT("FECHA_"&amp;$B696,1),"INCUMPLIDA","PROCESO"), "VERIFICAR FECHA")),"SIN VALOR AVANCE")</f>
        <v>CUMPLIDA</v>
      </c>
    </row>
    <row r="697" spans="1:17" ht="116.25" customHeight="1">
      <c r="A697" s="281" t="s">
        <v>17</v>
      </c>
      <c r="B697" s="204" t="s">
        <v>14</v>
      </c>
      <c r="C697" s="750"/>
      <c r="D697" s="750"/>
      <c r="E697" s="751"/>
      <c r="F697" s="751"/>
      <c r="G697" s="197" t="s">
        <v>1590</v>
      </c>
      <c r="H697" s="197" t="s">
        <v>1591</v>
      </c>
      <c r="I697" s="236" t="s">
        <v>1592</v>
      </c>
      <c r="J697" s="201">
        <v>1</v>
      </c>
      <c r="K697" s="203">
        <v>45047</v>
      </c>
      <c r="L697" s="203">
        <v>45352</v>
      </c>
      <c r="M697" s="200">
        <f t="shared" si="36"/>
        <v>43.571428571428569</v>
      </c>
      <c r="N697" s="201">
        <v>1</v>
      </c>
      <c r="O697" s="236" t="s">
        <v>1593</v>
      </c>
      <c r="P697" s="201">
        <f t="shared" si="35"/>
        <v>1</v>
      </c>
      <c r="Q697" s="202" t="str" cm="1">
        <f t="array" aca="1" ref="Q697" ca="1">IF(ISNUMBER(P697),IF(P697=100%,"CUMPLIDA",IF(AND(ISNUMBER(L697),ISNUMBER(INDIRECT("FECHA_"&amp;$B697,1))), IF(L697&lt;=INDIRECT("FECHA_"&amp;$B697,1),"INCUMPLIDA","PROCESO"), "VERIFICAR FECHA")),"SIN VALOR AVANCE")</f>
        <v>CUMPLIDA</v>
      </c>
    </row>
    <row r="698" spans="1:17" ht="120">
      <c r="A698" s="281" t="s">
        <v>17</v>
      </c>
      <c r="B698" s="204" t="s">
        <v>14</v>
      </c>
      <c r="C698" s="750"/>
      <c r="D698" s="750"/>
      <c r="E698" s="751"/>
      <c r="F698" s="751"/>
      <c r="G698" s="197" t="s">
        <v>1594</v>
      </c>
      <c r="H698" s="197" t="s">
        <v>1595</v>
      </c>
      <c r="I698" s="236" t="s">
        <v>1596</v>
      </c>
      <c r="J698" s="201">
        <v>1</v>
      </c>
      <c r="K698" s="203">
        <v>45078</v>
      </c>
      <c r="L698" s="203">
        <v>45291</v>
      </c>
      <c r="M698" s="200">
        <f t="shared" si="36"/>
        <v>30.428571428571427</v>
      </c>
      <c r="N698" s="201">
        <v>1</v>
      </c>
      <c r="O698" s="236" t="s">
        <v>1589</v>
      </c>
      <c r="P698" s="201">
        <f t="shared" si="35"/>
        <v>1</v>
      </c>
      <c r="Q698" s="202" t="str" cm="1">
        <f t="array" aca="1" ref="Q698" ca="1">IF(ISNUMBER(P698),IF(P698=100%,"CUMPLIDA",IF(AND(ISNUMBER(L698),ISNUMBER(INDIRECT("FECHA_"&amp;$B698,1))), IF(L698&lt;=INDIRECT("FECHA_"&amp;$B698,1),"INCUMPLIDA","PROCESO"), "VERIFICAR FECHA")),"SIN VALOR AVANCE")</f>
        <v>CUMPLIDA</v>
      </c>
    </row>
    <row r="699" spans="1:17" ht="180">
      <c r="A699" s="281" t="s">
        <v>17</v>
      </c>
      <c r="B699" s="204" t="s">
        <v>14</v>
      </c>
      <c r="C699" s="750"/>
      <c r="D699" s="750"/>
      <c r="E699" s="751"/>
      <c r="F699" s="751"/>
      <c r="G699" s="197" t="s">
        <v>1597</v>
      </c>
      <c r="H699" s="197" t="s">
        <v>1598</v>
      </c>
      <c r="I699" s="236" t="s">
        <v>1599</v>
      </c>
      <c r="J699" s="201">
        <v>1</v>
      </c>
      <c r="K699" s="203">
        <v>45078</v>
      </c>
      <c r="L699" s="203">
        <v>45352</v>
      </c>
      <c r="M699" s="200">
        <f t="shared" si="36"/>
        <v>39.142857142857146</v>
      </c>
      <c r="N699" s="201">
        <v>1</v>
      </c>
      <c r="O699" s="236" t="s">
        <v>1582</v>
      </c>
      <c r="P699" s="201">
        <f t="shared" si="35"/>
        <v>1</v>
      </c>
      <c r="Q699" s="202" t="str" cm="1">
        <f t="array" aca="1" ref="Q699" ca="1">IF(ISNUMBER(P699),IF(P699=100%,"CUMPLIDA",IF(AND(ISNUMBER(L699),ISNUMBER(INDIRECT("FECHA_"&amp;$B699,1))), IF(L699&lt;=INDIRECT("FECHA_"&amp;$B699,1),"INCUMPLIDA","PROCESO"), "VERIFICAR FECHA")),"SIN VALOR AVANCE")</f>
        <v>CUMPLIDA</v>
      </c>
    </row>
    <row r="700" spans="1:17" ht="135" customHeight="1">
      <c r="A700" s="281" t="s">
        <v>17</v>
      </c>
      <c r="B700" s="204" t="s">
        <v>14</v>
      </c>
      <c r="C700" s="750" t="s">
        <v>1600</v>
      </c>
      <c r="D700" s="750" t="s">
        <v>1601</v>
      </c>
      <c r="E700" s="197" t="s">
        <v>1602</v>
      </c>
      <c r="F700" s="751" t="s">
        <v>1603</v>
      </c>
      <c r="G700" s="197" t="s">
        <v>1604</v>
      </c>
      <c r="H700" s="197" t="s">
        <v>1605</v>
      </c>
      <c r="I700" s="236" t="s">
        <v>1606</v>
      </c>
      <c r="J700" s="198">
        <v>1</v>
      </c>
      <c r="K700" s="203">
        <v>44805</v>
      </c>
      <c r="L700" s="203">
        <v>44864</v>
      </c>
      <c r="M700" s="200">
        <f t="shared" si="36"/>
        <v>8.4285714285714288</v>
      </c>
      <c r="N700" s="201">
        <v>1</v>
      </c>
      <c r="O700" s="236" t="s">
        <v>1607</v>
      </c>
      <c r="P700" s="201">
        <f t="shared" si="35"/>
        <v>1</v>
      </c>
      <c r="Q700" s="202" t="str" cm="1">
        <f t="array" aca="1" ref="Q700" ca="1">IF(ISNUMBER(P700),IF(P700=100%,"CUMPLIDA",IF(AND(ISNUMBER(L700),ISNUMBER(INDIRECT("FECHA_"&amp;$B700,1))), IF(L700&lt;=INDIRECT("FECHA_"&amp;$B700,1),"INCUMPLIDA","PROCESO"), "VERIFICAR FECHA")),"SIN VALOR AVANCE")</f>
        <v>CUMPLIDA</v>
      </c>
    </row>
    <row r="701" spans="1:17" ht="105" customHeight="1">
      <c r="A701" s="281" t="s">
        <v>17</v>
      </c>
      <c r="B701" s="204" t="s">
        <v>14</v>
      </c>
      <c r="C701" s="750"/>
      <c r="D701" s="750"/>
      <c r="E701" s="197" t="s">
        <v>1608</v>
      </c>
      <c r="F701" s="751"/>
      <c r="G701" s="197" t="s">
        <v>1609</v>
      </c>
      <c r="H701" s="197" t="s">
        <v>1610</v>
      </c>
      <c r="I701" s="236" t="s">
        <v>1611</v>
      </c>
      <c r="J701" s="198">
        <v>2</v>
      </c>
      <c r="K701" s="203">
        <v>44805</v>
      </c>
      <c r="L701" s="203">
        <v>44925</v>
      </c>
      <c r="M701" s="200">
        <f t="shared" si="36"/>
        <v>17.142857142857142</v>
      </c>
      <c r="N701" s="201">
        <v>1</v>
      </c>
      <c r="O701" s="236" t="s">
        <v>1607</v>
      </c>
      <c r="P701" s="201">
        <f t="shared" si="35"/>
        <v>1</v>
      </c>
      <c r="Q701" s="202" t="str" cm="1">
        <f t="array" aca="1" ref="Q701" ca="1">IF(ISNUMBER(P701),IF(P701=100%,"CUMPLIDA",IF(AND(ISNUMBER(L701),ISNUMBER(INDIRECT("FECHA_"&amp;$B701,1))), IF(L701&lt;=INDIRECT("FECHA_"&amp;$B701,1),"INCUMPLIDA","PROCESO"), "VERIFICAR FECHA")),"SIN VALOR AVANCE")</f>
        <v>CUMPLIDA</v>
      </c>
    </row>
    <row r="702" spans="1:17" ht="150" customHeight="1">
      <c r="A702" s="281" t="s">
        <v>17</v>
      </c>
      <c r="B702" s="204" t="s">
        <v>14</v>
      </c>
      <c r="C702" s="750"/>
      <c r="D702" s="750"/>
      <c r="E702" s="197" t="s">
        <v>1612</v>
      </c>
      <c r="F702" s="751"/>
      <c r="G702" s="197" t="s">
        <v>1613</v>
      </c>
      <c r="H702" s="197" t="s">
        <v>1614</v>
      </c>
      <c r="I702" s="236" t="s">
        <v>238</v>
      </c>
      <c r="J702" s="198">
        <v>1</v>
      </c>
      <c r="K702" s="203">
        <v>45352</v>
      </c>
      <c r="L702" s="203">
        <v>45747</v>
      </c>
      <c r="M702" s="200">
        <f t="shared" si="36"/>
        <v>56.428571428571431</v>
      </c>
      <c r="N702" s="201">
        <v>1</v>
      </c>
      <c r="O702" s="236" t="s">
        <v>1446</v>
      </c>
      <c r="P702" s="201">
        <f t="shared" si="35"/>
        <v>1</v>
      </c>
      <c r="Q702" s="202" t="str" cm="1">
        <f t="array" aca="1" ref="Q702" ca="1">IF(ISNUMBER(P702),IF(P702=100%,"CUMPLIDA",IF(AND(ISNUMBER(L702),ISNUMBER(INDIRECT("FECHA_"&amp;$B702,1))), IF(L702&lt;=INDIRECT("FECHA_"&amp;$B702,1),"INCUMPLIDA","PROCESO"), "VERIFICAR FECHA")),"SIN VALOR AVANCE")</f>
        <v>CUMPLIDA</v>
      </c>
    </row>
    <row r="703" spans="1:17" ht="240" customHeight="1">
      <c r="A703" s="281" t="s">
        <v>17</v>
      </c>
      <c r="B703" s="204" t="s">
        <v>14</v>
      </c>
      <c r="C703" s="750"/>
      <c r="D703" s="750"/>
      <c r="E703" s="197" t="s">
        <v>1615</v>
      </c>
      <c r="F703" s="751"/>
      <c r="G703" s="197" t="s">
        <v>1616</v>
      </c>
      <c r="H703" s="197" t="s">
        <v>241</v>
      </c>
      <c r="I703" s="236" t="s">
        <v>242</v>
      </c>
      <c r="J703" s="198">
        <v>1</v>
      </c>
      <c r="K703" s="203">
        <v>45352</v>
      </c>
      <c r="L703" s="203">
        <v>45747</v>
      </c>
      <c r="M703" s="200">
        <f t="shared" si="36"/>
        <v>56.428571428571431</v>
      </c>
      <c r="N703" s="201">
        <v>1</v>
      </c>
      <c r="O703" s="236" t="s">
        <v>1617</v>
      </c>
      <c r="P703" s="201">
        <f t="shared" si="35"/>
        <v>1</v>
      </c>
      <c r="Q703" s="202" t="str" cm="1">
        <f t="array" aca="1" ref="Q703" ca="1">IF(ISNUMBER(P703),IF(P703=100%,"CUMPLIDA",IF(AND(ISNUMBER(L703),ISNUMBER(INDIRECT("FECHA_"&amp;$B703,1))), IF(L703&lt;=INDIRECT("FECHA_"&amp;$B703,1),"INCUMPLIDA","PROCESO"), "VERIFICAR FECHA")),"SIN VALOR AVANCE")</f>
        <v>CUMPLIDA</v>
      </c>
    </row>
    <row r="704" spans="1:17" ht="45.75" customHeight="1">
      <c r="A704" s="281" t="s">
        <v>17</v>
      </c>
      <c r="B704" s="204" t="s">
        <v>14</v>
      </c>
      <c r="C704" s="750"/>
      <c r="D704" s="750"/>
      <c r="E704" s="751" t="s">
        <v>1618</v>
      </c>
      <c r="F704" s="751"/>
      <c r="G704" s="197" t="s">
        <v>817</v>
      </c>
      <c r="H704" s="197" t="s">
        <v>248</v>
      </c>
      <c r="I704" s="236" t="s">
        <v>249</v>
      </c>
      <c r="J704" s="198">
        <v>1</v>
      </c>
      <c r="K704" s="203">
        <v>45352</v>
      </c>
      <c r="L704" s="203">
        <v>45747</v>
      </c>
      <c r="M704" s="200">
        <f t="shared" si="36"/>
        <v>56.428571428571431</v>
      </c>
      <c r="N704" s="201">
        <v>1</v>
      </c>
      <c r="O704" s="236" t="s">
        <v>1446</v>
      </c>
      <c r="P704" s="201">
        <f t="shared" si="35"/>
        <v>1</v>
      </c>
      <c r="Q704" s="202" t="str" cm="1">
        <f t="array" aca="1" ref="Q704" ca="1">IF(ISNUMBER(P704),IF(P704=100%,"CUMPLIDA",IF(AND(ISNUMBER(L704),ISNUMBER(INDIRECT("FECHA_"&amp;$B704,1))), IF(L704&lt;=INDIRECT("FECHA_"&amp;$B704,1),"INCUMPLIDA","PROCESO"), "VERIFICAR FECHA")),"SIN VALOR AVANCE")</f>
        <v>CUMPLIDA</v>
      </c>
    </row>
    <row r="705" spans="1:17" ht="45.75">
      <c r="A705" s="281" t="s">
        <v>17</v>
      </c>
      <c r="B705" s="204" t="s">
        <v>14</v>
      </c>
      <c r="C705" s="750"/>
      <c r="D705" s="750"/>
      <c r="E705" s="751"/>
      <c r="F705" s="751"/>
      <c r="G705" s="197" t="s">
        <v>818</v>
      </c>
      <c r="H705" s="197" t="s">
        <v>251</v>
      </c>
      <c r="I705" s="236" t="s">
        <v>252</v>
      </c>
      <c r="J705" s="198">
        <v>1</v>
      </c>
      <c r="K705" s="203">
        <v>45352</v>
      </c>
      <c r="L705" s="203">
        <v>45747</v>
      </c>
      <c r="M705" s="200">
        <f t="shared" si="36"/>
        <v>56.428571428571431</v>
      </c>
      <c r="N705" s="201">
        <v>1</v>
      </c>
      <c r="O705" s="236" t="s">
        <v>1617</v>
      </c>
      <c r="P705" s="201">
        <f t="shared" si="35"/>
        <v>1</v>
      </c>
      <c r="Q705" s="202" t="str" cm="1">
        <f t="array" aca="1" ref="Q705" ca="1">IF(ISNUMBER(P705),IF(P705=100%,"CUMPLIDA",IF(AND(ISNUMBER(L705),ISNUMBER(INDIRECT("FECHA_"&amp;$B705,1))), IF(L705&lt;=INDIRECT("FECHA_"&amp;$B705,1),"INCUMPLIDA","PROCESO"), "VERIFICAR FECHA")),"SIN VALOR AVANCE")</f>
        <v>CUMPLIDA</v>
      </c>
    </row>
    <row r="706" spans="1:17" ht="105.75">
      <c r="A706" s="281" t="s">
        <v>17</v>
      </c>
      <c r="B706" s="204" t="s">
        <v>14</v>
      </c>
      <c r="C706" s="750"/>
      <c r="D706" s="750"/>
      <c r="E706" s="751"/>
      <c r="F706" s="751"/>
      <c r="G706" s="197" t="s">
        <v>819</v>
      </c>
      <c r="H706" s="197" t="s">
        <v>254</v>
      </c>
      <c r="I706" s="236" t="s">
        <v>255</v>
      </c>
      <c r="J706" s="198">
        <v>1</v>
      </c>
      <c r="K706" s="203">
        <v>45352</v>
      </c>
      <c r="L706" s="203">
        <v>45747</v>
      </c>
      <c r="M706" s="200">
        <f t="shared" si="36"/>
        <v>56.428571428571431</v>
      </c>
      <c r="N706" s="201">
        <v>1</v>
      </c>
      <c r="O706" s="236" t="s">
        <v>1619</v>
      </c>
      <c r="P706" s="201">
        <f t="shared" si="35"/>
        <v>1</v>
      </c>
      <c r="Q706" s="202" t="str" cm="1">
        <f t="array" aca="1" ref="Q706" ca="1">IF(ISNUMBER(P706),IF(P706=100%,"CUMPLIDA",IF(AND(ISNUMBER(L706),ISNUMBER(INDIRECT("FECHA_"&amp;$B706,1))), IF(L706&lt;=INDIRECT("FECHA_"&amp;$B706,1),"INCUMPLIDA","PROCESO"), "VERIFICAR FECHA")),"SIN VALOR AVANCE")</f>
        <v>CUMPLIDA</v>
      </c>
    </row>
    <row r="707" spans="1:17" ht="45.75" customHeight="1">
      <c r="A707" s="281" t="s">
        <v>17</v>
      </c>
      <c r="B707" s="204" t="s">
        <v>14</v>
      </c>
      <c r="C707" s="750"/>
      <c r="D707" s="750"/>
      <c r="E707" s="751" t="s">
        <v>1620</v>
      </c>
      <c r="F707" s="751"/>
      <c r="G707" s="197" t="s">
        <v>821</v>
      </c>
      <c r="H707" s="197" t="s">
        <v>258</v>
      </c>
      <c r="I707" s="236" t="s">
        <v>259</v>
      </c>
      <c r="J707" s="198">
        <v>2</v>
      </c>
      <c r="K707" s="203">
        <v>45748</v>
      </c>
      <c r="L707" s="203">
        <v>45930</v>
      </c>
      <c r="M707" s="200">
        <f t="shared" si="36"/>
        <v>26</v>
      </c>
      <c r="N707" s="201">
        <v>0</v>
      </c>
      <c r="O707" s="236" t="s">
        <v>1617</v>
      </c>
      <c r="P707" s="201">
        <f t="shared" si="35"/>
        <v>0</v>
      </c>
      <c r="Q707" s="202" t="str" cm="1">
        <f t="array" aca="1" ref="Q707" ca="1">IF(ISNUMBER(P707),IF(P707=100%,"CUMPLIDA",IF(AND(ISNUMBER(L707),ISNUMBER(INDIRECT("FECHA_"&amp;$B707,1))), IF(L707&lt;=INDIRECT("FECHA_"&amp;$B707,1),"INCUMPLIDA","PROCESO"), "VERIFICAR FECHA")),"SIN VALOR AVANCE")</f>
        <v>PROCESO</v>
      </c>
    </row>
    <row r="708" spans="1:17" ht="60">
      <c r="A708" s="281" t="s">
        <v>17</v>
      </c>
      <c r="B708" s="204" t="s">
        <v>14</v>
      </c>
      <c r="C708" s="750"/>
      <c r="D708" s="750"/>
      <c r="E708" s="751"/>
      <c r="F708" s="751"/>
      <c r="G708" s="197" t="s">
        <v>822</v>
      </c>
      <c r="H708" s="197" t="s">
        <v>261</v>
      </c>
      <c r="I708" s="236" t="s">
        <v>262</v>
      </c>
      <c r="J708" s="198">
        <v>1</v>
      </c>
      <c r="K708" s="203">
        <v>45748</v>
      </c>
      <c r="L708" s="203">
        <v>45930</v>
      </c>
      <c r="M708" s="200">
        <f t="shared" si="36"/>
        <v>26</v>
      </c>
      <c r="N708" s="201">
        <v>0</v>
      </c>
      <c r="O708" s="236" t="s">
        <v>1446</v>
      </c>
      <c r="P708" s="201">
        <f t="shared" si="35"/>
        <v>0</v>
      </c>
      <c r="Q708" s="202" t="str" cm="1">
        <f t="array" aca="1" ref="Q708" ca="1">IF(ISNUMBER(P708),IF(P708=100%,"CUMPLIDA",IF(AND(ISNUMBER(L708),ISNUMBER(INDIRECT("FECHA_"&amp;$B708,1))), IF(L708&lt;=INDIRECT("FECHA_"&amp;$B708,1),"INCUMPLIDA","PROCESO"), "VERIFICAR FECHA")),"SIN VALOR AVANCE")</f>
        <v>PROCESO</v>
      </c>
    </row>
    <row r="709" spans="1:17" ht="150">
      <c r="A709" s="281" t="s">
        <v>17</v>
      </c>
      <c r="B709" s="204" t="s">
        <v>14</v>
      </c>
      <c r="C709" s="750"/>
      <c r="D709" s="750"/>
      <c r="E709" s="751"/>
      <c r="F709" s="751"/>
      <c r="G709" s="197" t="s">
        <v>823</v>
      </c>
      <c r="H709" s="197" t="s">
        <v>264</v>
      </c>
      <c r="I709" s="236" t="s">
        <v>265</v>
      </c>
      <c r="J709" s="198">
        <v>2</v>
      </c>
      <c r="K709" s="203">
        <v>45748</v>
      </c>
      <c r="L709" s="203">
        <v>45930</v>
      </c>
      <c r="M709" s="200">
        <f t="shared" si="36"/>
        <v>26</v>
      </c>
      <c r="N709" s="201">
        <v>0</v>
      </c>
      <c r="O709" s="236" t="s">
        <v>1619</v>
      </c>
      <c r="P709" s="201">
        <f t="shared" si="35"/>
        <v>0</v>
      </c>
      <c r="Q709" s="202" t="str" cm="1">
        <f t="array" aca="1" ref="Q709" ca="1">IF(ISNUMBER(P709),IF(P709=100%,"CUMPLIDA",IF(AND(ISNUMBER(L709),ISNUMBER(INDIRECT("FECHA_"&amp;$B709,1))), IF(L709&lt;=INDIRECT("FECHA_"&amp;$B709,1),"INCUMPLIDA","PROCESO"), "VERIFICAR FECHA")),"SIN VALOR AVANCE")</f>
        <v>PROCESO</v>
      </c>
    </row>
    <row r="710" spans="1:17" ht="45.75" customHeight="1">
      <c r="A710" s="281" t="s">
        <v>17</v>
      </c>
      <c r="B710" s="204" t="s">
        <v>14</v>
      </c>
      <c r="C710" s="750"/>
      <c r="D710" s="750"/>
      <c r="E710" s="751" t="s">
        <v>1621</v>
      </c>
      <c r="F710" s="751"/>
      <c r="G710" s="197" t="s">
        <v>1622</v>
      </c>
      <c r="H710" s="197" t="s">
        <v>237</v>
      </c>
      <c r="I710" s="236" t="s">
        <v>238</v>
      </c>
      <c r="J710" s="198">
        <v>1</v>
      </c>
      <c r="K710" s="203">
        <v>45352</v>
      </c>
      <c r="L710" s="203">
        <v>45747</v>
      </c>
      <c r="M710" s="200">
        <f t="shared" si="36"/>
        <v>56.428571428571431</v>
      </c>
      <c r="N710" s="201">
        <v>1</v>
      </c>
      <c r="O710" s="236" t="s">
        <v>1446</v>
      </c>
      <c r="P710" s="201">
        <f t="shared" si="35"/>
        <v>1</v>
      </c>
      <c r="Q710" s="202" t="str" cm="1">
        <f t="array" aca="1" ref="Q710" ca="1">IF(ISNUMBER(P710),IF(P710=100%,"CUMPLIDA",IF(AND(ISNUMBER(L710),ISNUMBER(INDIRECT("FECHA_"&amp;$B710,1))), IF(L710&lt;=INDIRECT("FECHA_"&amp;$B710,1),"INCUMPLIDA","PROCESO"), "VERIFICAR FECHA")),"SIN VALOR AVANCE")</f>
        <v>CUMPLIDA</v>
      </c>
    </row>
    <row r="711" spans="1:17" ht="45.75">
      <c r="A711" s="281" t="s">
        <v>17</v>
      </c>
      <c r="B711" s="204" t="s">
        <v>14</v>
      </c>
      <c r="C711" s="750"/>
      <c r="D711" s="750"/>
      <c r="E711" s="751"/>
      <c r="F711" s="751"/>
      <c r="G711" s="197" t="s">
        <v>1623</v>
      </c>
      <c r="H711" s="197" t="s">
        <v>241</v>
      </c>
      <c r="I711" s="236" t="s">
        <v>242</v>
      </c>
      <c r="J711" s="198">
        <v>1</v>
      </c>
      <c r="K711" s="203">
        <v>45352</v>
      </c>
      <c r="L711" s="203">
        <v>45747</v>
      </c>
      <c r="M711" s="200">
        <f t="shared" si="36"/>
        <v>56.428571428571431</v>
      </c>
      <c r="N711" s="201">
        <v>1</v>
      </c>
      <c r="O711" s="236" t="s">
        <v>1617</v>
      </c>
      <c r="P711" s="201">
        <f t="shared" si="35"/>
        <v>1</v>
      </c>
      <c r="Q711" s="202" t="str" cm="1">
        <f t="array" aca="1" ref="Q711" ca="1">IF(ISNUMBER(P711),IF(P711=100%,"CUMPLIDA",IF(AND(ISNUMBER(L711),ISNUMBER(INDIRECT("FECHA_"&amp;$B711,1))), IF(L711&lt;=INDIRECT("FECHA_"&amp;$B711,1),"INCUMPLIDA","PROCESO"), "VERIFICAR FECHA")),"SIN VALOR AVANCE")</f>
        <v>CUMPLIDA</v>
      </c>
    </row>
    <row r="712" spans="1:17" ht="45.75" customHeight="1">
      <c r="A712" s="281" t="s">
        <v>17</v>
      </c>
      <c r="B712" s="204" t="s">
        <v>14</v>
      </c>
      <c r="C712" s="750"/>
      <c r="D712" s="750"/>
      <c r="E712" s="751" t="s">
        <v>1624</v>
      </c>
      <c r="F712" s="751"/>
      <c r="G712" s="197" t="s">
        <v>1625</v>
      </c>
      <c r="H712" s="197" t="s">
        <v>248</v>
      </c>
      <c r="I712" s="236" t="s">
        <v>249</v>
      </c>
      <c r="J712" s="198">
        <v>1</v>
      </c>
      <c r="K712" s="203">
        <v>45352</v>
      </c>
      <c r="L712" s="203">
        <v>45747</v>
      </c>
      <c r="M712" s="200">
        <f t="shared" si="36"/>
        <v>56.428571428571431</v>
      </c>
      <c r="N712" s="201">
        <v>1</v>
      </c>
      <c r="O712" s="236" t="s">
        <v>1446</v>
      </c>
      <c r="P712" s="201">
        <v>1</v>
      </c>
      <c r="Q712" s="202" t="str" cm="1">
        <f t="array" aca="1" ref="Q712" ca="1">IF(ISNUMBER(P712),IF(P712=100%,"CUMPLIDA",IF(AND(ISNUMBER(L712),ISNUMBER(INDIRECT("FECHA_"&amp;$B712,1))), IF(L712&lt;=INDIRECT("FECHA_"&amp;$B712,1),"INCUMPLIDA","PROCESO"), "VERIFICAR FECHA")),"SIN VALOR AVANCE")</f>
        <v>CUMPLIDA</v>
      </c>
    </row>
    <row r="713" spans="1:17" ht="45.75">
      <c r="A713" s="281" t="s">
        <v>17</v>
      </c>
      <c r="B713" s="204" t="s">
        <v>14</v>
      </c>
      <c r="C713" s="750"/>
      <c r="D713" s="750"/>
      <c r="E713" s="751"/>
      <c r="F713" s="751"/>
      <c r="G713" s="197" t="s">
        <v>1626</v>
      </c>
      <c r="H713" s="197" t="s">
        <v>251</v>
      </c>
      <c r="I713" s="236" t="s">
        <v>252</v>
      </c>
      <c r="J713" s="198">
        <v>1</v>
      </c>
      <c r="K713" s="203">
        <v>45352</v>
      </c>
      <c r="L713" s="203">
        <v>45747</v>
      </c>
      <c r="M713" s="200">
        <f t="shared" si="36"/>
        <v>56.428571428571431</v>
      </c>
      <c r="N713" s="201">
        <v>1</v>
      </c>
      <c r="O713" s="236" t="s">
        <v>1617</v>
      </c>
      <c r="P713" s="201">
        <v>1</v>
      </c>
      <c r="Q713" s="202" t="str" cm="1">
        <f t="array" aca="1" ref="Q713" ca="1">IF(ISNUMBER(P713),IF(P713=100%,"CUMPLIDA",IF(AND(ISNUMBER(L713),ISNUMBER(INDIRECT("FECHA_"&amp;$B713,1))), IF(L713&lt;=INDIRECT("FECHA_"&amp;$B713,1),"INCUMPLIDA","PROCESO"), "VERIFICAR FECHA")),"SIN VALOR AVANCE")</f>
        <v>CUMPLIDA</v>
      </c>
    </row>
    <row r="714" spans="1:17" ht="105.75">
      <c r="A714" s="281" t="s">
        <v>17</v>
      </c>
      <c r="B714" s="204" t="s">
        <v>14</v>
      </c>
      <c r="C714" s="750"/>
      <c r="D714" s="750"/>
      <c r="E714" s="751"/>
      <c r="F714" s="751"/>
      <c r="G714" s="197" t="s">
        <v>1627</v>
      </c>
      <c r="H714" s="197" t="s">
        <v>254</v>
      </c>
      <c r="I714" s="236" t="s">
        <v>255</v>
      </c>
      <c r="J714" s="198">
        <v>1</v>
      </c>
      <c r="K714" s="203">
        <v>45352</v>
      </c>
      <c r="L714" s="203">
        <v>45747</v>
      </c>
      <c r="M714" s="200">
        <f t="shared" si="36"/>
        <v>56.428571428571431</v>
      </c>
      <c r="N714" s="201">
        <v>1</v>
      </c>
      <c r="O714" s="236" t="s">
        <v>1619</v>
      </c>
      <c r="P714" s="201">
        <v>1</v>
      </c>
      <c r="Q714" s="202" t="str" cm="1">
        <f t="array" aca="1" ref="Q714" ca="1">IF(ISNUMBER(P714),IF(P714=100%,"CUMPLIDA",IF(AND(ISNUMBER(L714),ISNUMBER(INDIRECT("FECHA_"&amp;$B714,1))), IF(L714&lt;=INDIRECT("FECHA_"&amp;$B714,1),"INCUMPLIDA","PROCESO"), "VERIFICAR FECHA")),"SIN VALOR AVANCE")</f>
        <v>CUMPLIDA</v>
      </c>
    </row>
    <row r="715" spans="1:17" ht="45.75">
      <c r="A715" s="281" t="s">
        <v>17</v>
      </c>
      <c r="B715" s="204" t="s">
        <v>14</v>
      </c>
      <c r="C715" s="750"/>
      <c r="D715" s="750"/>
      <c r="E715" s="751"/>
      <c r="F715" s="751"/>
      <c r="G715" s="197" t="s">
        <v>1628</v>
      </c>
      <c r="H715" s="197" t="s">
        <v>258</v>
      </c>
      <c r="I715" s="236" t="s">
        <v>259</v>
      </c>
      <c r="J715" s="198">
        <v>2</v>
      </c>
      <c r="K715" s="203">
        <v>45748</v>
      </c>
      <c r="L715" s="203">
        <v>45930</v>
      </c>
      <c r="M715" s="200">
        <f t="shared" si="36"/>
        <v>26</v>
      </c>
      <c r="N715" s="201">
        <v>0</v>
      </c>
      <c r="O715" s="236" t="s">
        <v>1617</v>
      </c>
      <c r="P715" s="201">
        <f t="shared" ref="P715:P762" si="37">IF(B715="ITRC",N715,N715/J715)</f>
        <v>0</v>
      </c>
      <c r="Q715" s="202" t="str" cm="1">
        <f t="array" aca="1" ref="Q715" ca="1">IF(ISNUMBER(P715),IF(P715=100%,"CUMPLIDA",IF(AND(ISNUMBER(L715),ISNUMBER(INDIRECT("FECHA_"&amp;$B715,1))), IF(L715&lt;=INDIRECT("FECHA_"&amp;$B715,1),"INCUMPLIDA","PROCESO"), "VERIFICAR FECHA")),"SIN VALOR AVANCE")</f>
        <v>PROCESO</v>
      </c>
    </row>
    <row r="716" spans="1:17" ht="60">
      <c r="A716" s="281" t="s">
        <v>17</v>
      </c>
      <c r="B716" s="204" t="s">
        <v>14</v>
      </c>
      <c r="C716" s="750"/>
      <c r="D716" s="750"/>
      <c r="E716" s="751"/>
      <c r="F716" s="751"/>
      <c r="G716" s="197" t="s">
        <v>1629</v>
      </c>
      <c r="H716" s="197" t="s">
        <v>261</v>
      </c>
      <c r="I716" s="236" t="s">
        <v>262</v>
      </c>
      <c r="J716" s="198">
        <v>1</v>
      </c>
      <c r="K716" s="203">
        <v>45748</v>
      </c>
      <c r="L716" s="203">
        <v>45930</v>
      </c>
      <c r="M716" s="200">
        <f t="shared" si="36"/>
        <v>26</v>
      </c>
      <c r="N716" s="201">
        <v>0</v>
      </c>
      <c r="O716" s="236" t="s">
        <v>1446</v>
      </c>
      <c r="P716" s="201">
        <f t="shared" si="37"/>
        <v>0</v>
      </c>
      <c r="Q716" s="202" t="str" cm="1">
        <f t="array" aca="1" ref="Q716" ca="1">IF(ISNUMBER(P716),IF(P716=100%,"CUMPLIDA",IF(AND(ISNUMBER(L716),ISNUMBER(INDIRECT("FECHA_"&amp;$B716,1))), IF(L716&lt;=INDIRECT("FECHA_"&amp;$B716,1),"INCUMPLIDA","PROCESO"), "VERIFICAR FECHA")),"SIN VALOR AVANCE")</f>
        <v>PROCESO</v>
      </c>
    </row>
    <row r="717" spans="1:17" ht="150">
      <c r="A717" s="281" t="s">
        <v>17</v>
      </c>
      <c r="B717" s="204" t="s">
        <v>14</v>
      </c>
      <c r="C717" s="750"/>
      <c r="D717" s="750"/>
      <c r="E717" s="751"/>
      <c r="F717" s="751"/>
      <c r="G717" s="197" t="s">
        <v>1630</v>
      </c>
      <c r="H717" s="197" t="s">
        <v>264</v>
      </c>
      <c r="I717" s="236" t="s">
        <v>265</v>
      </c>
      <c r="J717" s="198">
        <v>2</v>
      </c>
      <c r="K717" s="203">
        <v>45748</v>
      </c>
      <c r="L717" s="203">
        <v>45930</v>
      </c>
      <c r="M717" s="200">
        <f t="shared" si="36"/>
        <v>26</v>
      </c>
      <c r="N717" s="201">
        <v>0</v>
      </c>
      <c r="O717" s="236" t="s">
        <v>1619</v>
      </c>
      <c r="P717" s="201">
        <f t="shared" si="37"/>
        <v>0</v>
      </c>
      <c r="Q717" s="202" t="str" cm="1">
        <f t="array" aca="1" ref="Q717" ca="1">IF(ISNUMBER(P717),IF(P717=100%,"CUMPLIDA",IF(AND(ISNUMBER(L717),ISNUMBER(INDIRECT("FECHA_"&amp;$B717,1))), IF(L717&lt;=INDIRECT("FECHA_"&amp;$B717,1),"INCUMPLIDA","PROCESO"), "VERIFICAR FECHA")),"SIN VALOR AVANCE")</f>
        <v>PROCESO</v>
      </c>
    </row>
    <row r="718" spans="1:17" ht="45.75">
      <c r="A718" s="281" t="s">
        <v>17</v>
      </c>
      <c r="B718" s="204" t="s">
        <v>14</v>
      </c>
      <c r="C718" s="750"/>
      <c r="D718" s="750"/>
      <c r="E718" s="751"/>
      <c r="F718" s="751"/>
      <c r="G718" s="197" t="s">
        <v>1631</v>
      </c>
      <c r="H718" s="197" t="s">
        <v>237</v>
      </c>
      <c r="I718" s="236" t="s">
        <v>238</v>
      </c>
      <c r="J718" s="198">
        <v>1</v>
      </c>
      <c r="K718" s="203">
        <v>45352</v>
      </c>
      <c r="L718" s="203">
        <v>45747</v>
      </c>
      <c r="M718" s="200">
        <f t="shared" si="36"/>
        <v>56.428571428571431</v>
      </c>
      <c r="N718" s="201">
        <v>1</v>
      </c>
      <c r="O718" s="236" t="s">
        <v>1446</v>
      </c>
      <c r="P718" s="201">
        <f t="shared" si="37"/>
        <v>1</v>
      </c>
      <c r="Q718" s="202" t="str" cm="1">
        <f t="array" aca="1" ref="Q718" ca="1">IF(ISNUMBER(P718),IF(P718=100%,"CUMPLIDA",IF(AND(ISNUMBER(L718),ISNUMBER(INDIRECT("FECHA_"&amp;$B718,1))), IF(L718&lt;=INDIRECT("FECHA_"&amp;$B718,1),"INCUMPLIDA","PROCESO"), "VERIFICAR FECHA")),"SIN VALOR AVANCE")</f>
        <v>CUMPLIDA</v>
      </c>
    </row>
    <row r="719" spans="1:17" ht="45.75">
      <c r="A719" s="281" t="s">
        <v>17</v>
      </c>
      <c r="B719" s="204" t="s">
        <v>14</v>
      </c>
      <c r="C719" s="750"/>
      <c r="D719" s="750"/>
      <c r="E719" s="751"/>
      <c r="F719" s="751"/>
      <c r="G719" s="197" t="s">
        <v>1632</v>
      </c>
      <c r="H719" s="197" t="s">
        <v>241</v>
      </c>
      <c r="I719" s="236" t="s">
        <v>242</v>
      </c>
      <c r="J719" s="198">
        <v>1</v>
      </c>
      <c r="K719" s="203">
        <v>45352</v>
      </c>
      <c r="L719" s="203">
        <v>45747</v>
      </c>
      <c r="M719" s="200">
        <f t="shared" si="36"/>
        <v>56.428571428571431</v>
      </c>
      <c r="N719" s="201">
        <v>1</v>
      </c>
      <c r="O719" s="236" t="s">
        <v>1617</v>
      </c>
      <c r="P719" s="201">
        <f t="shared" si="37"/>
        <v>1</v>
      </c>
      <c r="Q719" s="202" t="str" cm="1">
        <f t="array" aca="1" ref="Q719" ca="1">IF(ISNUMBER(P719),IF(P719=100%,"CUMPLIDA",IF(AND(ISNUMBER(L719),ISNUMBER(INDIRECT("FECHA_"&amp;$B719,1))), IF(L719&lt;=INDIRECT("FECHA_"&amp;$B719,1),"INCUMPLIDA","PROCESO"), "VERIFICAR FECHA")),"SIN VALOR AVANCE")</f>
        <v>CUMPLIDA</v>
      </c>
    </row>
    <row r="720" spans="1:17" ht="45.75">
      <c r="A720" s="281" t="s">
        <v>17</v>
      </c>
      <c r="B720" s="204" t="s">
        <v>14</v>
      </c>
      <c r="C720" s="750"/>
      <c r="D720" s="750"/>
      <c r="E720" s="751"/>
      <c r="F720" s="751"/>
      <c r="G720" s="197" t="s">
        <v>1633</v>
      </c>
      <c r="H720" s="197" t="s">
        <v>248</v>
      </c>
      <c r="I720" s="236" t="s">
        <v>249</v>
      </c>
      <c r="J720" s="198">
        <v>1</v>
      </c>
      <c r="K720" s="203">
        <v>45352</v>
      </c>
      <c r="L720" s="203">
        <v>45747</v>
      </c>
      <c r="M720" s="200">
        <f t="shared" si="36"/>
        <v>56.428571428571431</v>
      </c>
      <c r="N720" s="201">
        <v>1</v>
      </c>
      <c r="O720" s="236" t="s">
        <v>1446</v>
      </c>
      <c r="P720" s="201">
        <f t="shared" si="37"/>
        <v>1</v>
      </c>
      <c r="Q720" s="202" t="str" cm="1">
        <f t="array" aca="1" ref="Q720" ca="1">IF(ISNUMBER(P720),IF(P720=100%,"CUMPLIDA",IF(AND(ISNUMBER(L720),ISNUMBER(INDIRECT("FECHA_"&amp;$B720,1))), IF(L720&lt;=INDIRECT("FECHA_"&amp;$B720,1),"INCUMPLIDA","PROCESO"), "VERIFICAR FECHA")),"SIN VALOR AVANCE")</f>
        <v>CUMPLIDA</v>
      </c>
    </row>
    <row r="721" spans="1:17" ht="45.75">
      <c r="A721" s="281" t="s">
        <v>17</v>
      </c>
      <c r="B721" s="204" t="s">
        <v>14</v>
      </c>
      <c r="C721" s="750"/>
      <c r="D721" s="750"/>
      <c r="E721" s="751"/>
      <c r="F721" s="751"/>
      <c r="G721" s="197" t="s">
        <v>158</v>
      </c>
      <c r="H721" s="197" t="s">
        <v>251</v>
      </c>
      <c r="I721" s="236" t="s">
        <v>252</v>
      </c>
      <c r="J721" s="198">
        <v>1</v>
      </c>
      <c r="K721" s="203">
        <v>45352</v>
      </c>
      <c r="L721" s="203">
        <v>45747</v>
      </c>
      <c r="M721" s="200">
        <f t="shared" si="36"/>
        <v>56.428571428571431</v>
      </c>
      <c r="N721" s="201">
        <v>1</v>
      </c>
      <c r="O721" s="236" t="s">
        <v>1617</v>
      </c>
      <c r="P721" s="201">
        <f t="shared" si="37"/>
        <v>1</v>
      </c>
      <c r="Q721" s="202" t="str" cm="1">
        <f t="array" aca="1" ref="Q721" ca="1">IF(ISNUMBER(P721),IF(P721=100%,"CUMPLIDA",IF(AND(ISNUMBER(L721),ISNUMBER(INDIRECT("FECHA_"&amp;$B721,1))), IF(L721&lt;=INDIRECT("FECHA_"&amp;$B721,1),"INCUMPLIDA","PROCESO"), "VERIFICAR FECHA")),"SIN VALOR AVANCE")</f>
        <v>CUMPLIDA</v>
      </c>
    </row>
    <row r="722" spans="1:17" ht="105.75">
      <c r="A722" s="281" t="s">
        <v>17</v>
      </c>
      <c r="B722" s="204" t="s">
        <v>14</v>
      </c>
      <c r="C722" s="750"/>
      <c r="D722" s="750"/>
      <c r="E722" s="751"/>
      <c r="F722" s="751"/>
      <c r="G722" s="197" t="s">
        <v>1634</v>
      </c>
      <c r="H722" s="197" t="s">
        <v>254</v>
      </c>
      <c r="I722" s="236" t="s">
        <v>255</v>
      </c>
      <c r="J722" s="198">
        <v>1</v>
      </c>
      <c r="K722" s="203">
        <v>45352</v>
      </c>
      <c r="L722" s="203">
        <v>45747</v>
      </c>
      <c r="M722" s="200">
        <f t="shared" si="36"/>
        <v>56.428571428571431</v>
      </c>
      <c r="N722" s="201">
        <v>1</v>
      </c>
      <c r="O722" s="236" t="s">
        <v>1619</v>
      </c>
      <c r="P722" s="201">
        <f t="shared" si="37"/>
        <v>1</v>
      </c>
      <c r="Q722" s="202" t="str" cm="1">
        <f t="array" aca="1" ref="Q722" ca="1">IF(ISNUMBER(P722),IF(P722=100%,"CUMPLIDA",IF(AND(ISNUMBER(L722),ISNUMBER(INDIRECT("FECHA_"&amp;$B722,1))), IF(L722&lt;=INDIRECT("FECHA_"&amp;$B722,1),"INCUMPLIDA","PROCESO"), "VERIFICAR FECHA")),"SIN VALOR AVANCE")</f>
        <v>CUMPLIDA</v>
      </c>
    </row>
    <row r="723" spans="1:17" ht="45.75">
      <c r="A723" s="281" t="s">
        <v>17</v>
      </c>
      <c r="B723" s="204" t="s">
        <v>14</v>
      </c>
      <c r="C723" s="750"/>
      <c r="D723" s="750"/>
      <c r="E723" s="751"/>
      <c r="F723" s="751"/>
      <c r="G723" s="197" t="s">
        <v>1635</v>
      </c>
      <c r="H723" s="197" t="s">
        <v>258</v>
      </c>
      <c r="I723" s="236" t="s">
        <v>259</v>
      </c>
      <c r="J723" s="198">
        <v>2</v>
      </c>
      <c r="K723" s="203">
        <v>45748</v>
      </c>
      <c r="L723" s="203">
        <v>45930</v>
      </c>
      <c r="M723" s="200">
        <f t="shared" si="36"/>
        <v>26</v>
      </c>
      <c r="N723" s="201">
        <v>0</v>
      </c>
      <c r="O723" s="236" t="s">
        <v>1617</v>
      </c>
      <c r="P723" s="201">
        <f t="shared" si="37"/>
        <v>0</v>
      </c>
      <c r="Q723" s="202" t="str" cm="1">
        <f t="array" aca="1" ref="Q723" ca="1">IF(ISNUMBER(P723),IF(P723=100%,"CUMPLIDA",IF(AND(ISNUMBER(L723),ISNUMBER(INDIRECT("FECHA_"&amp;$B723,1))), IF(L723&lt;=INDIRECT("FECHA_"&amp;$B723,1),"INCUMPLIDA","PROCESO"), "VERIFICAR FECHA")),"SIN VALOR AVANCE")</f>
        <v>PROCESO</v>
      </c>
    </row>
    <row r="724" spans="1:17" ht="60">
      <c r="A724" s="281" t="s">
        <v>17</v>
      </c>
      <c r="B724" s="204" t="s">
        <v>14</v>
      </c>
      <c r="C724" s="750"/>
      <c r="D724" s="750"/>
      <c r="E724" s="751"/>
      <c r="F724" s="751"/>
      <c r="G724" s="197" t="s">
        <v>1636</v>
      </c>
      <c r="H724" s="197" t="s">
        <v>261</v>
      </c>
      <c r="I724" s="236" t="s">
        <v>262</v>
      </c>
      <c r="J724" s="198">
        <v>1</v>
      </c>
      <c r="K724" s="203">
        <v>45748</v>
      </c>
      <c r="L724" s="203">
        <v>45930</v>
      </c>
      <c r="M724" s="200">
        <f t="shared" si="36"/>
        <v>26</v>
      </c>
      <c r="N724" s="201">
        <v>0</v>
      </c>
      <c r="O724" s="236" t="s">
        <v>1446</v>
      </c>
      <c r="P724" s="201">
        <f t="shared" si="37"/>
        <v>0</v>
      </c>
      <c r="Q724" s="202" t="str" cm="1">
        <f t="array" aca="1" ref="Q724" ca="1">IF(ISNUMBER(P724),IF(P724=100%,"CUMPLIDA",IF(AND(ISNUMBER(L724),ISNUMBER(INDIRECT("FECHA_"&amp;$B724,1))), IF(L724&lt;=INDIRECT("FECHA_"&amp;$B724,1),"INCUMPLIDA","PROCESO"), "VERIFICAR FECHA")),"SIN VALOR AVANCE")</f>
        <v>PROCESO</v>
      </c>
    </row>
    <row r="725" spans="1:17" ht="150">
      <c r="A725" s="281" t="s">
        <v>17</v>
      </c>
      <c r="B725" s="204" t="s">
        <v>14</v>
      </c>
      <c r="C725" s="750"/>
      <c r="D725" s="750"/>
      <c r="E725" s="751"/>
      <c r="F725" s="751"/>
      <c r="G725" s="197" t="s">
        <v>1637</v>
      </c>
      <c r="H725" s="197" t="s">
        <v>264</v>
      </c>
      <c r="I725" s="236" t="s">
        <v>265</v>
      </c>
      <c r="J725" s="198">
        <v>2</v>
      </c>
      <c r="K725" s="203">
        <v>45748</v>
      </c>
      <c r="L725" s="203">
        <v>45930</v>
      </c>
      <c r="M725" s="200">
        <f t="shared" si="36"/>
        <v>26</v>
      </c>
      <c r="N725" s="201">
        <v>0</v>
      </c>
      <c r="O725" s="236" t="s">
        <v>1619</v>
      </c>
      <c r="P725" s="201">
        <f t="shared" si="37"/>
        <v>0</v>
      </c>
      <c r="Q725" s="202" t="str" cm="1">
        <f t="array" aca="1" ref="Q725" ca="1">IF(ISNUMBER(P725),IF(P725=100%,"CUMPLIDA",IF(AND(ISNUMBER(L725),ISNUMBER(INDIRECT("FECHA_"&amp;$B725,1))), IF(L725&lt;=INDIRECT("FECHA_"&amp;$B725,1),"INCUMPLIDA","PROCESO"), "VERIFICAR FECHA")),"SIN VALOR AVANCE")</f>
        <v>PROCESO</v>
      </c>
    </row>
    <row r="726" spans="1:17" ht="105.75">
      <c r="A726" s="281" t="s">
        <v>17</v>
      </c>
      <c r="B726" s="204" t="s">
        <v>14</v>
      </c>
      <c r="C726" s="750"/>
      <c r="D726" s="750"/>
      <c r="E726" s="751"/>
      <c r="F726" s="751"/>
      <c r="G726" s="197" t="s">
        <v>1638</v>
      </c>
      <c r="H726" s="197" t="s">
        <v>1639</v>
      </c>
      <c r="I726" s="236" t="s">
        <v>1640</v>
      </c>
      <c r="J726" s="198">
        <v>1</v>
      </c>
      <c r="K726" s="203">
        <v>44805</v>
      </c>
      <c r="L726" s="203">
        <v>44864</v>
      </c>
      <c r="M726" s="200">
        <f t="shared" si="36"/>
        <v>8.4285714285714288</v>
      </c>
      <c r="N726" s="201">
        <v>1</v>
      </c>
      <c r="O726" s="236" t="s">
        <v>1641</v>
      </c>
      <c r="P726" s="201">
        <f t="shared" si="37"/>
        <v>1</v>
      </c>
      <c r="Q726" s="202" t="str" cm="1">
        <f t="array" aca="1" ref="Q726" ca="1">IF(ISNUMBER(P726),IF(P726=100%,"CUMPLIDA",IF(AND(ISNUMBER(L726),ISNUMBER(INDIRECT("FECHA_"&amp;$B726,1))), IF(L726&lt;=INDIRECT("FECHA_"&amp;$B726,1),"INCUMPLIDA","PROCESO"), "VERIFICAR FECHA")),"SIN VALOR AVANCE")</f>
        <v>CUMPLIDA</v>
      </c>
    </row>
    <row r="727" spans="1:17" ht="45.75">
      <c r="A727" s="281" t="s">
        <v>17</v>
      </c>
      <c r="B727" s="204" t="s">
        <v>14</v>
      </c>
      <c r="C727" s="750"/>
      <c r="D727" s="750"/>
      <c r="E727" s="751"/>
      <c r="F727" s="751"/>
      <c r="G727" s="197" t="s">
        <v>1642</v>
      </c>
      <c r="H727" s="197" t="s">
        <v>237</v>
      </c>
      <c r="I727" s="236" t="s">
        <v>238</v>
      </c>
      <c r="J727" s="198">
        <v>1</v>
      </c>
      <c r="K727" s="203">
        <v>45352</v>
      </c>
      <c r="L727" s="203">
        <v>45747</v>
      </c>
      <c r="M727" s="200">
        <f t="shared" si="36"/>
        <v>56.428571428571431</v>
      </c>
      <c r="N727" s="201">
        <v>1</v>
      </c>
      <c r="O727" s="236" t="s">
        <v>1446</v>
      </c>
      <c r="P727" s="201">
        <f t="shared" si="37"/>
        <v>1</v>
      </c>
      <c r="Q727" s="202" t="str" cm="1">
        <f t="array" aca="1" ref="Q727" ca="1">IF(ISNUMBER(P727),IF(P727=100%,"CUMPLIDA",IF(AND(ISNUMBER(L727),ISNUMBER(INDIRECT("FECHA_"&amp;$B727,1))), IF(L727&lt;=INDIRECT("FECHA_"&amp;$B727,1),"INCUMPLIDA","PROCESO"), "VERIFICAR FECHA")),"SIN VALOR AVANCE")</f>
        <v>CUMPLIDA</v>
      </c>
    </row>
    <row r="728" spans="1:17" ht="45.75">
      <c r="A728" s="281" t="s">
        <v>17</v>
      </c>
      <c r="B728" s="204" t="s">
        <v>14</v>
      </c>
      <c r="C728" s="750"/>
      <c r="D728" s="750"/>
      <c r="E728" s="751"/>
      <c r="F728" s="751"/>
      <c r="G728" s="197" t="s">
        <v>1643</v>
      </c>
      <c r="H728" s="197" t="s">
        <v>241</v>
      </c>
      <c r="I728" s="236" t="s">
        <v>242</v>
      </c>
      <c r="J728" s="198">
        <v>1</v>
      </c>
      <c r="K728" s="203">
        <v>45352</v>
      </c>
      <c r="L728" s="203">
        <v>45747</v>
      </c>
      <c r="M728" s="200">
        <f t="shared" si="36"/>
        <v>56.428571428571431</v>
      </c>
      <c r="N728" s="201">
        <v>1</v>
      </c>
      <c r="O728" s="236" t="s">
        <v>1617</v>
      </c>
      <c r="P728" s="201">
        <f t="shared" si="37"/>
        <v>1</v>
      </c>
      <c r="Q728" s="202" t="str" cm="1">
        <f t="array" aca="1" ref="Q728" ca="1">IF(ISNUMBER(P728),IF(P728=100%,"CUMPLIDA",IF(AND(ISNUMBER(L728),ISNUMBER(INDIRECT("FECHA_"&amp;$B728,1))), IF(L728&lt;=INDIRECT("FECHA_"&amp;$B728,1),"INCUMPLIDA","PROCESO"), "VERIFICAR FECHA")),"SIN VALOR AVANCE")</f>
        <v>CUMPLIDA</v>
      </c>
    </row>
    <row r="729" spans="1:17" ht="45.75">
      <c r="A729" s="281" t="s">
        <v>17</v>
      </c>
      <c r="B729" s="204" t="s">
        <v>14</v>
      </c>
      <c r="C729" s="750"/>
      <c r="D729" s="750"/>
      <c r="E729" s="751"/>
      <c r="F729" s="751"/>
      <c r="G729" s="197" t="s">
        <v>1644</v>
      </c>
      <c r="H729" s="197" t="s">
        <v>248</v>
      </c>
      <c r="I729" s="236" t="s">
        <v>249</v>
      </c>
      <c r="J729" s="198">
        <v>1</v>
      </c>
      <c r="K729" s="203">
        <v>45352</v>
      </c>
      <c r="L729" s="203">
        <v>45747</v>
      </c>
      <c r="M729" s="200">
        <f t="shared" si="36"/>
        <v>56.428571428571431</v>
      </c>
      <c r="N729" s="201">
        <v>1</v>
      </c>
      <c r="O729" s="236" t="s">
        <v>1446</v>
      </c>
      <c r="P729" s="201">
        <f t="shared" si="37"/>
        <v>1</v>
      </c>
      <c r="Q729" s="202" t="str" cm="1">
        <f t="array" aca="1" ref="Q729" ca="1">IF(ISNUMBER(P729),IF(P729=100%,"CUMPLIDA",IF(AND(ISNUMBER(L729),ISNUMBER(INDIRECT("FECHA_"&amp;$B729,1))), IF(L729&lt;=INDIRECT("FECHA_"&amp;$B729,1),"INCUMPLIDA","PROCESO"), "VERIFICAR FECHA")),"SIN VALOR AVANCE")</f>
        <v>CUMPLIDA</v>
      </c>
    </row>
    <row r="730" spans="1:17" ht="45.75">
      <c r="A730" s="281" t="s">
        <v>17</v>
      </c>
      <c r="B730" s="204" t="s">
        <v>14</v>
      </c>
      <c r="C730" s="750"/>
      <c r="D730" s="750"/>
      <c r="E730" s="751"/>
      <c r="F730" s="751"/>
      <c r="G730" s="197" t="s">
        <v>1645</v>
      </c>
      <c r="H730" s="197" t="s">
        <v>251</v>
      </c>
      <c r="I730" s="236" t="s">
        <v>252</v>
      </c>
      <c r="J730" s="198">
        <v>1</v>
      </c>
      <c r="K730" s="203">
        <v>45352</v>
      </c>
      <c r="L730" s="203">
        <v>45747</v>
      </c>
      <c r="M730" s="200">
        <f t="shared" si="36"/>
        <v>56.428571428571431</v>
      </c>
      <c r="N730" s="201">
        <v>1</v>
      </c>
      <c r="O730" s="236" t="s">
        <v>1617</v>
      </c>
      <c r="P730" s="201">
        <f t="shared" si="37"/>
        <v>1</v>
      </c>
      <c r="Q730" s="202" t="str" cm="1">
        <f t="array" aca="1" ref="Q730" ca="1">IF(ISNUMBER(P730),IF(P730=100%,"CUMPLIDA",IF(AND(ISNUMBER(L730),ISNUMBER(INDIRECT("FECHA_"&amp;$B730,1))), IF(L730&lt;=INDIRECT("FECHA_"&amp;$B730,1),"INCUMPLIDA","PROCESO"), "VERIFICAR FECHA")),"SIN VALOR AVANCE")</f>
        <v>CUMPLIDA</v>
      </c>
    </row>
    <row r="731" spans="1:17" ht="105.75">
      <c r="A731" s="281" t="s">
        <v>17</v>
      </c>
      <c r="B731" s="204" t="s">
        <v>14</v>
      </c>
      <c r="C731" s="750"/>
      <c r="D731" s="750"/>
      <c r="E731" s="751"/>
      <c r="F731" s="751"/>
      <c r="G731" s="197" t="s">
        <v>1646</v>
      </c>
      <c r="H731" s="197" t="s">
        <v>254</v>
      </c>
      <c r="I731" s="236" t="s">
        <v>255</v>
      </c>
      <c r="J731" s="198">
        <v>1</v>
      </c>
      <c r="K731" s="203">
        <v>45352</v>
      </c>
      <c r="L731" s="203">
        <v>45747</v>
      </c>
      <c r="M731" s="200">
        <f t="shared" si="36"/>
        <v>56.428571428571431</v>
      </c>
      <c r="N731" s="201">
        <v>1</v>
      </c>
      <c r="O731" s="236" t="s">
        <v>1619</v>
      </c>
      <c r="P731" s="201">
        <f t="shared" si="37"/>
        <v>1</v>
      </c>
      <c r="Q731" s="202" t="str" cm="1">
        <f t="array" aca="1" ref="Q731" ca="1">IF(ISNUMBER(P731),IF(P731=100%,"CUMPLIDA",IF(AND(ISNUMBER(L731),ISNUMBER(INDIRECT("FECHA_"&amp;$B731,1))), IF(L731&lt;=INDIRECT("FECHA_"&amp;$B731,1),"INCUMPLIDA","PROCESO"), "VERIFICAR FECHA")),"SIN VALOR AVANCE")</f>
        <v>CUMPLIDA</v>
      </c>
    </row>
    <row r="732" spans="1:17" ht="45.75">
      <c r="A732" s="281" t="s">
        <v>17</v>
      </c>
      <c r="B732" s="204" t="s">
        <v>14</v>
      </c>
      <c r="C732" s="750"/>
      <c r="D732" s="750"/>
      <c r="E732" s="751"/>
      <c r="F732" s="751"/>
      <c r="G732" s="197" t="s">
        <v>1647</v>
      </c>
      <c r="H732" s="197" t="s">
        <v>258</v>
      </c>
      <c r="I732" s="236" t="s">
        <v>259</v>
      </c>
      <c r="J732" s="198">
        <v>2</v>
      </c>
      <c r="K732" s="203">
        <v>45748</v>
      </c>
      <c r="L732" s="203">
        <v>45930</v>
      </c>
      <c r="M732" s="200">
        <f t="shared" si="36"/>
        <v>26</v>
      </c>
      <c r="N732" s="201">
        <v>0</v>
      </c>
      <c r="O732" s="236" t="s">
        <v>1617</v>
      </c>
      <c r="P732" s="201">
        <f t="shared" si="37"/>
        <v>0</v>
      </c>
      <c r="Q732" s="202" t="str" cm="1">
        <f t="array" aca="1" ref="Q732" ca="1">IF(ISNUMBER(P732),IF(P732=100%,"CUMPLIDA",IF(AND(ISNUMBER(L732),ISNUMBER(INDIRECT("FECHA_"&amp;$B732,1))), IF(L732&lt;=INDIRECT("FECHA_"&amp;$B732,1),"INCUMPLIDA","PROCESO"), "VERIFICAR FECHA")),"SIN VALOR AVANCE")</f>
        <v>PROCESO</v>
      </c>
    </row>
    <row r="733" spans="1:17" ht="60">
      <c r="A733" s="281" t="s">
        <v>17</v>
      </c>
      <c r="B733" s="204" t="s">
        <v>14</v>
      </c>
      <c r="C733" s="750"/>
      <c r="D733" s="750"/>
      <c r="E733" s="751"/>
      <c r="F733" s="751"/>
      <c r="G733" s="197" t="s">
        <v>1648</v>
      </c>
      <c r="H733" s="197" t="s">
        <v>261</v>
      </c>
      <c r="I733" s="236" t="s">
        <v>262</v>
      </c>
      <c r="J733" s="198">
        <v>1</v>
      </c>
      <c r="K733" s="203">
        <v>45748</v>
      </c>
      <c r="L733" s="203">
        <v>45930</v>
      </c>
      <c r="M733" s="200">
        <f t="shared" si="36"/>
        <v>26</v>
      </c>
      <c r="N733" s="201">
        <v>0</v>
      </c>
      <c r="O733" s="236" t="s">
        <v>1446</v>
      </c>
      <c r="P733" s="201">
        <f t="shared" si="37"/>
        <v>0</v>
      </c>
      <c r="Q733" s="202" t="str" cm="1">
        <f t="array" aca="1" ref="Q733" ca="1">IF(ISNUMBER(P733),IF(P733=100%,"CUMPLIDA",IF(AND(ISNUMBER(L733),ISNUMBER(INDIRECT("FECHA_"&amp;$B733,1))), IF(L733&lt;=INDIRECT("FECHA_"&amp;$B733,1),"INCUMPLIDA","PROCESO"), "VERIFICAR FECHA")),"SIN VALOR AVANCE")</f>
        <v>PROCESO</v>
      </c>
    </row>
    <row r="734" spans="1:17" ht="150">
      <c r="A734" s="281" t="s">
        <v>17</v>
      </c>
      <c r="B734" s="204" t="s">
        <v>14</v>
      </c>
      <c r="C734" s="750"/>
      <c r="D734" s="750"/>
      <c r="E734" s="751"/>
      <c r="F734" s="751"/>
      <c r="G734" s="197" t="s">
        <v>1649</v>
      </c>
      <c r="H734" s="197" t="s">
        <v>264</v>
      </c>
      <c r="I734" s="236" t="s">
        <v>265</v>
      </c>
      <c r="J734" s="198">
        <v>2</v>
      </c>
      <c r="K734" s="203">
        <v>45748</v>
      </c>
      <c r="L734" s="203">
        <v>45930</v>
      </c>
      <c r="M734" s="200">
        <f t="shared" si="36"/>
        <v>26</v>
      </c>
      <c r="N734" s="201">
        <v>0</v>
      </c>
      <c r="O734" s="236" t="s">
        <v>1619</v>
      </c>
      <c r="P734" s="201">
        <f t="shared" si="37"/>
        <v>0</v>
      </c>
      <c r="Q734" s="202" t="str" cm="1">
        <f t="array" aca="1" ref="Q734" ca="1">IF(ISNUMBER(P734),IF(P734=100%,"CUMPLIDA",IF(AND(ISNUMBER(L734),ISNUMBER(INDIRECT("FECHA_"&amp;$B734,1))), IF(L734&lt;=INDIRECT("FECHA_"&amp;$B734,1),"INCUMPLIDA","PROCESO"), "VERIFICAR FECHA")),"SIN VALOR AVANCE")</f>
        <v>PROCESO</v>
      </c>
    </row>
    <row r="735" spans="1:17" ht="375" customHeight="1">
      <c r="A735" s="281" t="s">
        <v>17</v>
      </c>
      <c r="B735" s="204" t="s">
        <v>14</v>
      </c>
      <c r="C735" s="750" t="s">
        <v>1650</v>
      </c>
      <c r="D735" s="750" t="s">
        <v>312</v>
      </c>
      <c r="E735" s="197" t="s">
        <v>1651</v>
      </c>
      <c r="F735" s="751" t="s">
        <v>1652</v>
      </c>
      <c r="G735" s="206" t="s">
        <v>1653</v>
      </c>
      <c r="H735" s="206" t="s">
        <v>1654</v>
      </c>
      <c r="I735" s="501" t="s">
        <v>1655</v>
      </c>
      <c r="J735" s="205">
        <v>1</v>
      </c>
      <c r="K735" s="199">
        <v>44825</v>
      </c>
      <c r="L735" s="199">
        <v>45107</v>
      </c>
      <c r="M735" s="200">
        <f t="shared" si="36"/>
        <v>40.285714285714285</v>
      </c>
      <c r="N735" s="201">
        <v>1</v>
      </c>
      <c r="O735" s="236" t="s">
        <v>1656</v>
      </c>
      <c r="P735" s="201">
        <f t="shared" si="37"/>
        <v>1</v>
      </c>
      <c r="Q735" s="202" t="str" cm="1">
        <f t="array" aca="1" ref="Q735" ca="1">IF(ISNUMBER(P735),IF(P735=100%,"CUMPLIDA",IF(AND(ISNUMBER(L735),ISNUMBER(INDIRECT("FECHA_"&amp;$B735,1))), IF(L735&lt;=INDIRECT("FECHA_"&amp;$B735,1),"INCUMPLIDA","PROCESO"), "VERIFICAR FECHA")),"SIN VALOR AVANCE")</f>
        <v>CUMPLIDA</v>
      </c>
    </row>
    <row r="736" spans="1:17" ht="315" customHeight="1">
      <c r="A736" s="281" t="s">
        <v>17</v>
      </c>
      <c r="B736" s="204" t="s">
        <v>14</v>
      </c>
      <c r="C736" s="750"/>
      <c r="D736" s="750"/>
      <c r="E736" s="197" t="s">
        <v>1657</v>
      </c>
      <c r="F736" s="751"/>
      <c r="G736" s="206" t="s">
        <v>1658</v>
      </c>
      <c r="H736" s="206" t="s">
        <v>1654</v>
      </c>
      <c r="I736" s="501" t="s">
        <v>1655</v>
      </c>
      <c r="J736" s="205">
        <v>1</v>
      </c>
      <c r="K736" s="199">
        <v>44825</v>
      </c>
      <c r="L736" s="199">
        <v>45107</v>
      </c>
      <c r="M736" s="200">
        <f t="shared" si="36"/>
        <v>40.285714285714285</v>
      </c>
      <c r="N736" s="201">
        <v>1</v>
      </c>
      <c r="O736" s="236" t="s">
        <v>1656</v>
      </c>
      <c r="P736" s="201">
        <f t="shared" si="37"/>
        <v>1</v>
      </c>
      <c r="Q736" s="202" t="str" cm="1">
        <f t="array" aca="1" ref="Q736" ca="1">IF(ISNUMBER(P736),IF(P736=100%,"CUMPLIDA",IF(AND(ISNUMBER(L736),ISNUMBER(INDIRECT("FECHA_"&amp;$B736,1))), IF(L736&lt;=INDIRECT("FECHA_"&amp;$B736,1),"INCUMPLIDA","PROCESO"), "VERIFICAR FECHA")),"SIN VALOR AVANCE")</f>
        <v>CUMPLIDA</v>
      </c>
    </row>
    <row r="737" spans="1:17" ht="90" customHeight="1">
      <c r="A737" s="281" t="s">
        <v>17</v>
      </c>
      <c r="B737" s="204" t="s">
        <v>14</v>
      </c>
      <c r="C737" s="750"/>
      <c r="D737" s="750"/>
      <c r="E737" s="753" t="s">
        <v>1659</v>
      </c>
      <c r="F737" s="751"/>
      <c r="G737" s="206" t="s">
        <v>1660</v>
      </c>
      <c r="H737" s="197" t="s">
        <v>1661</v>
      </c>
      <c r="I737" s="501" t="s">
        <v>1662</v>
      </c>
      <c r="J737" s="201">
        <v>1</v>
      </c>
      <c r="K737" s="199">
        <v>44958</v>
      </c>
      <c r="L737" s="199">
        <v>45291</v>
      </c>
      <c r="M737" s="200">
        <f t="shared" si="36"/>
        <v>47.571428571428569</v>
      </c>
      <c r="N737" s="201">
        <v>1</v>
      </c>
      <c r="O737" s="236" t="s">
        <v>1663</v>
      </c>
      <c r="P737" s="201">
        <f t="shared" si="37"/>
        <v>1</v>
      </c>
      <c r="Q737" s="202" t="str" cm="1">
        <f t="array" aca="1" ref="Q737" ca="1">IF(ISNUMBER(P737),IF(P737=100%,"CUMPLIDA",IF(AND(ISNUMBER(L737),ISNUMBER(INDIRECT("FECHA_"&amp;$B737,1))), IF(L737&lt;=INDIRECT("FECHA_"&amp;$B737,1),"INCUMPLIDA","PROCESO"), "VERIFICAR FECHA")),"SIN VALOR AVANCE")</f>
        <v>CUMPLIDA</v>
      </c>
    </row>
    <row r="738" spans="1:17" ht="165">
      <c r="A738" s="281" t="s">
        <v>17</v>
      </c>
      <c r="B738" s="204" t="s">
        <v>14</v>
      </c>
      <c r="C738" s="750"/>
      <c r="D738" s="750"/>
      <c r="E738" s="753"/>
      <c r="F738" s="751"/>
      <c r="G738" s="206" t="s">
        <v>1664</v>
      </c>
      <c r="H738" s="206" t="s">
        <v>1665</v>
      </c>
      <c r="I738" s="501" t="s">
        <v>1662</v>
      </c>
      <c r="J738" s="201">
        <v>1</v>
      </c>
      <c r="K738" s="199">
        <v>44941</v>
      </c>
      <c r="L738" s="199">
        <v>45092</v>
      </c>
      <c r="M738" s="200">
        <f t="shared" si="36"/>
        <v>21.571428571428573</v>
      </c>
      <c r="N738" s="201">
        <v>1</v>
      </c>
      <c r="O738" s="236" t="s">
        <v>1663</v>
      </c>
      <c r="P738" s="201">
        <f t="shared" si="37"/>
        <v>1</v>
      </c>
      <c r="Q738" s="202" t="str" cm="1">
        <f t="array" aca="1" ref="Q738" ca="1">IF(ISNUMBER(P738),IF(P738=100%,"CUMPLIDA",IF(AND(ISNUMBER(L738),ISNUMBER(INDIRECT("FECHA_"&amp;$B738,1))), IF(L738&lt;=INDIRECT("FECHA_"&amp;$B738,1),"INCUMPLIDA","PROCESO"), "VERIFICAR FECHA")),"SIN VALOR AVANCE")</f>
        <v>CUMPLIDA</v>
      </c>
    </row>
    <row r="739" spans="1:17" ht="135" customHeight="1">
      <c r="A739" s="281" t="s">
        <v>17</v>
      </c>
      <c r="B739" s="204" t="s">
        <v>14</v>
      </c>
      <c r="C739" s="750" t="s">
        <v>1666</v>
      </c>
      <c r="D739" s="750" t="s">
        <v>312</v>
      </c>
      <c r="E739" s="751" t="s">
        <v>1667</v>
      </c>
      <c r="F739" s="751" t="s">
        <v>1668</v>
      </c>
      <c r="G739" s="197" t="s">
        <v>1669</v>
      </c>
      <c r="H739" s="197" t="s">
        <v>1670</v>
      </c>
      <c r="I739" s="236" t="s">
        <v>1671</v>
      </c>
      <c r="J739" s="205">
        <v>2</v>
      </c>
      <c r="K739" s="199">
        <v>45047</v>
      </c>
      <c r="L739" s="199">
        <v>45322</v>
      </c>
      <c r="M739" s="200">
        <f t="shared" si="36"/>
        <v>39.285714285714285</v>
      </c>
      <c r="N739" s="201">
        <v>1</v>
      </c>
      <c r="O739" s="236" t="s">
        <v>1672</v>
      </c>
      <c r="P739" s="201">
        <f t="shared" si="37"/>
        <v>1</v>
      </c>
      <c r="Q739" s="202" t="str" cm="1">
        <f t="array" aca="1" ref="Q739" ca="1">IF(ISNUMBER(P739),IF(P739=100%,"CUMPLIDA",IF(AND(ISNUMBER(L739),ISNUMBER(INDIRECT("FECHA_"&amp;$B739,1))), IF(L739&lt;=INDIRECT("FECHA_"&amp;$B739,1),"INCUMPLIDA","PROCESO"), "VERIFICAR FECHA")),"SIN VALOR AVANCE")</f>
        <v>CUMPLIDA</v>
      </c>
    </row>
    <row r="740" spans="1:17" ht="315">
      <c r="A740" s="281" t="s">
        <v>17</v>
      </c>
      <c r="B740" s="204" t="s">
        <v>14</v>
      </c>
      <c r="C740" s="750"/>
      <c r="D740" s="750"/>
      <c r="E740" s="751"/>
      <c r="F740" s="751"/>
      <c r="G740" s="197" t="s">
        <v>1673</v>
      </c>
      <c r="H740" s="197" t="s">
        <v>1674</v>
      </c>
      <c r="I740" s="236" t="s">
        <v>1675</v>
      </c>
      <c r="J740" s="205">
        <v>4</v>
      </c>
      <c r="K740" s="199">
        <v>45047</v>
      </c>
      <c r="L740" s="199">
        <v>45322</v>
      </c>
      <c r="M740" s="200">
        <f t="shared" si="36"/>
        <v>39.285714285714285</v>
      </c>
      <c r="N740" s="201">
        <v>1</v>
      </c>
      <c r="O740" s="236" t="s">
        <v>1676</v>
      </c>
      <c r="P740" s="201">
        <f t="shared" si="37"/>
        <v>1</v>
      </c>
      <c r="Q740" s="202" t="str" cm="1">
        <f t="array" aca="1" ref="Q740" ca="1">IF(ISNUMBER(P740),IF(P740=100%,"CUMPLIDA",IF(AND(ISNUMBER(L740),ISNUMBER(INDIRECT("FECHA_"&amp;$B740,1))), IF(L740&lt;=INDIRECT("FECHA_"&amp;$B740,1),"INCUMPLIDA","PROCESO"), "VERIFICAR FECHA")),"SIN VALOR AVANCE")</f>
        <v>CUMPLIDA</v>
      </c>
    </row>
    <row r="741" spans="1:17" ht="105.75">
      <c r="A741" s="281" t="s">
        <v>17</v>
      </c>
      <c r="B741" s="204" t="s">
        <v>14</v>
      </c>
      <c r="C741" s="750"/>
      <c r="D741" s="750"/>
      <c r="E741" s="751"/>
      <c r="F741" s="751"/>
      <c r="G741" s="197" t="s">
        <v>1677</v>
      </c>
      <c r="H741" s="197" t="s">
        <v>1678</v>
      </c>
      <c r="I741" s="236" t="s">
        <v>1679</v>
      </c>
      <c r="J741" s="207" t="s">
        <v>1680</v>
      </c>
      <c r="K741" s="199">
        <v>45169</v>
      </c>
      <c r="L741" s="199">
        <v>45291</v>
      </c>
      <c r="M741" s="200">
        <f t="shared" si="36"/>
        <v>17.428571428571427</v>
      </c>
      <c r="N741" s="201">
        <v>1</v>
      </c>
      <c r="O741" s="236" t="s">
        <v>1681</v>
      </c>
      <c r="P741" s="201">
        <f t="shared" si="37"/>
        <v>1</v>
      </c>
      <c r="Q741" s="202" t="str" cm="1">
        <f t="array" aca="1" ref="Q741" ca="1">IF(ISNUMBER(P741),IF(P741=100%,"CUMPLIDA",IF(AND(ISNUMBER(L741),ISNUMBER(INDIRECT("FECHA_"&amp;$B741,1))), IF(L741&lt;=INDIRECT("FECHA_"&amp;$B741,1),"INCUMPLIDA","PROCESO"), "VERIFICAR FECHA")),"SIN VALOR AVANCE")</f>
        <v>CUMPLIDA</v>
      </c>
    </row>
    <row r="742" spans="1:17" ht="135" customHeight="1">
      <c r="A742" s="281" t="s">
        <v>17</v>
      </c>
      <c r="B742" s="204" t="s">
        <v>14</v>
      </c>
      <c r="C742" s="750"/>
      <c r="D742" s="750"/>
      <c r="E742" s="751" t="s">
        <v>1682</v>
      </c>
      <c r="F742" s="751"/>
      <c r="G742" s="197" t="s">
        <v>1669</v>
      </c>
      <c r="H742" s="197" t="s">
        <v>1670</v>
      </c>
      <c r="I742" s="236" t="s">
        <v>1671</v>
      </c>
      <c r="J742" s="205">
        <v>2</v>
      </c>
      <c r="K742" s="199">
        <v>45047</v>
      </c>
      <c r="L742" s="199">
        <v>45322</v>
      </c>
      <c r="M742" s="200">
        <f t="shared" si="36"/>
        <v>39.285714285714285</v>
      </c>
      <c r="N742" s="201">
        <v>1</v>
      </c>
      <c r="O742" s="236" t="s">
        <v>1683</v>
      </c>
      <c r="P742" s="201">
        <f t="shared" si="37"/>
        <v>1</v>
      </c>
      <c r="Q742" s="202" t="str" cm="1">
        <f t="array" aca="1" ref="Q742" ca="1">IF(ISNUMBER(P742),IF(P742=100%,"CUMPLIDA",IF(AND(ISNUMBER(L742),ISNUMBER(INDIRECT("FECHA_"&amp;$B742,1))), IF(L742&lt;=INDIRECT("FECHA_"&amp;$B742,1),"INCUMPLIDA","PROCESO"), "VERIFICAR FECHA")),"SIN VALOR AVANCE")</f>
        <v>CUMPLIDA</v>
      </c>
    </row>
    <row r="743" spans="1:17" ht="315">
      <c r="A743" s="281" t="s">
        <v>17</v>
      </c>
      <c r="B743" s="204" t="s">
        <v>14</v>
      </c>
      <c r="C743" s="750"/>
      <c r="D743" s="750"/>
      <c r="E743" s="751"/>
      <c r="F743" s="751"/>
      <c r="G743" s="197" t="s">
        <v>1684</v>
      </c>
      <c r="H743" s="197" t="s">
        <v>1674</v>
      </c>
      <c r="I743" s="236" t="s">
        <v>1675</v>
      </c>
      <c r="J743" s="205">
        <v>4</v>
      </c>
      <c r="K743" s="199">
        <v>45047</v>
      </c>
      <c r="L743" s="199">
        <v>45322</v>
      </c>
      <c r="M743" s="200">
        <f t="shared" si="36"/>
        <v>39.285714285714285</v>
      </c>
      <c r="N743" s="201">
        <v>1</v>
      </c>
      <c r="O743" s="236" t="s">
        <v>1683</v>
      </c>
      <c r="P743" s="201">
        <f t="shared" si="37"/>
        <v>1</v>
      </c>
      <c r="Q743" s="202" t="str" cm="1">
        <f t="array" aca="1" ref="Q743" ca="1">IF(ISNUMBER(P743),IF(P743=100%,"CUMPLIDA",IF(AND(ISNUMBER(L743),ISNUMBER(INDIRECT("FECHA_"&amp;$B743,1))), IF(L743&lt;=INDIRECT("FECHA_"&amp;$B743,1),"INCUMPLIDA","PROCESO"), "VERIFICAR FECHA")),"SIN VALOR AVANCE")</f>
        <v>CUMPLIDA</v>
      </c>
    </row>
    <row r="744" spans="1:17" ht="120">
      <c r="A744" s="281" t="s">
        <v>17</v>
      </c>
      <c r="B744" s="204" t="s">
        <v>14</v>
      </c>
      <c r="C744" s="750"/>
      <c r="D744" s="750"/>
      <c r="E744" s="751"/>
      <c r="F744" s="751"/>
      <c r="G744" s="197" t="s">
        <v>1677</v>
      </c>
      <c r="H744" s="197" t="s">
        <v>1678</v>
      </c>
      <c r="I744" s="236" t="s">
        <v>1685</v>
      </c>
      <c r="J744" s="205" t="s">
        <v>1680</v>
      </c>
      <c r="K744" s="199">
        <v>45169</v>
      </c>
      <c r="L744" s="199">
        <v>45322</v>
      </c>
      <c r="M744" s="200">
        <f t="shared" si="36"/>
        <v>21.857142857142858</v>
      </c>
      <c r="N744" s="201">
        <v>1</v>
      </c>
      <c r="O744" s="236" t="s">
        <v>1683</v>
      </c>
      <c r="P744" s="201">
        <f t="shared" si="37"/>
        <v>1</v>
      </c>
      <c r="Q744" s="202" t="str" cm="1">
        <f t="array" aca="1" ref="Q744" ca="1">IF(ISNUMBER(P744),IF(P744=100%,"CUMPLIDA",IF(AND(ISNUMBER(L744),ISNUMBER(INDIRECT("FECHA_"&amp;$B744,1))), IF(L744&lt;=INDIRECT("FECHA_"&amp;$B744,1),"INCUMPLIDA","PROCESO"), "VERIFICAR FECHA")),"SIN VALOR AVANCE")</f>
        <v>CUMPLIDA</v>
      </c>
    </row>
    <row r="745" spans="1:17" ht="360">
      <c r="A745" s="281" t="s">
        <v>17</v>
      </c>
      <c r="B745" s="204" t="s">
        <v>14</v>
      </c>
      <c r="C745" s="750"/>
      <c r="D745" s="750"/>
      <c r="E745" s="751" t="s">
        <v>1686</v>
      </c>
      <c r="F745" s="751"/>
      <c r="G745" s="197" t="s">
        <v>1669</v>
      </c>
      <c r="H745" s="197" t="s">
        <v>1687</v>
      </c>
      <c r="I745" s="236" t="s">
        <v>1671</v>
      </c>
      <c r="J745" s="205">
        <v>2</v>
      </c>
      <c r="K745" s="199">
        <v>45047</v>
      </c>
      <c r="L745" s="199">
        <v>45322</v>
      </c>
      <c r="M745" s="200">
        <f t="shared" si="36"/>
        <v>39.285714285714285</v>
      </c>
      <c r="N745" s="201">
        <v>1</v>
      </c>
      <c r="O745" s="236" t="s">
        <v>1683</v>
      </c>
      <c r="P745" s="201">
        <f t="shared" si="37"/>
        <v>1</v>
      </c>
      <c r="Q745" s="202" t="str" cm="1">
        <f t="array" aca="1" ref="Q745" ca="1">IF(ISNUMBER(P745),IF(P745=100%,"CUMPLIDA",IF(AND(ISNUMBER(L745),ISNUMBER(INDIRECT("FECHA_"&amp;$B745,1))), IF(L745&lt;=INDIRECT("FECHA_"&amp;$B745,1),"INCUMPLIDA","PROCESO"), "VERIFICAR FECHA")),"SIN VALOR AVANCE")</f>
        <v>CUMPLIDA</v>
      </c>
    </row>
    <row r="746" spans="1:17" ht="105">
      <c r="A746" s="281" t="s">
        <v>17</v>
      </c>
      <c r="B746" s="204" t="s">
        <v>14</v>
      </c>
      <c r="C746" s="750"/>
      <c r="D746" s="750"/>
      <c r="E746" s="751"/>
      <c r="F746" s="751"/>
      <c r="G746" s="197" t="s">
        <v>1688</v>
      </c>
      <c r="H746" s="197" t="s">
        <v>1678</v>
      </c>
      <c r="I746" s="236" t="s">
        <v>1689</v>
      </c>
      <c r="J746" s="284" t="s">
        <v>1680</v>
      </c>
      <c r="K746" s="199">
        <v>45169</v>
      </c>
      <c r="L746" s="199">
        <v>45322</v>
      </c>
      <c r="M746" s="200">
        <f t="shared" si="36"/>
        <v>21.857142857142858</v>
      </c>
      <c r="N746" s="201">
        <v>1</v>
      </c>
      <c r="O746" s="236" t="s">
        <v>1683</v>
      </c>
      <c r="P746" s="201">
        <f t="shared" si="37"/>
        <v>1</v>
      </c>
      <c r="Q746" s="202" t="str" cm="1">
        <f t="array" aca="1" ref="Q746" ca="1">IF(ISNUMBER(P746),IF(P746=100%,"CUMPLIDA",IF(AND(ISNUMBER(L746),ISNUMBER(INDIRECT("FECHA_"&amp;$B746,1))), IF(L746&lt;=INDIRECT("FECHA_"&amp;$B746,1),"INCUMPLIDA","PROCESO"), "VERIFICAR FECHA")),"SIN VALOR AVANCE")</f>
        <v>CUMPLIDA</v>
      </c>
    </row>
    <row r="747" spans="1:17" ht="180" customHeight="1">
      <c r="A747" s="281" t="s">
        <v>17</v>
      </c>
      <c r="B747" s="204" t="s">
        <v>14</v>
      </c>
      <c r="C747" s="750"/>
      <c r="D747" s="750"/>
      <c r="E747" s="197" t="s">
        <v>1690</v>
      </c>
      <c r="F747" s="751"/>
      <c r="G747" s="197" t="s">
        <v>1691</v>
      </c>
      <c r="H747" s="197" t="s">
        <v>1692</v>
      </c>
      <c r="I747" s="265" t="s">
        <v>1693</v>
      </c>
      <c r="J747" s="284" t="s">
        <v>1694</v>
      </c>
      <c r="K747" s="199">
        <v>45169</v>
      </c>
      <c r="L747" s="199">
        <v>45322</v>
      </c>
      <c r="M747" s="200">
        <f t="shared" si="36"/>
        <v>21.857142857142858</v>
      </c>
      <c r="N747" s="201">
        <v>1</v>
      </c>
      <c r="O747" s="236" t="s">
        <v>1683</v>
      </c>
      <c r="P747" s="201">
        <f t="shared" si="37"/>
        <v>1</v>
      </c>
      <c r="Q747" s="202" t="str" cm="1">
        <f t="array" aca="1" ref="Q747" ca="1">IF(ISNUMBER(P747),IF(P747=100%,"CUMPLIDA",IF(AND(ISNUMBER(L747),ISNUMBER(INDIRECT("FECHA_"&amp;$B747,1))), IF(L747&lt;=INDIRECT("FECHA_"&amp;$B747,1),"INCUMPLIDA","PROCESO"), "VERIFICAR FECHA")),"SIN VALOR AVANCE")</f>
        <v>CUMPLIDA</v>
      </c>
    </row>
    <row r="748" spans="1:17" ht="165.75" customHeight="1">
      <c r="A748" s="281" t="s">
        <v>17</v>
      </c>
      <c r="B748" s="204" t="s">
        <v>14</v>
      </c>
      <c r="C748" s="750"/>
      <c r="D748" s="750"/>
      <c r="E748" s="751" t="s">
        <v>1695</v>
      </c>
      <c r="F748" s="751"/>
      <c r="G748" s="197" t="s">
        <v>1696</v>
      </c>
      <c r="H748" s="197" t="s">
        <v>1697</v>
      </c>
      <c r="I748" s="265" t="s">
        <v>1698</v>
      </c>
      <c r="J748" s="205">
        <v>1</v>
      </c>
      <c r="K748" s="199">
        <v>45047</v>
      </c>
      <c r="L748" s="199">
        <v>45169</v>
      </c>
      <c r="M748" s="200">
        <f t="shared" si="36"/>
        <v>17.428571428571427</v>
      </c>
      <c r="N748" s="201">
        <v>1</v>
      </c>
      <c r="O748" s="236" t="s">
        <v>1699</v>
      </c>
      <c r="P748" s="201">
        <f t="shared" si="37"/>
        <v>1</v>
      </c>
      <c r="Q748" s="202" t="str" cm="1">
        <f t="array" aca="1" ref="Q748" ca="1">IF(ISNUMBER(P748),IF(P748=100%,"CUMPLIDA",IF(AND(ISNUMBER(L748),ISNUMBER(INDIRECT("FECHA_"&amp;$B748,1))), IF(L748&lt;=INDIRECT("FECHA_"&amp;$B748,1),"INCUMPLIDA","PROCESO"), "VERIFICAR FECHA")),"SIN VALOR AVANCE")</f>
        <v>CUMPLIDA</v>
      </c>
    </row>
    <row r="749" spans="1:17" ht="135">
      <c r="A749" s="281" t="s">
        <v>17</v>
      </c>
      <c r="B749" s="204" t="s">
        <v>14</v>
      </c>
      <c r="C749" s="750"/>
      <c r="D749" s="750"/>
      <c r="E749" s="751"/>
      <c r="F749" s="751"/>
      <c r="G749" s="197" t="s">
        <v>1700</v>
      </c>
      <c r="H749" s="197" t="s">
        <v>1701</v>
      </c>
      <c r="I749" s="265" t="s">
        <v>1702</v>
      </c>
      <c r="J749" s="284" t="s">
        <v>1703</v>
      </c>
      <c r="K749" s="199">
        <v>45169</v>
      </c>
      <c r="L749" s="199">
        <v>45565</v>
      </c>
      <c r="M749" s="200">
        <f t="shared" si="36"/>
        <v>56.571428571428569</v>
      </c>
      <c r="N749" s="201">
        <v>1</v>
      </c>
      <c r="O749" s="236" t="s">
        <v>1683</v>
      </c>
      <c r="P749" s="201">
        <f t="shared" si="37"/>
        <v>1</v>
      </c>
      <c r="Q749" s="202" t="str" cm="1">
        <f t="array" aca="1" ref="Q749" ca="1">IF(ISNUMBER(P749),IF(P749=100%,"CUMPLIDA",IF(AND(ISNUMBER(L749),ISNUMBER(INDIRECT("FECHA_"&amp;$B749,1))), IF(L749&lt;=INDIRECT("FECHA_"&amp;$B749,1),"INCUMPLIDA","PROCESO"), "VERIFICAR FECHA")),"SIN VALOR AVANCE")</f>
        <v>CUMPLIDA</v>
      </c>
    </row>
    <row r="750" spans="1:17" ht="165.75" customHeight="1">
      <c r="A750" s="281" t="s">
        <v>17</v>
      </c>
      <c r="B750" s="204" t="s">
        <v>14</v>
      </c>
      <c r="C750" s="750"/>
      <c r="D750" s="750"/>
      <c r="E750" s="751" t="s">
        <v>1704</v>
      </c>
      <c r="F750" s="751"/>
      <c r="G750" s="197" t="s">
        <v>1705</v>
      </c>
      <c r="H750" s="197" t="s">
        <v>1706</v>
      </c>
      <c r="I750" s="265" t="s">
        <v>1707</v>
      </c>
      <c r="J750" s="284" t="s">
        <v>1708</v>
      </c>
      <c r="K750" s="199">
        <v>45047</v>
      </c>
      <c r="L750" s="199">
        <v>45107</v>
      </c>
      <c r="M750" s="200">
        <f t="shared" si="36"/>
        <v>8.5714285714285712</v>
      </c>
      <c r="N750" s="201">
        <v>1</v>
      </c>
      <c r="O750" s="236" t="s">
        <v>1699</v>
      </c>
      <c r="P750" s="201">
        <f t="shared" si="37"/>
        <v>1</v>
      </c>
      <c r="Q750" s="202" t="str" cm="1">
        <f t="array" aca="1" ref="Q750" ca="1">IF(ISNUMBER(P750),IF(P750=100%,"CUMPLIDA",IF(AND(ISNUMBER(L750),ISNUMBER(INDIRECT("FECHA_"&amp;$B750,1))), IF(L750&lt;=INDIRECT("FECHA_"&amp;$B750,1),"INCUMPLIDA","PROCESO"), "VERIFICAR FECHA")),"SIN VALOR AVANCE")</f>
        <v>CUMPLIDA</v>
      </c>
    </row>
    <row r="751" spans="1:17" ht="90">
      <c r="A751" s="281" t="s">
        <v>17</v>
      </c>
      <c r="B751" s="204" t="s">
        <v>14</v>
      </c>
      <c r="C751" s="750"/>
      <c r="D751" s="750"/>
      <c r="E751" s="751"/>
      <c r="F751" s="751"/>
      <c r="G751" s="197" t="s">
        <v>1709</v>
      </c>
      <c r="H751" s="197" t="s">
        <v>1710</v>
      </c>
      <c r="I751" s="265" t="s">
        <v>1711</v>
      </c>
      <c r="J751" s="284" t="s">
        <v>1712</v>
      </c>
      <c r="K751" s="199">
        <v>45017</v>
      </c>
      <c r="L751" s="210">
        <v>45473</v>
      </c>
      <c r="M751" s="200">
        <f t="shared" si="36"/>
        <v>65.142857142857139</v>
      </c>
      <c r="N751" s="201">
        <v>1</v>
      </c>
      <c r="O751" s="236" t="s">
        <v>1446</v>
      </c>
      <c r="P751" s="201">
        <f t="shared" si="37"/>
        <v>1</v>
      </c>
      <c r="Q751" s="202" t="str" cm="1">
        <f t="array" aca="1" ref="Q751" ca="1">IF(ISNUMBER(P751),IF(P751=100%,"CUMPLIDA",IF(AND(ISNUMBER(L751),ISNUMBER(INDIRECT("FECHA_"&amp;$B751,1))), IF(L751&lt;=INDIRECT("FECHA_"&amp;$B751,1),"INCUMPLIDA","PROCESO"), "VERIFICAR FECHA")),"SIN VALOR AVANCE")</f>
        <v>CUMPLIDA</v>
      </c>
    </row>
    <row r="752" spans="1:17" ht="90.75">
      <c r="A752" s="281" t="s">
        <v>17</v>
      </c>
      <c r="B752" s="204" t="s">
        <v>14</v>
      </c>
      <c r="C752" s="750"/>
      <c r="D752" s="750"/>
      <c r="E752" s="751"/>
      <c r="F752" s="751"/>
      <c r="G752" s="197" t="s">
        <v>1713</v>
      </c>
      <c r="H752" s="197" t="s">
        <v>1714</v>
      </c>
      <c r="I752" s="265" t="s">
        <v>1715</v>
      </c>
      <c r="J752" s="284" t="s">
        <v>1716</v>
      </c>
      <c r="K752" s="199">
        <v>45199</v>
      </c>
      <c r="L752" s="203">
        <v>45565</v>
      </c>
      <c r="M752" s="200">
        <f t="shared" si="36"/>
        <v>52.285714285714285</v>
      </c>
      <c r="N752" s="201">
        <v>1</v>
      </c>
      <c r="O752" s="236" t="s">
        <v>1683</v>
      </c>
      <c r="P752" s="201">
        <f t="shared" si="37"/>
        <v>1</v>
      </c>
      <c r="Q752" s="202" t="str" cm="1">
        <f t="array" aca="1" ref="Q752" ca="1">IF(ISNUMBER(P752),IF(P752=100%,"CUMPLIDA",IF(AND(ISNUMBER(L752),ISNUMBER(INDIRECT("FECHA_"&amp;$B752,1))), IF(L752&lt;=INDIRECT("FECHA_"&amp;$B752,1),"INCUMPLIDA","PROCESO"), "VERIFICAR FECHA")),"SIN VALOR AVANCE")</f>
        <v>CUMPLIDA</v>
      </c>
    </row>
    <row r="753" spans="1:17" ht="165.75">
      <c r="A753" s="281" t="s">
        <v>17</v>
      </c>
      <c r="B753" s="204" t="s">
        <v>14</v>
      </c>
      <c r="C753" s="750"/>
      <c r="D753" s="750"/>
      <c r="E753" s="751" t="s">
        <v>1717</v>
      </c>
      <c r="F753" s="751"/>
      <c r="G753" s="197" t="s">
        <v>1718</v>
      </c>
      <c r="H753" s="197" t="s">
        <v>1719</v>
      </c>
      <c r="I753" s="265" t="s">
        <v>1720</v>
      </c>
      <c r="J753" s="284" t="s">
        <v>1721</v>
      </c>
      <c r="K753" s="199">
        <v>45047</v>
      </c>
      <c r="L753" s="199">
        <v>45169</v>
      </c>
      <c r="M753" s="200">
        <f t="shared" si="36"/>
        <v>17.428571428571427</v>
      </c>
      <c r="N753" s="201">
        <v>1</v>
      </c>
      <c r="O753" s="236" t="s">
        <v>1699</v>
      </c>
      <c r="P753" s="201">
        <f t="shared" si="37"/>
        <v>1</v>
      </c>
      <c r="Q753" s="202" t="str" cm="1">
        <f t="array" aca="1" ref="Q753" ca="1">IF(ISNUMBER(P753),IF(P753=100%,"CUMPLIDA",IF(AND(ISNUMBER(L753),ISNUMBER(INDIRECT("FECHA_"&amp;$B753,1))), IF(L753&lt;=INDIRECT("FECHA_"&amp;$B753,1),"INCUMPLIDA","PROCESO"), "VERIFICAR FECHA")),"SIN VALOR AVANCE")</f>
        <v>CUMPLIDA</v>
      </c>
    </row>
    <row r="754" spans="1:17" ht="90.75">
      <c r="A754" s="281" t="s">
        <v>17</v>
      </c>
      <c r="B754" s="204" t="s">
        <v>14</v>
      </c>
      <c r="C754" s="750"/>
      <c r="D754" s="750"/>
      <c r="E754" s="751"/>
      <c r="F754" s="751"/>
      <c r="G754" s="197" t="s">
        <v>1713</v>
      </c>
      <c r="H754" s="197" t="s">
        <v>1714</v>
      </c>
      <c r="I754" s="265" t="s">
        <v>1715</v>
      </c>
      <c r="J754" s="284" t="s">
        <v>1716</v>
      </c>
      <c r="K754" s="199">
        <v>45199</v>
      </c>
      <c r="L754" s="199">
        <v>45565</v>
      </c>
      <c r="M754" s="200">
        <f t="shared" si="36"/>
        <v>52.285714285714285</v>
      </c>
      <c r="N754" s="201">
        <v>1</v>
      </c>
      <c r="O754" s="236" t="s">
        <v>1683</v>
      </c>
      <c r="P754" s="201">
        <f t="shared" si="37"/>
        <v>1</v>
      </c>
      <c r="Q754" s="202" t="str" cm="1">
        <f t="array" aca="1" ref="Q754" ca="1">IF(ISNUMBER(P754),IF(P754=100%,"CUMPLIDA",IF(AND(ISNUMBER(L754),ISNUMBER(INDIRECT("FECHA_"&amp;$B754,1))), IF(L754&lt;=INDIRECT("FECHA_"&amp;$B754,1),"INCUMPLIDA","PROCESO"), "VERIFICAR FECHA")),"SIN VALOR AVANCE")</f>
        <v>CUMPLIDA</v>
      </c>
    </row>
    <row r="755" spans="1:17" ht="120">
      <c r="A755" s="281" t="s">
        <v>17</v>
      </c>
      <c r="B755" s="204" t="s">
        <v>14</v>
      </c>
      <c r="C755" s="750"/>
      <c r="D755" s="750"/>
      <c r="E755" s="751"/>
      <c r="F755" s="751"/>
      <c r="G755" s="197" t="s">
        <v>1722</v>
      </c>
      <c r="H755" s="197" t="s">
        <v>1723</v>
      </c>
      <c r="I755" s="265" t="s">
        <v>1724</v>
      </c>
      <c r="J755" s="284" t="s">
        <v>1725</v>
      </c>
      <c r="K755" s="199">
        <v>45199</v>
      </c>
      <c r="L755" s="199">
        <v>45351</v>
      </c>
      <c r="M755" s="200">
        <f t="shared" si="36"/>
        <v>21.714285714285715</v>
      </c>
      <c r="N755" s="201">
        <v>1</v>
      </c>
      <c r="O755" s="236" t="s">
        <v>1683</v>
      </c>
      <c r="P755" s="201">
        <f t="shared" si="37"/>
        <v>1</v>
      </c>
      <c r="Q755" s="202" t="str" cm="1">
        <f t="array" aca="1" ref="Q755" ca="1">IF(ISNUMBER(P755),IF(P755=100%,"CUMPLIDA",IF(AND(ISNUMBER(L755),ISNUMBER(INDIRECT("FECHA_"&amp;$B755,1))), IF(L755&lt;=INDIRECT("FECHA_"&amp;$B755,1),"INCUMPLIDA","PROCESO"), "VERIFICAR FECHA")),"SIN VALOR AVANCE")</f>
        <v>CUMPLIDA</v>
      </c>
    </row>
    <row r="756" spans="1:17" ht="195">
      <c r="A756" s="281" t="s">
        <v>17</v>
      </c>
      <c r="B756" s="204" t="s">
        <v>14</v>
      </c>
      <c r="C756" s="750"/>
      <c r="D756" s="750"/>
      <c r="E756" s="751" t="s">
        <v>1726</v>
      </c>
      <c r="F756" s="751"/>
      <c r="G756" s="197" t="s">
        <v>1727</v>
      </c>
      <c r="H756" s="197" t="s">
        <v>1728</v>
      </c>
      <c r="I756" s="265" t="s">
        <v>1729</v>
      </c>
      <c r="J756" s="266" t="s">
        <v>1730</v>
      </c>
      <c r="K756" s="199">
        <v>45047</v>
      </c>
      <c r="L756" s="199">
        <v>45199</v>
      </c>
      <c r="M756" s="200">
        <f t="shared" si="36"/>
        <v>21.714285714285715</v>
      </c>
      <c r="N756" s="201">
        <v>1</v>
      </c>
      <c r="O756" s="236" t="s">
        <v>1683</v>
      </c>
      <c r="P756" s="201">
        <f t="shared" si="37"/>
        <v>1</v>
      </c>
      <c r="Q756" s="202" t="str" cm="1">
        <f t="array" aca="1" ref="Q756" ca="1">IF(ISNUMBER(P756),IF(P756=100%,"CUMPLIDA",IF(AND(ISNUMBER(L756),ISNUMBER(INDIRECT("FECHA_"&amp;$B756,1))), IF(L756&lt;=INDIRECT("FECHA_"&amp;$B756,1),"INCUMPLIDA","PROCESO"), "VERIFICAR FECHA")),"SIN VALOR AVANCE")</f>
        <v>CUMPLIDA</v>
      </c>
    </row>
    <row r="757" spans="1:17" ht="90">
      <c r="A757" s="281" t="s">
        <v>17</v>
      </c>
      <c r="B757" s="204" t="s">
        <v>14</v>
      </c>
      <c r="C757" s="750"/>
      <c r="D757" s="750"/>
      <c r="E757" s="751"/>
      <c r="F757" s="751"/>
      <c r="G757" s="197" t="s">
        <v>1731</v>
      </c>
      <c r="H757" s="197" t="s">
        <v>1732</v>
      </c>
      <c r="I757" s="265" t="s">
        <v>1733</v>
      </c>
      <c r="J757" s="266" t="s">
        <v>1734</v>
      </c>
      <c r="K757" s="199">
        <v>45200</v>
      </c>
      <c r="L757" s="199">
        <v>45808</v>
      </c>
      <c r="M757" s="200">
        <f t="shared" si="36"/>
        <v>86.857142857142861</v>
      </c>
      <c r="N757" s="201">
        <v>0.8</v>
      </c>
      <c r="O757" s="236" t="s">
        <v>1446</v>
      </c>
      <c r="P757" s="201">
        <f t="shared" si="37"/>
        <v>0.8</v>
      </c>
      <c r="Q757" s="202" t="str" cm="1">
        <f t="array" aca="1" ref="Q757" ca="1">IF(ISNUMBER(P757),IF(P757=100%,"CUMPLIDA",IF(AND(ISNUMBER(L757),ISNUMBER(INDIRECT("FECHA_"&amp;$B757,1))), IF(L757&lt;=INDIRECT("FECHA_"&amp;$B757,1),"INCUMPLIDA","PROCESO"), "VERIFICAR FECHA")),"SIN VALOR AVANCE")</f>
        <v>PROCESO</v>
      </c>
    </row>
    <row r="758" spans="1:17" ht="90.75">
      <c r="A758" s="281" t="s">
        <v>17</v>
      </c>
      <c r="B758" s="204" t="s">
        <v>14</v>
      </c>
      <c r="C758" s="750"/>
      <c r="D758" s="750"/>
      <c r="E758" s="751"/>
      <c r="F758" s="751"/>
      <c r="G758" s="197" t="s">
        <v>1735</v>
      </c>
      <c r="H758" s="197" t="s">
        <v>1736</v>
      </c>
      <c r="I758" s="265" t="s">
        <v>1737</v>
      </c>
      <c r="J758" s="266" t="s">
        <v>1738</v>
      </c>
      <c r="K758" s="199">
        <v>45295</v>
      </c>
      <c r="L758" s="199">
        <v>45991</v>
      </c>
      <c r="M758" s="200">
        <f>(L758-K758)/7</f>
        <v>99.428571428571431</v>
      </c>
      <c r="N758" s="201">
        <v>0.32</v>
      </c>
      <c r="O758" s="236" t="s">
        <v>1739</v>
      </c>
      <c r="P758" s="201">
        <f t="shared" si="37"/>
        <v>0.32</v>
      </c>
      <c r="Q758" s="202" t="str" cm="1">
        <f t="array" aca="1" ref="Q758" ca="1">IF(ISNUMBER(P758),IF(P758=100%,"CUMPLIDA",IF(AND(ISNUMBER(L758),ISNUMBER(INDIRECT("FECHA_"&amp;$B758,1))), IF(L758&lt;=INDIRECT("FECHA_"&amp;$B758,1),"INCUMPLIDA","PROCESO"), "VERIFICAR FECHA")),"SIN VALOR AVANCE")</f>
        <v>PROCESO</v>
      </c>
    </row>
    <row r="759" spans="1:17" ht="60.75" customHeight="1">
      <c r="A759" s="281" t="s">
        <v>17</v>
      </c>
      <c r="B759" s="204" t="s">
        <v>14</v>
      </c>
      <c r="C759" s="750" t="s">
        <v>1740</v>
      </c>
      <c r="D759" s="750" t="s">
        <v>312</v>
      </c>
      <c r="E759" s="751" t="s">
        <v>1741</v>
      </c>
      <c r="F759" s="751" t="s">
        <v>1742</v>
      </c>
      <c r="G759" s="197" t="s">
        <v>1743</v>
      </c>
      <c r="H759" s="197" t="s">
        <v>1744</v>
      </c>
      <c r="I759" s="236" t="s">
        <v>1745</v>
      </c>
      <c r="J759" s="205">
        <v>1</v>
      </c>
      <c r="K759" s="199">
        <v>45108</v>
      </c>
      <c r="L759" s="199">
        <v>45199</v>
      </c>
      <c r="M759" s="200">
        <f t="shared" ref="M759:M823" si="38">(L759-K759)/7</f>
        <v>13</v>
      </c>
      <c r="N759" s="201">
        <v>1</v>
      </c>
      <c r="O759" s="236" t="s">
        <v>1746</v>
      </c>
      <c r="P759" s="201">
        <f t="shared" si="37"/>
        <v>1</v>
      </c>
      <c r="Q759" s="202" t="str" cm="1">
        <f t="array" aca="1" ref="Q759" ca="1">IF(ISNUMBER(P759),IF(P759=100%,"CUMPLIDA",IF(AND(ISNUMBER(L759),ISNUMBER(INDIRECT("FECHA_"&amp;$B759,1))), IF(L759&lt;=INDIRECT("FECHA_"&amp;$B759,1),"INCUMPLIDA","PROCESO"), "VERIFICAR FECHA")),"SIN VALOR AVANCE")</f>
        <v>CUMPLIDA</v>
      </c>
    </row>
    <row r="760" spans="1:17" ht="75">
      <c r="A760" s="281" t="s">
        <v>17</v>
      </c>
      <c r="B760" s="204" t="s">
        <v>14</v>
      </c>
      <c r="C760" s="750"/>
      <c r="D760" s="750"/>
      <c r="E760" s="751"/>
      <c r="F760" s="751"/>
      <c r="G760" s="197" t="s">
        <v>1747</v>
      </c>
      <c r="H760" s="197" t="s">
        <v>1748</v>
      </c>
      <c r="I760" s="236" t="s">
        <v>1749</v>
      </c>
      <c r="J760" s="205">
        <v>2</v>
      </c>
      <c r="K760" s="199">
        <v>45200</v>
      </c>
      <c r="L760" s="199">
        <v>45473</v>
      </c>
      <c r="M760" s="200">
        <f t="shared" si="38"/>
        <v>39</v>
      </c>
      <c r="N760" s="201">
        <v>1</v>
      </c>
      <c r="O760" s="236" t="s">
        <v>1750</v>
      </c>
      <c r="P760" s="201">
        <f t="shared" si="37"/>
        <v>1</v>
      </c>
      <c r="Q760" s="202" t="str" cm="1">
        <f t="array" aca="1" ref="Q760" ca="1">IF(ISNUMBER(P760),IF(P760=100%,"CUMPLIDA",IF(AND(ISNUMBER(L760),ISNUMBER(INDIRECT("FECHA_"&amp;$B760,1))), IF(L760&lt;=INDIRECT("FECHA_"&amp;$B760,1),"INCUMPLIDA","PROCESO"), "VERIFICAR FECHA")),"SIN VALOR AVANCE")</f>
        <v>CUMPLIDA</v>
      </c>
    </row>
    <row r="761" spans="1:17" ht="60">
      <c r="A761" s="281" t="s">
        <v>17</v>
      </c>
      <c r="B761" s="204" t="s">
        <v>14</v>
      </c>
      <c r="C761" s="750"/>
      <c r="D761" s="750"/>
      <c r="E761" s="751"/>
      <c r="F761" s="751"/>
      <c r="G761" s="197" t="s">
        <v>1751</v>
      </c>
      <c r="H761" s="197" t="s">
        <v>1752</v>
      </c>
      <c r="I761" s="236" t="s">
        <v>1753</v>
      </c>
      <c r="J761" s="277">
        <v>1</v>
      </c>
      <c r="K761" s="199">
        <v>45292</v>
      </c>
      <c r="L761" s="199">
        <v>45657</v>
      </c>
      <c r="M761" s="200">
        <f t="shared" si="38"/>
        <v>52.142857142857146</v>
      </c>
      <c r="N761" s="201">
        <v>1</v>
      </c>
      <c r="O761" s="236" t="s">
        <v>1754</v>
      </c>
      <c r="P761" s="201">
        <f t="shared" si="37"/>
        <v>1</v>
      </c>
      <c r="Q761" s="202" t="str" cm="1">
        <f t="array" aca="1" ref="Q761" ca="1">IF(ISNUMBER(P761),IF(P761=100%,"CUMPLIDA",IF(AND(ISNUMBER(L761),ISNUMBER(INDIRECT("FECHA_"&amp;$B761,1))), IF(L761&lt;=INDIRECT("FECHA_"&amp;$B761,1),"INCUMPLIDA","PROCESO"), "VERIFICAR FECHA")),"SIN VALOR AVANCE")</f>
        <v>CUMPLIDA</v>
      </c>
    </row>
    <row r="762" spans="1:17" ht="150" customHeight="1">
      <c r="A762" s="281" t="s">
        <v>17</v>
      </c>
      <c r="B762" s="204" t="s">
        <v>14</v>
      </c>
      <c r="C762" s="750"/>
      <c r="D762" s="750"/>
      <c r="E762" s="751" t="s">
        <v>1755</v>
      </c>
      <c r="F762" s="751"/>
      <c r="G762" s="197" t="s">
        <v>1756</v>
      </c>
      <c r="H762" s="197" t="s">
        <v>1757</v>
      </c>
      <c r="I762" s="236" t="s">
        <v>1758</v>
      </c>
      <c r="J762" s="205">
        <v>3</v>
      </c>
      <c r="K762" s="199">
        <v>45078</v>
      </c>
      <c r="L762" s="199">
        <v>45627</v>
      </c>
      <c r="M762" s="200">
        <f t="shared" si="38"/>
        <v>78.428571428571431</v>
      </c>
      <c r="N762" s="201">
        <v>1</v>
      </c>
      <c r="O762" s="236" t="s">
        <v>1759</v>
      </c>
      <c r="P762" s="201">
        <f t="shared" si="37"/>
        <v>1</v>
      </c>
      <c r="Q762" s="202" t="str" cm="1">
        <f t="array" aca="1" ref="Q762" ca="1">IF(ISNUMBER(P762),IF(P762=100%,"CUMPLIDA",IF(AND(ISNUMBER(L762),ISNUMBER(INDIRECT("FECHA_"&amp;$B762,1))), IF(L762&lt;=INDIRECT("FECHA_"&amp;$B762,1),"INCUMPLIDA","PROCESO"), "VERIFICAR FECHA")),"SIN VALOR AVANCE")</f>
        <v>CUMPLIDA</v>
      </c>
    </row>
    <row r="763" spans="1:17" ht="115.5" customHeight="1">
      <c r="A763" s="281" t="s">
        <v>17</v>
      </c>
      <c r="B763" s="204" t="s">
        <v>14</v>
      </c>
      <c r="C763" s="750"/>
      <c r="D763" s="750"/>
      <c r="E763" s="751"/>
      <c r="F763" s="751"/>
      <c r="G763" s="197" t="s">
        <v>1760</v>
      </c>
      <c r="H763" s="197" t="s">
        <v>1757</v>
      </c>
      <c r="I763" s="236" t="s">
        <v>1761</v>
      </c>
      <c r="J763" s="205">
        <v>3</v>
      </c>
      <c r="K763" s="199">
        <v>45597</v>
      </c>
      <c r="L763" s="199">
        <v>45961</v>
      </c>
      <c r="M763" s="200">
        <f t="shared" si="38"/>
        <v>52</v>
      </c>
      <c r="N763" s="201">
        <v>0.1</v>
      </c>
      <c r="O763" s="236" t="s">
        <v>1762</v>
      </c>
      <c r="P763" s="201">
        <v>0.1</v>
      </c>
      <c r="Q763" s="202" t="str" cm="1">
        <f t="array" aca="1" ref="Q763" ca="1">IF(ISNUMBER(P763),IF(P763=100%,"CUMPLIDA",IF(AND(ISNUMBER(L763),ISNUMBER(INDIRECT("FECHA_"&amp;$B763,1))), IF(L763&lt;=INDIRECT("FECHA_"&amp;$B763,1),"INCUMPLIDA","PROCESO"), "VERIFICAR FECHA")),"SIN VALOR AVANCE")</f>
        <v>PROCESO</v>
      </c>
    </row>
    <row r="764" spans="1:17" ht="105">
      <c r="A764" s="281" t="s">
        <v>17</v>
      </c>
      <c r="B764" s="204" t="s">
        <v>14</v>
      </c>
      <c r="C764" s="750"/>
      <c r="D764" s="750"/>
      <c r="E764" s="751"/>
      <c r="F764" s="751"/>
      <c r="G764" s="197" t="s">
        <v>1763</v>
      </c>
      <c r="H764" s="197" t="s">
        <v>1764</v>
      </c>
      <c r="I764" s="236" t="s">
        <v>1765</v>
      </c>
      <c r="J764" s="205">
        <v>1</v>
      </c>
      <c r="K764" s="199">
        <v>45078</v>
      </c>
      <c r="L764" s="199">
        <v>45199</v>
      </c>
      <c r="M764" s="200">
        <f t="shared" si="38"/>
        <v>17.285714285714285</v>
      </c>
      <c r="N764" s="201">
        <v>1</v>
      </c>
      <c r="O764" s="236" t="s">
        <v>1746</v>
      </c>
      <c r="P764" s="201">
        <f t="shared" ref="P764:P781" si="39">IF(B764="ITRC",N764,N764/J764)</f>
        <v>1</v>
      </c>
      <c r="Q764" s="202" t="str" cm="1">
        <f t="array" aca="1" ref="Q764" ca="1">IF(ISNUMBER(P764),IF(P764=100%,"CUMPLIDA",IF(AND(ISNUMBER(L764),ISNUMBER(INDIRECT("FECHA_"&amp;$B764,1))), IF(L764&lt;=INDIRECT("FECHA_"&amp;$B764,1),"INCUMPLIDA","PROCESO"), "VERIFICAR FECHA")),"SIN VALOR AVANCE")</f>
        <v>CUMPLIDA</v>
      </c>
    </row>
    <row r="765" spans="1:17" ht="105">
      <c r="A765" s="281" t="s">
        <v>17</v>
      </c>
      <c r="B765" s="204" t="s">
        <v>14</v>
      </c>
      <c r="C765" s="750"/>
      <c r="D765" s="750"/>
      <c r="E765" s="751"/>
      <c r="F765" s="751"/>
      <c r="G765" s="197" t="s">
        <v>1766</v>
      </c>
      <c r="H765" s="197" t="s">
        <v>1767</v>
      </c>
      <c r="I765" s="236" t="s">
        <v>1768</v>
      </c>
      <c r="J765" s="205">
        <v>1</v>
      </c>
      <c r="K765" s="199">
        <v>45170</v>
      </c>
      <c r="L765" s="199">
        <v>45473</v>
      </c>
      <c r="M765" s="200">
        <f t="shared" si="38"/>
        <v>43.285714285714285</v>
      </c>
      <c r="N765" s="201">
        <v>1</v>
      </c>
      <c r="O765" s="236" t="s">
        <v>1769</v>
      </c>
      <c r="P765" s="201">
        <f t="shared" si="39"/>
        <v>1</v>
      </c>
      <c r="Q765" s="202" t="str" cm="1">
        <f t="array" aca="1" ref="Q765" ca="1">IF(ISNUMBER(P765),IF(P765=100%,"CUMPLIDA",IF(AND(ISNUMBER(L765),ISNUMBER(INDIRECT("FECHA_"&amp;$B765,1))), IF(L765&lt;=INDIRECT("FECHA_"&amp;$B765,1),"INCUMPLIDA","PROCESO"), "VERIFICAR FECHA")),"SIN VALOR AVANCE")</f>
        <v>CUMPLIDA</v>
      </c>
    </row>
    <row r="766" spans="1:17" ht="120">
      <c r="A766" s="281" t="s">
        <v>17</v>
      </c>
      <c r="B766" s="204" t="s">
        <v>14</v>
      </c>
      <c r="C766" s="750"/>
      <c r="D766" s="750"/>
      <c r="E766" s="751"/>
      <c r="F766" s="751"/>
      <c r="G766" s="197" t="s">
        <v>1770</v>
      </c>
      <c r="H766" s="197" t="s">
        <v>1771</v>
      </c>
      <c r="I766" s="236" t="s">
        <v>1772</v>
      </c>
      <c r="J766" s="205">
        <v>5</v>
      </c>
      <c r="K766" s="199">
        <v>45231</v>
      </c>
      <c r="L766" s="199">
        <v>45626</v>
      </c>
      <c r="M766" s="200">
        <f t="shared" si="38"/>
        <v>56.428571428571431</v>
      </c>
      <c r="N766" s="201">
        <v>1</v>
      </c>
      <c r="O766" s="236" t="s">
        <v>1746</v>
      </c>
      <c r="P766" s="201">
        <f t="shared" si="39"/>
        <v>1</v>
      </c>
      <c r="Q766" s="202" t="str" cm="1">
        <f t="array" aca="1" ref="Q766" ca="1">IF(ISNUMBER(P766),IF(P766=100%,"CUMPLIDA",IF(AND(ISNUMBER(L766),ISNUMBER(INDIRECT("FECHA_"&amp;$B766,1))), IF(L766&lt;=INDIRECT("FECHA_"&amp;$B766,1),"INCUMPLIDA","PROCESO"), "VERIFICAR FECHA")),"SIN VALOR AVANCE")</f>
        <v>CUMPLIDA</v>
      </c>
    </row>
    <row r="767" spans="1:17" ht="90" customHeight="1">
      <c r="A767" s="281" t="s">
        <v>17</v>
      </c>
      <c r="B767" s="204" t="s">
        <v>14</v>
      </c>
      <c r="C767" s="750"/>
      <c r="D767" s="750"/>
      <c r="E767" s="751" t="s">
        <v>1773</v>
      </c>
      <c r="F767" s="751"/>
      <c r="G767" s="197" t="s">
        <v>1774</v>
      </c>
      <c r="H767" s="197" t="s">
        <v>1775</v>
      </c>
      <c r="I767" s="236" t="s">
        <v>1776</v>
      </c>
      <c r="J767" s="205">
        <v>4</v>
      </c>
      <c r="K767" s="199">
        <v>45474</v>
      </c>
      <c r="L767" s="199">
        <v>45473</v>
      </c>
      <c r="M767" s="200">
        <f t="shared" si="38"/>
        <v>-0.14285714285714285</v>
      </c>
      <c r="N767" s="201">
        <v>1</v>
      </c>
      <c r="O767" s="236" t="s">
        <v>1777</v>
      </c>
      <c r="P767" s="201">
        <f t="shared" si="39"/>
        <v>1</v>
      </c>
      <c r="Q767" s="202" t="str" cm="1">
        <f t="array" aca="1" ref="Q767" ca="1">IF(ISNUMBER(P767),IF(P767=100%,"CUMPLIDA",IF(AND(ISNUMBER(L767),ISNUMBER(INDIRECT("FECHA_"&amp;$B767,1))), IF(L767&lt;=INDIRECT("FECHA_"&amp;$B767,1),"INCUMPLIDA","PROCESO"), "VERIFICAR FECHA")),"SIN VALOR AVANCE")</f>
        <v>CUMPLIDA</v>
      </c>
    </row>
    <row r="768" spans="1:17" ht="75.75">
      <c r="A768" s="281" t="s">
        <v>17</v>
      </c>
      <c r="B768" s="204" t="s">
        <v>14</v>
      </c>
      <c r="C768" s="750"/>
      <c r="D768" s="750"/>
      <c r="E768" s="751"/>
      <c r="F768" s="751"/>
      <c r="G768" s="197" t="s">
        <v>1778</v>
      </c>
      <c r="H768" s="197" t="s">
        <v>1511</v>
      </c>
      <c r="I768" s="236" t="s">
        <v>1512</v>
      </c>
      <c r="J768" s="205">
        <v>1</v>
      </c>
      <c r="K768" s="199">
        <v>45231</v>
      </c>
      <c r="L768" s="199">
        <v>45504</v>
      </c>
      <c r="M768" s="200">
        <f t="shared" si="38"/>
        <v>39</v>
      </c>
      <c r="N768" s="201">
        <v>1</v>
      </c>
      <c r="O768" s="236" t="s">
        <v>1779</v>
      </c>
      <c r="P768" s="201">
        <f t="shared" si="39"/>
        <v>1</v>
      </c>
      <c r="Q768" s="202" t="str" cm="1">
        <f t="array" aca="1" ref="Q768" ca="1">IF(ISNUMBER(P768),IF(P768=100%,"CUMPLIDA",IF(AND(ISNUMBER(L768),ISNUMBER(INDIRECT("FECHA_"&amp;$B768,1))), IF(L768&lt;=INDIRECT("FECHA_"&amp;$B768,1),"INCUMPLIDA","PROCESO"), "VERIFICAR FECHA")),"SIN VALOR AVANCE")</f>
        <v>CUMPLIDA</v>
      </c>
    </row>
    <row r="769" spans="1:18" ht="45">
      <c r="A769" s="281" t="s">
        <v>17</v>
      </c>
      <c r="B769" s="204" t="s">
        <v>14</v>
      </c>
      <c r="C769" s="750"/>
      <c r="D769" s="750"/>
      <c r="E769" s="751"/>
      <c r="F769" s="751"/>
      <c r="G769" s="197" t="s">
        <v>1780</v>
      </c>
      <c r="H769" s="197" t="s">
        <v>237</v>
      </c>
      <c r="I769" s="236" t="s">
        <v>238</v>
      </c>
      <c r="J769" s="205">
        <v>1</v>
      </c>
      <c r="K769" s="203">
        <v>45323</v>
      </c>
      <c r="L769" s="203">
        <v>45747</v>
      </c>
      <c r="M769" s="200">
        <f t="shared" si="38"/>
        <v>60.571428571428569</v>
      </c>
      <c r="N769" s="201">
        <v>1</v>
      </c>
      <c r="O769" s="236" t="s">
        <v>1781</v>
      </c>
      <c r="P769" s="201">
        <f t="shared" si="39"/>
        <v>1</v>
      </c>
      <c r="Q769" s="202" t="str" cm="1">
        <f t="array" aca="1" ref="Q769" ca="1">IF(ISNUMBER(P769),IF(P769=100%,"CUMPLIDA",IF(AND(ISNUMBER(L769),ISNUMBER(INDIRECT("FECHA_"&amp;$B769,1))), IF(L769&lt;=INDIRECT("FECHA_"&amp;$B769,1),"INCUMPLIDA","PROCESO"), "VERIFICAR FECHA")),"SIN VALOR AVANCE")</f>
        <v>CUMPLIDA</v>
      </c>
      <c r="R769" s="270" t="s">
        <v>4343</v>
      </c>
    </row>
    <row r="770" spans="1:18" ht="45">
      <c r="A770" s="281" t="s">
        <v>17</v>
      </c>
      <c r="B770" s="204" t="s">
        <v>14</v>
      </c>
      <c r="C770" s="750"/>
      <c r="D770" s="750"/>
      <c r="E770" s="751"/>
      <c r="F770" s="751"/>
      <c r="G770" s="197" t="s">
        <v>1782</v>
      </c>
      <c r="H770" s="197" t="s">
        <v>241</v>
      </c>
      <c r="I770" s="236" t="s">
        <v>242</v>
      </c>
      <c r="J770" s="205">
        <v>1</v>
      </c>
      <c r="K770" s="203">
        <v>45323</v>
      </c>
      <c r="L770" s="203">
        <v>45747</v>
      </c>
      <c r="M770" s="200">
        <f t="shared" si="38"/>
        <v>60.571428571428569</v>
      </c>
      <c r="N770" s="201">
        <v>1</v>
      </c>
      <c r="O770" s="236" t="s">
        <v>1783</v>
      </c>
      <c r="P770" s="201">
        <f t="shared" si="39"/>
        <v>1</v>
      </c>
      <c r="Q770" s="202" t="str" cm="1">
        <f t="array" aca="1" ref="Q770" ca="1">IF(ISNUMBER(P770),IF(P770=100%,"CUMPLIDA",IF(AND(ISNUMBER(L770),ISNUMBER(INDIRECT("FECHA_"&amp;$B770,1))), IF(L770&lt;=INDIRECT("FECHA_"&amp;$B770,1),"INCUMPLIDA","PROCESO"), "VERIFICAR FECHA")),"SIN VALOR AVANCE")</f>
        <v>CUMPLIDA</v>
      </c>
    </row>
    <row r="771" spans="1:18" ht="45">
      <c r="A771" s="281" t="s">
        <v>17</v>
      </c>
      <c r="B771" s="204" t="s">
        <v>14</v>
      </c>
      <c r="C771" s="750"/>
      <c r="D771" s="750"/>
      <c r="E771" s="751"/>
      <c r="F771" s="751"/>
      <c r="G771" s="197" t="s">
        <v>1784</v>
      </c>
      <c r="H771" s="197" t="s">
        <v>245</v>
      </c>
      <c r="I771" s="236" t="s">
        <v>246</v>
      </c>
      <c r="J771" s="205">
        <v>1</v>
      </c>
      <c r="K771" s="203">
        <v>45231</v>
      </c>
      <c r="L771" s="203">
        <v>45747</v>
      </c>
      <c r="M771" s="200">
        <f t="shared" si="38"/>
        <v>73.714285714285708</v>
      </c>
      <c r="N771" s="201">
        <v>1</v>
      </c>
      <c r="O771" s="236" t="s">
        <v>1783</v>
      </c>
      <c r="P771" s="201">
        <f t="shared" si="39"/>
        <v>1</v>
      </c>
      <c r="Q771" s="202" t="str" cm="1">
        <f t="array" aca="1" ref="Q771" ca="1">IF(ISNUMBER(P771),IF(P771=100%,"CUMPLIDA",IF(AND(ISNUMBER(L771),ISNUMBER(INDIRECT("FECHA_"&amp;$B771,1))), IF(L771&lt;=INDIRECT("FECHA_"&amp;$B771,1),"INCUMPLIDA","PROCESO"), "VERIFICAR FECHA")),"SIN VALOR AVANCE")</f>
        <v>CUMPLIDA</v>
      </c>
    </row>
    <row r="772" spans="1:18" ht="45">
      <c r="A772" s="281" t="s">
        <v>17</v>
      </c>
      <c r="B772" s="204" t="s">
        <v>14</v>
      </c>
      <c r="C772" s="750"/>
      <c r="D772" s="750"/>
      <c r="E772" s="751"/>
      <c r="F772" s="751"/>
      <c r="G772" s="197" t="s">
        <v>1625</v>
      </c>
      <c r="H772" s="197" t="s">
        <v>248</v>
      </c>
      <c r="I772" s="236" t="s">
        <v>249</v>
      </c>
      <c r="J772" s="205">
        <v>1</v>
      </c>
      <c r="K772" s="203">
        <v>45323</v>
      </c>
      <c r="L772" s="203">
        <v>45747</v>
      </c>
      <c r="M772" s="200">
        <f t="shared" si="38"/>
        <v>60.571428571428569</v>
      </c>
      <c r="N772" s="201">
        <v>1</v>
      </c>
      <c r="O772" s="236" t="s">
        <v>1781</v>
      </c>
      <c r="P772" s="201">
        <f t="shared" si="39"/>
        <v>1</v>
      </c>
      <c r="Q772" s="202" t="str" cm="1">
        <f t="array" aca="1" ref="Q772" ca="1">IF(ISNUMBER(P772),IF(P772=100%,"CUMPLIDA",IF(AND(ISNUMBER(L772),ISNUMBER(INDIRECT("FECHA_"&amp;$B772,1))), IF(L772&lt;=INDIRECT("FECHA_"&amp;$B772,1),"INCUMPLIDA","PROCESO"), "VERIFICAR FECHA")),"SIN VALOR AVANCE")</f>
        <v>CUMPLIDA</v>
      </c>
    </row>
    <row r="773" spans="1:18" ht="45.75">
      <c r="A773" s="281" t="s">
        <v>17</v>
      </c>
      <c r="B773" s="204" t="s">
        <v>14</v>
      </c>
      <c r="C773" s="750"/>
      <c r="D773" s="750"/>
      <c r="E773" s="751"/>
      <c r="F773" s="751"/>
      <c r="G773" s="197" t="s">
        <v>1626</v>
      </c>
      <c r="H773" s="197" t="s">
        <v>251</v>
      </c>
      <c r="I773" s="236" t="s">
        <v>252</v>
      </c>
      <c r="J773" s="205">
        <v>1</v>
      </c>
      <c r="K773" s="203">
        <v>45231</v>
      </c>
      <c r="L773" s="203">
        <v>45747</v>
      </c>
      <c r="M773" s="200">
        <f t="shared" si="38"/>
        <v>73.714285714285708</v>
      </c>
      <c r="N773" s="201">
        <v>1</v>
      </c>
      <c r="O773" s="236" t="s">
        <v>1785</v>
      </c>
      <c r="P773" s="201">
        <f t="shared" si="39"/>
        <v>1</v>
      </c>
      <c r="Q773" s="202" t="str" cm="1">
        <f t="array" aca="1" ref="Q773" ca="1">IF(ISNUMBER(P773),IF(P773=100%,"CUMPLIDA",IF(AND(ISNUMBER(L773),ISNUMBER(INDIRECT("FECHA_"&amp;$B773,1))), IF(L773&lt;=INDIRECT("FECHA_"&amp;$B773,1),"INCUMPLIDA","PROCESO"), "VERIFICAR FECHA")),"SIN VALOR AVANCE")</f>
        <v>CUMPLIDA</v>
      </c>
    </row>
    <row r="774" spans="1:18" ht="60.75">
      <c r="A774" s="281" t="s">
        <v>17</v>
      </c>
      <c r="B774" s="204" t="s">
        <v>14</v>
      </c>
      <c r="C774" s="750"/>
      <c r="D774" s="750"/>
      <c r="E774" s="751"/>
      <c r="F774" s="751"/>
      <c r="G774" s="197" t="s">
        <v>1627</v>
      </c>
      <c r="H774" s="197" t="s">
        <v>254</v>
      </c>
      <c r="I774" s="236" t="s">
        <v>255</v>
      </c>
      <c r="J774" s="205">
        <v>1</v>
      </c>
      <c r="K774" s="203">
        <v>45231</v>
      </c>
      <c r="L774" s="203">
        <v>45808</v>
      </c>
      <c r="M774" s="200">
        <f t="shared" si="38"/>
        <v>82.428571428571431</v>
      </c>
      <c r="N774" s="201">
        <v>0</v>
      </c>
      <c r="O774" s="236" t="s">
        <v>1786</v>
      </c>
      <c r="P774" s="201">
        <f t="shared" si="39"/>
        <v>0</v>
      </c>
      <c r="Q774" s="202" t="str" cm="1">
        <f t="array" aca="1" ref="Q774" ca="1">IF(ISNUMBER(P774),IF(P774=100%,"CUMPLIDA",IF(AND(ISNUMBER(L774),ISNUMBER(INDIRECT("FECHA_"&amp;$B774,1))), IF(L774&lt;=INDIRECT("FECHA_"&amp;$B774,1),"INCUMPLIDA","PROCESO"), "VERIFICAR FECHA")),"SIN VALOR AVANCE")</f>
        <v>PROCESO</v>
      </c>
    </row>
    <row r="775" spans="1:18" ht="30">
      <c r="A775" s="281" t="s">
        <v>17</v>
      </c>
      <c r="B775" s="204" t="s">
        <v>14</v>
      </c>
      <c r="C775" s="750"/>
      <c r="D775" s="750"/>
      <c r="E775" s="751"/>
      <c r="F775" s="751"/>
      <c r="G775" s="197" t="s">
        <v>1628</v>
      </c>
      <c r="H775" s="197" t="s">
        <v>258</v>
      </c>
      <c r="I775" s="236" t="s">
        <v>259</v>
      </c>
      <c r="J775" s="205">
        <v>2</v>
      </c>
      <c r="K775" s="203">
        <v>45839</v>
      </c>
      <c r="L775" s="203">
        <v>46022</v>
      </c>
      <c r="M775" s="200">
        <f t="shared" si="38"/>
        <v>26.142857142857142</v>
      </c>
      <c r="N775" s="201">
        <v>0</v>
      </c>
      <c r="O775" s="236" t="s">
        <v>1787</v>
      </c>
      <c r="P775" s="201">
        <f t="shared" si="39"/>
        <v>0</v>
      </c>
      <c r="Q775" s="202" t="str" cm="1">
        <f t="array" aca="1" ref="Q775" ca="1">IF(ISNUMBER(P775),IF(P775=100%,"CUMPLIDA",IF(AND(ISNUMBER(L775),ISNUMBER(INDIRECT("FECHA_"&amp;$B775,1))), IF(L775&lt;=INDIRECT("FECHA_"&amp;$B775,1),"INCUMPLIDA","PROCESO"), "VERIFICAR FECHA")),"SIN VALOR AVANCE")</f>
        <v>PROCESO</v>
      </c>
    </row>
    <row r="776" spans="1:18" ht="60">
      <c r="A776" s="281" t="s">
        <v>17</v>
      </c>
      <c r="B776" s="204" t="s">
        <v>14</v>
      </c>
      <c r="C776" s="750"/>
      <c r="D776" s="750"/>
      <c r="E776" s="751"/>
      <c r="F776" s="751"/>
      <c r="G776" s="197" t="s">
        <v>1629</v>
      </c>
      <c r="H776" s="197" t="s">
        <v>261</v>
      </c>
      <c r="I776" s="236" t="s">
        <v>262</v>
      </c>
      <c r="J776" s="205">
        <v>1</v>
      </c>
      <c r="K776" s="203">
        <v>45839</v>
      </c>
      <c r="L776" s="203">
        <v>46022</v>
      </c>
      <c r="M776" s="200">
        <f t="shared" si="38"/>
        <v>26.142857142857142</v>
      </c>
      <c r="N776" s="201">
        <v>0</v>
      </c>
      <c r="O776" s="236" t="s">
        <v>1781</v>
      </c>
      <c r="P776" s="201">
        <f t="shared" si="39"/>
        <v>0</v>
      </c>
      <c r="Q776" s="202" t="str" cm="1">
        <f t="array" aca="1" ref="Q776" ca="1">IF(ISNUMBER(P776),IF(P776=100%,"CUMPLIDA",IF(AND(ISNUMBER(L776),ISNUMBER(INDIRECT("FECHA_"&amp;$B776,1))), IF(L776&lt;=INDIRECT("FECHA_"&amp;$B776,1),"INCUMPLIDA","PROCESO"), "VERIFICAR FECHA")),"SIN VALOR AVANCE")</f>
        <v>PROCESO</v>
      </c>
    </row>
    <row r="777" spans="1:18" ht="150">
      <c r="A777" s="281" t="s">
        <v>17</v>
      </c>
      <c r="B777" s="204" t="s">
        <v>14</v>
      </c>
      <c r="C777" s="750"/>
      <c r="D777" s="750"/>
      <c r="E777" s="751"/>
      <c r="F777" s="751"/>
      <c r="G777" s="197" t="s">
        <v>1630</v>
      </c>
      <c r="H777" s="197" t="s">
        <v>264</v>
      </c>
      <c r="I777" s="236" t="s">
        <v>265</v>
      </c>
      <c r="J777" s="205">
        <v>2</v>
      </c>
      <c r="K777" s="203">
        <v>45839</v>
      </c>
      <c r="L777" s="203">
        <v>46022</v>
      </c>
      <c r="M777" s="200">
        <f t="shared" si="38"/>
        <v>26.142857142857142</v>
      </c>
      <c r="N777" s="201">
        <v>0</v>
      </c>
      <c r="O777" s="236" t="s">
        <v>1786</v>
      </c>
      <c r="P777" s="201">
        <f t="shared" si="39"/>
        <v>0</v>
      </c>
      <c r="Q777" s="202" t="str" cm="1">
        <f t="array" aca="1" ref="Q777" ca="1">IF(ISNUMBER(P777),IF(P777=100%,"CUMPLIDA",IF(AND(ISNUMBER(L777),ISNUMBER(INDIRECT("FECHA_"&amp;$B777,1))), IF(L777&lt;=INDIRECT("FECHA_"&amp;$B777,1),"INCUMPLIDA","PROCESO"), "VERIFICAR FECHA")),"SIN VALOR AVANCE")</f>
        <v>PROCESO</v>
      </c>
    </row>
    <row r="778" spans="1:18" ht="75.75">
      <c r="A778" s="281" t="s">
        <v>17</v>
      </c>
      <c r="B778" s="204" t="s">
        <v>14</v>
      </c>
      <c r="C778" s="750"/>
      <c r="D778" s="750"/>
      <c r="E778" s="751"/>
      <c r="F778" s="751"/>
      <c r="G778" s="197" t="s">
        <v>1778</v>
      </c>
      <c r="H778" s="197" t="s">
        <v>1511</v>
      </c>
      <c r="I778" s="236" t="s">
        <v>1512</v>
      </c>
      <c r="J778" s="205">
        <v>1</v>
      </c>
      <c r="K778" s="199">
        <v>45231</v>
      </c>
      <c r="L778" s="199">
        <v>45504</v>
      </c>
      <c r="M778" s="200">
        <f t="shared" si="38"/>
        <v>39</v>
      </c>
      <c r="N778" s="201">
        <v>1</v>
      </c>
      <c r="O778" s="236" t="s">
        <v>1779</v>
      </c>
      <c r="P778" s="201">
        <f t="shared" si="39"/>
        <v>1</v>
      </c>
      <c r="Q778" s="202" t="str" cm="1">
        <f t="array" aca="1" ref="Q778" ca="1">IF(ISNUMBER(P778),IF(P778=100%,"CUMPLIDA",IF(AND(ISNUMBER(L778),ISNUMBER(INDIRECT("FECHA_"&amp;$B778,1))), IF(L778&lt;=INDIRECT("FECHA_"&amp;$B778,1),"INCUMPLIDA","PROCESO"), "VERIFICAR FECHA")),"SIN VALOR AVANCE")</f>
        <v>CUMPLIDA</v>
      </c>
    </row>
    <row r="779" spans="1:18" ht="45">
      <c r="A779" s="281" t="s">
        <v>17</v>
      </c>
      <c r="B779" s="204" t="s">
        <v>14</v>
      </c>
      <c r="C779" s="750"/>
      <c r="D779" s="750"/>
      <c r="E779" s="751"/>
      <c r="F779" s="751"/>
      <c r="G779" s="197" t="s">
        <v>1780</v>
      </c>
      <c r="H779" s="197" t="s">
        <v>237</v>
      </c>
      <c r="I779" s="236" t="s">
        <v>238</v>
      </c>
      <c r="J779" s="205">
        <v>1</v>
      </c>
      <c r="K779" s="203">
        <v>45323</v>
      </c>
      <c r="L779" s="203">
        <v>45747</v>
      </c>
      <c r="M779" s="200">
        <f t="shared" si="38"/>
        <v>60.571428571428569</v>
      </c>
      <c r="N779" s="201">
        <v>1</v>
      </c>
      <c r="O779" s="236" t="s">
        <v>1781</v>
      </c>
      <c r="P779" s="201">
        <f t="shared" si="39"/>
        <v>1</v>
      </c>
      <c r="Q779" s="202" t="str" cm="1">
        <f t="array" aca="1" ref="Q779" ca="1">IF(ISNUMBER(P779),IF(P779=100%,"CUMPLIDA",IF(AND(ISNUMBER(L779),ISNUMBER(INDIRECT("FECHA_"&amp;$B779,1))), IF(L779&lt;=INDIRECT("FECHA_"&amp;$B779,1),"INCUMPLIDA","PROCESO"), "VERIFICAR FECHA")),"SIN VALOR AVANCE")</f>
        <v>CUMPLIDA</v>
      </c>
    </row>
    <row r="780" spans="1:18" ht="45">
      <c r="A780" s="281" t="s">
        <v>17</v>
      </c>
      <c r="B780" s="204" t="s">
        <v>14</v>
      </c>
      <c r="C780" s="750"/>
      <c r="D780" s="750"/>
      <c r="E780" s="751"/>
      <c r="F780" s="751"/>
      <c r="G780" s="197" t="s">
        <v>1782</v>
      </c>
      <c r="H780" s="197" t="s">
        <v>241</v>
      </c>
      <c r="I780" s="236" t="s">
        <v>242</v>
      </c>
      <c r="J780" s="205">
        <v>1</v>
      </c>
      <c r="K780" s="203">
        <v>45323</v>
      </c>
      <c r="L780" s="203">
        <v>45747</v>
      </c>
      <c r="M780" s="200">
        <f t="shared" si="38"/>
        <v>60.571428571428569</v>
      </c>
      <c r="N780" s="201">
        <v>1</v>
      </c>
      <c r="O780" s="236" t="s">
        <v>1783</v>
      </c>
      <c r="P780" s="201">
        <f t="shared" si="39"/>
        <v>1</v>
      </c>
      <c r="Q780" s="202" t="str" cm="1">
        <f t="array" aca="1" ref="Q780" ca="1">IF(ISNUMBER(P780),IF(P780=100%,"CUMPLIDA",IF(AND(ISNUMBER(L780),ISNUMBER(INDIRECT("FECHA_"&amp;$B780,1))), IF(L780&lt;=INDIRECT("FECHA_"&amp;$B780,1),"INCUMPLIDA","PROCESO"), "VERIFICAR FECHA")),"SIN VALOR AVANCE")</f>
        <v>CUMPLIDA</v>
      </c>
    </row>
    <row r="781" spans="1:18" ht="45">
      <c r="A781" s="281" t="s">
        <v>17</v>
      </c>
      <c r="B781" s="204" t="s">
        <v>14</v>
      </c>
      <c r="C781" s="750"/>
      <c r="D781" s="750"/>
      <c r="E781" s="751"/>
      <c r="F781" s="751"/>
      <c r="G781" s="197" t="s">
        <v>1784</v>
      </c>
      <c r="H781" s="197" t="s">
        <v>245</v>
      </c>
      <c r="I781" s="236" t="s">
        <v>246</v>
      </c>
      <c r="J781" s="205">
        <v>1</v>
      </c>
      <c r="K781" s="203">
        <v>45231</v>
      </c>
      <c r="L781" s="203">
        <v>45747</v>
      </c>
      <c r="M781" s="200">
        <f t="shared" si="38"/>
        <v>73.714285714285708</v>
      </c>
      <c r="N781" s="201">
        <v>1</v>
      </c>
      <c r="O781" s="236" t="s">
        <v>1783</v>
      </c>
      <c r="P781" s="201">
        <f t="shared" si="39"/>
        <v>1</v>
      </c>
      <c r="Q781" s="202" t="str" cm="1">
        <f t="array" aca="1" ref="Q781" ca="1">IF(ISNUMBER(P781),IF(P781=100%,"CUMPLIDA",IF(AND(ISNUMBER(L781),ISNUMBER(INDIRECT("FECHA_"&amp;$B781,1))), IF(L781&lt;=INDIRECT("FECHA_"&amp;$B781,1),"INCUMPLIDA","PROCESO"), "VERIFICAR FECHA")),"SIN VALOR AVANCE")</f>
        <v>CUMPLIDA</v>
      </c>
    </row>
    <row r="782" spans="1:18" ht="45">
      <c r="A782" s="281" t="s">
        <v>17</v>
      </c>
      <c r="B782" s="204" t="s">
        <v>14</v>
      </c>
      <c r="C782" s="750"/>
      <c r="D782" s="750"/>
      <c r="E782" s="751"/>
      <c r="F782" s="751"/>
      <c r="G782" s="197" t="s">
        <v>1625</v>
      </c>
      <c r="H782" s="197" t="s">
        <v>248</v>
      </c>
      <c r="I782" s="236" t="s">
        <v>249</v>
      </c>
      <c r="J782" s="205">
        <v>1</v>
      </c>
      <c r="K782" s="203">
        <v>45323</v>
      </c>
      <c r="L782" s="203">
        <v>45747</v>
      </c>
      <c r="M782" s="200">
        <f t="shared" si="38"/>
        <v>60.571428571428569</v>
      </c>
      <c r="N782" s="201">
        <v>1</v>
      </c>
      <c r="O782" s="236" t="s">
        <v>1788</v>
      </c>
      <c r="P782" s="201">
        <v>1</v>
      </c>
      <c r="Q782" s="202" t="str" cm="1">
        <f t="array" aca="1" ref="Q782" ca="1">IF(ISNUMBER(P782),IF(P782=100%,"CUMPLIDA",IF(AND(ISNUMBER(L782),ISNUMBER(INDIRECT("FECHA_"&amp;$B782,1))), IF(L782&lt;=INDIRECT("FECHA_"&amp;$B782,1),"INCUMPLIDA","PROCESO"), "VERIFICAR FECHA")),"SIN VALOR AVANCE")</f>
        <v>CUMPLIDA</v>
      </c>
    </row>
    <row r="783" spans="1:18" ht="45">
      <c r="A783" s="281" t="s">
        <v>17</v>
      </c>
      <c r="B783" s="204" t="s">
        <v>14</v>
      </c>
      <c r="C783" s="750"/>
      <c r="D783" s="750"/>
      <c r="E783" s="751"/>
      <c r="F783" s="751"/>
      <c r="G783" s="197" t="s">
        <v>1626</v>
      </c>
      <c r="H783" s="197" t="s">
        <v>251</v>
      </c>
      <c r="I783" s="236" t="s">
        <v>252</v>
      </c>
      <c r="J783" s="205">
        <v>1</v>
      </c>
      <c r="K783" s="203">
        <v>45231</v>
      </c>
      <c r="L783" s="203">
        <v>45747</v>
      </c>
      <c r="M783" s="200">
        <f t="shared" si="38"/>
        <v>73.714285714285708</v>
      </c>
      <c r="N783" s="201">
        <v>1</v>
      </c>
      <c r="O783" s="236" t="s">
        <v>1783</v>
      </c>
      <c r="P783" s="201">
        <v>1</v>
      </c>
      <c r="Q783" s="202" t="str" cm="1">
        <f t="array" aca="1" ref="Q783" ca="1">IF(ISNUMBER(P783),IF(P783=100%,"CUMPLIDA",IF(AND(ISNUMBER(L783),ISNUMBER(INDIRECT("FECHA_"&amp;$B783,1))), IF(L783&lt;=INDIRECT("FECHA_"&amp;$B783,1),"INCUMPLIDA","PROCESO"), "VERIFICAR FECHA")),"SIN VALOR AVANCE")</f>
        <v>CUMPLIDA</v>
      </c>
    </row>
    <row r="784" spans="1:18" ht="60.75">
      <c r="A784" s="281" t="s">
        <v>17</v>
      </c>
      <c r="B784" s="204" t="s">
        <v>14</v>
      </c>
      <c r="C784" s="750"/>
      <c r="D784" s="750"/>
      <c r="E784" s="751"/>
      <c r="F784" s="751"/>
      <c r="G784" s="197" t="s">
        <v>1627</v>
      </c>
      <c r="H784" s="197" t="s">
        <v>254</v>
      </c>
      <c r="I784" s="236" t="s">
        <v>255</v>
      </c>
      <c r="J784" s="205">
        <v>1</v>
      </c>
      <c r="K784" s="203">
        <v>45231</v>
      </c>
      <c r="L784" s="203">
        <v>45808</v>
      </c>
      <c r="M784" s="200">
        <f t="shared" si="38"/>
        <v>82.428571428571431</v>
      </c>
      <c r="N784" s="201">
        <v>0</v>
      </c>
      <c r="O784" s="236" t="s">
        <v>1789</v>
      </c>
      <c r="P784" s="201">
        <f t="shared" ref="P784:P802" si="40">IF(B784="ITRC",N784,N784/J784)</f>
        <v>0</v>
      </c>
      <c r="Q784" s="202" t="str" cm="1">
        <f t="array" aca="1" ref="Q784" ca="1">IF(ISNUMBER(P784),IF(P784=100%,"CUMPLIDA",IF(AND(ISNUMBER(L784),ISNUMBER(INDIRECT("FECHA_"&amp;$B784,1))), IF(L784&lt;=INDIRECT("FECHA_"&amp;$B784,1),"INCUMPLIDA","PROCESO"), "VERIFICAR FECHA")),"SIN VALOR AVANCE")</f>
        <v>PROCESO</v>
      </c>
    </row>
    <row r="785" spans="1:17" ht="30.75">
      <c r="A785" s="281" t="s">
        <v>17</v>
      </c>
      <c r="B785" s="204" t="s">
        <v>14</v>
      </c>
      <c r="C785" s="750"/>
      <c r="D785" s="750"/>
      <c r="E785" s="751"/>
      <c r="F785" s="751"/>
      <c r="G785" s="197" t="s">
        <v>1628</v>
      </c>
      <c r="H785" s="197" t="s">
        <v>258</v>
      </c>
      <c r="I785" s="236" t="s">
        <v>259</v>
      </c>
      <c r="J785" s="205">
        <v>2</v>
      </c>
      <c r="K785" s="203">
        <v>45839</v>
      </c>
      <c r="L785" s="203">
        <v>46022</v>
      </c>
      <c r="M785" s="200">
        <f t="shared" si="38"/>
        <v>26.142857142857142</v>
      </c>
      <c r="N785" s="201">
        <v>0</v>
      </c>
      <c r="O785" s="236" t="s">
        <v>1783</v>
      </c>
      <c r="P785" s="201">
        <f t="shared" si="40"/>
        <v>0</v>
      </c>
      <c r="Q785" s="202" t="str" cm="1">
        <f t="array" aca="1" ref="Q785" ca="1">IF(ISNUMBER(P785),IF(P785=100%,"CUMPLIDA",IF(AND(ISNUMBER(L785),ISNUMBER(INDIRECT("FECHA_"&amp;$B785,1))), IF(L785&lt;=INDIRECT("FECHA_"&amp;$B785,1),"INCUMPLIDA","PROCESO"), "VERIFICAR FECHA")),"SIN VALOR AVANCE")</f>
        <v>PROCESO</v>
      </c>
    </row>
    <row r="786" spans="1:17" ht="60">
      <c r="A786" s="281" t="s">
        <v>17</v>
      </c>
      <c r="B786" s="204" t="s">
        <v>14</v>
      </c>
      <c r="C786" s="750"/>
      <c r="D786" s="750"/>
      <c r="E786" s="751"/>
      <c r="F786" s="751"/>
      <c r="G786" s="197" t="s">
        <v>1629</v>
      </c>
      <c r="H786" s="197" t="s">
        <v>261</v>
      </c>
      <c r="I786" s="236" t="s">
        <v>262</v>
      </c>
      <c r="J786" s="205">
        <v>1</v>
      </c>
      <c r="K786" s="203">
        <v>45839</v>
      </c>
      <c r="L786" s="203">
        <v>46022</v>
      </c>
      <c r="M786" s="200">
        <f t="shared" si="38"/>
        <v>26.142857142857142</v>
      </c>
      <c r="N786" s="201">
        <v>0</v>
      </c>
      <c r="O786" s="236" t="s">
        <v>1788</v>
      </c>
      <c r="P786" s="201">
        <f t="shared" si="40"/>
        <v>0</v>
      </c>
      <c r="Q786" s="202" t="str" cm="1">
        <f t="array" aca="1" ref="Q786" ca="1">IF(ISNUMBER(P786),IF(P786=100%,"CUMPLIDA",IF(AND(ISNUMBER(L786),ISNUMBER(INDIRECT("FECHA_"&amp;$B786,1))), IF(L786&lt;=INDIRECT("FECHA_"&amp;$B786,1),"INCUMPLIDA","PROCESO"), "VERIFICAR FECHA")),"SIN VALOR AVANCE")</f>
        <v>PROCESO</v>
      </c>
    </row>
    <row r="787" spans="1:17" ht="150">
      <c r="A787" s="281" t="s">
        <v>17</v>
      </c>
      <c r="B787" s="204" t="s">
        <v>14</v>
      </c>
      <c r="C787" s="750"/>
      <c r="D787" s="750"/>
      <c r="E787" s="751"/>
      <c r="F787" s="751"/>
      <c r="G787" s="197" t="s">
        <v>1630</v>
      </c>
      <c r="H787" s="197" t="s">
        <v>264</v>
      </c>
      <c r="I787" s="236" t="s">
        <v>265</v>
      </c>
      <c r="J787" s="205">
        <v>2</v>
      </c>
      <c r="K787" s="203">
        <v>45839</v>
      </c>
      <c r="L787" s="203">
        <v>46022</v>
      </c>
      <c r="M787" s="200">
        <f t="shared" si="38"/>
        <v>26.142857142857142</v>
      </c>
      <c r="N787" s="201">
        <v>0</v>
      </c>
      <c r="O787" s="236" t="s">
        <v>1789</v>
      </c>
      <c r="P787" s="201">
        <f t="shared" si="40"/>
        <v>0</v>
      </c>
      <c r="Q787" s="202" t="str" cm="1">
        <f t="array" aca="1" ref="Q787" ca="1">IF(ISNUMBER(P787),IF(P787=100%,"CUMPLIDA",IF(AND(ISNUMBER(L787),ISNUMBER(INDIRECT("FECHA_"&amp;$B787,1))), IF(L787&lt;=INDIRECT("FECHA_"&amp;$B787,1),"INCUMPLIDA","PROCESO"), "VERIFICAR FECHA")),"SIN VALOR AVANCE")</f>
        <v>PROCESO</v>
      </c>
    </row>
    <row r="788" spans="1:17" ht="90" customHeight="1">
      <c r="A788" s="281" t="s">
        <v>17</v>
      </c>
      <c r="B788" s="204" t="s">
        <v>14</v>
      </c>
      <c r="C788" s="750"/>
      <c r="D788" s="750"/>
      <c r="E788" s="751" t="s">
        <v>1790</v>
      </c>
      <c r="F788" s="751"/>
      <c r="G788" s="197" t="s">
        <v>1791</v>
      </c>
      <c r="H788" s="197" t="s">
        <v>1792</v>
      </c>
      <c r="I788" s="236" t="s">
        <v>1793</v>
      </c>
      <c r="J788" s="205">
        <v>2</v>
      </c>
      <c r="K788" s="199">
        <v>45108</v>
      </c>
      <c r="L788" s="199">
        <v>45169</v>
      </c>
      <c r="M788" s="200">
        <f t="shared" si="38"/>
        <v>8.7142857142857135</v>
      </c>
      <c r="N788" s="201">
        <v>1</v>
      </c>
      <c r="O788" s="236" t="s">
        <v>1794</v>
      </c>
      <c r="P788" s="201">
        <f t="shared" si="40"/>
        <v>1</v>
      </c>
      <c r="Q788" s="202" t="str" cm="1">
        <f t="array" aca="1" ref="Q788" ca="1">IF(ISNUMBER(P788),IF(P788=100%,"CUMPLIDA",IF(AND(ISNUMBER(L788),ISNUMBER(INDIRECT("FECHA_"&amp;$B788,1))), IF(L788&lt;=INDIRECT("FECHA_"&amp;$B788,1),"INCUMPLIDA","PROCESO"), "VERIFICAR FECHA")),"SIN VALOR AVANCE")</f>
        <v>CUMPLIDA</v>
      </c>
    </row>
    <row r="789" spans="1:17" ht="195">
      <c r="A789" s="281" t="s">
        <v>17</v>
      </c>
      <c r="B789" s="204" t="s">
        <v>14</v>
      </c>
      <c r="C789" s="750"/>
      <c r="D789" s="750"/>
      <c r="E789" s="751"/>
      <c r="F789" s="751"/>
      <c r="G789" s="197" t="s">
        <v>1795</v>
      </c>
      <c r="H789" s="197" t="s">
        <v>1796</v>
      </c>
      <c r="I789" s="236" t="s">
        <v>1797</v>
      </c>
      <c r="J789" s="205">
        <v>2</v>
      </c>
      <c r="K789" s="199">
        <v>45170</v>
      </c>
      <c r="L789" s="199">
        <v>45291</v>
      </c>
      <c r="M789" s="200">
        <f t="shared" si="38"/>
        <v>17.285714285714285</v>
      </c>
      <c r="N789" s="201">
        <v>1</v>
      </c>
      <c r="O789" s="236" t="s">
        <v>1794</v>
      </c>
      <c r="P789" s="201">
        <f t="shared" si="40"/>
        <v>1</v>
      </c>
      <c r="Q789" s="202" t="str" cm="1">
        <f t="array" aca="1" ref="Q789" ca="1">IF(ISNUMBER(P789),IF(P789=100%,"CUMPLIDA",IF(AND(ISNUMBER(L789),ISNUMBER(INDIRECT("FECHA_"&amp;$B789,1))), IF(L789&lt;=INDIRECT("FECHA_"&amp;$B789,1),"INCUMPLIDA","PROCESO"), "VERIFICAR FECHA")),"SIN VALOR AVANCE")</f>
        <v>CUMPLIDA</v>
      </c>
    </row>
    <row r="790" spans="1:17" ht="60.75">
      <c r="A790" s="281" t="s">
        <v>17</v>
      </c>
      <c r="B790" s="204" t="s">
        <v>14</v>
      </c>
      <c r="C790" s="750"/>
      <c r="D790" s="750"/>
      <c r="E790" s="751"/>
      <c r="F790" s="751"/>
      <c r="G790" s="197" t="s">
        <v>1778</v>
      </c>
      <c r="H790" s="197" t="s">
        <v>1511</v>
      </c>
      <c r="I790" s="236" t="s">
        <v>1512</v>
      </c>
      <c r="J790" s="205">
        <v>1</v>
      </c>
      <c r="K790" s="199">
        <v>45231</v>
      </c>
      <c r="L790" s="199">
        <v>45504</v>
      </c>
      <c r="M790" s="200">
        <f t="shared" si="38"/>
        <v>39</v>
      </c>
      <c r="N790" s="201">
        <v>1</v>
      </c>
      <c r="O790" s="236" t="s">
        <v>1798</v>
      </c>
      <c r="P790" s="201">
        <f t="shared" si="40"/>
        <v>1</v>
      </c>
      <c r="Q790" s="202" t="str" cm="1">
        <f t="array" aca="1" ref="Q790" ca="1">IF(ISNUMBER(P790),IF(P790=100%,"CUMPLIDA",IF(AND(ISNUMBER(L790),ISNUMBER(INDIRECT("FECHA_"&amp;$B790,1))), IF(L790&lt;=INDIRECT("FECHA_"&amp;$B790,1),"INCUMPLIDA","PROCESO"), "VERIFICAR FECHA")),"SIN VALOR AVANCE")</f>
        <v>CUMPLIDA</v>
      </c>
    </row>
    <row r="791" spans="1:17" ht="45">
      <c r="A791" s="281" t="s">
        <v>17</v>
      </c>
      <c r="B791" s="204" t="s">
        <v>14</v>
      </c>
      <c r="C791" s="750"/>
      <c r="D791" s="750"/>
      <c r="E791" s="751"/>
      <c r="F791" s="751"/>
      <c r="G791" s="197" t="s">
        <v>1780</v>
      </c>
      <c r="H791" s="197" t="s">
        <v>237</v>
      </c>
      <c r="I791" s="236" t="s">
        <v>238</v>
      </c>
      <c r="J791" s="205">
        <v>1</v>
      </c>
      <c r="K791" s="203">
        <v>45323</v>
      </c>
      <c r="L791" s="203">
        <v>45747</v>
      </c>
      <c r="M791" s="200">
        <f t="shared" si="38"/>
        <v>60.571428571428569</v>
      </c>
      <c r="N791" s="201">
        <v>1</v>
      </c>
      <c r="O791" s="236" t="s">
        <v>1781</v>
      </c>
      <c r="P791" s="201">
        <f t="shared" si="40"/>
        <v>1</v>
      </c>
      <c r="Q791" s="202" t="str" cm="1">
        <f t="array" aca="1" ref="Q791" ca="1">IF(ISNUMBER(P791),IF(P791=100%,"CUMPLIDA",IF(AND(ISNUMBER(L791),ISNUMBER(INDIRECT("FECHA_"&amp;$B791,1))), IF(L791&lt;=INDIRECT("FECHA_"&amp;$B791,1),"INCUMPLIDA","PROCESO"), "VERIFICAR FECHA")),"SIN VALOR AVANCE")</f>
        <v>CUMPLIDA</v>
      </c>
    </row>
    <row r="792" spans="1:17" ht="45">
      <c r="A792" s="281" t="s">
        <v>17</v>
      </c>
      <c r="B792" s="204" t="s">
        <v>14</v>
      </c>
      <c r="C792" s="750"/>
      <c r="D792" s="750"/>
      <c r="E792" s="751"/>
      <c r="F792" s="751"/>
      <c r="G792" s="197" t="s">
        <v>1782</v>
      </c>
      <c r="H792" s="197" t="s">
        <v>241</v>
      </c>
      <c r="I792" s="236" t="s">
        <v>242</v>
      </c>
      <c r="J792" s="205">
        <v>1</v>
      </c>
      <c r="K792" s="203">
        <v>45323</v>
      </c>
      <c r="L792" s="203">
        <v>45747</v>
      </c>
      <c r="M792" s="200">
        <f t="shared" si="38"/>
        <v>60.571428571428569</v>
      </c>
      <c r="N792" s="201">
        <v>1</v>
      </c>
      <c r="O792" s="236" t="s">
        <v>1783</v>
      </c>
      <c r="P792" s="201">
        <f t="shared" si="40"/>
        <v>1</v>
      </c>
      <c r="Q792" s="202" t="str" cm="1">
        <f t="array" aca="1" ref="Q792" ca="1">IF(ISNUMBER(P792),IF(P792=100%,"CUMPLIDA",IF(AND(ISNUMBER(L792),ISNUMBER(INDIRECT("FECHA_"&amp;$B792,1))), IF(L792&lt;=INDIRECT("FECHA_"&amp;$B792,1),"INCUMPLIDA","PROCESO"), "VERIFICAR FECHA")),"SIN VALOR AVANCE")</f>
        <v>CUMPLIDA</v>
      </c>
    </row>
    <row r="793" spans="1:17" ht="45">
      <c r="A793" s="281" t="s">
        <v>17</v>
      </c>
      <c r="B793" s="204" t="s">
        <v>14</v>
      </c>
      <c r="C793" s="750"/>
      <c r="D793" s="750"/>
      <c r="E793" s="751"/>
      <c r="F793" s="751"/>
      <c r="G793" s="197" t="s">
        <v>1784</v>
      </c>
      <c r="H793" s="197" t="s">
        <v>245</v>
      </c>
      <c r="I793" s="236" t="s">
        <v>246</v>
      </c>
      <c r="J793" s="205">
        <v>1</v>
      </c>
      <c r="K793" s="203">
        <v>45231</v>
      </c>
      <c r="L793" s="203">
        <v>45747</v>
      </c>
      <c r="M793" s="200">
        <f t="shared" si="38"/>
        <v>73.714285714285708</v>
      </c>
      <c r="N793" s="201">
        <v>1</v>
      </c>
      <c r="O793" s="236" t="s">
        <v>1783</v>
      </c>
      <c r="P793" s="201">
        <f t="shared" si="40"/>
        <v>1</v>
      </c>
      <c r="Q793" s="202" t="str" cm="1">
        <f t="array" aca="1" ref="Q793" ca="1">IF(ISNUMBER(P793),IF(P793=100%,"CUMPLIDA",IF(AND(ISNUMBER(L793),ISNUMBER(INDIRECT("FECHA_"&amp;$B793,1))), IF(L793&lt;=INDIRECT("FECHA_"&amp;$B793,1),"INCUMPLIDA","PROCESO"), "VERIFICAR FECHA")),"SIN VALOR AVANCE")</f>
        <v>CUMPLIDA</v>
      </c>
    </row>
    <row r="794" spans="1:17" ht="45">
      <c r="A794" s="281" t="s">
        <v>17</v>
      </c>
      <c r="B794" s="204" t="s">
        <v>14</v>
      </c>
      <c r="C794" s="750"/>
      <c r="D794" s="750"/>
      <c r="E794" s="751"/>
      <c r="F794" s="751"/>
      <c r="G794" s="197" t="s">
        <v>1625</v>
      </c>
      <c r="H794" s="197" t="s">
        <v>248</v>
      </c>
      <c r="I794" s="236" t="s">
        <v>249</v>
      </c>
      <c r="J794" s="205">
        <v>1</v>
      </c>
      <c r="K794" s="203">
        <v>45323</v>
      </c>
      <c r="L794" s="203">
        <v>45747</v>
      </c>
      <c r="M794" s="200">
        <f t="shared" si="38"/>
        <v>60.571428571428569</v>
      </c>
      <c r="N794" s="201">
        <v>1</v>
      </c>
      <c r="O794" s="236" t="s">
        <v>1781</v>
      </c>
      <c r="P794" s="201">
        <f t="shared" si="40"/>
        <v>1</v>
      </c>
      <c r="Q794" s="202" t="str" cm="1">
        <f t="array" aca="1" ref="Q794" ca="1">IF(ISNUMBER(P794),IF(P794=100%,"CUMPLIDA",IF(AND(ISNUMBER(L794),ISNUMBER(INDIRECT("FECHA_"&amp;$B794,1))), IF(L794&lt;=INDIRECT("FECHA_"&amp;$B794,1),"INCUMPLIDA","PROCESO"), "VERIFICAR FECHA")),"SIN VALOR AVANCE")</f>
        <v>CUMPLIDA</v>
      </c>
    </row>
    <row r="795" spans="1:17" ht="45">
      <c r="A795" s="281" t="s">
        <v>17</v>
      </c>
      <c r="B795" s="204" t="s">
        <v>14</v>
      </c>
      <c r="C795" s="750"/>
      <c r="D795" s="750"/>
      <c r="E795" s="751"/>
      <c r="F795" s="751"/>
      <c r="G795" s="197" t="s">
        <v>1626</v>
      </c>
      <c r="H795" s="197" t="s">
        <v>251</v>
      </c>
      <c r="I795" s="236" t="s">
        <v>252</v>
      </c>
      <c r="J795" s="205">
        <v>1</v>
      </c>
      <c r="K795" s="203">
        <v>45231</v>
      </c>
      <c r="L795" s="203">
        <v>45747</v>
      </c>
      <c r="M795" s="200">
        <f t="shared" si="38"/>
        <v>73.714285714285708</v>
      </c>
      <c r="N795" s="201">
        <v>1</v>
      </c>
      <c r="O795" s="236" t="s">
        <v>1783</v>
      </c>
      <c r="P795" s="201">
        <f t="shared" si="40"/>
        <v>1</v>
      </c>
      <c r="Q795" s="202" t="str" cm="1">
        <f t="array" aca="1" ref="Q795" ca="1">IF(ISNUMBER(P795),IF(P795=100%,"CUMPLIDA",IF(AND(ISNUMBER(L795),ISNUMBER(INDIRECT("FECHA_"&amp;$B795,1))), IF(L795&lt;=INDIRECT("FECHA_"&amp;$B795,1),"INCUMPLIDA","PROCESO"), "VERIFICAR FECHA")),"SIN VALOR AVANCE")</f>
        <v>CUMPLIDA</v>
      </c>
    </row>
    <row r="796" spans="1:17" ht="60.75">
      <c r="A796" s="281" t="s">
        <v>17</v>
      </c>
      <c r="B796" s="204" t="s">
        <v>14</v>
      </c>
      <c r="C796" s="750"/>
      <c r="D796" s="750"/>
      <c r="E796" s="751"/>
      <c r="F796" s="751"/>
      <c r="G796" s="197" t="s">
        <v>1627</v>
      </c>
      <c r="H796" s="197" t="s">
        <v>254</v>
      </c>
      <c r="I796" s="236" t="s">
        <v>255</v>
      </c>
      <c r="J796" s="205">
        <v>1</v>
      </c>
      <c r="K796" s="203">
        <v>45231</v>
      </c>
      <c r="L796" s="203">
        <v>45808</v>
      </c>
      <c r="M796" s="200">
        <f t="shared" si="38"/>
        <v>82.428571428571431</v>
      </c>
      <c r="N796" s="201">
        <v>0</v>
      </c>
      <c r="O796" s="236" t="s">
        <v>1786</v>
      </c>
      <c r="P796" s="201">
        <f t="shared" si="40"/>
        <v>0</v>
      </c>
      <c r="Q796" s="202" t="str" cm="1">
        <f t="array" aca="1" ref="Q796" ca="1">IF(ISNUMBER(P796),IF(P796=100%,"CUMPLIDA",IF(AND(ISNUMBER(L796),ISNUMBER(INDIRECT("FECHA_"&amp;$B796,1))), IF(L796&lt;=INDIRECT("FECHA_"&amp;$B796,1),"INCUMPLIDA","PROCESO"), "VERIFICAR FECHA")),"SIN VALOR AVANCE")</f>
        <v>PROCESO</v>
      </c>
    </row>
    <row r="797" spans="1:17" ht="30.75">
      <c r="A797" s="281" t="s">
        <v>17</v>
      </c>
      <c r="B797" s="204" t="s">
        <v>14</v>
      </c>
      <c r="C797" s="750"/>
      <c r="D797" s="750"/>
      <c r="E797" s="751"/>
      <c r="F797" s="751"/>
      <c r="G797" s="197" t="s">
        <v>1628</v>
      </c>
      <c r="H797" s="197" t="s">
        <v>258</v>
      </c>
      <c r="I797" s="236" t="s">
        <v>259</v>
      </c>
      <c r="J797" s="205">
        <v>2</v>
      </c>
      <c r="K797" s="203">
        <v>45839</v>
      </c>
      <c r="L797" s="203">
        <v>46022</v>
      </c>
      <c r="M797" s="200">
        <f t="shared" si="38"/>
        <v>26.142857142857142</v>
      </c>
      <c r="N797" s="201">
        <v>0</v>
      </c>
      <c r="O797" s="236" t="s">
        <v>1783</v>
      </c>
      <c r="P797" s="201">
        <f t="shared" si="40"/>
        <v>0</v>
      </c>
      <c r="Q797" s="202" t="str" cm="1">
        <f t="array" aca="1" ref="Q797" ca="1">IF(ISNUMBER(P797),IF(P797=100%,"CUMPLIDA",IF(AND(ISNUMBER(L797),ISNUMBER(INDIRECT("FECHA_"&amp;$B797,1))), IF(L797&lt;=INDIRECT("FECHA_"&amp;$B797,1),"INCUMPLIDA","PROCESO"), "VERIFICAR FECHA")),"SIN VALOR AVANCE")</f>
        <v>PROCESO</v>
      </c>
    </row>
    <row r="798" spans="1:17" ht="60">
      <c r="A798" s="281" t="s">
        <v>17</v>
      </c>
      <c r="B798" s="204" t="s">
        <v>14</v>
      </c>
      <c r="C798" s="750"/>
      <c r="D798" s="750"/>
      <c r="E798" s="751"/>
      <c r="F798" s="751"/>
      <c r="G798" s="197" t="s">
        <v>1629</v>
      </c>
      <c r="H798" s="197" t="s">
        <v>261</v>
      </c>
      <c r="I798" s="236" t="s">
        <v>262</v>
      </c>
      <c r="J798" s="205">
        <v>1</v>
      </c>
      <c r="K798" s="203">
        <v>45839</v>
      </c>
      <c r="L798" s="203">
        <v>46022</v>
      </c>
      <c r="M798" s="200">
        <f t="shared" si="38"/>
        <v>26.142857142857142</v>
      </c>
      <c r="N798" s="201">
        <v>0</v>
      </c>
      <c r="O798" s="236" t="s">
        <v>1781</v>
      </c>
      <c r="P798" s="201">
        <f t="shared" si="40"/>
        <v>0</v>
      </c>
      <c r="Q798" s="202" t="str" cm="1">
        <f t="array" aca="1" ref="Q798" ca="1">IF(ISNUMBER(P798),IF(P798=100%,"CUMPLIDA",IF(AND(ISNUMBER(L798),ISNUMBER(INDIRECT("FECHA_"&amp;$B798,1))), IF(L798&lt;=INDIRECT("FECHA_"&amp;$B798,1),"INCUMPLIDA","PROCESO"), "VERIFICAR FECHA")),"SIN VALOR AVANCE")</f>
        <v>PROCESO</v>
      </c>
    </row>
    <row r="799" spans="1:17" ht="150">
      <c r="A799" s="281" t="s">
        <v>17</v>
      </c>
      <c r="B799" s="204" t="s">
        <v>14</v>
      </c>
      <c r="C799" s="750"/>
      <c r="D799" s="750"/>
      <c r="E799" s="751"/>
      <c r="F799" s="751"/>
      <c r="G799" s="197" t="s">
        <v>1630</v>
      </c>
      <c r="H799" s="197" t="s">
        <v>264</v>
      </c>
      <c r="I799" s="236" t="s">
        <v>265</v>
      </c>
      <c r="J799" s="205">
        <v>2</v>
      </c>
      <c r="K799" s="203">
        <v>45839</v>
      </c>
      <c r="L799" s="203">
        <v>46022</v>
      </c>
      <c r="M799" s="200">
        <f t="shared" si="38"/>
        <v>26.142857142857142</v>
      </c>
      <c r="N799" s="201">
        <v>0</v>
      </c>
      <c r="O799" s="236" t="s">
        <v>1786</v>
      </c>
      <c r="P799" s="201">
        <f t="shared" si="40"/>
        <v>0</v>
      </c>
      <c r="Q799" s="202" t="str" cm="1">
        <f t="array" aca="1" ref="Q799" ca="1">IF(ISNUMBER(P799),IF(P799=100%,"CUMPLIDA",IF(AND(ISNUMBER(L799),ISNUMBER(INDIRECT("FECHA_"&amp;$B799,1))), IF(L799&lt;=INDIRECT("FECHA_"&amp;$B799,1),"INCUMPLIDA","PROCESO"), "VERIFICAR FECHA")),"SIN VALOR AVANCE")</f>
        <v>PROCESO</v>
      </c>
    </row>
    <row r="800" spans="1:17" ht="60.75" customHeight="1">
      <c r="A800" s="281" t="s">
        <v>17</v>
      </c>
      <c r="B800" s="204" t="s">
        <v>14</v>
      </c>
      <c r="C800" s="750"/>
      <c r="D800" s="750"/>
      <c r="E800" s="753" t="s">
        <v>1799</v>
      </c>
      <c r="F800" s="751"/>
      <c r="G800" s="197" t="s">
        <v>1800</v>
      </c>
      <c r="H800" s="197" t="s">
        <v>1801</v>
      </c>
      <c r="I800" s="236" t="s">
        <v>1802</v>
      </c>
      <c r="J800" s="205">
        <v>6</v>
      </c>
      <c r="K800" s="199">
        <v>45108</v>
      </c>
      <c r="L800" s="199">
        <v>45291</v>
      </c>
      <c r="M800" s="200">
        <f t="shared" si="38"/>
        <v>26.142857142857142</v>
      </c>
      <c r="N800" s="201">
        <v>1</v>
      </c>
      <c r="O800" s="236" t="s">
        <v>1777</v>
      </c>
      <c r="P800" s="201">
        <f t="shared" si="40"/>
        <v>1</v>
      </c>
      <c r="Q800" s="202" t="str" cm="1">
        <f t="array" aca="1" ref="Q800" ca="1">IF(ISNUMBER(P800),IF(P800=100%,"CUMPLIDA",IF(AND(ISNUMBER(L800),ISNUMBER(INDIRECT("FECHA_"&amp;$B800,1))), IF(L800&lt;=INDIRECT("FECHA_"&amp;$B800,1),"INCUMPLIDA","PROCESO"), "VERIFICAR FECHA")),"SIN VALOR AVANCE")</f>
        <v>CUMPLIDA</v>
      </c>
    </row>
    <row r="801" spans="1:18" ht="60.75">
      <c r="A801" s="281" t="s">
        <v>17</v>
      </c>
      <c r="B801" s="204" t="s">
        <v>14</v>
      </c>
      <c r="C801" s="750"/>
      <c r="D801" s="750"/>
      <c r="E801" s="753"/>
      <c r="F801" s="751"/>
      <c r="G801" s="197" t="s">
        <v>1778</v>
      </c>
      <c r="H801" s="197" t="s">
        <v>1511</v>
      </c>
      <c r="I801" s="236" t="s">
        <v>1512</v>
      </c>
      <c r="J801" s="205">
        <v>1</v>
      </c>
      <c r="K801" s="199">
        <v>45231</v>
      </c>
      <c r="L801" s="199">
        <v>45504</v>
      </c>
      <c r="M801" s="200">
        <f t="shared" si="38"/>
        <v>39</v>
      </c>
      <c r="N801" s="201">
        <v>1</v>
      </c>
      <c r="O801" s="236" t="s">
        <v>1798</v>
      </c>
      <c r="P801" s="201">
        <f t="shared" si="40"/>
        <v>1</v>
      </c>
      <c r="Q801" s="202" t="str" cm="1">
        <f t="array" aca="1" ref="Q801" ca="1">IF(ISNUMBER(P801),IF(P801=100%,"CUMPLIDA",IF(AND(ISNUMBER(L801),ISNUMBER(INDIRECT("FECHA_"&amp;$B801,1))), IF(L801&lt;=INDIRECT("FECHA_"&amp;$B801,1),"INCUMPLIDA","PROCESO"), "VERIFICAR FECHA")),"SIN VALOR AVANCE")</f>
        <v>CUMPLIDA</v>
      </c>
    </row>
    <row r="802" spans="1:18" ht="45">
      <c r="A802" s="281" t="s">
        <v>17</v>
      </c>
      <c r="B802" s="204" t="s">
        <v>14</v>
      </c>
      <c r="C802" s="750"/>
      <c r="D802" s="750"/>
      <c r="E802" s="753"/>
      <c r="F802" s="751"/>
      <c r="G802" s="197" t="s">
        <v>1780</v>
      </c>
      <c r="H802" s="197" t="s">
        <v>237</v>
      </c>
      <c r="I802" s="236" t="s">
        <v>238</v>
      </c>
      <c r="J802" s="205">
        <v>1</v>
      </c>
      <c r="K802" s="203">
        <v>45323</v>
      </c>
      <c r="L802" s="203">
        <v>45747</v>
      </c>
      <c r="M802" s="200">
        <f t="shared" si="38"/>
        <v>60.571428571428569</v>
      </c>
      <c r="N802" s="201">
        <v>1</v>
      </c>
      <c r="O802" s="236" t="s">
        <v>1781</v>
      </c>
      <c r="P802" s="201">
        <f t="shared" si="40"/>
        <v>1</v>
      </c>
      <c r="Q802" s="202" t="str" cm="1">
        <f t="array" aca="1" ref="Q802" ca="1">IF(ISNUMBER(P802),IF(P802=100%,"CUMPLIDA",IF(AND(ISNUMBER(L802),ISNUMBER(INDIRECT("FECHA_"&amp;$B802,1))), IF(L802&lt;=INDIRECT("FECHA_"&amp;$B802,1),"INCUMPLIDA","PROCESO"), "VERIFICAR FECHA")),"SIN VALOR AVANCE")</f>
        <v>CUMPLIDA</v>
      </c>
      <c r="R802" s="270" t="s">
        <v>4345</v>
      </c>
    </row>
    <row r="803" spans="1:18" ht="45">
      <c r="A803" s="281" t="s">
        <v>17</v>
      </c>
      <c r="B803" s="204" t="s">
        <v>14</v>
      </c>
      <c r="C803" s="750"/>
      <c r="D803" s="750"/>
      <c r="E803" s="753"/>
      <c r="F803" s="751"/>
      <c r="G803" s="197" t="s">
        <v>1782</v>
      </c>
      <c r="H803" s="197" t="s">
        <v>241</v>
      </c>
      <c r="I803" s="236" t="s">
        <v>242</v>
      </c>
      <c r="J803" s="205">
        <v>1</v>
      </c>
      <c r="K803" s="203">
        <v>45323</v>
      </c>
      <c r="L803" s="203">
        <v>45747</v>
      </c>
      <c r="M803" s="200">
        <f t="shared" si="38"/>
        <v>60.571428571428569</v>
      </c>
      <c r="N803" s="201">
        <v>1</v>
      </c>
      <c r="O803" s="236" t="s">
        <v>1783</v>
      </c>
      <c r="P803" s="201">
        <v>1</v>
      </c>
      <c r="Q803" s="202" t="str" cm="1">
        <f t="array" aca="1" ref="Q803" ca="1">IF(ISNUMBER(P803),IF(P803=100%,"CUMPLIDA",IF(AND(ISNUMBER(L803),ISNUMBER(INDIRECT("FECHA_"&amp;$B803,1))), IF(L803&lt;=INDIRECT("FECHA_"&amp;$B803,1),"INCUMPLIDA","PROCESO"), "VERIFICAR FECHA")),"SIN VALOR AVANCE")</f>
        <v>CUMPLIDA</v>
      </c>
      <c r="R803" s="270" t="s">
        <v>4345</v>
      </c>
    </row>
    <row r="804" spans="1:18" ht="45">
      <c r="A804" s="281" t="s">
        <v>17</v>
      </c>
      <c r="B804" s="204" t="s">
        <v>14</v>
      </c>
      <c r="C804" s="750"/>
      <c r="D804" s="750"/>
      <c r="E804" s="753"/>
      <c r="F804" s="751"/>
      <c r="G804" s="197" t="s">
        <v>1784</v>
      </c>
      <c r="H804" s="197" t="s">
        <v>245</v>
      </c>
      <c r="I804" s="236" t="s">
        <v>246</v>
      </c>
      <c r="J804" s="205">
        <v>1</v>
      </c>
      <c r="K804" s="203">
        <v>45231</v>
      </c>
      <c r="L804" s="203">
        <v>45747</v>
      </c>
      <c r="M804" s="200">
        <f t="shared" si="38"/>
        <v>73.714285714285708</v>
      </c>
      <c r="N804" s="201">
        <v>1</v>
      </c>
      <c r="O804" s="236" t="s">
        <v>1783</v>
      </c>
      <c r="P804" s="201">
        <v>1</v>
      </c>
      <c r="Q804" s="202" t="str" cm="1">
        <f t="array" aca="1" ref="Q804" ca="1">IF(ISNUMBER(P804),IF(P804=100%,"CUMPLIDA",IF(AND(ISNUMBER(L804),ISNUMBER(INDIRECT("FECHA_"&amp;$B804,1))), IF(L804&lt;=INDIRECT("FECHA_"&amp;$B804,1),"INCUMPLIDA","PROCESO"), "VERIFICAR FECHA")),"SIN VALOR AVANCE")</f>
        <v>CUMPLIDA</v>
      </c>
      <c r="R804" s="270" t="s">
        <v>4345</v>
      </c>
    </row>
    <row r="805" spans="1:18" ht="45">
      <c r="A805" s="281" t="s">
        <v>17</v>
      </c>
      <c r="B805" s="204" t="s">
        <v>14</v>
      </c>
      <c r="C805" s="750"/>
      <c r="D805" s="750"/>
      <c r="E805" s="753"/>
      <c r="F805" s="751"/>
      <c r="G805" s="197" t="s">
        <v>1625</v>
      </c>
      <c r="H805" s="197" t="s">
        <v>248</v>
      </c>
      <c r="I805" s="236" t="s">
        <v>249</v>
      </c>
      <c r="J805" s="205">
        <v>1</v>
      </c>
      <c r="K805" s="203">
        <v>45323</v>
      </c>
      <c r="L805" s="203">
        <v>45747</v>
      </c>
      <c r="M805" s="200">
        <f t="shared" si="38"/>
        <v>60.571428571428569</v>
      </c>
      <c r="N805" s="201">
        <v>1</v>
      </c>
      <c r="O805" s="236" t="s">
        <v>1781</v>
      </c>
      <c r="P805" s="201">
        <v>1</v>
      </c>
      <c r="Q805" s="202" t="str" cm="1">
        <f t="array" aca="1" ref="Q805" ca="1">IF(ISNUMBER(P805),IF(P805=100%,"CUMPLIDA",IF(AND(ISNUMBER(L805),ISNUMBER(INDIRECT("FECHA_"&amp;$B805,1))), IF(L805&lt;=INDIRECT("FECHA_"&amp;$B805,1),"INCUMPLIDA","PROCESO"), "VERIFICAR FECHA")),"SIN VALOR AVANCE")</f>
        <v>CUMPLIDA</v>
      </c>
      <c r="R805" s="270" t="s">
        <v>4345</v>
      </c>
    </row>
    <row r="806" spans="1:18" ht="45">
      <c r="A806" s="281" t="s">
        <v>17</v>
      </c>
      <c r="B806" s="204" t="s">
        <v>14</v>
      </c>
      <c r="C806" s="750"/>
      <c r="D806" s="750"/>
      <c r="E806" s="753"/>
      <c r="F806" s="751"/>
      <c r="G806" s="197" t="s">
        <v>1626</v>
      </c>
      <c r="H806" s="197" t="s">
        <v>251</v>
      </c>
      <c r="I806" s="236" t="s">
        <v>252</v>
      </c>
      <c r="J806" s="205">
        <v>1</v>
      </c>
      <c r="K806" s="203">
        <v>45231</v>
      </c>
      <c r="L806" s="203">
        <v>45747</v>
      </c>
      <c r="M806" s="200">
        <f t="shared" si="38"/>
        <v>73.714285714285708</v>
      </c>
      <c r="N806" s="201">
        <v>1</v>
      </c>
      <c r="O806" s="236" t="s">
        <v>1783</v>
      </c>
      <c r="P806" s="201">
        <v>1</v>
      </c>
      <c r="Q806" s="202" t="str" cm="1">
        <f t="array" aca="1" ref="Q806" ca="1">IF(ISNUMBER(P806),IF(P806=100%,"CUMPLIDA",IF(AND(ISNUMBER(L806),ISNUMBER(INDIRECT("FECHA_"&amp;$B806,1))), IF(L806&lt;=INDIRECT("FECHA_"&amp;$B806,1),"INCUMPLIDA","PROCESO"), "VERIFICAR FECHA")),"SIN VALOR AVANCE")</f>
        <v>CUMPLIDA</v>
      </c>
      <c r="R806" s="270" t="s">
        <v>4345</v>
      </c>
    </row>
    <row r="807" spans="1:18" ht="60.75">
      <c r="A807" s="281" t="s">
        <v>17</v>
      </c>
      <c r="B807" s="204" t="s">
        <v>14</v>
      </c>
      <c r="C807" s="750"/>
      <c r="D807" s="750"/>
      <c r="E807" s="753"/>
      <c r="F807" s="751"/>
      <c r="G807" s="197" t="s">
        <v>1627</v>
      </c>
      <c r="H807" s="197" t="s">
        <v>254</v>
      </c>
      <c r="I807" s="236" t="s">
        <v>255</v>
      </c>
      <c r="J807" s="205">
        <v>1</v>
      </c>
      <c r="K807" s="203">
        <v>45231</v>
      </c>
      <c r="L807" s="203">
        <v>45808</v>
      </c>
      <c r="M807" s="200">
        <f t="shared" si="38"/>
        <v>82.428571428571431</v>
      </c>
      <c r="N807" s="201">
        <v>0</v>
      </c>
      <c r="O807" s="236" t="s">
        <v>1786</v>
      </c>
      <c r="P807" s="201">
        <f t="shared" ref="P807:P870" si="41">IF(B807="ITRC",N807,N807/J807)</f>
        <v>0</v>
      </c>
      <c r="Q807" s="202" t="str" cm="1">
        <f t="array" aca="1" ref="Q807" ca="1">IF(ISNUMBER(P807),IF(P807=100%,"CUMPLIDA",IF(AND(ISNUMBER(L807),ISNUMBER(INDIRECT("FECHA_"&amp;$B807,1))), IF(L807&lt;=INDIRECT("FECHA_"&amp;$B807,1),"INCUMPLIDA","PROCESO"), "VERIFICAR FECHA")),"SIN VALOR AVANCE")</f>
        <v>PROCESO</v>
      </c>
    </row>
    <row r="808" spans="1:18" ht="30.75">
      <c r="A808" s="281" t="s">
        <v>17</v>
      </c>
      <c r="B808" s="204" t="s">
        <v>14</v>
      </c>
      <c r="C808" s="750"/>
      <c r="D808" s="750"/>
      <c r="E808" s="753"/>
      <c r="F808" s="751"/>
      <c r="G808" s="197" t="s">
        <v>1628</v>
      </c>
      <c r="H808" s="197" t="s">
        <v>258</v>
      </c>
      <c r="I808" s="236" t="s">
        <v>259</v>
      </c>
      <c r="J808" s="205">
        <v>2</v>
      </c>
      <c r="K808" s="203">
        <v>45839</v>
      </c>
      <c r="L808" s="203">
        <v>46022</v>
      </c>
      <c r="M808" s="200">
        <f t="shared" si="38"/>
        <v>26.142857142857142</v>
      </c>
      <c r="N808" s="201">
        <v>0</v>
      </c>
      <c r="O808" s="236" t="s">
        <v>1783</v>
      </c>
      <c r="P808" s="201">
        <f t="shared" si="41"/>
        <v>0</v>
      </c>
      <c r="Q808" s="202" t="str" cm="1">
        <f t="array" aca="1" ref="Q808" ca="1">IF(ISNUMBER(P808),IF(P808=100%,"CUMPLIDA",IF(AND(ISNUMBER(L808),ISNUMBER(INDIRECT("FECHA_"&amp;$B808,1))), IF(L808&lt;=INDIRECT("FECHA_"&amp;$B808,1),"INCUMPLIDA","PROCESO"), "VERIFICAR FECHA")),"SIN VALOR AVANCE")</f>
        <v>PROCESO</v>
      </c>
    </row>
    <row r="809" spans="1:18" ht="60">
      <c r="A809" s="281" t="s">
        <v>17</v>
      </c>
      <c r="B809" s="204" t="s">
        <v>14</v>
      </c>
      <c r="C809" s="750"/>
      <c r="D809" s="750"/>
      <c r="E809" s="753"/>
      <c r="F809" s="751"/>
      <c r="G809" s="197" t="s">
        <v>1629</v>
      </c>
      <c r="H809" s="197" t="s">
        <v>261</v>
      </c>
      <c r="I809" s="236" t="s">
        <v>262</v>
      </c>
      <c r="J809" s="205">
        <v>1</v>
      </c>
      <c r="K809" s="203">
        <v>45839</v>
      </c>
      <c r="L809" s="203">
        <v>46022</v>
      </c>
      <c r="M809" s="200">
        <f t="shared" si="38"/>
        <v>26.142857142857142</v>
      </c>
      <c r="N809" s="201">
        <v>0</v>
      </c>
      <c r="O809" s="236" t="s">
        <v>1781</v>
      </c>
      <c r="P809" s="201">
        <f t="shared" si="41"/>
        <v>0</v>
      </c>
      <c r="Q809" s="202" t="str" cm="1">
        <f t="array" aca="1" ref="Q809" ca="1">IF(ISNUMBER(P809),IF(P809=100%,"CUMPLIDA",IF(AND(ISNUMBER(L809),ISNUMBER(INDIRECT("FECHA_"&amp;$B809,1))), IF(L809&lt;=INDIRECT("FECHA_"&amp;$B809,1),"INCUMPLIDA","PROCESO"), "VERIFICAR FECHA")),"SIN VALOR AVANCE")</f>
        <v>PROCESO</v>
      </c>
    </row>
    <row r="810" spans="1:18" ht="150">
      <c r="A810" s="281" t="s">
        <v>17</v>
      </c>
      <c r="B810" s="204" t="s">
        <v>14</v>
      </c>
      <c r="C810" s="750"/>
      <c r="D810" s="750"/>
      <c r="E810" s="753"/>
      <c r="F810" s="751"/>
      <c r="G810" s="197" t="s">
        <v>1630</v>
      </c>
      <c r="H810" s="197" t="s">
        <v>264</v>
      </c>
      <c r="I810" s="236" t="s">
        <v>265</v>
      </c>
      <c r="J810" s="205">
        <v>2</v>
      </c>
      <c r="K810" s="203">
        <v>45839</v>
      </c>
      <c r="L810" s="203">
        <v>46022</v>
      </c>
      <c r="M810" s="200">
        <f t="shared" si="38"/>
        <v>26.142857142857142</v>
      </c>
      <c r="N810" s="201">
        <v>0</v>
      </c>
      <c r="O810" s="236" t="s">
        <v>1786</v>
      </c>
      <c r="P810" s="201">
        <f t="shared" si="41"/>
        <v>0</v>
      </c>
      <c r="Q810" s="202" t="str" cm="1">
        <f t="array" aca="1" ref="Q810" ca="1">IF(ISNUMBER(P810),IF(P810=100%,"CUMPLIDA",IF(AND(ISNUMBER(L810),ISNUMBER(INDIRECT("FECHA_"&amp;$B810,1))), IF(L810&lt;=INDIRECT("FECHA_"&amp;$B810,1),"INCUMPLIDA","PROCESO"), "VERIFICAR FECHA")),"SIN VALOR AVANCE")</f>
        <v>PROCESO</v>
      </c>
    </row>
    <row r="811" spans="1:18" ht="90" customHeight="1">
      <c r="A811" s="281" t="s">
        <v>17</v>
      </c>
      <c r="B811" s="204" t="s">
        <v>14</v>
      </c>
      <c r="C811" s="750"/>
      <c r="D811" s="750"/>
      <c r="E811" s="753" t="s">
        <v>1803</v>
      </c>
      <c r="F811" s="751"/>
      <c r="G811" s="197" t="s">
        <v>1804</v>
      </c>
      <c r="H811" s="197" t="s">
        <v>1805</v>
      </c>
      <c r="I811" s="236" t="s">
        <v>1806</v>
      </c>
      <c r="J811" s="205">
        <v>1</v>
      </c>
      <c r="K811" s="199">
        <v>45108</v>
      </c>
      <c r="L811" s="199">
        <v>45657</v>
      </c>
      <c r="M811" s="200">
        <f t="shared" si="38"/>
        <v>78.428571428571431</v>
      </c>
      <c r="N811" s="201">
        <v>1</v>
      </c>
      <c r="O811" s="236" t="s">
        <v>1777</v>
      </c>
      <c r="P811" s="201">
        <f t="shared" si="41"/>
        <v>1</v>
      </c>
      <c r="Q811" s="202" t="str" cm="1">
        <f t="array" aca="1" ref="Q811" ca="1">IF(ISNUMBER(P811),IF(P811=100%,"CUMPLIDA",IF(AND(ISNUMBER(L811),ISNUMBER(INDIRECT("FECHA_"&amp;$B811,1))), IF(L811&lt;=INDIRECT("FECHA_"&amp;$B811,1),"INCUMPLIDA","PROCESO"), "VERIFICAR FECHA")),"SIN VALOR AVANCE")</f>
        <v>CUMPLIDA</v>
      </c>
    </row>
    <row r="812" spans="1:18" ht="120">
      <c r="A812" s="281" t="s">
        <v>17</v>
      </c>
      <c r="B812" s="204" t="s">
        <v>14</v>
      </c>
      <c r="C812" s="750"/>
      <c r="D812" s="750"/>
      <c r="E812" s="753"/>
      <c r="F812" s="751"/>
      <c r="G812" s="197" t="s">
        <v>1807</v>
      </c>
      <c r="H812" s="197" t="s">
        <v>1808</v>
      </c>
      <c r="I812" s="236" t="s">
        <v>1809</v>
      </c>
      <c r="J812" s="205">
        <v>2</v>
      </c>
      <c r="K812" s="199">
        <v>45108</v>
      </c>
      <c r="L812" s="199">
        <v>45291</v>
      </c>
      <c r="M812" s="200">
        <f t="shared" si="38"/>
        <v>26.142857142857142</v>
      </c>
      <c r="N812" s="201">
        <v>1</v>
      </c>
      <c r="O812" s="236" t="s">
        <v>1746</v>
      </c>
      <c r="P812" s="201">
        <f t="shared" si="41"/>
        <v>1</v>
      </c>
      <c r="Q812" s="202" t="str" cm="1">
        <f t="array" aca="1" ref="Q812" ca="1">IF(ISNUMBER(P812),IF(P812=100%,"CUMPLIDA",IF(AND(ISNUMBER(L812),ISNUMBER(INDIRECT("FECHA_"&amp;$B812,1))), IF(L812&lt;=INDIRECT("FECHA_"&amp;$B812,1),"INCUMPLIDA","PROCESO"), "VERIFICAR FECHA")),"SIN VALOR AVANCE")</f>
        <v>CUMPLIDA</v>
      </c>
    </row>
    <row r="813" spans="1:18" ht="105" customHeight="1">
      <c r="A813" s="281" t="s">
        <v>17</v>
      </c>
      <c r="B813" s="204" t="s">
        <v>14</v>
      </c>
      <c r="C813" s="750"/>
      <c r="D813" s="750"/>
      <c r="E813" s="753" t="s">
        <v>1810</v>
      </c>
      <c r="F813" s="751"/>
      <c r="G813" s="197" t="s">
        <v>1811</v>
      </c>
      <c r="H813" s="197" t="s">
        <v>1812</v>
      </c>
      <c r="I813" s="236" t="s">
        <v>1813</v>
      </c>
      <c r="J813" s="205">
        <v>1</v>
      </c>
      <c r="K813" s="199">
        <v>45108</v>
      </c>
      <c r="L813" s="199">
        <v>45199</v>
      </c>
      <c r="M813" s="200">
        <f t="shared" si="38"/>
        <v>13</v>
      </c>
      <c r="N813" s="201">
        <v>1</v>
      </c>
      <c r="O813" s="236" t="s">
        <v>1746</v>
      </c>
      <c r="P813" s="201">
        <f t="shared" si="41"/>
        <v>1</v>
      </c>
      <c r="Q813" s="202" t="str" cm="1">
        <f t="array" aca="1" ref="Q813" ca="1">IF(ISNUMBER(P813),IF(P813=100%,"CUMPLIDA",IF(AND(ISNUMBER(L813),ISNUMBER(INDIRECT("FECHA_"&amp;$B813,1))), IF(L813&lt;=INDIRECT("FECHA_"&amp;$B813,1),"INCUMPLIDA","PROCESO"), "VERIFICAR FECHA")),"SIN VALOR AVANCE")</f>
        <v>CUMPLIDA</v>
      </c>
    </row>
    <row r="814" spans="1:18" ht="135">
      <c r="A814" s="281" t="s">
        <v>17</v>
      </c>
      <c r="B814" s="204" t="s">
        <v>14</v>
      </c>
      <c r="C814" s="750"/>
      <c r="D814" s="750"/>
      <c r="E814" s="753"/>
      <c r="F814" s="751"/>
      <c r="G814" s="197" t="s">
        <v>1814</v>
      </c>
      <c r="H814" s="197" t="s">
        <v>1815</v>
      </c>
      <c r="I814" s="236" t="s">
        <v>1816</v>
      </c>
      <c r="J814" s="205">
        <v>1</v>
      </c>
      <c r="K814" s="199">
        <v>45139</v>
      </c>
      <c r="L814" s="199">
        <v>45291</v>
      </c>
      <c r="M814" s="200">
        <f t="shared" si="38"/>
        <v>21.714285714285715</v>
      </c>
      <c r="N814" s="201">
        <v>1</v>
      </c>
      <c r="O814" s="236" t="s">
        <v>1746</v>
      </c>
      <c r="P814" s="201">
        <f t="shared" si="41"/>
        <v>1</v>
      </c>
      <c r="Q814" s="202" t="str" cm="1">
        <f t="array" aca="1" ref="Q814" ca="1">IF(ISNUMBER(P814),IF(P814=100%,"CUMPLIDA",IF(AND(ISNUMBER(L814),ISNUMBER(INDIRECT("FECHA_"&amp;$B814,1))), IF(L814&lt;=INDIRECT("FECHA_"&amp;$B814,1),"INCUMPLIDA","PROCESO"), "VERIFICAR FECHA")),"SIN VALOR AVANCE")</f>
        <v>CUMPLIDA</v>
      </c>
    </row>
    <row r="815" spans="1:18" ht="225">
      <c r="A815" s="281" t="s">
        <v>17</v>
      </c>
      <c r="B815" s="204" t="s">
        <v>14</v>
      </c>
      <c r="C815" s="750" t="s">
        <v>1817</v>
      </c>
      <c r="D815" s="750" t="s">
        <v>312</v>
      </c>
      <c r="E815" s="751" t="s">
        <v>1818</v>
      </c>
      <c r="F815" s="751" t="s">
        <v>1819</v>
      </c>
      <c r="G815" s="197" t="s">
        <v>1820</v>
      </c>
      <c r="H815" s="197" t="s">
        <v>1821</v>
      </c>
      <c r="I815" s="501" t="s">
        <v>1822</v>
      </c>
      <c r="J815" s="205" t="s">
        <v>1823</v>
      </c>
      <c r="K815" s="199">
        <v>45536</v>
      </c>
      <c r="L815" s="199">
        <v>45900</v>
      </c>
      <c r="M815" s="200">
        <f t="shared" si="38"/>
        <v>52</v>
      </c>
      <c r="N815" s="201">
        <v>0.45</v>
      </c>
      <c r="O815" s="236" t="s">
        <v>1824</v>
      </c>
      <c r="P815" s="201">
        <f t="shared" si="41"/>
        <v>0.45</v>
      </c>
      <c r="Q815" s="202" t="str" cm="1">
        <f t="array" aca="1" ref="Q815" ca="1">IF(ISNUMBER(P815),IF(P815=100%,"CUMPLIDA",IF(AND(ISNUMBER(L815),ISNUMBER(INDIRECT("FECHA_"&amp;$B815,1))), IF(L815&lt;=INDIRECT("FECHA_"&amp;$B815,1),"INCUMPLIDA","PROCESO"), "VERIFICAR FECHA")),"SIN VALOR AVANCE")</f>
        <v>PROCESO</v>
      </c>
    </row>
    <row r="816" spans="1:18" ht="165">
      <c r="A816" s="281" t="s">
        <v>17</v>
      </c>
      <c r="B816" s="204" t="s">
        <v>14</v>
      </c>
      <c r="C816" s="750"/>
      <c r="D816" s="750"/>
      <c r="E816" s="751"/>
      <c r="F816" s="751"/>
      <c r="G816" s="197" t="s">
        <v>1825</v>
      </c>
      <c r="H816" s="197" t="s">
        <v>1826</v>
      </c>
      <c r="I816" s="501" t="s">
        <v>1827</v>
      </c>
      <c r="J816" s="205">
        <v>1</v>
      </c>
      <c r="K816" s="199">
        <v>45413</v>
      </c>
      <c r="L816" s="199">
        <v>45657</v>
      </c>
      <c r="M816" s="200">
        <f t="shared" si="38"/>
        <v>34.857142857142854</v>
      </c>
      <c r="N816" s="201">
        <v>1</v>
      </c>
      <c r="O816" s="236" t="s">
        <v>1828</v>
      </c>
      <c r="P816" s="201">
        <f t="shared" si="41"/>
        <v>1</v>
      </c>
      <c r="Q816" s="202" t="str" cm="1">
        <f t="array" aca="1" ref="Q816" ca="1">IF(ISNUMBER(P816),IF(P816=100%,"CUMPLIDA",IF(AND(ISNUMBER(L816),ISNUMBER(INDIRECT("FECHA_"&amp;$B816,1))), IF(L816&lt;=INDIRECT("FECHA_"&amp;$B816,1),"INCUMPLIDA","PROCESO"), "VERIFICAR FECHA")),"SIN VALOR AVANCE")</f>
        <v>CUMPLIDA</v>
      </c>
    </row>
    <row r="817" spans="1:17" ht="240" customHeight="1">
      <c r="A817" s="281" t="s">
        <v>17</v>
      </c>
      <c r="B817" s="204" t="s">
        <v>14</v>
      </c>
      <c r="C817" s="750"/>
      <c r="D817" s="750"/>
      <c r="E817" s="751" t="s">
        <v>1829</v>
      </c>
      <c r="F817" s="751"/>
      <c r="G817" s="197" t="s">
        <v>1830</v>
      </c>
      <c r="H817" s="197" t="s">
        <v>1831</v>
      </c>
      <c r="I817" s="236" t="s">
        <v>1832</v>
      </c>
      <c r="J817" s="205">
        <v>3</v>
      </c>
      <c r="K817" s="199">
        <v>45383</v>
      </c>
      <c r="L817" s="199">
        <v>45657</v>
      </c>
      <c r="M817" s="200">
        <f t="shared" si="38"/>
        <v>39.142857142857146</v>
      </c>
      <c r="N817" s="201">
        <v>1</v>
      </c>
      <c r="O817" s="236" t="s">
        <v>1833</v>
      </c>
      <c r="P817" s="201">
        <f t="shared" si="41"/>
        <v>1</v>
      </c>
      <c r="Q817" s="202" t="str" cm="1">
        <f t="array" aca="1" ref="Q817" ca="1">IF(ISNUMBER(P817),IF(P817=100%,"CUMPLIDA",IF(AND(ISNUMBER(L817),ISNUMBER(INDIRECT("FECHA_"&amp;$B817,1))), IF(L817&lt;=INDIRECT("FECHA_"&amp;$B817,1),"INCUMPLIDA","PROCESO"), "VERIFICAR FECHA")),"SIN VALOR AVANCE")</f>
        <v>CUMPLIDA</v>
      </c>
    </row>
    <row r="818" spans="1:17" ht="165.75">
      <c r="A818" s="281" t="s">
        <v>17</v>
      </c>
      <c r="B818" s="204" t="s">
        <v>14</v>
      </c>
      <c r="C818" s="750"/>
      <c r="D818" s="750"/>
      <c r="E818" s="751"/>
      <c r="F818" s="751"/>
      <c r="G818" s="197" t="s">
        <v>1834</v>
      </c>
      <c r="H818" s="197" t="s">
        <v>1835</v>
      </c>
      <c r="I818" s="236" t="s">
        <v>1836</v>
      </c>
      <c r="J818" s="205">
        <v>1</v>
      </c>
      <c r="K818" s="199">
        <v>45383</v>
      </c>
      <c r="L818" s="199">
        <v>45961</v>
      </c>
      <c r="M818" s="200">
        <f t="shared" si="38"/>
        <v>82.571428571428569</v>
      </c>
      <c r="N818" s="201">
        <v>0.25</v>
      </c>
      <c r="O818" s="236" t="s">
        <v>1837</v>
      </c>
      <c r="P818" s="201">
        <f t="shared" si="41"/>
        <v>0.25</v>
      </c>
      <c r="Q818" s="202" t="str" cm="1">
        <f t="array" aca="1" ref="Q818" ca="1">IF(ISNUMBER(P818),IF(P818=100%,"CUMPLIDA",IF(AND(ISNUMBER(L818),ISNUMBER(INDIRECT("FECHA_"&amp;$B818,1))), IF(L818&lt;=INDIRECT("FECHA_"&amp;$B818,1),"INCUMPLIDA","PROCESO"), "VERIFICAR FECHA")),"SIN VALOR AVANCE")</f>
        <v>PROCESO</v>
      </c>
    </row>
    <row r="819" spans="1:17" ht="345" customHeight="1">
      <c r="A819" s="281" t="s">
        <v>17</v>
      </c>
      <c r="B819" s="204" t="s">
        <v>14</v>
      </c>
      <c r="C819" s="750"/>
      <c r="D819" s="750"/>
      <c r="E819" s="751"/>
      <c r="F819" s="751"/>
      <c r="G819" s="197" t="s">
        <v>1838</v>
      </c>
      <c r="H819" s="197" t="s">
        <v>1839</v>
      </c>
      <c r="I819" s="236" t="s">
        <v>1840</v>
      </c>
      <c r="J819" s="205">
        <v>3</v>
      </c>
      <c r="K819" s="199">
        <v>45383</v>
      </c>
      <c r="L819" s="199">
        <v>45838</v>
      </c>
      <c r="M819" s="200">
        <f t="shared" si="38"/>
        <v>65</v>
      </c>
      <c r="N819" s="201">
        <v>0.28000000000000003</v>
      </c>
      <c r="O819" s="236" t="s">
        <v>1841</v>
      </c>
      <c r="P819" s="201">
        <f t="shared" si="41"/>
        <v>0.28000000000000003</v>
      </c>
      <c r="Q819" s="202" t="str" cm="1">
        <f t="array" aca="1" ref="Q819" ca="1">IF(ISNUMBER(P819),IF(P819=100%,"CUMPLIDA",IF(AND(ISNUMBER(L819),ISNUMBER(INDIRECT("FECHA_"&amp;$B819,1))), IF(L819&lt;=INDIRECT("FECHA_"&amp;$B819,1),"INCUMPLIDA","PROCESO"), "VERIFICAR FECHA")),"SIN VALOR AVANCE")</f>
        <v>PROCESO</v>
      </c>
    </row>
    <row r="820" spans="1:17" ht="210" customHeight="1">
      <c r="A820" s="281" t="s">
        <v>17</v>
      </c>
      <c r="B820" s="204" t="s">
        <v>14</v>
      </c>
      <c r="C820" s="750"/>
      <c r="D820" s="750"/>
      <c r="E820" s="751" t="s">
        <v>1842</v>
      </c>
      <c r="F820" s="751"/>
      <c r="G820" s="197" t="s">
        <v>1843</v>
      </c>
      <c r="H820" s="197" t="s">
        <v>1844</v>
      </c>
      <c r="I820" s="236" t="s">
        <v>1845</v>
      </c>
      <c r="J820" s="205" t="s">
        <v>1846</v>
      </c>
      <c r="K820" s="199">
        <v>45413</v>
      </c>
      <c r="L820" s="199">
        <v>45961</v>
      </c>
      <c r="M820" s="200">
        <f t="shared" si="38"/>
        <v>78.285714285714292</v>
      </c>
      <c r="N820" s="201">
        <v>0.7</v>
      </c>
      <c r="O820" s="236" t="s">
        <v>1837</v>
      </c>
      <c r="P820" s="201">
        <f t="shared" si="41"/>
        <v>0.7</v>
      </c>
      <c r="Q820" s="202" t="str" cm="1">
        <f t="array" aca="1" ref="Q820" ca="1">IF(ISNUMBER(P820),IF(P820=100%,"CUMPLIDA",IF(AND(ISNUMBER(L820),ISNUMBER(INDIRECT("FECHA_"&amp;$B820,1))), IF(L820&lt;=INDIRECT("FECHA_"&amp;$B820,1),"INCUMPLIDA","PROCESO"), "VERIFICAR FECHA")),"SIN VALOR AVANCE")</f>
        <v>PROCESO</v>
      </c>
    </row>
    <row r="821" spans="1:17" ht="165">
      <c r="A821" s="281" t="s">
        <v>17</v>
      </c>
      <c r="B821" s="204" t="s">
        <v>14</v>
      </c>
      <c r="C821" s="750"/>
      <c r="D821" s="750"/>
      <c r="E821" s="751"/>
      <c r="F821" s="751"/>
      <c r="G821" s="197" t="s">
        <v>1847</v>
      </c>
      <c r="H821" s="197" t="s">
        <v>1848</v>
      </c>
      <c r="I821" s="236" t="s">
        <v>1827</v>
      </c>
      <c r="J821" s="205">
        <v>1</v>
      </c>
      <c r="K821" s="199">
        <v>45413</v>
      </c>
      <c r="L821" s="199">
        <v>45657</v>
      </c>
      <c r="M821" s="200">
        <f t="shared" si="38"/>
        <v>34.857142857142854</v>
      </c>
      <c r="N821" s="201">
        <v>1</v>
      </c>
      <c r="O821" s="236" t="s">
        <v>1828</v>
      </c>
      <c r="P821" s="201">
        <f t="shared" si="41"/>
        <v>1</v>
      </c>
      <c r="Q821" s="202" t="str" cm="1">
        <f t="array" aca="1" ref="Q821" ca="1">IF(ISNUMBER(P821),IF(P821=100%,"CUMPLIDA",IF(AND(ISNUMBER(L821),ISNUMBER(INDIRECT("FECHA_"&amp;$B821,1))), IF(L821&lt;=INDIRECT("FECHA_"&amp;$B821,1),"INCUMPLIDA","PROCESO"), "VERIFICAR FECHA")),"SIN VALOR AVANCE")</f>
        <v>CUMPLIDA</v>
      </c>
    </row>
    <row r="822" spans="1:17" ht="75.75" customHeight="1">
      <c r="A822" s="281" t="s">
        <v>17</v>
      </c>
      <c r="B822" s="204" t="s">
        <v>14</v>
      </c>
      <c r="C822" s="750"/>
      <c r="D822" s="750"/>
      <c r="E822" s="751" t="s">
        <v>1849</v>
      </c>
      <c r="F822" s="751"/>
      <c r="G822" s="197" t="s">
        <v>1850</v>
      </c>
      <c r="H822" s="197" t="s">
        <v>1851</v>
      </c>
      <c r="I822" s="236" t="s">
        <v>1852</v>
      </c>
      <c r="J822" s="205">
        <v>1</v>
      </c>
      <c r="K822" s="199">
        <v>45413</v>
      </c>
      <c r="L822" s="199">
        <v>45535</v>
      </c>
      <c r="M822" s="200">
        <f t="shared" si="38"/>
        <v>17.428571428571427</v>
      </c>
      <c r="N822" s="201">
        <v>1</v>
      </c>
      <c r="O822" s="236" t="s">
        <v>1833</v>
      </c>
      <c r="P822" s="201">
        <f t="shared" si="41"/>
        <v>1</v>
      </c>
      <c r="Q822" s="202" t="str" cm="1">
        <f t="array" aca="1" ref="Q822" ca="1">IF(ISNUMBER(P822),IF(P822=100%,"CUMPLIDA",IF(AND(ISNUMBER(L822),ISNUMBER(INDIRECT("FECHA_"&amp;$B822,1))), IF(L822&lt;=INDIRECT("FECHA_"&amp;$B822,1),"INCUMPLIDA","PROCESO"), "VERIFICAR FECHA")),"SIN VALOR AVANCE")</f>
        <v>CUMPLIDA</v>
      </c>
    </row>
    <row r="823" spans="1:17" ht="60.75">
      <c r="A823" s="281" t="s">
        <v>17</v>
      </c>
      <c r="B823" s="204" t="s">
        <v>14</v>
      </c>
      <c r="C823" s="750"/>
      <c r="D823" s="750"/>
      <c r="E823" s="751"/>
      <c r="F823" s="751"/>
      <c r="G823" s="197" t="s">
        <v>1853</v>
      </c>
      <c r="H823" s="197" t="s">
        <v>1854</v>
      </c>
      <c r="I823" s="236" t="s">
        <v>1379</v>
      </c>
      <c r="J823" s="205">
        <v>1</v>
      </c>
      <c r="K823" s="199">
        <v>45413</v>
      </c>
      <c r="L823" s="199">
        <v>45535</v>
      </c>
      <c r="M823" s="200">
        <f t="shared" si="38"/>
        <v>17.428571428571427</v>
      </c>
      <c r="N823" s="201">
        <v>1</v>
      </c>
      <c r="O823" s="236" t="s">
        <v>1855</v>
      </c>
      <c r="P823" s="201">
        <f t="shared" si="41"/>
        <v>1</v>
      </c>
      <c r="Q823" s="202" t="str" cm="1">
        <f t="array" aca="1" ref="Q823" ca="1">IF(ISNUMBER(P823),IF(P823=100%,"CUMPLIDA",IF(AND(ISNUMBER(L823),ISNUMBER(INDIRECT("FECHA_"&amp;$B823,1))), IF(L823&lt;=INDIRECT("FECHA_"&amp;$B823,1),"INCUMPLIDA","PROCESO"), "VERIFICAR FECHA")),"SIN VALOR AVANCE")</f>
        <v>CUMPLIDA</v>
      </c>
    </row>
    <row r="824" spans="1:17" ht="135">
      <c r="A824" s="281" t="s">
        <v>17</v>
      </c>
      <c r="B824" s="204" t="s">
        <v>14</v>
      </c>
      <c r="C824" s="750"/>
      <c r="D824" s="750"/>
      <c r="E824" s="751"/>
      <c r="F824" s="751"/>
      <c r="G824" s="197" t="s">
        <v>1856</v>
      </c>
      <c r="H824" s="197" t="s">
        <v>1857</v>
      </c>
      <c r="I824" s="236" t="s">
        <v>1858</v>
      </c>
      <c r="J824" s="205">
        <v>3</v>
      </c>
      <c r="K824" s="199">
        <v>45413</v>
      </c>
      <c r="L824" s="199">
        <v>45657</v>
      </c>
      <c r="M824" s="200">
        <f t="shared" ref="M824:M834" si="42">(L824-K824)/7</f>
        <v>34.857142857142854</v>
      </c>
      <c r="N824" s="201">
        <v>1</v>
      </c>
      <c r="O824" s="236" t="s">
        <v>1833</v>
      </c>
      <c r="P824" s="201">
        <f t="shared" si="41"/>
        <v>1</v>
      </c>
      <c r="Q824" s="202" t="str" cm="1">
        <f t="array" aca="1" ref="Q824" ca="1">IF(ISNUMBER(P824),IF(P824=100%,"CUMPLIDA",IF(AND(ISNUMBER(L824),ISNUMBER(INDIRECT("FECHA_"&amp;$B824,1))), IF(L824&lt;=INDIRECT("FECHA_"&amp;$B824,1),"INCUMPLIDA","PROCESO"), "VERIFICAR FECHA")),"SIN VALOR AVANCE")</f>
        <v>CUMPLIDA</v>
      </c>
    </row>
    <row r="825" spans="1:17" ht="150" customHeight="1">
      <c r="A825" s="281" t="s">
        <v>17</v>
      </c>
      <c r="B825" s="204" t="s">
        <v>14</v>
      </c>
      <c r="C825" s="750"/>
      <c r="D825" s="750"/>
      <c r="E825" s="751" t="s">
        <v>1859</v>
      </c>
      <c r="F825" s="751"/>
      <c r="G825" s="197" t="s">
        <v>1860</v>
      </c>
      <c r="H825" s="197" t="s">
        <v>1861</v>
      </c>
      <c r="I825" s="236" t="s">
        <v>1862</v>
      </c>
      <c r="J825" s="205">
        <v>4</v>
      </c>
      <c r="K825" s="199">
        <v>45413</v>
      </c>
      <c r="L825" s="199">
        <v>45535</v>
      </c>
      <c r="M825" s="200">
        <f t="shared" si="42"/>
        <v>17.428571428571427</v>
      </c>
      <c r="N825" s="201">
        <v>1</v>
      </c>
      <c r="O825" s="236" t="s">
        <v>1863</v>
      </c>
      <c r="P825" s="201">
        <f t="shared" si="41"/>
        <v>1</v>
      </c>
      <c r="Q825" s="202" t="str" cm="1">
        <f t="array" aca="1" ref="Q825" ca="1">IF(ISNUMBER(P825),IF(P825=100%,"CUMPLIDA",IF(AND(ISNUMBER(L825),ISNUMBER(INDIRECT("FECHA_"&amp;$B825,1))), IF(L825&lt;=INDIRECT("FECHA_"&amp;$B825,1),"INCUMPLIDA","PROCESO"), "VERIFICAR FECHA")),"SIN VALOR AVANCE")</f>
        <v>CUMPLIDA</v>
      </c>
    </row>
    <row r="826" spans="1:17" ht="75.75">
      <c r="A826" s="281" t="s">
        <v>17</v>
      </c>
      <c r="B826" s="204" t="s">
        <v>14</v>
      </c>
      <c r="C826" s="750"/>
      <c r="D826" s="750"/>
      <c r="E826" s="751"/>
      <c r="F826" s="751"/>
      <c r="G826" s="197" t="s">
        <v>1864</v>
      </c>
      <c r="H826" s="197" t="s">
        <v>1865</v>
      </c>
      <c r="I826" s="236" t="s">
        <v>1866</v>
      </c>
      <c r="J826" s="205">
        <v>5</v>
      </c>
      <c r="K826" s="199">
        <v>45413</v>
      </c>
      <c r="L826" s="199">
        <v>45626</v>
      </c>
      <c r="M826" s="200">
        <f t="shared" si="42"/>
        <v>30.428571428571427</v>
      </c>
      <c r="N826" s="201">
        <v>1</v>
      </c>
      <c r="O826" s="236" t="s">
        <v>1833</v>
      </c>
      <c r="P826" s="201">
        <f t="shared" si="41"/>
        <v>1</v>
      </c>
      <c r="Q826" s="202" t="str" cm="1">
        <f t="array" aca="1" ref="Q826" ca="1">IF(ISNUMBER(P826),IF(P826=100%,"CUMPLIDA",IF(AND(ISNUMBER(L826),ISNUMBER(INDIRECT("FECHA_"&amp;$B826,1))), IF(L826&lt;=INDIRECT("FECHA_"&amp;$B826,1),"INCUMPLIDA","PROCESO"), "VERIFICAR FECHA")),"SIN VALOR AVANCE")</f>
        <v>CUMPLIDA</v>
      </c>
    </row>
    <row r="827" spans="1:17" ht="90" customHeight="1">
      <c r="A827" s="281" t="s">
        <v>17</v>
      </c>
      <c r="B827" s="204" t="s">
        <v>14</v>
      </c>
      <c r="C827" s="750"/>
      <c r="D827" s="750"/>
      <c r="E827" s="751" t="s">
        <v>1867</v>
      </c>
      <c r="F827" s="751"/>
      <c r="G827" s="197" t="s">
        <v>1868</v>
      </c>
      <c r="H827" s="197" t="s">
        <v>1869</v>
      </c>
      <c r="I827" s="236" t="s">
        <v>1870</v>
      </c>
      <c r="J827" s="205">
        <v>1</v>
      </c>
      <c r="K827" s="199">
        <v>45413</v>
      </c>
      <c r="L827" s="199">
        <v>45565</v>
      </c>
      <c r="M827" s="200">
        <f t="shared" si="42"/>
        <v>21.714285714285715</v>
      </c>
      <c r="N827" s="201">
        <v>1</v>
      </c>
      <c r="O827" s="236" t="s">
        <v>1833</v>
      </c>
      <c r="P827" s="201">
        <f t="shared" si="41"/>
        <v>1</v>
      </c>
      <c r="Q827" s="202" t="str" cm="1">
        <f t="array" aca="1" ref="Q827" ca="1">IF(ISNUMBER(P827),IF(P827=100%,"CUMPLIDA",IF(AND(ISNUMBER(L827),ISNUMBER(INDIRECT("FECHA_"&amp;$B827,1))), IF(L827&lt;=INDIRECT("FECHA_"&amp;$B827,1),"INCUMPLIDA","PROCESO"), "VERIFICAR FECHA")),"SIN VALOR AVANCE")</f>
        <v>CUMPLIDA</v>
      </c>
    </row>
    <row r="828" spans="1:17" ht="75.75">
      <c r="A828" s="281" t="s">
        <v>17</v>
      </c>
      <c r="B828" s="204" t="s">
        <v>14</v>
      </c>
      <c r="C828" s="750"/>
      <c r="D828" s="750"/>
      <c r="E828" s="751"/>
      <c r="F828" s="751"/>
      <c r="G828" s="197" t="s">
        <v>1871</v>
      </c>
      <c r="H828" s="197" t="s">
        <v>1872</v>
      </c>
      <c r="I828" s="236" t="s">
        <v>1873</v>
      </c>
      <c r="J828" s="205">
        <v>3</v>
      </c>
      <c r="K828" s="199">
        <v>45413</v>
      </c>
      <c r="L828" s="199">
        <v>45657</v>
      </c>
      <c r="M828" s="200">
        <f t="shared" si="42"/>
        <v>34.857142857142854</v>
      </c>
      <c r="N828" s="201">
        <v>1</v>
      </c>
      <c r="O828" s="236" t="s">
        <v>1833</v>
      </c>
      <c r="P828" s="201">
        <f t="shared" si="41"/>
        <v>1</v>
      </c>
      <c r="Q828" s="202" t="str" cm="1">
        <f t="array" aca="1" ref="Q828" ca="1">IF(ISNUMBER(P828),IF(P828=100%,"CUMPLIDA",IF(AND(ISNUMBER(L828),ISNUMBER(INDIRECT("FECHA_"&amp;$B828,1))), IF(L828&lt;=INDIRECT("FECHA_"&amp;$B828,1),"INCUMPLIDA","PROCESO"), "VERIFICAR FECHA")),"SIN VALOR AVANCE")</f>
        <v>CUMPLIDA</v>
      </c>
    </row>
    <row r="829" spans="1:17" ht="165.75">
      <c r="A829" s="281" t="s">
        <v>17</v>
      </c>
      <c r="B829" s="204" t="s">
        <v>14</v>
      </c>
      <c r="C829" s="750"/>
      <c r="D829" s="750"/>
      <c r="E829" s="751"/>
      <c r="F829" s="751"/>
      <c r="G829" s="197" t="s">
        <v>1874</v>
      </c>
      <c r="H829" s="197" t="s">
        <v>1875</v>
      </c>
      <c r="I829" s="236" t="s">
        <v>1876</v>
      </c>
      <c r="J829" s="205" t="s">
        <v>1877</v>
      </c>
      <c r="K829" s="529">
        <v>45413</v>
      </c>
      <c r="L829" s="530">
        <v>45961</v>
      </c>
      <c r="M829" s="200">
        <f t="shared" si="42"/>
        <v>78.285714285714292</v>
      </c>
      <c r="N829" s="201">
        <v>0.2</v>
      </c>
      <c r="O829" s="236" t="s">
        <v>1837</v>
      </c>
      <c r="P829" s="201">
        <f t="shared" si="41"/>
        <v>0.2</v>
      </c>
      <c r="Q829" s="202" t="str" cm="1">
        <f t="array" aca="1" ref="Q829" ca="1">IF(ISNUMBER(P829),IF(P829=100%,"CUMPLIDA",IF(AND(ISNUMBER(L829),ISNUMBER(INDIRECT("FECHA_"&amp;$B829,1))), IF(L829&lt;=INDIRECT("FECHA_"&amp;$B829,1),"INCUMPLIDA","PROCESO"), "VERIFICAR FECHA")),"SIN VALOR AVANCE")</f>
        <v>PROCESO</v>
      </c>
    </row>
    <row r="830" spans="1:17" ht="180">
      <c r="A830" s="281" t="s">
        <v>17</v>
      </c>
      <c r="B830" s="204" t="s">
        <v>14</v>
      </c>
      <c r="C830" s="750"/>
      <c r="D830" s="750"/>
      <c r="E830" s="197" t="s">
        <v>1878</v>
      </c>
      <c r="F830" s="751"/>
      <c r="G830" s="197" t="s">
        <v>1879</v>
      </c>
      <c r="H830" s="212" t="s">
        <v>1880</v>
      </c>
      <c r="I830" s="265" t="s">
        <v>1881</v>
      </c>
      <c r="J830" s="266" t="s">
        <v>1882</v>
      </c>
      <c r="K830" s="199">
        <v>45413</v>
      </c>
      <c r="L830" s="199">
        <v>45961</v>
      </c>
      <c r="M830" s="200">
        <f t="shared" si="42"/>
        <v>78.285714285714292</v>
      </c>
      <c r="N830" s="201">
        <v>0.3</v>
      </c>
      <c r="O830" s="236" t="s">
        <v>1837</v>
      </c>
      <c r="P830" s="201">
        <f t="shared" si="41"/>
        <v>0.3</v>
      </c>
      <c r="Q830" s="202" t="str" cm="1">
        <f t="array" aca="1" ref="Q830" ca="1">IF(ISNUMBER(P830),IF(P830=100%,"CUMPLIDA",IF(AND(ISNUMBER(L830),ISNUMBER(INDIRECT("FECHA_"&amp;$B830,1))), IF(L830&lt;=INDIRECT("FECHA_"&amp;$B830,1),"INCUMPLIDA","PROCESO"), "VERIFICAR FECHA")),"SIN VALOR AVANCE")</f>
        <v>PROCESO</v>
      </c>
    </row>
    <row r="831" spans="1:17" ht="240">
      <c r="A831" s="281" t="s">
        <v>17</v>
      </c>
      <c r="B831" s="204" t="s">
        <v>14</v>
      </c>
      <c r="C831" s="750"/>
      <c r="D831" s="750"/>
      <c r="E831" s="197" t="s">
        <v>1883</v>
      </c>
      <c r="F831" s="751"/>
      <c r="G831" s="197" t="s">
        <v>1884</v>
      </c>
      <c r="H831" s="197" t="s">
        <v>1880</v>
      </c>
      <c r="I831" s="236" t="s">
        <v>1885</v>
      </c>
      <c r="J831" s="205" t="s">
        <v>1886</v>
      </c>
      <c r="K831" s="199">
        <v>45413</v>
      </c>
      <c r="L831" s="199">
        <v>45961</v>
      </c>
      <c r="M831" s="200">
        <f t="shared" si="42"/>
        <v>78.285714285714292</v>
      </c>
      <c r="N831" s="201">
        <v>0.9</v>
      </c>
      <c r="O831" s="236" t="s">
        <v>1887</v>
      </c>
      <c r="P831" s="201">
        <f t="shared" si="41"/>
        <v>0.9</v>
      </c>
      <c r="Q831" s="202" t="str" cm="1">
        <f t="array" aca="1" ref="Q831" ca="1">IF(ISNUMBER(P831),IF(P831=100%,"CUMPLIDA",IF(AND(ISNUMBER(L831),ISNUMBER(INDIRECT("FECHA_"&amp;$B831,1))), IF(L831&lt;=INDIRECT("FECHA_"&amp;$B831,1),"INCUMPLIDA","PROCESO"), "VERIFICAR FECHA")),"SIN VALOR AVANCE")</f>
        <v>PROCESO</v>
      </c>
    </row>
    <row r="832" spans="1:17" ht="285">
      <c r="A832" s="281" t="s">
        <v>17</v>
      </c>
      <c r="B832" s="204" t="s">
        <v>14</v>
      </c>
      <c r="C832" s="750" t="s">
        <v>1817</v>
      </c>
      <c r="D832" s="750" t="s">
        <v>1888</v>
      </c>
      <c r="E832" s="751" t="s">
        <v>1889</v>
      </c>
      <c r="F832" s="751" t="s">
        <v>1890</v>
      </c>
      <c r="G832" s="197" t="s">
        <v>1891</v>
      </c>
      <c r="H832" s="197" t="s">
        <v>1892</v>
      </c>
      <c r="I832" s="236" t="s">
        <v>1893</v>
      </c>
      <c r="J832" s="205">
        <v>3</v>
      </c>
      <c r="K832" s="199">
        <v>45444</v>
      </c>
      <c r="L832" s="199">
        <v>46022</v>
      </c>
      <c r="M832" s="200">
        <f t="shared" si="42"/>
        <v>82.571428571428569</v>
      </c>
      <c r="N832" s="201">
        <v>0</v>
      </c>
      <c r="O832" s="236" t="s">
        <v>1894</v>
      </c>
      <c r="P832" s="201">
        <f t="shared" si="41"/>
        <v>0</v>
      </c>
      <c r="Q832" s="202" t="str" cm="1">
        <f t="array" aca="1" ref="Q832" ca="1">IF(ISNUMBER(P832),IF(P832=100%,"CUMPLIDA",IF(AND(ISNUMBER(L832),ISNUMBER(INDIRECT("FECHA_"&amp;$B832,1))), IF(L832&lt;=INDIRECT("FECHA_"&amp;$B832,1),"INCUMPLIDA","PROCESO"), "VERIFICAR FECHA")),"SIN VALOR AVANCE")</f>
        <v>PROCESO</v>
      </c>
    </row>
    <row r="833" spans="1:18" ht="225">
      <c r="A833" s="281" t="s">
        <v>17</v>
      </c>
      <c r="B833" s="204" t="s">
        <v>14</v>
      </c>
      <c r="C833" s="750"/>
      <c r="D833" s="750"/>
      <c r="E833" s="751"/>
      <c r="F833" s="751"/>
      <c r="G833" s="197" t="s">
        <v>1895</v>
      </c>
      <c r="H833" s="197" t="s">
        <v>1896</v>
      </c>
      <c r="I833" s="236" t="s">
        <v>1897</v>
      </c>
      <c r="J833" s="267" t="s">
        <v>1898</v>
      </c>
      <c r="K833" s="203">
        <v>45413</v>
      </c>
      <c r="L833" s="203">
        <v>45961</v>
      </c>
      <c r="M833" s="200">
        <f t="shared" si="42"/>
        <v>78.285714285714292</v>
      </c>
      <c r="N833" s="201">
        <v>0.51600000000000001</v>
      </c>
      <c r="O833" s="236" t="s">
        <v>1899</v>
      </c>
      <c r="P833" s="201">
        <f t="shared" si="41"/>
        <v>0.51600000000000001</v>
      </c>
      <c r="Q833" s="202" t="str" cm="1">
        <f t="array" aca="1" ref="Q833" ca="1">IF(ISNUMBER(P833),IF(P833=100%,"CUMPLIDA",IF(AND(ISNUMBER(L833),ISNUMBER(INDIRECT("FECHA_"&amp;$B833,1))), IF(L833&lt;=INDIRECT("FECHA_"&amp;$B833,1),"INCUMPLIDA","PROCESO"), "VERIFICAR FECHA")),"SIN VALOR AVANCE")</f>
        <v>PROCESO</v>
      </c>
    </row>
    <row r="834" spans="1:18" ht="135">
      <c r="A834" s="281" t="s">
        <v>17</v>
      </c>
      <c r="B834" s="204" t="s">
        <v>14</v>
      </c>
      <c r="C834" s="750"/>
      <c r="D834" s="750"/>
      <c r="E834" s="751"/>
      <c r="F834" s="751"/>
      <c r="G834" s="197" t="s">
        <v>1900</v>
      </c>
      <c r="H834" s="197" t="s">
        <v>1901</v>
      </c>
      <c r="I834" s="236" t="s">
        <v>1902</v>
      </c>
      <c r="J834" s="205">
        <v>1</v>
      </c>
      <c r="K834" s="199">
        <v>45474</v>
      </c>
      <c r="L834" s="199">
        <v>45716</v>
      </c>
      <c r="M834" s="200">
        <f t="shared" si="42"/>
        <v>34.571428571428569</v>
      </c>
      <c r="N834" s="201">
        <v>1</v>
      </c>
      <c r="O834" s="236" t="s">
        <v>1903</v>
      </c>
      <c r="P834" s="201">
        <f t="shared" si="41"/>
        <v>1</v>
      </c>
      <c r="Q834" s="202" t="str" cm="1">
        <f t="array" aca="1" ref="Q834" ca="1">IF(ISNUMBER(P834),IF(P834=100%,"CUMPLIDA",IF(AND(ISNUMBER(L834),ISNUMBER(INDIRECT("FECHA_"&amp;$B834,1))), IF(L834&lt;=INDIRECT("FECHA_"&amp;$B834,1),"INCUMPLIDA","PROCESO"), "VERIFICAR FECHA")),"SIN VALOR AVANCE")</f>
        <v>CUMPLIDA</v>
      </c>
    </row>
    <row r="835" spans="1:18" ht="165">
      <c r="A835" s="281" t="s">
        <v>17</v>
      </c>
      <c r="B835" s="204" t="s">
        <v>14</v>
      </c>
      <c r="C835" s="750"/>
      <c r="D835" s="750"/>
      <c r="E835" s="751"/>
      <c r="F835" s="751"/>
      <c r="G835" s="197" t="s">
        <v>1904</v>
      </c>
      <c r="H835" s="197" t="s">
        <v>1848</v>
      </c>
      <c r="I835" s="236" t="s">
        <v>1905</v>
      </c>
      <c r="J835" s="205">
        <v>1</v>
      </c>
      <c r="K835" s="199">
        <v>45294</v>
      </c>
      <c r="L835" s="199">
        <v>45657</v>
      </c>
      <c r="M835" s="200">
        <f>(L835-K835)/7</f>
        <v>51.857142857142854</v>
      </c>
      <c r="N835" s="201">
        <v>1</v>
      </c>
      <c r="O835" s="236" t="s">
        <v>1906</v>
      </c>
      <c r="P835" s="201">
        <f t="shared" si="41"/>
        <v>1</v>
      </c>
      <c r="Q835" s="202" t="str" cm="1">
        <f t="array" aca="1" ref="Q835" ca="1">IF(ISNUMBER(P835),IF(P835=100%,"CUMPLIDA",IF(AND(ISNUMBER(L835),ISNUMBER(INDIRECT("FECHA_"&amp;$B835,1))), IF(L835&lt;=INDIRECT("FECHA_"&amp;$B835,1),"INCUMPLIDA","PROCESO"), "VERIFICAR FECHA")),"SIN VALOR AVANCE")</f>
        <v>CUMPLIDA</v>
      </c>
    </row>
    <row r="836" spans="1:18" ht="114.75" customHeight="1">
      <c r="A836" s="281" t="s">
        <v>17</v>
      </c>
      <c r="B836" s="204" t="s">
        <v>14</v>
      </c>
      <c r="C836" s="750" t="s">
        <v>1907</v>
      </c>
      <c r="D836" s="750" t="s">
        <v>312</v>
      </c>
      <c r="E836" s="751" t="s">
        <v>1908</v>
      </c>
      <c r="F836" s="751" t="s">
        <v>1909</v>
      </c>
      <c r="G836" s="197" t="s">
        <v>1910</v>
      </c>
      <c r="H836" s="197" t="s">
        <v>1911</v>
      </c>
      <c r="I836" s="236" t="s">
        <v>1912</v>
      </c>
      <c r="J836" s="205">
        <v>1</v>
      </c>
      <c r="K836" s="199">
        <v>45413</v>
      </c>
      <c r="L836" s="199">
        <v>45747</v>
      </c>
      <c r="M836" s="200">
        <f t="shared" ref="M836:M852" si="43">(L836-K836)/7</f>
        <v>47.714285714285715</v>
      </c>
      <c r="N836" s="201">
        <v>1</v>
      </c>
      <c r="O836" s="236" t="s">
        <v>1607</v>
      </c>
      <c r="P836" s="201">
        <f t="shared" si="41"/>
        <v>1</v>
      </c>
      <c r="Q836" s="202" t="str" cm="1">
        <f t="array" aca="1" ref="Q836" ca="1">IF(ISNUMBER(P836),IF(P836=100%,"CUMPLIDA",IF(AND(ISNUMBER(L836),ISNUMBER(INDIRECT("FECHA_"&amp;$B836,1))), IF(L836&lt;=INDIRECT("FECHA_"&amp;$B836,1),"INCUMPLIDA","PROCESO"), "VERIFICAR FECHA")),"SIN VALOR AVANCE")</f>
        <v>CUMPLIDA</v>
      </c>
    </row>
    <row r="837" spans="1:18" ht="136.5">
      <c r="A837" s="281" t="s">
        <v>17</v>
      </c>
      <c r="B837" s="204" t="s">
        <v>14</v>
      </c>
      <c r="C837" s="750"/>
      <c r="D837" s="750"/>
      <c r="E837" s="751"/>
      <c r="F837" s="751"/>
      <c r="G837" s="197" t="s">
        <v>1913</v>
      </c>
      <c r="H837" s="197" t="s">
        <v>1914</v>
      </c>
      <c r="I837" s="236" t="s">
        <v>1915</v>
      </c>
      <c r="J837" s="205">
        <v>1</v>
      </c>
      <c r="K837" s="199">
        <v>45596</v>
      </c>
      <c r="L837" s="199">
        <v>45747</v>
      </c>
      <c r="M837" s="200">
        <f t="shared" si="43"/>
        <v>21.571428571428573</v>
      </c>
      <c r="N837" s="201">
        <v>0</v>
      </c>
      <c r="O837" s="236" t="s">
        <v>1607</v>
      </c>
      <c r="P837" s="201">
        <f t="shared" si="41"/>
        <v>0</v>
      </c>
      <c r="Q837" s="202" t="str" cm="1">
        <f t="array" aca="1" ref="Q837" ca="1">IF(ISNUMBER(P837),IF(P837=100%,"CUMPLIDA",IF(AND(ISNUMBER(L837),ISNUMBER(INDIRECT("FECHA_"&amp;$B837,1))), IF(L837&lt;=INDIRECT("FECHA_"&amp;$B837,1),"INCUMPLIDA","PROCESO"), "VERIFICAR FECHA")),"SIN VALOR AVANCE")</f>
        <v>INCUMPLIDA</v>
      </c>
      <c r="R837" s="272" t="s">
        <v>4346</v>
      </c>
    </row>
    <row r="838" spans="1:18" ht="178.5" customHeight="1">
      <c r="A838" s="281" t="s">
        <v>17</v>
      </c>
      <c r="B838" s="204" t="s">
        <v>14</v>
      </c>
      <c r="C838" s="750"/>
      <c r="D838" s="750"/>
      <c r="E838" s="751"/>
      <c r="F838" s="751"/>
      <c r="G838" s="197" t="s">
        <v>1916</v>
      </c>
      <c r="H838" s="197" t="s">
        <v>1917</v>
      </c>
      <c r="I838" s="236" t="s">
        <v>1918</v>
      </c>
      <c r="J838" s="205">
        <v>1</v>
      </c>
      <c r="K838" s="199">
        <v>45413</v>
      </c>
      <c r="L838" s="199">
        <v>45747</v>
      </c>
      <c r="M838" s="200">
        <f t="shared" si="43"/>
        <v>47.714285714285715</v>
      </c>
      <c r="N838" s="201">
        <v>0</v>
      </c>
      <c r="O838" s="236" t="s">
        <v>1607</v>
      </c>
      <c r="P838" s="201">
        <f t="shared" si="41"/>
        <v>0</v>
      </c>
      <c r="Q838" s="202" t="str" cm="1">
        <f t="array" aca="1" ref="Q838" ca="1">IF(ISNUMBER(P838),IF(P838=100%,"CUMPLIDA",IF(AND(ISNUMBER(L838),ISNUMBER(INDIRECT("FECHA_"&amp;$B838,1))), IF(L838&lt;=INDIRECT("FECHA_"&amp;$B838,1),"INCUMPLIDA","PROCESO"), "VERIFICAR FECHA")),"SIN VALOR AVANCE")</f>
        <v>INCUMPLIDA</v>
      </c>
    </row>
    <row r="839" spans="1:18" ht="225">
      <c r="A839" s="281" t="s">
        <v>17</v>
      </c>
      <c r="B839" s="204" t="s">
        <v>14</v>
      </c>
      <c r="C839" s="750"/>
      <c r="D839" s="750"/>
      <c r="E839" s="751"/>
      <c r="F839" s="751"/>
      <c r="G839" s="197" t="s">
        <v>1919</v>
      </c>
      <c r="H839" s="197" t="s">
        <v>1920</v>
      </c>
      <c r="I839" s="236" t="s">
        <v>1921</v>
      </c>
      <c r="J839" s="205">
        <v>1</v>
      </c>
      <c r="K839" s="199">
        <v>45414</v>
      </c>
      <c r="L839" s="199">
        <v>45899</v>
      </c>
      <c r="M839" s="200">
        <f t="shared" si="43"/>
        <v>69.285714285714292</v>
      </c>
      <c r="N839" s="201">
        <v>0.4</v>
      </c>
      <c r="O839" s="236" t="s">
        <v>1922</v>
      </c>
      <c r="P839" s="201">
        <f t="shared" si="41"/>
        <v>0.4</v>
      </c>
      <c r="Q839" s="202" t="str" cm="1">
        <f t="array" aca="1" ref="Q839" ca="1">IF(ISNUMBER(P839),IF(P839=100%,"CUMPLIDA",IF(AND(ISNUMBER(L839),ISNUMBER(INDIRECT("FECHA_"&amp;$B839,1))), IF(L839&lt;=INDIRECT("FECHA_"&amp;$B839,1),"INCUMPLIDA","PROCESO"), "VERIFICAR FECHA")),"SIN VALOR AVANCE")</f>
        <v>PROCESO</v>
      </c>
    </row>
    <row r="840" spans="1:18" ht="121.5">
      <c r="A840" s="281" t="s">
        <v>17</v>
      </c>
      <c r="B840" s="204" t="s">
        <v>14</v>
      </c>
      <c r="C840" s="750"/>
      <c r="D840" s="750"/>
      <c r="E840" s="751"/>
      <c r="F840" s="751"/>
      <c r="G840" s="197" t="s">
        <v>1923</v>
      </c>
      <c r="H840" s="197" t="s">
        <v>1924</v>
      </c>
      <c r="I840" s="236" t="s">
        <v>1925</v>
      </c>
      <c r="J840" s="205">
        <v>1</v>
      </c>
      <c r="K840" s="199">
        <v>45413</v>
      </c>
      <c r="L840" s="199">
        <v>45747</v>
      </c>
      <c r="M840" s="200">
        <f t="shared" si="43"/>
        <v>47.714285714285715</v>
      </c>
      <c r="N840" s="201">
        <v>0</v>
      </c>
      <c r="O840" s="236" t="s">
        <v>1607</v>
      </c>
      <c r="P840" s="201">
        <f t="shared" si="41"/>
        <v>0</v>
      </c>
      <c r="Q840" s="202" t="str" cm="1">
        <f t="array" aca="1" ref="Q840" ca="1">IF(ISNUMBER(P840),IF(P840=100%,"CUMPLIDA",IF(AND(ISNUMBER(L840),ISNUMBER(INDIRECT("FECHA_"&amp;$B840,1))), IF(L840&lt;=INDIRECT("FECHA_"&amp;$B840,1),"INCUMPLIDA","PROCESO"), "VERIFICAR FECHA")),"SIN VALOR AVANCE")</f>
        <v>INCUMPLIDA</v>
      </c>
      <c r="R840" s="275" t="s">
        <v>4346</v>
      </c>
    </row>
    <row r="841" spans="1:18" ht="90">
      <c r="A841" s="281" t="s">
        <v>17</v>
      </c>
      <c r="B841" s="204" t="s">
        <v>14</v>
      </c>
      <c r="C841" s="750"/>
      <c r="D841" s="750"/>
      <c r="E841" s="751"/>
      <c r="F841" s="751"/>
      <c r="G841" s="197" t="s">
        <v>1926</v>
      </c>
      <c r="H841" s="197" t="s">
        <v>1927</v>
      </c>
      <c r="I841" s="236" t="s">
        <v>1928</v>
      </c>
      <c r="J841" s="205">
        <v>1</v>
      </c>
      <c r="K841" s="199">
        <v>45413</v>
      </c>
      <c r="L841" s="199">
        <v>45838</v>
      </c>
      <c r="M841" s="200">
        <f t="shared" si="43"/>
        <v>60.714285714285715</v>
      </c>
      <c r="N841" s="201">
        <v>0.33</v>
      </c>
      <c r="O841" s="236" t="s">
        <v>1607</v>
      </c>
      <c r="P841" s="201">
        <f t="shared" si="41"/>
        <v>0.33</v>
      </c>
      <c r="Q841" s="202" t="str" cm="1">
        <f t="array" aca="1" ref="Q841" ca="1">IF(ISNUMBER(P841),IF(P841=100%,"CUMPLIDA",IF(AND(ISNUMBER(L841),ISNUMBER(INDIRECT("FECHA_"&amp;$B841,1))), IF(L841&lt;=INDIRECT("FECHA_"&amp;$B841,1),"INCUMPLIDA","PROCESO"), "VERIFICAR FECHA")),"SIN VALOR AVANCE")</f>
        <v>PROCESO</v>
      </c>
    </row>
    <row r="842" spans="1:18" ht="375">
      <c r="A842" s="281" t="s">
        <v>17</v>
      </c>
      <c r="B842" s="204" t="s">
        <v>14</v>
      </c>
      <c r="C842" s="750"/>
      <c r="D842" s="750"/>
      <c r="E842" s="751"/>
      <c r="F842" s="751"/>
      <c r="G842" s="197" t="s">
        <v>1929</v>
      </c>
      <c r="H842" s="197" t="s">
        <v>1930</v>
      </c>
      <c r="I842" s="236" t="s">
        <v>1931</v>
      </c>
      <c r="J842" s="205">
        <v>7</v>
      </c>
      <c r="K842" s="199">
        <v>45413</v>
      </c>
      <c r="L842" s="199">
        <v>45657</v>
      </c>
      <c r="M842" s="200">
        <f t="shared" si="43"/>
        <v>34.857142857142854</v>
      </c>
      <c r="N842" s="201">
        <v>1</v>
      </c>
      <c r="O842" s="236" t="s">
        <v>1932</v>
      </c>
      <c r="P842" s="201">
        <f t="shared" si="41"/>
        <v>1</v>
      </c>
      <c r="Q842" s="202" t="str" cm="1">
        <f t="array" aca="1" ref="Q842" ca="1">IF(ISNUMBER(P842),IF(P842=100%,"CUMPLIDA",IF(AND(ISNUMBER(L842),ISNUMBER(INDIRECT("FECHA_"&amp;$B842,1))), IF(L842&lt;=INDIRECT("FECHA_"&amp;$B842,1),"INCUMPLIDA","PROCESO"), "VERIFICAR FECHA")),"SIN VALOR AVANCE")</f>
        <v>CUMPLIDA</v>
      </c>
    </row>
    <row r="843" spans="1:18" ht="105" customHeight="1">
      <c r="A843" s="281" t="s">
        <v>17</v>
      </c>
      <c r="B843" s="204" t="s">
        <v>14</v>
      </c>
      <c r="C843" s="750"/>
      <c r="D843" s="750"/>
      <c r="E843" s="753" t="s">
        <v>1933</v>
      </c>
      <c r="F843" s="751"/>
      <c r="G843" s="197" t="s">
        <v>1934</v>
      </c>
      <c r="H843" s="197" t="s">
        <v>1935</v>
      </c>
      <c r="I843" s="236" t="s">
        <v>1912</v>
      </c>
      <c r="J843" s="205">
        <v>1</v>
      </c>
      <c r="K843" s="199">
        <v>45383</v>
      </c>
      <c r="L843" s="199">
        <v>45747</v>
      </c>
      <c r="M843" s="200">
        <f t="shared" si="43"/>
        <v>52</v>
      </c>
      <c r="N843" s="201">
        <v>0</v>
      </c>
      <c r="O843" s="236" t="s">
        <v>1607</v>
      </c>
      <c r="P843" s="201">
        <f t="shared" si="41"/>
        <v>0</v>
      </c>
      <c r="Q843" s="202" t="str" cm="1">
        <f t="array" aca="1" ref="Q843" ca="1">IF(ISNUMBER(P843),IF(P843=100%,"CUMPLIDA",IF(AND(ISNUMBER(L843),ISNUMBER(INDIRECT("FECHA_"&amp;$B843,1))), IF(L843&lt;=INDIRECT("FECHA_"&amp;$B843,1),"INCUMPLIDA","PROCESO"), "VERIFICAR FECHA")),"SIN VALOR AVANCE")</f>
        <v>INCUMPLIDA</v>
      </c>
      <c r="R843" s="270" t="s">
        <v>4345</v>
      </c>
    </row>
    <row r="844" spans="1:18" ht="180">
      <c r="A844" s="281" t="s">
        <v>17</v>
      </c>
      <c r="B844" s="204" t="s">
        <v>14</v>
      </c>
      <c r="C844" s="750"/>
      <c r="D844" s="750"/>
      <c r="E844" s="753"/>
      <c r="F844" s="751"/>
      <c r="G844" s="197" t="s">
        <v>1936</v>
      </c>
      <c r="H844" s="197" t="s">
        <v>1937</v>
      </c>
      <c r="I844" s="236" t="s">
        <v>1915</v>
      </c>
      <c r="J844" s="205">
        <v>1</v>
      </c>
      <c r="K844" s="199">
        <v>45596</v>
      </c>
      <c r="L844" s="199">
        <v>45747</v>
      </c>
      <c r="M844" s="200">
        <f t="shared" si="43"/>
        <v>21.571428571428573</v>
      </c>
      <c r="N844" s="201">
        <v>0</v>
      </c>
      <c r="O844" s="236" t="s">
        <v>1607</v>
      </c>
      <c r="P844" s="201">
        <f t="shared" si="41"/>
        <v>0</v>
      </c>
      <c r="Q844" s="202" t="str" cm="1">
        <f t="array" aca="1" ref="Q844" ca="1">IF(ISNUMBER(P844),IF(P844=100%,"CUMPLIDA",IF(AND(ISNUMBER(L844),ISNUMBER(INDIRECT("FECHA_"&amp;$B844,1))), IF(L844&lt;=INDIRECT("FECHA_"&amp;$B844,1),"INCUMPLIDA","PROCESO"), "VERIFICAR FECHA")),"SIN VALOR AVANCE")</f>
        <v>INCUMPLIDA</v>
      </c>
      <c r="R844" s="270" t="s">
        <v>4345</v>
      </c>
    </row>
    <row r="845" spans="1:18" ht="135" customHeight="1">
      <c r="A845" s="281" t="s">
        <v>17</v>
      </c>
      <c r="B845" s="204" t="s">
        <v>14</v>
      </c>
      <c r="C845" s="750"/>
      <c r="D845" s="750"/>
      <c r="E845" s="751" t="s">
        <v>1938</v>
      </c>
      <c r="F845" s="751"/>
      <c r="G845" s="197" t="s">
        <v>1939</v>
      </c>
      <c r="H845" s="197" t="s">
        <v>1940</v>
      </c>
      <c r="I845" s="236" t="s">
        <v>1921</v>
      </c>
      <c r="J845" s="205">
        <v>1</v>
      </c>
      <c r="K845" s="199">
        <v>45414</v>
      </c>
      <c r="L845" s="199">
        <v>45899</v>
      </c>
      <c r="M845" s="200">
        <f t="shared" si="43"/>
        <v>69.285714285714292</v>
      </c>
      <c r="N845" s="201">
        <v>0.4</v>
      </c>
      <c r="O845" s="236" t="s">
        <v>1922</v>
      </c>
      <c r="P845" s="201">
        <f t="shared" si="41"/>
        <v>0.4</v>
      </c>
      <c r="Q845" s="202" t="str" cm="1">
        <f t="array" aca="1" ref="Q845" ca="1">IF(ISNUMBER(P845),IF(P845=100%,"CUMPLIDA",IF(AND(ISNUMBER(L845),ISNUMBER(INDIRECT("FECHA_"&amp;$B845,1))), IF(L845&lt;=INDIRECT("FECHA_"&amp;$B845,1),"INCUMPLIDA","PROCESO"), "VERIFICAR FECHA")),"SIN VALOR AVANCE")</f>
        <v>PROCESO</v>
      </c>
    </row>
    <row r="846" spans="1:18" ht="165">
      <c r="A846" s="281" t="s">
        <v>17</v>
      </c>
      <c r="B846" s="204" t="s">
        <v>14</v>
      </c>
      <c r="C846" s="750"/>
      <c r="D846" s="750"/>
      <c r="E846" s="751"/>
      <c r="F846" s="751"/>
      <c r="G846" s="197" t="s">
        <v>1941</v>
      </c>
      <c r="H846" s="197" t="s">
        <v>1942</v>
      </c>
      <c r="I846" s="236" t="s">
        <v>1943</v>
      </c>
      <c r="J846" s="205">
        <v>6</v>
      </c>
      <c r="K846" s="199">
        <v>45413</v>
      </c>
      <c r="L846" s="199">
        <v>45596</v>
      </c>
      <c r="M846" s="200">
        <f t="shared" si="43"/>
        <v>26.142857142857142</v>
      </c>
      <c r="N846" s="201">
        <v>1</v>
      </c>
      <c r="O846" s="236" t="s">
        <v>1944</v>
      </c>
      <c r="P846" s="201">
        <f t="shared" si="41"/>
        <v>1</v>
      </c>
      <c r="Q846" s="202" t="str" cm="1">
        <f t="array" aca="1" ref="Q846" ca="1">IF(ISNUMBER(P846),IF(P846=100%,"CUMPLIDA",IF(AND(ISNUMBER(L846),ISNUMBER(INDIRECT("FECHA_"&amp;$B846,1))), IF(L846&lt;=INDIRECT("FECHA_"&amp;$B846,1),"INCUMPLIDA","PROCESO"), "VERIFICAR FECHA")),"SIN VALOR AVANCE")</f>
        <v>CUMPLIDA</v>
      </c>
    </row>
    <row r="847" spans="1:18" ht="135" customHeight="1">
      <c r="A847" s="281" t="s">
        <v>17</v>
      </c>
      <c r="B847" s="204" t="s">
        <v>14</v>
      </c>
      <c r="C847" s="750"/>
      <c r="D847" s="750"/>
      <c r="E847" s="753" t="s">
        <v>1945</v>
      </c>
      <c r="F847" s="751"/>
      <c r="G847" s="197" t="s">
        <v>1939</v>
      </c>
      <c r="H847" s="197" t="s">
        <v>1946</v>
      </c>
      <c r="I847" s="236" t="s">
        <v>1921</v>
      </c>
      <c r="J847" s="205">
        <v>1</v>
      </c>
      <c r="K847" s="199">
        <v>45414</v>
      </c>
      <c r="L847" s="199">
        <v>45899</v>
      </c>
      <c r="M847" s="200">
        <f t="shared" si="43"/>
        <v>69.285714285714292</v>
      </c>
      <c r="N847" s="201">
        <v>0.4</v>
      </c>
      <c r="O847" s="236" t="s">
        <v>1947</v>
      </c>
      <c r="P847" s="201">
        <f t="shared" si="41"/>
        <v>0.4</v>
      </c>
      <c r="Q847" s="202" t="str" cm="1">
        <f t="array" aca="1" ref="Q847" ca="1">IF(ISNUMBER(P847),IF(P847=100%,"CUMPLIDA",IF(AND(ISNUMBER(L847),ISNUMBER(INDIRECT("FECHA_"&amp;$B847,1))), IF(L847&lt;=INDIRECT("FECHA_"&amp;$B847,1),"INCUMPLIDA","PROCESO"), "VERIFICAR FECHA")),"SIN VALOR AVANCE")</f>
        <v>PROCESO</v>
      </c>
    </row>
    <row r="848" spans="1:18" ht="135.75">
      <c r="A848" s="281" t="s">
        <v>17</v>
      </c>
      <c r="B848" s="204" t="s">
        <v>14</v>
      </c>
      <c r="C848" s="750"/>
      <c r="D848" s="750"/>
      <c r="E848" s="753"/>
      <c r="F848" s="751"/>
      <c r="G848" s="197" t="s">
        <v>1948</v>
      </c>
      <c r="H848" s="197" t="s">
        <v>1949</v>
      </c>
      <c r="I848" s="501" t="s">
        <v>1950</v>
      </c>
      <c r="J848" s="205">
        <v>1</v>
      </c>
      <c r="K848" s="199">
        <v>45327</v>
      </c>
      <c r="L848" s="199">
        <v>45777</v>
      </c>
      <c r="M848" s="200">
        <f t="shared" si="43"/>
        <v>64.285714285714292</v>
      </c>
      <c r="N848" s="201">
        <v>0.7</v>
      </c>
      <c r="O848" s="236" t="s">
        <v>1951</v>
      </c>
      <c r="P848" s="201">
        <f t="shared" si="41"/>
        <v>0.7</v>
      </c>
      <c r="Q848" s="202" t="str" cm="1">
        <f t="array" aca="1" ref="Q848" ca="1">IF(ISNUMBER(P848),IF(P848=100%,"CUMPLIDA",IF(AND(ISNUMBER(L848),ISNUMBER(INDIRECT("FECHA_"&amp;$B848,1))), IF(L848&lt;=INDIRECT("FECHA_"&amp;$B848,1),"INCUMPLIDA","PROCESO"), "VERIFICAR FECHA")),"SIN VALOR AVANCE")</f>
        <v>PROCESO</v>
      </c>
    </row>
    <row r="849" spans="1:18" ht="75" customHeight="1">
      <c r="A849" s="281" t="s">
        <v>17</v>
      </c>
      <c r="B849" s="204" t="s">
        <v>14</v>
      </c>
      <c r="C849" s="750"/>
      <c r="D849" s="750"/>
      <c r="E849" s="753" t="s">
        <v>1952</v>
      </c>
      <c r="F849" s="751"/>
      <c r="G849" s="197" t="s">
        <v>1953</v>
      </c>
      <c r="H849" s="197" t="s">
        <v>1954</v>
      </c>
      <c r="I849" s="501" t="s">
        <v>1955</v>
      </c>
      <c r="J849" s="205">
        <v>1</v>
      </c>
      <c r="K849" s="199">
        <v>45442</v>
      </c>
      <c r="L849" s="199">
        <v>45626</v>
      </c>
      <c r="M849" s="200">
        <f t="shared" si="43"/>
        <v>26.285714285714285</v>
      </c>
      <c r="N849" s="201">
        <v>1</v>
      </c>
      <c r="O849" s="236" t="s">
        <v>1956</v>
      </c>
      <c r="P849" s="201">
        <f t="shared" si="41"/>
        <v>1</v>
      </c>
      <c r="Q849" s="202" t="str" cm="1">
        <f t="array" aca="1" ref="Q849" ca="1">IF(ISNUMBER(P849),IF(P849=100%,"CUMPLIDA",IF(AND(ISNUMBER(L849),ISNUMBER(INDIRECT("FECHA_"&amp;$B849,1))), IF(L849&lt;=INDIRECT("FECHA_"&amp;$B849,1),"INCUMPLIDA","PROCESO"), "VERIFICAR FECHA")),"SIN VALOR AVANCE")</f>
        <v>CUMPLIDA</v>
      </c>
    </row>
    <row r="850" spans="1:18" ht="99.75" customHeight="1">
      <c r="A850" s="281" t="s">
        <v>17</v>
      </c>
      <c r="B850" s="204" t="s">
        <v>14</v>
      </c>
      <c r="C850" s="750"/>
      <c r="D850" s="750"/>
      <c r="E850" s="753"/>
      <c r="F850" s="751"/>
      <c r="G850" s="197" t="s">
        <v>1957</v>
      </c>
      <c r="H850" s="197" t="s">
        <v>1958</v>
      </c>
      <c r="I850" s="501" t="s">
        <v>1959</v>
      </c>
      <c r="J850" s="205">
        <v>1</v>
      </c>
      <c r="K850" s="199">
        <v>45442</v>
      </c>
      <c r="L850" s="199">
        <v>45626</v>
      </c>
      <c r="M850" s="200">
        <f t="shared" si="43"/>
        <v>26.285714285714285</v>
      </c>
      <c r="N850" s="201">
        <v>1</v>
      </c>
      <c r="O850" s="236" t="s">
        <v>1960</v>
      </c>
      <c r="P850" s="201">
        <f t="shared" si="41"/>
        <v>1</v>
      </c>
      <c r="Q850" s="202" t="str" cm="1">
        <f t="array" aca="1" ref="Q850" ca="1">IF(ISNUMBER(P850),IF(P850=100%,"CUMPLIDA",IF(AND(ISNUMBER(L850),ISNUMBER(INDIRECT("FECHA_"&amp;$B850,1))), IF(L850&lt;=INDIRECT("FECHA_"&amp;$B850,1),"INCUMPLIDA","PROCESO"), "VERIFICAR FECHA")),"SIN VALOR AVANCE")</f>
        <v>CUMPLIDA</v>
      </c>
    </row>
    <row r="851" spans="1:18" ht="270">
      <c r="A851" s="281" t="s">
        <v>17</v>
      </c>
      <c r="B851" s="204" t="s">
        <v>14</v>
      </c>
      <c r="C851" s="750"/>
      <c r="D851" s="750"/>
      <c r="E851" s="206" t="s">
        <v>1961</v>
      </c>
      <c r="F851" s="751"/>
      <c r="G851" s="197" t="s">
        <v>1962</v>
      </c>
      <c r="H851" s="197" t="s">
        <v>1963</v>
      </c>
      <c r="I851" s="236" t="s">
        <v>1964</v>
      </c>
      <c r="J851" s="205">
        <v>3</v>
      </c>
      <c r="K851" s="199">
        <v>45413</v>
      </c>
      <c r="L851" s="199">
        <v>45687</v>
      </c>
      <c r="M851" s="200">
        <f t="shared" si="43"/>
        <v>39.142857142857146</v>
      </c>
      <c r="N851" s="201">
        <v>1</v>
      </c>
      <c r="O851" s="236" t="s">
        <v>1965</v>
      </c>
      <c r="P851" s="201">
        <f t="shared" si="41"/>
        <v>1</v>
      </c>
      <c r="Q851" s="202" t="str" cm="1">
        <f t="array" aca="1" ref="Q851" ca="1">IF(ISNUMBER(P851),IF(P851=100%,"CUMPLIDA",IF(AND(ISNUMBER(L851),ISNUMBER(INDIRECT("FECHA_"&amp;$B851,1))), IF(L851&lt;=INDIRECT("FECHA_"&amp;$B851,1),"INCUMPLIDA","PROCESO"), "VERIFICAR FECHA")),"SIN VALOR AVANCE")</f>
        <v>CUMPLIDA</v>
      </c>
    </row>
    <row r="852" spans="1:18" ht="165">
      <c r="A852" s="281" t="s">
        <v>17</v>
      </c>
      <c r="B852" s="204" t="s">
        <v>14</v>
      </c>
      <c r="C852" s="750"/>
      <c r="D852" s="750"/>
      <c r="E852" s="206" t="s">
        <v>1966</v>
      </c>
      <c r="F852" s="751"/>
      <c r="G852" s="197" t="s">
        <v>1967</v>
      </c>
      <c r="H852" s="197" t="s">
        <v>1968</v>
      </c>
      <c r="I852" s="236" t="s">
        <v>1969</v>
      </c>
      <c r="J852" s="205">
        <v>1</v>
      </c>
      <c r="K852" s="199">
        <v>45413</v>
      </c>
      <c r="L852" s="199">
        <v>45565</v>
      </c>
      <c r="M852" s="200">
        <f t="shared" si="43"/>
        <v>21.714285714285715</v>
      </c>
      <c r="N852" s="201">
        <v>1</v>
      </c>
      <c r="O852" s="236" t="s">
        <v>1970</v>
      </c>
      <c r="P852" s="201">
        <f t="shared" si="41"/>
        <v>1</v>
      </c>
      <c r="Q852" s="202" t="str" cm="1">
        <f t="array" aca="1" ref="Q852" ca="1">IF(ISNUMBER(P852),IF(P852=100%,"CUMPLIDA",IF(AND(ISNUMBER(L852),ISNUMBER(INDIRECT("FECHA_"&amp;$B852,1))), IF(L852&lt;=INDIRECT("FECHA_"&amp;$B852,1),"INCUMPLIDA","PROCESO"), "VERIFICAR FECHA")),"SIN VALOR AVANCE")</f>
        <v>CUMPLIDA</v>
      </c>
    </row>
    <row r="853" spans="1:18" ht="195" customHeight="1">
      <c r="A853" s="281" t="s">
        <v>17</v>
      </c>
      <c r="B853" s="204" t="s">
        <v>14</v>
      </c>
      <c r="C853" s="750"/>
      <c r="D853" s="750"/>
      <c r="E853" s="206" t="s">
        <v>1971</v>
      </c>
      <c r="F853" s="751"/>
      <c r="G853" s="197" t="s">
        <v>1972</v>
      </c>
      <c r="H853" s="197" t="s">
        <v>1911</v>
      </c>
      <c r="I853" s="236" t="s">
        <v>1973</v>
      </c>
      <c r="J853" s="205">
        <v>1</v>
      </c>
      <c r="K853" s="199">
        <v>45565</v>
      </c>
      <c r="L853" s="199">
        <v>45747</v>
      </c>
      <c r="M853" s="200">
        <f>(L853-K853)/7</f>
        <v>26</v>
      </c>
      <c r="N853" s="201">
        <v>0</v>
      </c>
      <c r="O853" s="236" t="s">
        <v>1446</v>
      </c>
      <c r="P853" s="201">
        <f t="shared" si="41"/>
        <v>0</v>
      </c>
      <c r="Q853" s="202" t="str" cm="1">
        <f t="array" aca="1" ref="Q853" ca="1">IF(ISNUMBER(P853),IF(P853=100%,"CUMPLIDA",IF(AND(ISNUMBER(L853),ISNUMBER(INDIRECT("FECHA_"&amp;$B853,1))), IF(L853&lt;=INDIRECT("FECHA_"&amp;$B853,1),"INCUMPLIDA","PROCESO"), "VERIFICAR FECHA")),"SIN VALOR AVANCE")</f>
        <v>INCUMPLIDA</v>
      </c>
      <c r="R853" s="270" t="s">
        <v>4345</v>
      </c>
    </row>
    <row r="854" spans="1:18" ht="105" customHeight="1">
      <c r="A854" s="281" t="s">
        <v>17</v>
      </c>
      <c r="B854" s="204" t="s">
        <v>14</v>
      </c>
      <c r="C854" s="750" t="s">
        <v>1974</v>
      </c>
      <c r="D854" s="750" t="s">
        <v>1975</v>
      </c>
      <c r="E854" s="751" t="s">
        <v>1976</v>
      </c>
      <c r="F854" s="751" t="s">
        <v>1977</v>
      </c>
      <c r="G854" s="197" t="s">
        <v>1978</v>
      </c>
      <c r="H854" s="197" t="s">
        <v>1979</v>
      </c>
      <c r="I854" s="236" t="s">
        <v>1980</v>
      </c>
      <c r="J854" s="205">
        <v>1</v>
      </c>
      <c r="K854" s="199">
        <v>45536</v>
      </c>
      <c r="L854" s="199">
        <v>45687</v>
      </c>
      <c r="M854" s="200">
        <f t="shared" ref="M854:M917" si="44">(L854-K854)/7</f>
        <v>21.571428571428573</v>
      </c>
      <c r="N854" s="201">
        <v>1</v>
      </c>
      <c r="O854" s="236" t="s">
        <v>1981</v>
      </c>
      <c r="P854" s="201">
        <f t="shared" si="41"/>
        <v>1</v>
      </c>
      <c r="Q854" s="202" t="str" cm="1">
        <f t="array" aca="1" ref="Q854" ca="1">IF(ISNUMBER(P854),IF(P854=100%,"CUMPLIDA",IF(AND(ISNUMBER(L854),ISNUMBER(INDIRECT("FECHA_"&amp;$B854,1))), IF(L854&lt;=INDIRECT("FECHA_"&amp;$B854,1),"INCUMPLIDA","PROCESO"), "VERIFICAR FECHA")),"SIN VALOR AVANCE")</f>
        <v>CUMPLIDA</v>
      </c>
    </row>
    <row r="855" spans="1:18" ht="195">
      <c r="A855" s="281" t="s">
        <v>17</v>
      </c>
      <c r="B855" s="204" t="s">
        <v>14</v>
      </c>
      <c r="C855" s="750"/>
      <c r="D855" s="750"/>
      <c r="E855" s="751"/>
      <c r="F855" s="751"/>
      <c r="G855" s="197" t="s">
        <v>1982</v>
      </c>
      <c r="H855" s="197" t="s">
        <v>1983</v>
      </c>
      <c r="I855" s="236" t="s">
        <v>1984</v>
      </c>
      <c r="J855" s="205">
        <v>12</v>
      </c>
      <c r="K855" s="199">
        <v>45658</v>
      </c>
      <c r="L855" s="199">
        <v>46022</v>
      </c>
      <c r="M855" s="200">
        <f t="shared" si="44"/>
        <v>52</v>
      </c>
      <c r="N855" s="201">
        <v>0.25</v>
      </c>
      <c r="O855" s="236" t="s">
        <v>1985</v>
      </c>
      <c r="P855" s="201">
        <f t="shared" si="41"/>
        <v>0.25</v>
      </c>
      <c r="Q855" s="202" t="str" cm="1">
        <f t="array" aca="1" ref="Q855" ca="1">IF(ISNUMBER(P855),IF(P855=100%,"CUMPLIDA",IF(AND(ISNUMBER(L855),ISNUMBER(INDIRECT("FECHA_"&amp;$B855,1))), IF(L855&lt;=INDIRECT("FECHA_"&amp;$B855,1),"INCUMPLIDA","PROCESO"), "VERIFICAR FECHA")),"SIN VALOR AVANCE")</f>
        <v>PROCESO</v>
      </c>
    </row>
    <row r="856" spans="1:18" ht="90">
      <c r="A856" s="281" t="s">
        <v>17</v>
      </c>
      <c r="B856" s="204" t="s">
        <v>14</v>
      </c>
      <c r="C856" s="750"/>
      <c r="D856" s="750"/>
      <c r="E856" s="751"/>
      <c r="F856" s="751"/>
      <c r="G856" s="197" t="s">
        <v>1986</v>
      </c>
      <c r="H856" s="197" t="s">
        <v>1987</v>
      </c>
      <c r="I856" s="236" t="s">
        <v>1988</v>
      </c>
      <c r="J856" s="205">
        <v>1</v>
      </c>
      <c r="K856" s="199">
        <v>45536</v>
      </c>
      <c r="L856" s="199">
        <v>45656</v>
      </c>
      <c r="M856" s="200">
        <f t="shared" si="44"/>
        <v>17.142857142857142</v>
      </c>
      <c r="N856" s="201">
        <v>1</v>
      </c>
      <c r="O856" s="236" t="s">
        <v>1981</v>
      </c>
      <c r="P856" s="201">
        <f t="shared" si="41"/>
        <v>1</v>
      </c>
      <c r="Q856" s="202" t="str" cm="1">
        <f t="array" aca="1" ref="Q856" ca="1">IF(ISNUMBER(P856),IF(P856=100%,"CUMPLIDA",IF(AND(ISNUMBER(L856),ISNUMBER(INDIRECT("FECHA_"&amp;$B856,1))), IF(L856&lt;=INDIRECT("FECHA_"&amp;$B856,1),"INCUMPLIDA","PROCESO"), "VERIFICAR FECHA")),"SIN VALOR AVANCE")</f>
        <v>CUMPLIDA</v>
      </c>
    </row>
    <row r="857" spans="1:18" ht="315">
      <c r="A857" s="281" t="s">
        <v>17</v>
      </c>
      <c r="B857" s="204" t="s">
        <v>14</v>
      </c>
      <c r="C857" s="750"/>
      <c r="D857" s="750"/>
      <c r="E857" s="751"/>
      <c r="F857" s="751"/>
      <c r="G857" s="197" t="s">
        <v>1989</v>
      </c>
      <c r="H857" s="197" t="s">
        <v>1990</v>
      </c>
      <c r="I857" s="236" t="s">
        <v>1991</v>
      </c>
      <c r="J857" s="205">
        <v>12</v>
      </c>
      <c r="K857" s="199">
        <v>45658</v>
      </c>
      <c r="L857" s="199">
        <v>46022</v>
      </c>
      <c r="M857" s="200">
        <f t="shared" si="44"/>
        <v>52</v>
      </c>
      <c r="N857" s="201">
        <v>0.25</v>
      </c>
      <c r="O857" s="236" t="s">
        <v>1985</v>
      </c>
      <c r="P857" s="201">
        <f t="shared" si="41"/>
        <v>0.25</v>
      </c>
      <c r="Q857" s="202" t="str" cm="1">
        <f t="array" aca="1" ref="Q857" ca="1">IF(ISNUMBER(P857),IF(P857=100%,"CUMPLIDA",IF(AND(ISNUMBER(L857),ISNUMBER(INDIRECT("FECHA_"&amp;$B857,1))), IF(L857&lt;=INDIRECT("FECHA_"&amp;$B857,1),"INCUMPLIDA","PROCESO"), "VERIFICAR FECHA")),"SIN VALOR AVANCE")</f>
        <v>PROCESO</v>
      </c>
    </row>
    <row r="858" spans="1:18" ht="225">
      <c r="A858" s="281" t="s">
        <v>17</v>
      </c>
      <c r="B858" s="204" t="s">
        <v>14</v>
      </c>
      <c r="C858" s="750"/>
      <c r="D858" s="750"/>
      <c r="E858" s="751"/>
      <c r="F858" s="751"/>
      <c r="G858" s="197" t="s">
        <v>1992</v>
      </c>
      <c r="H858" s="197" t="s">
        <v>1993</v>
      </c>
      <c r="I858" s="236" t="s">
        <v>1994</v>
      </c>
      <c r="J858" s="205">
        <v>6</v>
      </c>
      <c r="K858" s="199">
        <v>45595</v>
      </c>
      <c r="L858" s="199">
        <v>46052</v>
      </c>
      <c r="M858" s="200">
        <f t="shared" si="44"/>
        <v>65.285714285714292</v>
      </c>
      <c r="N858" s="201">
        <v>0.32</v>
      </c>
      <c r="O858" s="236" t="s">
        <v>1981</v>
      </c>
      <c r="P858" s="201">
        <f t="shared" si="41"/>
        <v>0.32</v>
      </c>
      <c r="Q858" s="202" t="str" cm="1">
        <f t="array" aca="1" ref="Q858" ca="1">IF(ISNUMBER(P858),IF(P858=100%,"CUMPLIDA",IF(AND(ISNUMBER(L858),ISNUMBER(INDIRECT("FECHA_"&amp;$B858,1))), IF(L858&lt;=INDIRECT("FECHA_"&amp;$B858,1),"INCUMPLIDA","PROCESO"), "VERIFICAR FECHA")),"SIN VALOR AVANCE")</f>
        <v>PROCESO</v>
      </c>
    </row>
    <row r="859" spans="1:18" ht="120" customHeight="1">
      <c r="A859" s="281" t="s">
        <v>17</v>
      </c>
      <c r="B859" s="204" t="s">
        <v>14</v>
      </c>
      <c r="C859" s="750"/>
      <c r="D859" s="750"/>
      <c r="E859" s="751" t="s">
        <v>1995</v>
      </c>
      <c r="F859" s="751"/>
      <c r="G859" s="197" t="s">
        <v>1996</v>
      </c>
      <c r="H859" s="197" t="s">
        <v>1997</v>
      </c>
      <c r="I859" s="236" t="s">
        <v>1998</v>
      </c>
      <c r="J859" s="205">
        <v>6</v>
      </c>
      <c r="K859" s="199">
        <v>45658</v>
      </c>
      <c r="L859" s="199">
        <v>46233</v>
      </c>
      <c r="M859" s="200">
        <f t="shared" si="44"/>
        <v>82.142857142857139</v>
      </c>
      <c r="N859" s="201">
        <v>0.16</v>
      </c>
      <c r="O859" s="236" t="s">
        <v>1999</v>
      </c>
      <c r="P859" s="201">
        <f t="shared" si="41"/>
        <v>0.16</v>
      </c>
      <c r="Q859" s="202" t="str" cm="1">
        <f t="array" aca="1" ref="Q859" ca="1">IF(ISNUMBER(P859),IF(P859=100%,"CUMPLIDA",IF(AND(ISNUMBER(L859),ISNUMBER(INDIRECT("FECHA_"&amp;$B859,1))), IF(L859&lt;=INDIRECT("FECHA_"&amp;$B859,1),"INCUMPLIDA","PROCESO"), "VERIFICAR FECHA")),"SIN VALOR AVANCE")</f>
        <v>PROCESO</v>
      </c>
    </row>
    <row r="860" spans="1:18" ht="60">
      <c r="A860" s="281" t="s">
        <v>17</v>
      </c>
      <c r="B860" s="204" t="s">
        <v>14</v>
      </c>
      <c r="C860" s="750"/>
      <c r="D860" s="750"/>
      <c r="E860" s="751"/>
      <c r="F860" s="751"/>
      <c r="G860" s="197" t="s">
        <v>2000</v>
      </c>
      <c r="H860" s="197" t="s">
        <v>2001</v>
      </c>
      <c r="I860" s="236" t="s">
        <v>2002</v>
      </c>
      <c r="J860" s="205">
        <v>6</v>
      </c>
      <c r="K860" s="199">
        <v>45566</v>
      </c>
      <c r="L860" s="199">
        <v>46142</v>
      </c>
      <c r="M860" s="200">
        <f t="shared" si="44"/>
        <v>82.285714285714292</v>
      </c>
      <c r="N860" s="201">
        <v>0.5</v>
      </c>
      <c r="O860" s="236" t="s">
        <v>1999</v>
      </c>
      <c r="P860" s="201">
        <f t="shared" si="41"/>
        <v>0.5</v>
      </c>
      <c r="Q860" s="202" t="str" cm="1">
        <f t="array" aca="1" ref="Q860" ca="1">IF(ISNUMBER(P860),IF(P860=100%,"CUMPLIDA",IF(AND(ISNUMBER(L860),ISNUMBER(INDIRECT("FECHA_"&amp;$B860,1))), IF(L860&lt;=INDIRECT("FECHA_"&amp;$B860,1),"INCUMPLIDA","PROCESO"), "VERIFICAR FECHA")),"SIN VALOR AVANCE")</f>
        <v>PROCESO</v>
      </c>
    </row>
    <row r="861" spans="1:18" ht="135">
      <c r="A861" s="281" t="s">
        <v>17</v>
      </c>
      <c r="B861" s="204" t="s">
        <v>14</v>
      </c>
      <c r="C861" s="750"/>
      <c r="D861" s="750"/>
      <c r="E861" s="751"/>
      <c r="F861" s="751"/>
      <c r="G861" s="197" t="s">
        <v>2003</v>
      </c>
      <c r="H861" s="197" t="s">
        <v>2004</v>
      </c>
      <c r="I861" s="236" t="s">
        <v>2005</v>
      </c>
      <c r="J861" s="205">
        <v>6</v>
      </c>
      <c r="K861" s="199">
        <v>45658</v>
      </c>
      <c r="L861" s="199">
        <v>46233</v>
      </c>
      <c r="M861" s="200">
        <f t="shared" si="44"/>
        <v>82.142857142857139</v>
      </c>
      <c r="N861" s="201">
        <v>0.16</v>
      </c>
      <c r="O861" s="236" t="s">
        <v>1999</v>
      </c>
      <c r="P861" s="201">
        <f t="shared" si="41"/>
        <v>0.16</v>
      </c>
      <c r="Q861" s="202" t="str" cm="1">
        <f t="array" aca="1" ref="Q861" ca="1">IF(ISNUMBER(P861),IF(P861=100%,"CUMPLIDA",IF(AND(ISNUMBER(L861),ISNUMBER(INDIRECT("FECHA_"&amp;$B861,1))), IF(L861&lt;=INDIRECT("FECHA_"&amp;$B861,1),"INCUMPLIDA","PROCESO"), "VERIFICAR FECHA")),"SIN VALOR AVANCE")</f>
        <v>PROCESO</v>
      </c>
    </row>
    <row r="862" spans="1:18" ht="105">
      <c r="A862" s="281" t="s">
        <v>17</v>
      </c>
      <c r="B862" s="204" t="s">
        <v>14</v>
      </c>
      <c r="C862" s="750"/>
      <c r="D862" s="750"/>
      <c r="E862" s="751"/>
      <c r="F862" s="751"/>
      <c r="G862" s="197" t="s">
        <v>2006</v>
      </c>
      <c r="H862" s="197" t="s">
        <v>2007</v>
      </c>
      <c r="I862" s="236" t="s">
        <v>2008</v>
      </c>
      <c r="J862" s="205">
        <v>1</v>
      </c>
      <c r="K862" s="199">
        <v>45536</v>
      </c>
      <c r="L862" s="203">
        <v>45838</v>
      </c>
      <c r="M862" s="200">
        <f t="shared" si="44"/>
        <v>43.142857142857146</v>
      </c>
      <c r="N862" s="201">
        <v>0.5</v>
      </c>
      <c r="O862" s="236" t="s">
        <v>1999</v>
      </c>
      <c r="P862" s="201">
        <f t="shared" si="41"/>
        <v>0.5</v>
      </c>
      <c r="Q862" s="202" t="str" cm="1">
        <f t="array" aca="1" ref="Q862" ca="1">IF(ISNUMBER(P862),IF(P862=100%,"CUMPLIDA",IF(AND(ISNUMBER(L862),ISNUMBER(INDIRECT("FECHA_"&amp;$B862,1))), IF(L862&lt;=INDIRECT("FECHA_"&amp;$B862,1),"INCUMPLIDA","PROCESO"), "VERIFICAR FECHA")),"SIN VALOR AVANCE")</f>
        <v>PROCESO</v>
      </c>
    </row>
    <row r="863" spans="1:18" ht="180">
      <c r="A863" s="281" t="s">
        <v>17</v>
      </c>
      <c r="B863" s="204" t="s">
        <v>14</v>
      </c>
      <c r="C863" s="750"/>
      <c r="D863" s="750"/>
      <c r="E863" s="751"/>
      <c r="F863" s="751"/>
      <c r="G863" s="197" t="s">
        <v>2009</v>
      </c>
      <c r="H863" s="197" t="s">
        <v>2010</v>
      </c>
      <c r="I863" s="236" t="s">
        <v>2011</v>
      </c>
      <c r="J863" s="205">
        <v>2</v>
      </c>
      <c r="K863" s="199">
        <v>45536</v>
      </c>
      <c r="L863" s="199">
        <v>45658</v>
      </c>
      <c r="M863" s="200">
        <f t="shared" si="44"/>
        <v>17.428571428571427</v>
      </c>
      <c r="N863" s="201">
        <v>1</v>
      </c>
      <c r="O863" s="236" t="s">
        <v>1981</v>
      </c>
      <c r="P863" s="201">
        <f t="shared" si="41"/>
        <v>1</v>
      </c>
      <c r="Q863" s="202" t="str" cm="1">
        <f t="array" aca="1" ref="Q863" ca="1">IF(ISNUMBER(P863),IF(P863=100%,"CUMPLIDA",IF(AND(ISNUMBER(L863),ISNUMBER(INDIRECT("FECHA_"&amp;$B863,1))), IF(L863&lt;=INDIRECT("FECHA_"&amp;$B863,1),"INCUMPLIDA","PROCESO"), "VERIFICAR FECHA")),"SIN VALOR AVANCE")</f>
        <v>CUMPLIDA</v>
      </c>
    </row>
    <row r="864" spans="1:18" ht="360">
      <c r="A864" s="281" t="s">
        <v>17</v>
      </c>
      <c r="B864" s="204" t="s">
        <v>14</v>
      </c>
      <c r="C864" s="750"/>
      <c r="D864" s="750"/>
      <c r="E864" s="751"/>
      <c r="F864" s="751"/>
      <c r="G864" s="197" t="s">
        <v>2012</v>
      </c>
      <c r="H864" s="197" t="s">
        <v>2013</v>
      </c>
      <c r="I864" s="236" t="s">
        <v>2014</v>
      </c>
      <c r="J864" s="205">
        <v>6</v>
      </c>
      <c r="K864" s="199">
        <v>45658</v>
      </c>
      <c r="L864" s="199">
        <v>46203</v>
      </c>
      <c r="M864" s="200">
        <f t="shared" si="44"/>
        <v>77.857142857142861</v>
      </c>
      <c r="N864" s="201">
        <v>0.16</v>
      </c>
      <c r="O864" s="236" t="s">
        <v>1999</v>
      </c>
      <c r="P864" s="201">
        <f t="shared" si="41"/>
        <v>0.16</v>
      </c>
      <c r="Q864" s="202" t="str" cm="1">
        <f t="array" aca="1" ref="Q864" ca="1">IF(ISNUMBER(P864),IF(P864=100%,"CUMPLIDA",IF(AND(ISNUMBER(L864),ISNUMBER(INDIRECT("FECHA_"&amp;$B864,1))), IF(L864&lt;=INDIRECT("FECHA_"&amp;$B864,1),"INCUMPLIDA","PROCESO"), "VERIFICAR FECHA")),"SIN VALOR AVANCE")</f>
        <v>PROCESO</v>
      </c>
    </row>
    <row r="865" spans="1:17" ht="210">
      <c r="A865" s="281" t="s">
        <v>17</v>
      </c>
      <c r="B865" s="204" t="s">
        <v>14</v>
      </c>
      <c r="C865" s="750"/>
      <c r="D865" s="750"/>
      <c r="E865" s="751" t="s">
        <v>2015</v>
      </c>
      <c r="F865" s="751"/>
      <c r="G865" s="197" t="s">
        <v>2016</v>
      </c>
      <c r="H865" s="197" t="s">
        <v>2017</v>
      </c>
      <c r="I865" s="236" t="s">
        <v>2018</v>
      </c>
      <c r="J865" s="205">
        <v>6</v>
      </c>
      <c r="K865" s="199">
        <v>45658</v>
      </c>
      <c r="L865" s="199">
        <v>46234</v>
      </c>
      <c r="M865" s="200">
        <f t="shared" si="44"/>
        <v>82.285714285714292</v>
      </c>
      <c r="N865" s="201">
        <v>0.16</v>
      </c>
      <c r="O865" s="236" t="s">
        <v>1999</v>
      </c>
      <c r="P865" s="201">
        <f t="shared" si="41"/>
        <v>0.16</v>
      </c>
      <c r="Q865" s="202" t="str" cm="1">
        <f t="array" aca="1" ref="Q865" ca="1">IF(ISNUMBER(P865),IF(P865=100%,"CUMPLIDA",IF(AND(ISNUMBER(L865),ISNUMBER(INDIRECT("FECHA_"&amp;$B865,1))), IF(L865&lt;=INDIRECT("FECHA_"&amp;$B865,1),"INCUMPLIDA","PROCESO"), "VERIFICAR FECHA")),"SIN VALOR AVANCE")</f>
        <v>PROCESO</v>
      </c>
    </row>
    <row r="866" spans="1:17" ht="105">
      <c r="A866" s="281" t="s">
        <v>17</v>
      </c>
      <c r="B866" s="204" t="s">
        <v>14</v>
      </c>
      <c r="C866" s="750"/>
      <c r="D866" s="750"/>
      <c r="E866" s="751"/>
      <c r="F866" s="751"/>
      <c r="G866" s="197" t="s">
        <v>2006</v>
      </c>
      <c r="H866" s="197" t="s">
        <v>2007</v>
      </c>
      <c r="I866" s="236" t="s">
        <v>2008</v>
      </c>
      <c r="J866" s="205">
        <v>1</v>
      </c>
      <c r="K866" s="199">
        <v>45536</v>
      </c>
      <c r="L866" s="203">
        <v>45838</v>
      </c>
      <c r="M866" s="200">
        <f t="shared" si="44"/>
        <v>43.142857142857146</v>
      </c>
      <c r="N866" s="201">
        <v>0.2</v>
      </c>
      <c r="O866" s="236" t="s">
        <v>1999</v>
      </c>
      <c r="P866" s="201">
        <f t="shared" si="41"/>
        <v>0.2</v>
      </c>
      <c r="Q866" s="202" t="str" cm="1">
        <f t="array" aca="1" ref="Q866" ca="1">IF(ISNUMBER(P866),IF(P866=100%,"CUMPLIDA",IF(AND(ISNUMBER(L866),ISNUMBER(INDIRECT("FECHA_"&amp;$B866,1))), IF(L866&lt;=INDIRECT("FECHA_"&amp;$B866,1),"INCUMPLIDA","PROCESO"), "VERIFICAR FECHA")),"SIN VALOR AVANCE")</f>
        <v>PROCESO</v>
      </c>
    </row>
    <row r="867" spans="1:17" ht="409.5">
      <c r="A867" s="281" t="s">
        <v>17</v>
      </c>
      <c r="B867" s="204" t="s">
        <v>14</v>
      </c>
      <c r="C867" s="750"/>
      <c r="D867" s="750"/>
      <c r="E867" s="751" t="s">
        <v>2019</v>
      </c>
      <c r="F867" s="751"/>
      <c r="G867" s="197" t="s">
        <v>2020</v>
      </c>
      <c r="H867" s="197" t="s">
        <v>2021</v>
      </c>
      <c r="I867" s="236" t="s">
        <v>2022</v>
      </c>
      <c r="J867" s="205">
        <v>27</v>
      </c>
      <c r="K867" s="199">
        <v>45323</v>
      </c>
      <c r="L867" s="199">
        <v>47483</v>
      </c>
      <c r="M867" s="200">
        <f t="shared" si="44"/>
        <v>308.57142857142856</v>
      </c>
      <c r="N867" s="201">
        <v>0.3</v>
      </c>
      <c r="O867" s="236" t="s">
        <v>2023</v>
      </c>
      <c r="P867" s="201">
        <f t="shared" si="41"/>
        <v>0.3</v>
      </c>
      <c r="Q867" s="202" t="str" cm="1">
        <f t="array" aca="1" ref="Q867" ca="1">IF(ISNUMBER(P867),IF(P867=100%,"CUMPLIDA",IF(AND(ISNUMBER(L867),ISNUMBER(INDIRECT("FECHA_"&amp;$B867,1))), IF(L867&lt;=INDIRECT("FECHA_"&amp;$B867,1),"INCUMPLIDA","PROCESO"), "VERIFICAR FECHA")),"SIN VALOR AVANCE")</f>
        <v>PROCESO</v>
      </c>
    </row>
    <row r="868" spans="1:17" ht="285">
      <c r="A868" s="281" t="s">
        <v>17</v>
      </c>
      <c r="B868" s="204" t="s">
        <v>14</v>
      </c>
      <c r="C868" s="750"/>
      <c r="D868" s="750"/>
      <c r="E868" s="751"/>
      <c r="F868" s="751"/>
      <c r="G868" s="197" t="s">
        <v>2024</v>
      </c>
      <c r="H868" s="197" t="s">
        <v>2025</v>
      </c>
      <c r="I868" s="236" t="s">
        <v>2026</v>
      </c>
      <c r="J868" s="205">
        <v>2</v>
      </c>
      <c r="K868" s="203">
        <v>45536</v>
      </c>
      <c r="L868" s="203">
        <v>45626</v>
      </c>
      <c r="M868" s="200">
        <f t="shared" si="44"/>
        <v>12.857142857142858</v>
      </c>
      <c r="N868" s="201">
        <v>1</v>
      </c>
      <c r="O868" s="236" t="s">
        <v>1999</v>
      </c>
      <c r="P868" s="201">
        <f t="shared" si="41"/>
        <v>1</v>
      </c>
      <c r="Q868" s="202" t="str" cm="1">
        <f t="array" aca="1" ref="Q868" ca="1">IF(ISNUMBER(P868),IF(P868=100%,"CUMPLIDA",IF(AND(ISNUMBER(L868),ISNUMBER(INDIRECT("FECHA_"&amp;$B868,1))), IF(L868&lt;=INDIRECT("FECHA_"&amp;$B868,1),"INCUMPLIDA","PROCESO"), "VERIFICAR FECHA")),"SIN VALOR AVANCE")</f>
        <v>CUMPLIDA</v>
      </c>
    </row>
    <row r="869" spans="1:17" ht="210">
      <c r="A869" s="281" t="s">
        <v>17</v>
      </c>
      <c r="B869" s="204" t="s">
        <v>14</v>
      </c>
      <c r="C869" s="750"/>
      <c r="D869" s="750"/>
      <c r="E869" s="751"/>
      <c r="F869" s="751"/>
      <c r="G869" s="197" t="s">
        <v>2027</v>
      </c>
      <c r="H869" s="197" t="s">
        <v>2028</v>
      </c>
      <c r="I869" s="236" t="s">
        <v>2029</v>
      </c>
      <c r="J869" s="205">
        <v>1</v>
      </c>
      <c r="K869" s="199">
        <v>45536</v>
      </c>
      <c r="L869" s="199">
        <v>45868</v>
      </c>
      <c r="M869" s="200">
        <f t="shared" si="44"/>
        <v>47.428571428571431</v>
      </c>
      <c r="N869" s="201">
        <v>0.5</v>
      </c>
      <c r="O869" s="236" t="s">
        <v>1999</v>
      </c>
      <c r="P869" s="201">
        <f t="shared" si="41"/>
        <v>0.5</v>
      </c>
      <c r="Q869" s="202" t="str" cm="1">
        <f t="array" aca="1" ref="Q869" ca="1">IF(ISNUMBER(P869),IF(P869=100%,"CUMPLIDA",IF(AND(ISNUMBER(L869),ISNUMBER(INDIRECT("FECHA_"&amp;$B869,1))), IF(L869&lt;=INDIRECT("FECHA_"&amp;$B869,1),"INCUMPLIDA","PROCESO"), "VERIFICAR FECHA")),"SIN VALOR AVANCE")</f>
        <v>PROCESO</v>
      </c>
    </row>
    <row r="870" spans="1:17" ht="210">
      <c r="A870" s="281" t="s">
        <v>17</v>
      </c>
      <c r="B870" s="204" t="s">
        <v>14</v>
      </c>
      <c r="C870" s="750"/>
      <c r="D870" s="750"/>
      <c r="E870" s="206" t="s">
        <v>2030</v>
      </c>
      <c r="F870" s="751"/>
      <c r="G870" s="197" t="s">
        <v>2031</v>
      </c>
      <c r="H870" s="197" t="s">
        <v>2028</v>
      </c>
      <c r="I870" s="236" t="s">
        <v>2029</v>
      </c>
      <c r="J870" s="205">
        <v>1</v>
      </c>
      <c r="K870" s="199">
        <v>45536</v>
      </c>
      <c r="L870" s="199">
        <v>45868</v>
      </c>
      <c r="M870" s="200">
        <f t="shared" si="44"/>
        <v>47.428571428571431</v>
      </c>
      <c r="N870" s="201">
        <v>0.5</v>
      </c>
      <c r="O870" s="236" t="s">
        <v>1999</v>
      </c>
      <c r="P870" s="201">
        <f t="shared" si="41"/>
        <v>0.5</v>
      </c>
      <c r="Q870" s="202" t="str" cm="1">
        <f t="array" aca="1" ref="Q870" ca="1">IF(ISNUMBER(P870),IF(P870=100%,"CUMPLIDA",IF(AND(ISNUMBER(L870),ISNUMBER(INDIRECT("FECHA_"&amp;$B870,1))), IF(L870&lt;=INDIRECT("FECHA_"&amp;$B870,1),"INCUMPLIDA","PROCESO"), "VERIFICAR FECHA")),"SIN VALOR AVANCE")</f>
        <v>PROCESO</v>
      </c>
    </row>
    <row r="871" spans="1:17" ht="45.75" customHeight="1">
      <c r="A871" s="281" t="s">
        <v>17</v>
      </c>
      <c r="B871" s="204" t="s">
        <v>14</v>
      </c>
      <c r="C871" s="750"/>
      <c r="D871" s="750"/>
      <c r="E871" s="751" t="s">
        <v>2032</v>
      </c>
      <c r="F871" s="751"/>
      <c r="G871" s="197" t="s">
        <v>2033</v>
      </c>
      <c r="H871" s="197" t="s">
        <v>2034</v>
      </c>
      <c r="I871" s="501" t="s">
        <v>419</v>
      </c>
      <c r="J871" s="205">
        <v>1</v>
      </c>
      <c r="K871" s="199">
        <v>45536</v>
      </c>
      <c r="L871" s="199">
        <v>45626</v>
      </c>
      <c r="M871" s="200">
        <f t="shared" si="44"/>
        <v>12.857142857142858</v>
      </c>
      <c r="N871" s="201">
        <v>1</v>
      </c>
      <c r="O871" s="236" t="s">
        <v>1981</v>
      </c>
      <c r="P871" s="201">
        <f t="shared" ref="P871:P888" si="45">IF(B871="ITRC",N871,N871/J871)</f>
        <v>1</v>
      </c>
      <c r="Q871" s="202" t="str" cm="1">
        <f t="array" aca="1" ref="Q871" ca="1">IF(ISNUMBER(P871),IF(P871=100%,"CUMPLIDA",IF(AND(ISNUMBER(L871),ISNUMBER(INDIRECT("FECHA_"&amp;$B871,1))), IF(L871&lt;=INDIRECT("FECHA_"&amp;$B871,1),"INCUMPLIDA","PROCESO"), "VERIFICAR FECHA")),"SIN VALOR AVANCE")</f>
        <v>CUMPLIDA</v>
      </c>
    </row>
    <row r="872" spans="1:17" ht="45.75">
      <c r="A872" s="281" t="s">
        <v>17</v>
      </c>
      <c r="B872" s="204" t="s">
        <v>14</v>
      </c>
      <c r="C872" s="750"/>
      <c r="D872" s="750"/>
      <c r="E872" s="751"/>
      <c r="F872" s="751"/>
      <c r="G872" s="197" t="s">
        <v>2035</v>
      </c>
      <c r="H872" s="197" t="s">
        <v>2036</v>
      </c>
      <c r="I872" s="236" t="s">
        <v>2037</v>
      </c>
      <c r="J872" s="205">
        <v>1</v>
      </c>
      <c r="K872" s="199">
        <v>45536</v>
      </c>
      <c r="L872" s="199">
        <v>45746</v>
      </c>
      <c r="M872" s="200">
        <f t="shared" si="44"/>
        <v>30</v>
      </c>
      <c r="N872" s="201">
        <v>1</v>
      </c>
      <c r="O872" s="236" t="s">
        <v>1981</v>
      </c>
      <c r="P872" s="201">
        <f t="shared" si="45"/>
        <v>1</v>
      </c>
      <c r="Q872" s="202" t="str" cm="1">
        <f t="array" aca="1" ref="Q872" ca="1">IF(ISNUMBER(P872),IF(P872=100%,"CUMPLIDA",IF(AND(ISNUMBER(L872),ISNUMBER(INDIRECT("FECHA_"&amp;$B872,1))), IF(L872&lt;=INDIRECT("FECHA_"&amp;$B872,1),"INCUMPLIDA","PROCESO"), "VERIFICAR FECHA")),"SIN VALOR AVANCE")</f>
        <v>CUMPLIDA</v>
      </c>
    </row>
    <row r="873" spans="1:17" ht="150" customHeight="1">
      <c r="A873" s="281" t="s">
        <v>17</v>
      </c>
      <c r="B873" s="204" t="s">
        <v>14</v>
      </c>
      <c r="C873" s="750"/>
      <c r="D873" s="750"/>
      <c r="E873" s="751" t="s">
        <v>2038</v>
      </c>
      <c r="F873" s="751"/>
      <c r="G873" s="197" t="s">
        <v>2039</v>
      </c>
      <c r="H873" s="197" t="s">
        <v>2040</v>
      </c>
      <c r="I873" s="236" t="s">
        <v>2041</v>
      </c>
      <c r="J873" s="205">
        <v>2</v>
      </c>
      <c r="K873" s="199">
        <v>45566</v>
      </c>
      <c r="L873" s="199">
        <v>45687</v>
      </c>
      <c r="M873" s="200">
        <f t="shared" si="44"/>
        <v>17.285714285714285</v>
      </c>
      <c r="N873" s="201">
        <v>1</v>
      </c>
      <c r="O873" s="236" t="s">
        <v>1999</v>
      </c>
      <c r="P873" s="201">
        <f t="shared" si="45"/>
        <v>1</v>
      </c>
      <c r="Q873" s="202" t="str" cm="1">
        <f t="array" aca="1" ref="Q873" ca="1">IF(ISNUMBER(P873),IF(P873=100%,"CUMPLIDA",IF(AND(ISNUMBER(L873),ISNUMBER(INDIRECT("FECHA_"&amp;$B873,1))), IF(L873&lt;=INDIRECT("FECHA_"&amp;$B873,1),"INCUMPLIDA","PROCESO"), "VERIFICAR FECHA")),"SIN VALOR AVANCE")</f>
        <v>CUMPLIDA</v>
      </c>
    </row>
    <row r="874" spans="1:17" ht="210">
      <c r="A874" s="281" t="s">
        <v>17</v>
      </c>
      <c r="B874" s="204" t="s">
        <v>14</v>
      </c>
      <c r="C874" s="750"/>
      <c r="D874" s="750"/>
      <c r="E874" s="751"/>
      <c r="F874" s="751"/>
      <c r="G874" s="197" t="s">
        <v>2031</v>
      </c>
      <c r="H874" s="197" t="s">
        <v>2028</v>
      </c>
      <c r="I874" s="236" t="s">
        <v>2029</v>
      </c>
      <c r="J874" s="205">
        <v>1</v>
      </c>
      <c r="K874" s="199">
        <v>45536</v>
      </c>
      <c r="L874" s="199">
        <v>45868</v>
      </c>
      <c r="M874" s="200">
        <f t="shared" si="44"/>
        <v>47.428571428571431</v>
      </c>
      <c r="N874" s="201">
        <v>0.1</v>
      </c>
      <c r="O874" s="236" t="s">
        <v>1999</v>
      </c>
      <c r="P874" s="201">
        <f t="shared" si="45"/>
        <v>0.1</v>
      </c>
      <c r="Q874" s="202" t="str" cm="1">
        <f t="array" aca="1" ref="Q874" ca="1">IF(ISNUMBER(P874),IF(P874=100%,"CUMPLIDA",IF(AND(ISNUMBER(L874),ISNUMBER(INDIRECT("FECHA_"&amp;$B874,1))), IF(L874&lt;=INDIRECT("FECHA_"&amp;$B874,1),"INCUMPLIDA","PROCESO"), "VERIFICAR FECHA")),"SIN VALOR AVANCE")</f>
        <v>PROCESO</v>
      </c>
    </row>
    <row r="875" spans="1:17" ht="409.5">
      <c r="A875" s="281" t="s">
        <v>17</v>
      </c>
      <c r="B875" s="204" t="s">
        <v>14</v>
      </c>
      <c r="C875" s="750"/>
      <c r="D875" s="750"/>
      <c r="E875" s="197" t="s">
        <v>2042</v>
      </c>
      <c r="F875" s="751"/>
      <c r="G875" s="206" t="s">
        <v>2043</v>
      </c>
      <c r="H875" s="197" t="s">
        <v>2044</v>
      </c>
      <c r="I875" s="236" t="s">
        <v>2045</v>
      </c>
      <c r="J875" s="205">
        <v>3</v>
      </c>
      <c r="K875" s="199">
        <v>45536</v>
      </c>
      <c r="L875" s="199">
        <v>45626</v>
      </c>
      <c r="M875" s="200">
        <f t="shared" si="44"/>
        <v>12.857142857142858</v>
      </c>
      <c r="N875" s="201">
        <v>1</v>
      </c>
      <c r="O875" s="236" t="s">
        <v>2046</v>
      </c>
      <c r="P875" s="201">
        <f t="shared" si="45"/>
        <v>1</v>
      </c>
      <c r="Q875" s="202" t="str" cm="1">
        <f t="array" aca="1" ref="Q875" ca="1">IF(ISNUMBER(P875),IF(P875=100%,"CUMPLIDA",IF(AND(ISNUMBER(L875),ISNUMBER(INDIRECT("FECHA_"&amp;$B875,1))), IF(L875&lt;=INDIRECT("FECHA_"&amp;$B875,1),"INCUMPLIDA","PROCESO"), "VERIFICAR FECHA")),"SIN VALOR AVANCE")</f>
        <v>CUMPLIDA</v>
      </c>
    </row>
    <row r="876" spans="1:17" ht="255">
      <c r="A876" s="281" t="s">
        <v>17</v>
      </c>
      <c r="B876" s="204" t="s">
        <v>14</v>
      </c>
      <c r="C876" s="750"/>
      <c r="D876" s="750"/>
      <c r="E876" s="206" t="s">
        <v>2047</v>
      </c>
      <c r="F876" s="751"/>
      <c r="G876" s="197" t="s">
        <v>2039</v>
      </c>
      <c r="H876" s="197" t="s">
        <v>2040</v>
      </c>
      <c r="I876" s="236" t="s">
        <v>2041</v>
      </c>
      <c r="J876" s="205">
        <v>2</v>
      </c>
      <c r="K876" s="199">
        <v>45566</v>
      </c>
      <c r="L876" s="199">
        <v>45687</v>
      </c>
      <c r="M876" s="200">
        <f t="shared" si="44"/>
        <v>17.285714285714285</v>
      </c>
      <c r="N876" s="201">
        <v>1</v>
      </c>
      <c r="O876" s="236" t="s">
        <v>1999</v>
      </c>
      <c r="P876" s="201">
        <f t="shared" si="45"/>
        <v>1</v>
      </c>
      <c r="Q876" s="202" t="str" cm="1">
        <f t="array" aca="1" ref="Q876" ca="1">IF(ISNUMBER(P876),IF(P876=100%,"CUMPLIDA",IF(AND(ISNUMBER(L876),ISNUMBER(INDIRECT("FECHA_"&amp;$B876,1))), IF(L876&lt;=INDIRECT("FECHA_"&amp;$B876,1),"INCUMPLIDA","PROCESO"), "VERIFICAR FECHA")),"SIN VALOR AVANCE")</f>
        <v>CUMPLIDA</v>
      </c>
    </row>
    <row r="877" spans="1:17" ht="240" customHeight="1">
      <c r="A877" s="281" t="s">
        <v>17</v>
      </c>
      <c r="B877" s="204" t="s">
        <v>14</v>
      </c>
      <c r="C877" s="750"/>
      <c r="D877" s="750"/>
      <c r="E877" s="197" t="s">
        <v>2048</v>
      </c>
      <c r="F877" s="751"/>
      <c r="G877" s="197" t="s">
        <v>2049</v>
      </c>
      <c r="H877" s="197" t="s">
        <v>2050</v>
      </c>
      <c r="I877" s="236" t="s">
        <v>2051</v>
      </c>
      <c r="J877" s="205">
        <v>5</v>
      </c>
      <c r="K877" s="199">
        <v>45595</v>
      </c>
      <c r="L877" s="199">
        <v>45960</v>
      </c>
      <c r="M877" s="200">
        <f t="shared" si="44"/>
        <v>52.142857142857146</v>
      </c>
      <c r="N877" s="201">
        <v>0.2</v>
      </c>
      <c r="O877" s="236" t="s">
        <v>2052</v>
      </c>
      <c r="P877" s="201">
        <f t="shared" si="45"/>
        <v>0.2</v>
      </c>
      <c r="Q877" s="202" t="str" cm="1">
        <f t="array" aca="1" ref="Q877" ca="1">IF(ISNUMBER(P877),IF(P877=100%,"CUMPLIDA",IF(AND(ISNUMBER(L877),ISNUMBER(INDIRECT("FECHA_"&amp;$B877,1))), IF(L877&lt;=INDIRECT("FECHA_"&amp;$B877,1),"INCUMPLIDA","PROCESO"), "VERIFICAR FECHA")),"SIN VALOR AVANCE")</f>
        <v>PROCESO</v>
      </c>
    </row>
    <row r="878" spans="1:17" ht="409.5" customHeight="1">
      <c r="A878" s="281" t="s">
        <v>17</v>
      </c>
      <c r="B878" s="204" t="s">
        <v>14</v>
      </c>
      <c r="C878" s="750"/>
      <c r="D878" s="750"/>
      <c r="E878" s="197" t="s">
        <v>2053</v>
      </c>
      <c r="F878" s="751"/>
      <c r="G878" s="197" t="s">
        <v>2031</v>
      </c>
      <c r="H878" s="197" t="s">
        <v>2028</v>
      </c>
      <c r="I878" s="236" t="s">
        <v>2029</v>
      </c>
      <c r="J878" s="205">
        <v>1</v>
      </c>
      <c r="K878" s="199">
        <v>45536</v>
      </c>
      <c r="L878" s="199">
        <v>45868</v>
      </c>
      <c r="M878" s="200">
        <f t="shared" si="44"/>
        <v>47.428571428571431</v>
      </c>
      <c r="N878" s="201">
        <v>0</v>
      </c>
      <c r="O878" s="236" t="s">
        <v>1999</v>
      </c>
      <c r="P878" s="201">
        <f t="shared" si="45"/>
        <v>0</v>
      </c>
      <c r="Q878" s="202" t="str" cm="1">
        <f t="array" aca="1" ref="Q878" ca="1">IF(ISNUMBER(P878),IF(P878=100%,"CUMPLIDA",IF(AND(ISNUMBER(L878),ISNUMBER(INDIRECT("FECHA_"&amp;$B878,1))), IF(L878&lt;=INDIRECT("FECHA_"&amp;$B878,1),"INCUMPLIDA","PROCESO"), "VERIFICAR FECHA")),"SIN VALOR AVANCE")</f>
        <v>PROCESO</v>
      </c>
    </row>
    <row r="879" spans="1:17" ht="180.75" customHeight="1">
      <c r="A879" s="281" t="s">
        <v>17</v>
      </c>
      <c r="B879" s="204" t="s">
        <v>14</v>
      </c>
      <c r="C879" s="750" t="s">
        <v>2054</v>
      </c>
      <c r="D879" s="750" t="s">
        <v>2055</v>
      </c>
      <c r="E879" s="751" t="s">
        <v>2056</v>
      </c>
      <c r="F879" s="751" t="s">
        <v>2057</v>
      </c>
      <c r="G879" s="197" t="s">
        <v>2058</v>
      </c>
      <c r="H879" s="206" t="s">
        <v>2059</v>
      </c>
      <c r="I879" s="501" t="s">
        <v>2059</v>
      </c>
      <c r="J879" s="205">
        <v>1</v>
      </c>
      <c r="K879" s="199">
        <v>45658</v>
      </c>
      <c r="L879" s="199">
        <v>46387</v>
      </c>
      <c r="M879" s="200">
        <f t="shared" si="44"/>
        <v>104.14285714285714</v>
      </c>
      <c r="N879" s="201">
        <v>0</v>
      </c>
      <c r="O879" s="236" t="s">
        <v>2060</v>
      </c>
      <c r="P879" s="201">
        <f t="shared" si="45"/>
        <v>0</v>
      </c>
      <c r="Q879" s="202" t="str" cm="1">
        <f t="array" aca="1" ref="Q879" ca="1">IF(ISNUMBER(P879),IF(P879=100%,"CUMPLIDA",IF(AND(ISNUMBER(L879),ISNUMBER(INDIRECT("FECHA_"&amp;$B879,1))), IF(L879&lt;=INDIRECT("FECHA_"&amp;$B879,1),"INCUMPLIDA","PROCESO"), "VERIFICAR FECHA")),"SIN VALOR AVANCE")</f>
        <v>PROCESO</v>
      </c>
    </row>
    <row r="880" spans="1:17" ht="409.5">
      <c r="A880" s="281" t="s">
        <v>17</v>
      </c>
      <c r="B880" s="204" t="s">
        <v>14</v>
      </c>
      <c r="C880" s="750"/>
      <c r="D880" s="750"/>
      <c r="E880" s="751"/>
      <c r="F880" s="751"/>
      <c r="G880" s="197" t="s">
        <v>2061</v>
      </c>
      <c r="H880" s="197" t="s">
        <v>2021</v>
      </c>
      <c r="I880" s="236" t="s">
        <v>2022</v>
      </c>
      <c r="J880" s="205">
        <v>27</v>
      </c>
      <c r="K880" s="199">
        <v>45323</v>
      </c>
      <c r="L880" s="199">
        <v>47483</v>
      </c>
      <c r="M880" s="200">
        <f t="shared" si="44"/>
        <v>308.57142857142856</v>
      </c>
      <c r="N880" s="201">
        <v>0.3</v>
      </c>
      <c r="O880" s="236" t="s">
        <v>2060</v>
      </c>
      <c r="P880" s="201">
        <f t="shared" si="45"/>
        <v>0.3</v>
      </c>
      <c r="Q880" s="202" t="str" cm="1">
        <f t="array" aca="1" ref="Q880" ca="1">IF(ISNUMBER(P880),IF(P880=100%,"CUMPLIDA",IF(AND(ISNUMBER(L880),ISNUMBER(INDIRECT("FECHA_"&amp;$B880,1))), IF(L880&lt;=INDIRECT("FECHA_"&amp;$B880,1),"INCUMPLIDA","PROCESO"), "VERIFICAR FECHA")),"SIN VALOR AVANCE")</f>
        <v>PROCESO</v>
      </c>
    </row>
    <row r="881" spans="1:17" ht="409.5">
      <c r="A881" s="281" t="s">
        <v>17</v>
      </c>
      <c r="B881" s="204" t="s">
        <v>14</v>
      </c>
      <c r="C881" s="750"/>
      <c r="D881" s="750"/>
      <c r="E881" s="751" t="s">
        <v>2062</v>
      </c>
      <c r="F881" s="751"/>
      <c r="G881" s="197" t="s">
        <v>2063</v>
      </c>
      <c r="H881" s="197" t="s">
        <v>2021</v>
      </c>
      <c r="I881" s="236" t="s">
        <v>2022</v>
      </c>
      <c r="J881" s="205">
        <v>27</v>
      </c>
      <c r="K881" s="199">
        <v>45323</v>
      </c>
      <c r="L881" s="199">
        <v>47483</v>
      </c>
      <c r="M881" s="200">
        <f t="shared" si="44"/>
        <v>308.57142857142856</v>
      </c>
      <c r="N881" s="201">
        <v>0.3</v>
      </c>
      <c r="O881" s="236" t="s">
        <v>2064</v>
      </c>
      <c r="P881" s="201">
        <f t="shared" si="45"/>
        <v>0.3</v>
      </c>
      <c r="Q881" s="202" t="str" cm="1">
        <f t="array" aca="1" ref="Q881" ca="1">IF(ISNUMBER(P881),IF(P881=100%,"CUMPLIDA",IF(AND(ISNUMBER(L881),ISNUMBER(INDIRECT("FECHA_"&amp;$B881,1))), IF(L881&lt;=INDIRECT("FECHA_"&amp;$B881,1),"INCUMPLIDA","PROCESO"), "VERIFICAR FECHA")),"SIN VALOR AVANCE")</f>
        <v>PROCESO</v>
      </c>
    </row>
    <row r="882" spans="1:17" ht="210">
      <c r="A882" s="281" t="s">
        <v>17</v>
      </c>
      <c r="B882" s="204" t="s">
        <v>14</v>
      </c>
      <c r="C882" s="750"/>
      <c r="D882" s="750"/>
      <c r="E882" s="751"/>
      <c r="F882" s="751"/>
      <c r="G882" s="206" t="s">
        <v>2065</v>
      </c>
      <c r="H882" s="197" t="s">
        <v>2066</v>
      </c>
      <c r="I882" s="236" t="s">
        <v>2067</v>
      </c>
      <c r="J882" s="205" t="s">
        <v>2068</v>
      </c>
      <c r="K882" s="199">
        <v>45597</v>
      </c>
      <c r="L882" s="199">
        <v>45809</v>
      </c>
      <c r="M882" s="200">
        <f t="shared" si="44"/>
        <v>30.285714285714285</v>
      </c>
      <c r="N882" s="201">
        <v>0.4</v>
      </c>
      <c r="O882" s="236" t="s">
        <v>2069</v>
      </c>
      <c r="P882" s="201">
        <f t="shared" si="45"/>
        <v>0.4</v>
      </c>
      <c r="Q882" s="202" t="str" cm="1">
        <f t="array" aca="1" ref="Q882" ca="1">IF(ISNUMBER(P882),IF(P882=100%,"CUMPLIDA",IF(AND(ISNUMBER(L882),ISNUMBER(INDIRECT("FECHA_"&amp;$B882,1))), IF(L882&lt;=INDIRECT("FECHA_"&amp;$B882,1),"INCUMPLIDA","PROCESO"), "VERIFICAR FECHA")),"SIN VALOR AVANCE")</f>
        <v>PROCESO</v>
      </c>
    </row>
    <row r="883" spans="1:17" ht="409.5">
      <c r="A883" s="281" t="s">
        <v>17</v>
      </c>
      <c r="B883" s="204" t="s">
        <v>14</v>
      </c>
      <c r="C883" s="750"/>
      <c r="D883" s="750"/>
      <c r="E883" s="751" t="s">
        <v>2070</v>
      </c>
      <c r="F883" s="751"/>
      <c r="G883" s="197" t="s">
        <v>2071</v>
      </c>
      <c r="H883" s="197" t="s">
        <v>2021</v>
      </c>
      <c r="I883" s="236" t="s">
        <v>2022</v>
      </c>
      <c r="J883" s="205">
        <v>27</v>
      </c>
      <c r="K883" s="199">
        <v>45323</v>
      </c>
      <c r="L883" s="199">
        <v>47483</v>
      </c>
      <c r="M883" s="200">
        <f t="shared" si="44"/>
        <v>308.57142857142856</v>
      </c>
      <c r="N883" s="201">
        <v>0.3</v>
      </c>
      <c r="O883" s="236" t="s">
        <v>2072</v>
      </c>
      <c r="P883" s="201">
        <f t="shared" si="45"/>
        <v>0.3</v>
      </c>
      <c r="Q883" s="202" t="str" cm="1">
        <f t="array" aca="1" ref="Q883" ca="1">IF(ISNUMBER(P883),IF(P883=100%,"CUMPLIDA",IF(AND(ISNUMBER(L883),ISNUMBER(INDIRECT("FECHA_"&amp;$B883,1))), IF(L883&lt;=INDIRECT("FECHA_"&amp;$B883,1),"INCUMPLIDA","PROCESO"), "VERIFICAR FECHA")),"SIN VALOR AVANCE")</f>
        <v>PROCESO</v>
      </c>
    </row>
    <row r="884" spans="1:17" ht="120">
      <c r="A884" s="281" t="s">
        <v>17</v>
      </c>
      <c r="B884" s="204" t="s">
        <v>14</v>
      </c>
      <c r="C884" s="750"/>
      <c r="D884" s="750"/>
      <c r="E884" s="751"/>
      <c r="F884" s="751"/>
      <c r="G884" s="206" t="s">
        <v>2073</v>
      </c>
      <c r="H884" s="197" t="s">
        <v>2074</v>
      </c>
      <c r="I884" s="236" t="s">
        <v>2075</v>
      </c>
      <c r="J884" s="205">
        <v>4</v>
      </c>
      <c r="K884" s="199">
        <v>45597</v>
      </c>
      <c r="L884" s="199">
        <v>45838</v>
      </c>
      <c r="M884" s="200">
        <f t="shared" si="44"/>
        <v>34.428571428571431</v>
      </c>
      <c r="N884" s="201">
        <v>0.4</v>
      </c>
      <c r="O884" s="236" t="s">
        <v>2069</v>
      </c>
      <c r="P884" s="201">
        <f t="shared" si="45"/>
        <v>0.4</v>
      </c>
      <c r="Q884" s="202" t="str" cm="1">
        <f t="array" aca="1" ref="Q884" ca="1">IF(ISNUMBER(P884),IF(P884=100%,"CUMPLIDA",IF(AND(ISNUMBER(L884),ISNUMBER(INDIRECT("FECHA_"&amp;$B884,1))), IF(L884&lt;=INDIRECT("FECHA_"&amp;$B884,1),"INCUMPLIDA","PROCESO"), "VERIFICAR FECHA")),"SIN VALOR AVANCE")</f>
        <v>PROCESO</v>
      </c>
    </row>
    <row r="885" spans="1:17" ht="150">
      <c r="A885" s="281" t="s">
        <v>17</v>
      </c>
      <c r="B885" s="204" t="s">
        <v>14</v>
      </c>
      <c r="C885" s="750"/>
      <c r="D885" s="750"/>
      <c r="E885" s="751"/>
      <c r="F885" s="751"/>
      <c r="G885" s="197" t="s">
        <v>2076</v>
      </c>
      <c r="H885" s="197" t="s">
        <v>2077</v>
      </c>
      <c r="I885" s="236" t="s">
        <v>2078</v>
      </c>
      <c r="J885" s="205" t="s">
        <v>2079</v>
      </c>
      <c r="K885" s="199">
        <v>45505</v>
      </c>
      <c r="L885" s="199">
        <v>45657</v>
      </c>
      <c r="M885" s="200">
        <f t="shared" si="44"/>
        <v>21.714285714285715</v>
      </c>
      <c r="N885" s="201">
        <v>1</v>
      </c>
      <c r="O885" s="236" t="s">
        <v>2080</v>
      </c>
      <c r="P885" s="201">
        <f t="shared" si="45"/>
        <v>1</v>
      </c>
      <c r="Q885" s="202" t="str" cm="1">
        <f t="array" aca="1" ref="Q885" ca="1">IF(ISNUMBER(P885),IF(P885=100%,"CUMPLIDA",IF(AND(ISNUMBER(L885),ISNUMBER(INDIRECT("FECHA_"&amp;$B885,1))), IF(L885&lt;=INDIRECT("FECHA_"&amp;$B885,1),"INCUMPLIDA","PROCESO"), "VERIFICAR FECHA")),"SIN VALOR AVANCE")</f>
        <v>CUMPLIDA</v>
      </c>
    </row>
    <row r="886" spans="1:17" ht="409.5">
      <c r="A886" s="281" t="s">
        <v>17</v>
      </c>
      <c r="B886" s="204" t="s">
        <v>14</v>
      </c>
      <c r="C886" s="750"/>
      <c r="D886" s="750"/>
      <c r="E886" s="751" t="s">
        <v>2081</v>
      </c>
      <c r="F886" s="751"/>
      <c r="G886" s="197" t="s">
        <v>2082</v>
      </c>
      <c r="H886" s="197" t="s">
        <v>2021</v>
      </c>
      <c r="I886" s="236" t="s">
        <v>2022</v>
      </c>
      <c r="J886" s="205">
        <v>27</v>
      </c>
      <c r="K886" s="199">
        <v>45323</v>
      </c>
      <c r="L886" s="199">
        <v>47483</v>
      </c>
      <c r="M886" s="200">
        <f t="shared" si="44"/>
        <v>308.57142857142856</v>
      </c>
      <c r="N886" s="201">
        <v>0.3</v>
      </c>
      <c r="O886" s="236" t="s">
        <v>2083</v>
      </c>
      <c r="P886" s="201">
        <f t="shared" si="45"/>
        <v>0.3</v>
      </c>
      <c r="Q886" s="202" t="str" cm="1">
        <f t="array" aca="1" ref="Q886" ca="1">IF(ISNUMBER(P886),IF(P886=100%,"CUMPLIDA",IF(AND(ISNUMBER(L886),ISNUMBER(INDIRECT("FECHA_"&amp;$B886,1))), IF(L886&lt;=INDIRECT("FECHA_"&amp;$B886,1),"INCUMPLIDA","PROCESO"), "VERIFICAR FECHA")),"SIN VALOR AVANCE")</f>
        <v>PROCESO</v>
      </c>
    </row>
    <row r="887" spans="1:17" ht="135">
      <c r="A887" s="281" t="s">
        <v>17</v>
      </c>
      <c r="B887" s="204" t="s">
        <v>14</v>
      </c>
      <c r="C887" s="750"/>
      <c r="D887" s="750"/>
      <c r="E887" s="751"/>
      <c r="F887" s="751"/>
      <c r="G887" s="197" t="s">
        <v>2084</v>
      </c>
      <c r="H887" s="197" t="s">
        <v>2085</v>
      </c>
      <c r="I887" s="236" t="s">
        <v>2086</v>
      </c>
      <c r="J887" s="205" t="s">
        <v>2087</v>
      </c>
      <c r="K887" s="199">
        <v>45597</v>
      </c>
      <c r="L887" s="199">
        <v>45838</v>
      </c>
      <c r="M887" s="200">
        <f t="shared" si="44"/>
        <v>34.428571428571431</v>
      </c>
      <c r="N887" s="201">
        <v>0.4</v>
      </c>
      <c r="O887" s="236" t="s">
        <v>2069</v>
      </c>
      <c r="P887" s="201">
        <f t="shared" si="45"/>
        <v>0.4</v>
      </c>
      <c r="Q887" s="202" t="str" cm="1">
        <f t="array" aca="1" ref="Q887" ca="1">IF(ISNUMBER(P887),IF(P887=100%,"CUMPLIDA",IF(AND(ISNUMBER(L887),ISNUMBER(INDIRECT("FECHA_"&amp;$B887,1))), IF(L887&lt;=INDIRECT("FECHA_"&amp;$B887,1),"INCUMPLIDA","PROCESO"), "VERIFICAR FECHA")),"SIN VALOR AVANCE")</f>
        <v>PROCESO</v>
      </c>
    </row>
    <row r="888" spans="1:17" ht="90.75" customHeight="1">
      <c r="A888" s="281" t="s">
        <v>17</v>
      </c>
      <c r="B888" s="204" t="s">
        <v>14</v>
      </c>
      <c r="C888" s="750"/>
      <c r="D888" s="750"/>
      <c r="E888" s="751"/>
      <c r="F888" s="751"/>
      <c r="G888" s="197" t="s">
        <v>2088</v>
      </c>
      <c r="H888" s="197" t="s">
        <v>2089</v>
      </c>
      <c r="I888" s="236" t="s">
        <v>2090</v>
      </c>
      <c r="J888" s="201">
        <v>1</v>
      </c>
      <c r="K888" s="199">
        <v>45597</v>
      </c>
      <c r="L888" s="199">
        <v>45868</v>
      </c>
      <c r="M888" s="200">
        <f t="shared" si="44"/>
        <v>38.714285714285715</v>
      </c>
      <c r="N888" s="201">
        <v>0.4</v>
      </c>
      <c r="O888" s="236" t="s">
        <v>2069</v>
      </c>
      <c r="P888" s="201">
        <f t="shared" si="45"/>
        <v>0.4</v>
      </c>
      <c r="Q888" s="202" t="str" cm="1">
        <f t="array" aca="1" ref="Q888" ca="1">IF(ISNUMBER(P888),IF(P888=100%,"CUMPLIDA",IF(AND(ISNUMBER(L888),ISNUMBER(INDIRECT("FECHA_"&amp;$B888,1))), IF(L888&lt;=INDIRECT("FECHA_"&amp;$B888,1),"INCUMPLIDA","PROCESO"), "VERIFICAR FECHA")),"SIN VALOR AVANCE")</f>
        <v>PROCESO</v>
      </c>
    </row>
    <row r="889" spans="1:17" ht="195.75" customHeight="1">
      <c r="A889" s="281" t="s">
        <v>17</v>
      </c>
      <c r="B889" s="204" t="s">
        <v>14</v>
      </c>
      <c r="C889" s="750"/>
      <c r="D889" s="750"/>
      <c r="E889" s="751" t="s">
        <v>2091</v>
      </c>
      <c r="F889" s="751"/>
      <c r="G889" s="197" t="s">
        <v>2092</v>
      </c>
      <c r="H889" s="206" t="s">
        <v>2093</v>
      </c>
      <c r="I889" s="236" t="s">
        <v>2094</v>
      </c>
      <c r="J889" s="205">
        <v>1</v>
      </c>
      <c r="K889" s="199">
        <v>45597</v>
      </c>
      <c r="L889" s="199">
        <v>45868</v>
      </c>
      <c r="M889" s="200">
        <f t="shared" si="44"/>
        <v>38.714285714285715</v>
      </c>
      <c r="N889" s="201">
        <v>0</v>
      </c>
      <c r="O889" s="236" t="s">
        <v>2095</v>
      </c>
      <c r="P889" s="201">
        <f>IF(B889="ITRC",N889,N889/J889)</f>
        <v>0</v>
      </c>
      <c r="Q889" s="202" t="str" cm="1">
        <f t="array" aca="1" ref="Q889" ca="1">IF(ISNUMBER(P889),IF(P889=100%,"CUMPLIDA",IF(AND(ISNUMBER(L889),ISNUMBER(INDIRECT("FECHA_"&amp;$B889,1))), IF(L889&lt;=INDIRECT("FECHA_"&amp;$B889,1),"INCUMPLIDA","PROCESO"), "VERIFICAR FECHA")),"SIN VALOR AVANCE")</f>
        <v>PROCESO</v>
      </c>
    </row>
    <row r="890" spans="1:17" ht="390">
      <c r="A890" s="281" t="s">
        <v>17</v>
      </c>
      <c r="B890" s="204" t="s">
        <v>14</v>
      </c>
      <c r="C890" s="750"/>
      <c r="D890" s="750"/>
      <c r="E890" s="751"/>
      <c r="F890" s="751"/>
      <c r="G890" s="197" t="s">
        <v>2096</v>
      </c>
      <c r="H890" s="212" t="s">
        <v>2097</v>
      </c>
      <c r="I890" s="265" t="s">
        <v>2098</v>
      </c>
      <c r="J890" s="205" t="s">
        <v>2099</v>
      </c>
      <c r="K890" s="199">
        <v>45323</v>
      </c>
      <c r="L890" s="199">
        <v>47483</v>
      </c>
      <c r="M890" s="200">
        <f t="shared" si="44"/>
        <v>308.57142857142856</v>
      </c>
      <c r="N890" s="201">
        <v>0.3</v>
      </c>
      <c r="O890" s="236" t="s">
        <v>2060</v>
      </c>
      <c r="P890" s="201">
        <f>IF(B891="ITRC",N890,N890/J890)</f>
        <v>0.3</v>
      </c>
      <c r="Q890" s="202" t="str" cm="1">
        <f t="array" aca="1" ref="Q890" ca="1">IF(ISNUMBER(P890),IF(P890=100%,"CUMPLIDA",IF(AND(ISNUMBER(L890),ISNUMBER(INDIRECT("FECHA_"&amp;$B890,1))), IF(L890&lt;=INDIRECT("FECHA_"&amp;$B890,1),"INCUMPLIDA","PROCESO"), "VERIFICAR FECHA")),"SIN VALOR AVANCE")</f>
        <v>PROCESO</v>
      </c>
    </row>
    <row r="891" spans="1:17" ht="195" customHeight="1">
      <c r="A891" s="281" t="s">
        <v>17</v>
      </c>
      <c r="B891" s="204" t="s">
        <v>14</v>
      </c>
      <c r="C891" s="750"/>
      <c r="D891" s="750"/>
      <c r="E891" s="751"/>
      <c r="F891" s="751"/>
      <c r="G891" s="212" t="s">
        <v>2100</v>
      </c>
      <c r="H891" s="212" t="s">
        <v>2101</v>
      </c>
      <c r="I891" s="265" t="s">
        <v>2102</v>
      </c>
      <c r="J891" s="205" t="s">
        <v>2103</v>
      </c>
      <c r="K891" s="262">
        <v>45597</v>
      </c>
      <c r="L891" s="262">
        <v>45868</v>
      </c>
      <c r="M891" s="200">
        <f t="shared" si="44"/>
        <v>38.714285714285715</v>
      </c>
      <c r="N891" s="201">
        <v>0</v>
      </c>
      <c r="O891" s="236" t="s">
        <v>2060</v>
      </c>
      <c r="P891" s="201">
        <f>IF(B892="ITRC",N891,N891/J891)</f>
        <v>0</v>
      </c>
      <c r="Q891" s="202" t="str" cm="1">
        <f t="array" aca="1" ref="Q891" ca="1">IF(ISNUMBER(P891),IF(P891=100%,"CUMPLIDA",IF(AND(ISNUMBER(L891),ISNUMBER(INDIRECT("FECHA_"&amp;$B891,1))), IF(L891&lt;=INDIRECT("FECHA_"&amp;$B891,1),"INCUMPLIDA","PROCESO"), "VERIFICAR FECHA")),"SIN VALOR AVANCE")</f>
        <v>PROCESO</v>
      </c>
    </row>
    <row r="892" spans="1:17" ht="135" customHeight="1">
      <c r="A892" s="281" t="s">
        <v>17</v>
      </c>
      <c r="B892" s="204" t="s">
        <v>14</v>
      </c>
      <c r="C892" s="750" t="s">
        <v>2104</v>
      </c>
      <c r="D892" s="750" t="s">
        <v>2055</v>
      </c>
      <c r="E892" s="752" t="s">
        <v>2105</v>
      </c>
      <c r="F892" s="751" t="s">
        <v>2106</v>
      </c>
      <c r="G892" s="212" t="s">
        <v>2107</v>
      </c>
      <c r="H892" s="197" t="s">
        <v>2108</v>
      </c>
      <c r="I892" s="236" t="s">
        <v>2109</v>
      </c>
      <c r="J892" s="205">
        <v>2</v>
      </c>
      <c r="K892" s="199">
        <v>45698</v>
      </c>
      <c r="L892" s="199">
        <v>46022</v>
      </c>
      <c r="M892" s="200">
        <f t="shared" si="44"/>
        <v>46.285714285714285</v>
      </c>
      <c r="N892" s="201">
        <v>0.5</v>
      </c>
      <c r="O892" s="533" t="s">
        <v>2110</v>
      </c>
      <c r="P892" s="201">
        <f t="shared" ref="P892:P930" si="46">IF(B892="ITRC",N892,N892/J892)</f>
        <v>0.5</v>
      </c>
      <c r="Q892" s="202" t="str" cm="1">
        <f t="array" aca="1" ref="Q892" ca="1">IF(ISNUMBER(P892),IF(P892=100%,"CUMPLIDA",IF(AND(ISNUMBER(L892),ISNUMBER(INDIRECT("FECHA_"&amp;$B892,1))), IF(L892&lt;=INDIRECT("FECHA_"&amp;$B892,1),"INCUMPLIDA","PROCESO"), "VERIFICAR FECHA")),"SIN VALOR AVANCE")</f>
        <v>PROCESO</v>
      </c>
    </row>
    <row r="893" spans="1:17" ht="300">
      <c r="A893" s="281" t="s">
        <v>17</v>
      </c>
      <c r="B893" s="204" t="s">
        <v>14</v>
      </c>
      <c r="C893" s="750"/>
      <c r="D893" s="750"/>
      <c r="E893" s="752"/>
      <c r="F893" s="751"/>
      <c r="G893" s="197" t="s">
        <v>2111</v>
      </c>
      <c r="H893" s="197" t="s">
        <v>2112</v>
      </c>
      <c r="I893" s="236" t="s">
        <v>2113</v>
      </c>
      <c r="J893" s="205">
        <v>1</v>
      </c>
      <c r="K893" s="199">
        <v>45722</v>
      </c>
      <c r="L893" s="199">
        <v>46022</v>
      </c>
      <c r="M893" s="200">
        <f t="shared" si="44"/>
        <v>42.857142857142854</v>
      </c>
      <c r="N893" s="201">
        <v>0</v>
      </c>
      <c r="O893" s="533" t="s">
        <v>2110</v>
      </c>
      <c r="P893" s="201">
        <f t="shared" si="46"/>
        <v>0</v>
      </c>
      <c r="Q893" s="202" t="str" cm="1">
        <f t="array" aca="1" ref="Q893" ca="1">IF(ISNUMBER(P893),IF(P893=100%,"CUMPLIDA",IF(AND(ISNUMBER(L893),ISNUMBER(INDIRECT("FECHA_"&amp;$B893,1))), IF(L893&lt;=INDIRECT("FECHA_"&amp;$B893,1),"INCUMPLIDA","PROCESO"), "VERIFICAR FECHA")),"SIN VALOR AVANCE")</f>
        <v>PROCESO</v>
      </c>
    </row>
    <row r="894" spans="1:17" ht="165">
      <c r="A894" s="281" t="s">
        <v>17</v>
      </c>
      <c r="B894" s="204" t="s">
        <v>14</v>
      </c>
      <c r="C894" s="750"/>
      <c r="D894" s="750"/>
      <c r="E894" s="752"/>
      <c r="F894" s="751"/>
      <c r="G894" s="197" t="s">
        <v>2114</v>
      </c>
      <c r="H894" s="197" t="s">
        <v>2115</v>
      </c>
      <c r="I894" s="501" t="s">
        <v>2116</v>
      </c>
      <c r="J894" s="205">
        <v>1</v>
      </c>
      <c r="K894" s="199">
        <v>45698</v>
      </c>
      <c r="L894" s="199">
        <v>46022</v>
      </c>
      <c r="M894" s="200">
        <f t="shared" si="44"/>
        <v>46.285714285714285</v>
      </c>
      <c r="N894" s="201">
        <v>0</v>
      </c>
      <c r="O894" s="533" t="s">
        <v>2117</v>
      </c>
      <c r="P894" s="201">
        <f t="shared" si="46"/>
        <v>0</v>
      </c>
      <c r="Q894" s="202" t="str" cm="1">
        <f t="array" aca="1" ref="Q894" ca="1">IF(ISNUMBER(P894),IF(P894=100%,"CUMPLIDA",IF(AND(ISNUMBER(L894),ISNUMBER(INDIRECT("FECHA_"&amp;$B894,1))), IF(L894&lt;=INDIRECT("FECHA_"&amp;$B894,1),"INCUMPLIDA","PROCESO"), "VERIFICAR FECHA")),"SIN VALOR AVANCE")</f>
        <v>PROCESO</v>
      </c>
    </row>
    <row r="895" spans="1:17" ht="215.25" customHeight="1">
      <c r="A895" s="281" t="s">
        <v>17</v>
      </c>
      <c r="B895" s="204" t="s">
        <v>14</v>
      </c>
      <c r="C895" s="750"/>
      <c r="D895" s="750"/>
      <c r="E895" s="752" t="s">
        <v>2118</v>
      </c>
      <c r="F895" s="751"/>
      <c r="G895" s="206" t="s">
        <v>2119</v>
      </c>
      <c r="H895" s="197" t="s">
        <v>2120</v>
      </c>
      <c r="I895" s="236" t="s">
        <v>2121</v>
      </c>
      <c r="J895" s="205">
        <v>1</v>
      </c>
      <c r="K895" s="199">
        <v>45698</v>
      </c>
      <c r="L895" s="199">
        <v>45747</v>
      </c>
      <c r="M895" s="200">
        <f t="shared" si="44"/>
        <v>7</v>
      </c>
      <c r="N895" s="201">
        <v>1</v>
      </c>
      <c r="O895" s="534" t="s">
        <v>2122</v>
      </c>
      <c r="P895" s="201">
        <f t="shared" si="46"/>
        <v>1</v>
      </c>
      <c r="Q895" s="202" t="str" cm="1">
        <f t="array" aca="1" ref="Q895" ca="1">IF(ISNUMBER(P895),IF(P895=100%,"CUMPLIDA",IF(AND(ISNUMBER(L895),ISNUMBER(INDIRECT("FECHA_"&amp;$B895,1))), IF(L895&lt;=INDIRECT("FECHA_"&amp;$B895,1),"INCUMPLIDA","PROCESO"), "VERIFICAR FECHA")),"SIN VALOR AVANCE")</f>
        <v>CUMPLIDA</v>
      </c>
    </row>
    <row r="896" spans="1:17" ht="180">
      <c r="A896" s="281" t="s">
        <v>17</v>
      </c>
      <c r="B896" s="204" t="s">
        <v>14</v>
      </c>
      <c r="C896" s="750"/>
      <c r="D896" s="750"/>
      <c r="E896" s="752"/>
      <c r="F896" s="751"/>
      <c r="G896" s="206" t="s">
        <v>2123</v>
      </c>
      <c r="H896" s="197" t="s">
        <v>2124</v>
      </c>
      <c r="I896" s="236" t="s">
        <v>2125</v>
      </c>
      <c r="J896" s="205">
        <v>2</v>
      </c>
      <c r="K896" s="199">
        <v>45719</v>
      </c>
      <c r="L896" s="199">
        <v>46022</v>
      </c>
      <c r="M896" s="200">
        <f t="shared" si="44"/>
        <v>43.285714285714285</v>
      </c>
      <c r="N896" s="201">
        <v>0.2</v>
      </c>
      <c r="O896" s="534" t="s">
        <v>2126</v>
      </c>
      <c r="P896" s="201">
        <f t="shared" si="46"/>
        <v>0.2</v>
      </c>
      <c r="Q896" s="202" t="str" cm="1">
        <f t="array" aca="1" ref="Q896" ca="1">IF(ISNUMBER(P896),IF(P896=100%,"CUMPLIDA",IF(AND(ISNUMBER(L896),ISNUMBER(INDIRECT("FECHA_"&amp;$B896,1))), IF(L896&lt;=INDIRECT("FECHA_"&amp;$B896,1),"INCUMPLIDA","PROCESO"), "VERIFICAR FECHA")),"SIN VALOR AVANCE")</f>
        <v>PROCESO</v>
      </c>
    </row>
    <row r="897" spans="1:17" ht="300.75" customHeight="1">
      <c r="A897" s="281" t="s">
        <v>17</v>
      </c>
      <c r="B897" s="204" t="s">
        <v>14</v>
      </c>
      <c r="C897" s="750"/>
      <c r="D897" s="750"/>
      <c r="E897" s="752" t="s">
        <v>2127</v>
      </c>
      <c r="F897" s="751"/>
      <c r="G897" s="212" t="s">
        <v>2128</v>
      </c>
      <c r="H897" s="197" t="s">
        <v>2129</v>
      </c>
      <c r="I897" s="265" t="s">
        <v>2130</v>
      </c>
      <c r="J897" s="205">
        <v>1</v>
      </c>
      <c r="K897" s="199">
        <v>45698</v>
      </c>
      <c r="L897" s="199">
        <v>46022</v>
      </c>
      <c r="M897" s="200">
        <f t="shared" si="44"/>
        <v>46.285714285714285</v>
      </c>
      <c r="N897" s="201">
        <v>0</v>
      </c>
      <c r="O897" s="265" t="s">
        <v>2131</v>
      </c>
      <c r="P897" s="201">
        <f t="shared" si="46"/>
        <v>0</v>
      </c>
      <c r="Q897" s="202" t="str" cm="1">
        <f t="array" aca="1" ref="Q897" ca="1">IF(ISNUMBER(P897),IF(P897=100%,"CUMPLIDA",IF(AND(ISNUMBER(L897),ISNUMBER(INDIRECT("FECHA_"&amp;$B897,1))), IF(L897&lt;=INDIRECT("FECHA_"&amp;$B897,1),"INCUMPLIDA","PROCESO"), "VERIFICAR FECHA")),"SIN VALOR AVANCE")</f>
        <v>PROCESO</v>
      </c>
    </row>
    <row r="898" spans="1:17" ht="225">
      <c r="A898" s="281" t="s">
        <v>17</v>
      </c>
      <c r="B898" s="204" t="s">
        <v>14</v>
      </c>
      <c r="C898" s="750"/>
      <c r="D898" s="750"/>
      <c r="E898" s="752"/>
      <c r="F898" s="751"/>
      <c r="G898" s="197" t="s">
        <v>2132</v>
      </c>
      <c r="H898" s="197" t="s">
        <v>2133</v>
      </c>
      <c r="I898" s="236" t="s">
        <v>2134</v>
      </c>
      <c r="J898" s="205">
        <v>1</v>
      </c>
      <c r="K898" s="199">
        <v>45698</v>
      </c>
      <c r="L898" s="199">
        <v>46022</v>
      </c>
      <c r="M898" s="200">
        <f t="shared" si="44"/>
        <v>46.285714285714285</v>
      </c>
      <c r="N898" s="201">
        <v>0.4</v>
      </c>
      <c r="O898" s="265" t="s">
        <v>2131</v>
      </c>
      <c r="P898" s="201">
        <f t="shared" si="46"/>
        <v>0.4</v>
      </c>
      <c r="Q898" s="202" t="str" cm="1">
        <f t="array" aca="1" ref="Q898" ca="1">IF(ISNUMBER(P898),IF(P898=100%,"CUMPLIDA",IF(AND(ISNUMBER(L898),ISNUMBER(INDIRECT("FECHA_"&amp;$B898,1))), IF(L898&lt;=INDIRECT("FECHA_"&amp;$B898,1),"INCUMPLIDA","PROCESO"), "VERIFICAR FECHA")),"SIN VALOR AVANCE")</f>
        <v>PROCESO</v>
      </c>
    </row>
    <row r="899" spans="1:17" ht="409.5">
      <c r="A899" s="281" t="s">
        <v>17</v>
      </c>
      <c r="B899" s="204" t="s">
        <v>14</v>
      </c>
      <c r="C899" s="750"/>
      <c r="D899" s="750"/>
      <c r="E899" s="752"/>
      <c r="F899" s="751"/>
      <c r="G899" s="197" t="s">
        <v>2135</v>
      </c>
      <c r="H899" s="197" t="s">
        <v>2136</v>
      </c>
      <c r="I899" s="236" t="s">
        <v>2137</v>
      </c>
      <c r="J899" s="205">
        <v>1</v>
      </c>
      <c r="K899" s="199">
        <v>45698</v>
      </c>
      <c r="L899" s="199">
        <v>46022</v>
      </c>
      <c r="M899" s="200">
        <f t="shared" si="44"/>
        <v>46.285714285714285</v>
      </c>
      <c r="N899" s="201">
        <v>0</v>
      </c>
      <c r="O899" s="265" t="s">
        <v>2138</v>
      </c>
      <c r="P899" s="201">
        <f t="shared" si="46"/>
        <v>0</v>
      </c>
      <c r="Q899" s="202" t="str" cm="1">
        <f t="array" aca="1" ref="Q899" ca="1">IF(ISNUMBER(P899),IF(P899=100%,"CUMPLIDA",IF(AND(ISNUMBER(L899),ISNUMBER(INDIRECT("FECHA_"&amp;$B899,1))), IF(L899&lt;=INDIRECT("FECHA_"&amp;$B899,1),"INCUMPLIDA","PROCESO"), "VERIFICAR FECHA")),"SIN VALOR AVANCE")</f>
        <v>PROCESO</v>
      </c>
    </row>
    <row r="900" spans="1:17" ht="315" customHeight="1">
      <c r="A900" s="281" t="s">
        <v>17</v>
      </c>
      <c r="B900" s="204" t="s">
        <v>14</v>
      </c>
      <c r="C900" s="750"/>
      <c r="D900" s="750"/>
      <c r="E900" s="752" t="s">
        <v>2139</v>
      </c>
      <c r="F900" s="751"/>
      <c r="G900" s="212" t="s">
        <v>2140</v>
      </c>
      <c r="H900" s="197" t="s">
        <v>2141</v>
      </c>
      <c r="I900" s="265" t="s">
        <v>2142</v>
      </c>
      <c r="J900" s="205">
        <v>1</v>
      </c>
      <c r="K900" s="262">
        <v>45698</v>
      </c>
      <c r="L900" s="262">
        <v>46022</v>
      </c>
      <c r="M900" s="200">
        <f t="shared" si="44"/>
        <v>46.285714285714285</v>
      </c>
      <c r="N900" s="201">
        <v>0.25</v>
      </c>
      <c r="O900" s="265" t="s">
        <v>2131</v>
      </c>
      <c r="P900" s="201">
        <f t="shared" si="46"/>
        <v>0.25</v>
      </c>
      <c r="Q900" s="202" t="str" cm="1">
        <f t="array" aca="1" ref="Q900" ca="1">IF(ISNUMBER(P900),IF(P900=100%,"CUMPLIDA",IF(AND(ISNUMBER(L900),ISNUMBER(INDIRECT("FECHA_"&amp;$B900,1))), IF(L900&lt;=INDIRECT("FECHA_"&amp;$B900,1),"INCUMPLIDA","PROCESO"), "VERIFICAR FECHA")),"SIN VALOR AVANCE")</f>
        <v>PROCESO</v>
      </c>
    </row>
    <row r="901" spans="1:17" ht="225">
      <c r="A901" s="281" t="s">
        <v>17</v>
      </c>
      <c r="B901" s="204" t="s">
        <v>14</v>
      </c>
      <c r="C901" s="750"/>
      <c r="D901" s="750"/>
      <c r="E901" s="752"/>
      <c r="F901" s="751"/>
      <c r="G901" s="212" t="s">
        <v>2143</v>
      </c>
      <c r="H901" s="197" t="s">
        <v>2144</v>
      </c>
      <c r="I901" s="236" t="s">
        <v>2145</v>
      </c>
      <c r="J901" s="205">
        <v>1</v>
      </c>
      <c r="K901" s="210">
        <v>45698</v>
      </c>
      <c r="L901" s="210">
        <v>46022</v>
      </c>
      <c r="M901" s="200">
        <f t="shared" si="44"/>
        <v>46.285714285714285</v>
      </c>
      <c r="N901" s="201">
        <v>0</v>
      </c>
      <c r="O901" s="265" t="s">
        <v>2131</v>
      </c>
      <c r="P901" s="201">
        <f t="shared" si="46"/>
        <v>0</v>
      </c>
      <c r="Q901" s="202" t="str" cm="1">
        <f t="array" aca="1" ref="Q901" ca="1">IF(ISNUMBER(P901),IF(P901=100%,"CUMPLIDA",IF(AND(ISNUMBER(L901),ISNUMBER(INDIRECT("FECHA_"&amp;$B901,1))), IF(L901&lt;=INDIRECT("FECHA_"&amp;$B901,1),"INCUMPLIDA","PROCESO"), "VERIFICAR FECHA")),"SIN VALOR AVANCE")</f>
        <v>PROCESO</v>
      </c>
    </row>
    <row r="902" spans="1:17" ht="372" customHeight="1">
      <c r="A902" s="281" t="s">
        <v>17</v>
      </c>
      <c r="B902" s="204" t="s">
        <v>14</v>
      </c>
      <c r="C902" s="750"/>
      <c r="D902" s="750"/>
      <c r="E902" s="752" t="s">
        <v>2146</v>
      </c>
      <c r="F902" s="751"/>
      <c r="G902" s="212" t="s">
        <v>2147</v>
      </c>
      <c r="H902" s="197" t="s">
        <v>2148</v>
      </c>
      <c r="I902" s="265" t="s">
        <v>2149</v>
      </c>
      <c r="J902" s="205">
        <v>1</v>
      </c>
      <c r="K902" s="262">
        <v>45698</v>
      </c>
      <c r="L902" s="262">
        <v>45900</v>
      </c>
      <c r="M902" s="200">
        <f t="shared" si="44"/>
        <v>28.857142857142858</v>
      </c>
      <c r="N902" s="201">
        <v>0</v>
      </c>
      <c r="O902" s="265" t="s">
        <v>2150</v>
      </c>
      <c r="P902" s="201">
        <f t="shared" si="46"/>
        <v>0</v>
      </c>
      <c r="Q902" s="202" t="str" cm="1">
        <f t="array" aca="1" ref="Q902" ca="1">IF(ISNUMBER(P902),IF(P902=100%,"CUMPLIDA",IF(AND(ISNUMBER(L902),ISNUMBER(INDIRECT("FECHA_"&amp;$B902,1))), IF(L902&lt;=INDIRECT("FECHA_"&amp;$B902,1),"INCUMPLIDA","PROCESO"), "VERIFICAR FECHA")),"SIN VALOR AVANCE")</f>
        <v>PROCESO</v>
      </c>
    </row>
    <row r="903" spans="1:17" ht="255">
      <c r="A903" s="281" t="s">
        <v>17</v>
      </c>
      <c r="B903" s="204" t="s">
        <v>14</v>
      </c>
      <c r="C903" s="750"/>
      <c r="D903" s="750"/>
      <c r="E903" s="752"/>
      <c r="F903" s="751"/>
      <c r="G903" s="197" t="s">
        <v>2151</v>
      </c>
      <c r="H903" s="197" t="s">
        <v>2152</v>
      </c>
      <c r="I903" s="236" t="s">
        <v>2149</v>
      </c>
      <c r="J903" s="205">
        <v>1</v>
      </c>
      <c r="K903" s="210">
        <v>45698</v>
      </c>
      <c r="L903" s="210">
        <v>45900</v>
      </c>
      <c r="M903" s="200">
        <f t="shared" si="44"/>
        <v>28.857142857142858</v>
      </c>
      <c r="N903" s="201">
        <v>0</v>
      </c>
      <c r="O903" s="236" t="s">
        <v>2153</v>
      </c>
      <c r="P903" s="201">
        <f t="shared" si="46"/>
        <v>0</v>
      </c>
      <c r="Q903" s="202" t="str" cm="1">
        <f t="array" aca="1" ref="Q903" ca="1">IF(ISNUMBER(P903),IF(P903=100%,"CUMPLIDA",IF(AND(ISNUMBER(L903),ISNUMBER(INDIRECT("FECHA_"&amp;$B903,1))), IF(L903&lt;=INDIRECT("FECHA_"&amp;$B903,1),"INCUMPLIDA","PROCESO"), "VERIFICAR FECHA")),"SIN VALOR AVANCE")</f>
        <v>PROCESO</v>
      </c>
    </row>
    <row r="904" spans="1:17" ht="409.5">
      <c r="A904" s="281" t="s">
        <v>17</v>
      </c>
      <c r="B904" s="204" t="s">
        <v>14</v>
      </c>
      <c r="C904" s="750"/>
      <c r="D904" s="750"/>
      <c r="E904" s="752"/>
      <c r="F904" s="751"/>
      <c r="G904" s="197" t="s">
        <v>2154</v>
      </c>
      <c r="H904" s="197" t="s">
        <v>2155</v>
      </c>
      <c r="I904" s="236" t="s">
        <v>2156</v>
      </c>
      <c r="J904" s="205">
        <v>1</v>
      </c>
      <c r="K904" s="210">
        <v>45332</v>
      </c>
      <c r="L904" s="210">
        <v>45900</v>
      </c>
      <c r="M904" s="200">
        <f t="shared" si="44"/>
        <v>81.142857142857139</v>
      </c>
      <c r="N904" s="201">
        <v>0</v>
      </c>
      <c r="O904" s="236" t="s">
        <v>2157</v>
      </c>
      <c r="P904" s="201">
        <f t="shared" si="46"/>
        <v>0</v>
      </c>
      <c r="Q904" s="202" t="str" cm="1">
        <f t="array" aca="1" ref="Q904" ca="1">IF(ISNUMBER(P904),IF(P904=100%,"CUMPLIDA",IF(AND(ISNUMBER(L904),ISNUMBER(INDIRECT("FECHA_"&amp;$B904,1))), IF(L904&lt;=INDIRECT("FECHA_"&amp;$B904,1),"INCUMPLIDA","PROCESO"), "VERIFICAR FECHA")),"SIN VALOR AVANCE")</f>
        <v>PROCESO</v>
      </c>
    </row>
    <row r="905" spans="1:17" ht="240">
      <c r="A905" s="281" t="s">
        <v>17</v>
      </c>
      <c r="B905" s="204" t="s">
        <v>14</v>
      </c>
      <c r="C905" s="750"/>
      <c r="D905" s="750"/>
      <c r="E905" s="752"/>
      <c r="F905" s="751"/>
      <c r="G905" s="212" t="s">
        <v>2158</v>
      </c>
      <c r="H905" s="197" t="s">
        <v>2159</v>
      </c>
      <c r="I905" s="265" t="s">
        <v>2160</v>
      </c>
      <c r="J905" s="205">
        <v>1</v>
      </c>
      <c r="K905" s="210">
        <v>45332</v>
      </c>
      <c r="L905" s="210">
        <v>45900</v>
      </c>
      <c r="M905" s="200">
        <f t="shared" si="44"/>
        <v>81.142857142857139</v>
      </c>
      <c r="N905" s="201">
        <v>0</v>
      </c>
      <c r="O905" s="265" t="s">
        <v>2161</v>
      </c>
      <c r="P905" s="201">
        <f t="shared" si="46"/>
        <v>0</v>
      </c>
      <c r="Q905" s="202" t="str" cm="1">
        <f t="array" aca="1" ref="Q905" ca="1">IF(ISNUMBER(P905),IF(P905=100%,"CUMPLIDA",IF(AND(ISNUMBER(L905),ISNUMBER(INDIRECT("FECHA_"&amp;$B905,1))), IF(L905&lt;=INDIRECT("FECHA_"&amp;$B905,1),"INCUMPLIDA","PROCESO"), "VERIFICAR FECHA")),"SIN VALOR AVANCE")</f>
        <v>PROCESO</v>
      </c>
    </row>
    <row r="906" spans="1:17" ht="165">
      <c r="A906" s="281" t="s">
        <v>17</v>
      </c>
      <c r="B906" s="204" t="s">
        <v>14</v>
      </c>
      <c r="C906" s="750"/>
      <c r="D906" s="750"/>
      <c r="E906" s="752"/>
      <c r="F906" s="751"/>
      <c r="G906" s="212" t="s">
        <v>2162</v>
      </c>
      <c r="H906" s="197" t="s">
        <v>2163</v>
      </c>
      <c r="I906" s="265" t="s">
        <v>2160</v>
      </c>
      <c r="J906" s="205">
        <v>1</v>
      </c>
      <c r="K906" s="210">
        <v>45332</v>
      </c>
      <c r="L906" s="210">
        <v>45900</v>
      </c>
      <c r="M906" s="200">
        <f t="shared" si="44"/>
        <v>81.142857142857139</v>
      </c>
      <c r="N906" s="201">
        <v>0</v>
      </c>
      <c r="O906" s="265" t="s">
        <v>2164</v>
      </c>
      <c r="P906" s="201">
        <f t="shared" si="46"/>
        <v>0</v>
      </c>
      <c r="Q906" s="202" t="str" cm="1">
        <f t="array" aca="1" ref="Q906" ca="1">IF(ISNUMBER(P906),IF(P906=100%,"CUMPLIDA",IF(AND(ISNUMBER(L906),ISNUMBER(INDIRECT("FECHA_"&amp;$B906,1))), IF(L906&lt;=INDIRECT("FECHA_"&amp;$B906,1),"INCUMPLIDA","PROCESO"), "VERIFICAR FECHA")),"SIN VALOR AVANCE")</f>
        <v>PROCESO</v>
      </c>
    </row>
    <row r="907" spans="1:17" ht="270">
      <c r="A907" s="281" t="s">
        <v>17</v>
      </c>
      <c r="B907" s="204" t="s">
        <v>14</v>
      </c>
      <c r="C907" s="750"/>
      <c r="D907" s="750"/>
      <c r="E907" s="752"/>
      <c r="F907" s="751"/>
      <c r="G907" s="212" t="s">
        <v>2165</v>
      </c>
      <c r="H907" s="197" t="s">
        <v>2166</v>
      </c>
      <c r="I907" s="265" t="s">
        <v>2167</v>
      </c>
      <c r="J907" s="205">
        <v>3</v>
      </c>
      <c r="K907" s="210">
        <v>45717</v>
      </c>
      <c r="L907" s="210">
        <v>46022</v>
      </c>
      <c r="M907" s="200">
        <f t="shared" si="44"/>
        <v>43.571428571428569</v>
      </c>
      <c r="N907" s="201">
        <v>0</v>
      </c>
      <c r="O907" s="265" t="s">
        <v>2161</v>
      </c>
      <c r="P907" s="201">
        <f t="shared" si="46"/>
        <v>0</v>
      </c>
      <c r="Q907" s="202" t="str" cm="1">
        <f t="array" aca="1" ref="Q907" ca="1">IF(ISNUMBER(P907),IF(P907=100%,"CUMPLIDA",IF(AND(ISNUMBER(L907),ISNUMBER(INDIRECT("FECHA_"&amp;$B907,1))), IF(L907&lt;=INDIRECT("FECHA_"&amp;$B907,1),"INCUMPLIDA","PROCESO"), "VERIFICAR FECHA")),"SIN VALOR AVANCE")</f>
        <v>PROCESO</v>
      </c>
    </row>
    <row r="908" spans="1:17" ht="210">
      <c r="A908" s="281" t="s">
        <v>17</v>
      </c>
      <c r="B908" s="204" t="s">
        <v>14</v>
      </c>
      <c r="C908" s="750"/>
      <c r="D908" s="750"/>
      <c r="E908" s="752"/>
      <c r="F908" s="751"/>
      <c r="G908" s="212" t="s">
        <v>2168</v>
      </c>
      <c r="H908" s="197" t="s">
        <v>2169</v>
      </c>
      <c r="I908" s="265" t="s">
        <v>2167</v>
      </c>
      <c r="J908" s="205">
        <v>3</v>
      </c>
      <c r="K908" s="210">
        <v>45717</v>
      </c>
      <c r="L908" s="210">
        <v>46022</v>
      </c>
      <c r="M908" s="200">
        <f t="shared" si="44"/>
        <v>43.571428571428569</v>
      </c>
      <c r="N908" s="201">
        <v>0</v>
      </c>
      <c r="O908" s="265" t="s">
        <v>2161</v>
      </c>
      <c r="P908" s="201">
        <f t="shared" si="46"/>
        <v>0</v>
      </c>
      <c r="Q908" s="202" t="str" cm="1">
        <f t="array" aca="1" ref="Q908" ca="1">IF(ISNUMBER(P908),IF(P908=100%,"CUMPLIDA",IF(AND(ISNUMBER(L908),ISNUMBER(INDIRECT("FECHA_"&amp;$B908,1))), IF(L908&lt;=INDIRECT("FECHA_"&amp;$B908,1),"INCUMPLIDA","PROCESO"), "VERIFICAR FECHA")),"SIN VALOR AVANCE")</f>
        <v>PROCESO</v>
      </c>
    </row>
    <row r="909" spans="1:17" ht="225">
      <c r="A909" s="281" t="s">
        <v>17</v>
      </c>
      <c r="B909" s="204" t="s">
        <v>14</v>
      </c>
      <c r="C909" s="750"/>
      <c r="D909" s="750"/>
      <c r="E909" s="752"/>
      <c r="F909" s="751"/>
      <c r="G909" s="212" t="s">
        <v>2170</v>
      </c>
      <c r="H909" s="197" t="s">
        <v>2171</v>
      </c>
      <c r="I909" s="265" t="s">
        <v>2172</v>
      </c>
      <c r="J909" s="205">
        <v>1</v>
      </c>
      <c r="K909" s="210">
        <v>45698</v>
      </c>
      <c r="L909" s="210">
        <v>45838</v>
      </c>
      <c r="M909" s="200">
        <f t="shared" si="44"/>
        <v>20</v>
      </c>
      <c r="N909" s="201">
        <v>0</v>
      </c>
      <c r="O909" s="265" t="s">
        <v>2173</v>
      </c>
      <c r="P909" s="201">
        <f t="shared" si="46"/>
        <v>0</v>
      </c>
      <c r="Q909" s="202" t="str" cm="1">
        <f t="array" aca="1" ref="Q909" ca="1">IF(ISNUMBER(P909),IF(P909=100%,"CUMPLIDA",IF(AND(ISNUMBER(L909),ISNUMBER(INDIRECT("FECHA_"&amp;$B909,1))), IF(L909&lt;=INDIRECT("FECHA_"&amp;$B909,1),"INCUMPLIDA","PROCESO"), "VERIFICAR FECHA")),"SIN VALOR AVANCE")</f>
        <v>PROCESO</v>
      </c>
    </row>
    <row r="910" spans="1:17" ht="186.75" customHeight="1">
      <c r="A910" s="281" t="s">
        <v>17</v>
      </c>
      <c r="B910" s="204" t="s">
        <v>14</v>
      </c>
      <c r="C910" s="750"/>
      <c r="D910" s="750"/>
      <c r="E910" s="752" t="s">
        <v>2174</v>
      </c>
      <c r="F910" s="751"/>
      <c r="G910" s="212" t="s">
        <v>2175</v>
      </c>
      <c r="H910" s="197" t="s">
        <v>2176</v>
      </c>
      <c r="I910" s="265" t="s">
        <v>2172</v>
      </c>
      <c r="J910" s="205">
        <v>1</v>
      </c>
      <c r="K910" s="210">
        <v>45703</v>
      </c>
      <c r="L910" s="210">
        <v>45838</v>
      </c>
      <c r="M910" s="200">
        <f t="shared" si="44"/>
        <v>19.285714285714285</v>
      </c>
      <c r="N910" s="201">
        <v>0</v>
      </c>
      <c r="O910" s="265" t="s">
        <v>2173</v>
      </c>
      <c r="P910" s="201">
        <f t="shared" si="46"/>
        <v>0</v>
      </c>
      <c r="Q910" s="202" t="str" cm="1">
        <f t="array" aca="1" ref="Q910" ca="1">IF(ISNUMBER(P910),IF(P910=100%,"CUMPLIDA",IF(AND(ISNUMBER(L910),ISNUMBER(INDIRECT("FECHA_"&amp;$B910,1))), IF(L910&lt;=INDIRECT("FECHA_"&amp;$B910,1),"INCUMPLIDA","PROCESO"), "VERIFICAR FECHA")),"SIN VALOR AVANCE")</f>
        <v>PROCESO</v>
      </c>
    </row>
    <row r="911" spans="1:17" ht="150">
      <c r="A911" s="281" t="s">
        <v>17</v>
      </c>
      <c r="B911" s="204" t="s">
        <v>14</v>
      </c>
      <c r="C911" s="750"/>
      <c r="D911" s="750"/>
      <c r="E911" s="752"/>
      <c r="F911" s="751"/>
      <c r="G911" s="212" t="s">
        <v>2177</v>
      </c>
      <c r="H911" s="197" t="s">
        <v>2178</v>
      </c>
      <c r="I911" s="265" t="s">
        <v>2179</v>
      </c>
      <c r="J911" s="205">
        <v>2</v>
      </c>
      <c r="K911" s="210">
        <v>45703</v>
      </c>
      <c r="L911" s="210">
        <v>45777</v>
      </c>
      <c r="M911" s="200">
        <f t="shared" si="44"/>
        <v>10.571428571428571</v>
      </c>
      <c r="N911" s="201">
        <v>0</v>
      </c>
      <c r="O911" s="265" t="s">
        <v>2173</v>
      </c>
      <c r="P911" s="201">
        <f t="shared" si="46"/>
        <v>0</v>
      </c>
      <c r="Q911" s="202" t="str" cm="1">
        <f t="array" aca="1" ref="Q911" ca="1">IF(ISNUMBER(P911),IF(P911=100%,"CUMPLIDA",IF(AND(ISNUMBER(L911),ISNUMBER(INDIRECT("FECHA_"&amp;$B911,1))), IF(L911&lt;=INDIRECT("FECHA_"&amp;$B911,1),"INCUMPLIDA","PROCESO"), "VERIFICAR FECHA")),"SIN VALOR AVANCE")</f>
        <v>PROCESO</v>
      </c>
    </row>
    <row r="912" spans="1:17" ht="174" customHeight="1">
      <c r="A912" s="281" t="s">
        <v>17</v>
      </c>
      <c r="B912" s="204" t="s">
        <v>14</v>
      </c>
      <c r="C912" s="750"/>
      <c r="D912" s="750"/>
      <c r="E912" s="752"/>
      <c r="F912" s="751"/>
      <c r="G912" s="212" t="s">
        <v>2180</v>
      </c>
      <c r="H912" s="197" t="s">
        <v>2181</v>
      </c>
      <c r="I912" s="265" t="s">
        <v>2179</v>
      </c>
      <c r="J912" s="205">
        <v>2</v>
      </c>
      <c r="K912" s="210">
        <v>45839</v>
      </c>
      <c r="L912" s="210">
        <v>45869</v>
      </c>
      <c r="M912" s="200">
        <f t="shared" si="44"/>
        <v>4.2857142857142856</v>
      </c>
      <c r="N912" s="201">
        <v>0</v>
      </c>
      <c r="O912" s="265" t="s">
        <v>2173</v>
      </c>
      <c r="P912" s="201">
        <f t="shared" si="46"/>
        <v>0</v>
      </c>
      <c r="Q912" s="202" t="str" cm="1">
        <f t="array" aca="1" ref="Q912" ca="1">IF(ISNUMBER(P912),IF(P912=100%,"CUMPLIDA",IF(AND(ISNUMBER(L912),ISNUMBER(INDIRECT("FECHA_"&amp;$B912,1))), IF(L912&lt;=INDIRECT("FECHA_"&amp;$B912,1),"INCUMPLIDA","PROCESO"), "VERIFICAR FECHA")),"SIN VALOR AVANCE")</f>
        <v>PROCESO</v>
      </c>
    </row>
    <row r="913" spans="1:17" ht="243.75" customHeight="1">
      <c r="A913" s="281" t="s">
        <v>17</v>
      </c>
      <c r="B913" s="204" t="s">
        <v>14</v>
      </c>
      <c r="C913" s="750"/>
      <c r="D913" s="750"/>
      <c r="E913" s="752" t="s">
        <v>2182</v>
      </c>
      <c r="F913" s="751"/>
      <c r="G913" s="212" t="s">
        <v>2183</v>
      </c>
      <c r="H913" s="197" t="s">
        <v>2184</v>
      </c>
      <c r="I913" s="265" t="s">
        <v>2185</v>
      </c>
      <c r="J913" s="205">
        <v>1</v>
      </c>
      <c r="K913" s="210">
        <v>45698</v>
      </c>
      <c r="L913" s="210">
        <v>45869</v>
      </c>
      <c r="M913" s="200">
        <f t="shared" si="44"/>
        <v>24.428571428571427</v>
      </c>
      <c r="N913" s="201">
        <v>0.3</v>
      </c>
      <c r="O913" s="265" t="s">
        <v>2186</v>
      </c>
      <c r="P913" s="201">
        <f t="shared" si="46"/>
        <v>0.3</v>
      </c>
      <c r="Q913" s="202" t="str" cm="1">
        <f t="array" aca="1" ref="Q913" ca="1">IF(ISNUMBER(P913),IF(P913=100%,"CUMPLIDA",IF(AND(ISNUMBER(L913),ISNUMBER(INDIRECT("FECHA_"&amp;$B913,1))), IF(L913&lt;=INDIRECT("FECHA_"&amp;$B913,1),"INCUMPLIDA","PROCESO"), "VERIFICAR FECHA")),"SIN VALOR AVANCE")</f>
        <v>PROCESO</v>
      </c>
    </row>
    <row r="914" spans="1:17" ht="135" customHeight="1">
      <c r="A914" s="281" t="s">
        <v>17</v>
      </c>
      <c r="B914" s="204" t="s">
        <v>14</v>
      </c>
      <c r="C914" s="750"/>
      <c r="D914" s="750"/>
      <c r="E914" s="752"/>
      <c r="F914" s="751"/>
      <c r="G914" s="212" t="s">
        <v>2187</v>
      </c>
      <c r="H914" s="197" t="s">
        <v>2188</v>
      </c>
      <c r="I914" s="265" t="s">
        <v>2189</v>
      </c>
      <c r="J914" s="205">
        <v>1</v>
      </c>
      <c r="K914" s="210">
        <v>45870</v>
      </c>
      <c r="L914" s="210">
        <v>45930</v>
      </c>
      <c r="M914" s="200">
        <f t="shared" si="44"/>
        <v>8.5714285714285712</v>
      </c>
      <c r="N914" s="201">
        <v>0</v>
      </c>
      <c r="O914" s="236" t="s">
        <v>2190</v>
      </c>
      <c r="P914" s="201">
        <f t="shared" si="46"/>
        <v>0</v>
      </c>
      <c r="Q914" s="202" t="str" cm="1">
        <f t="array" aca="1" ref="Q914" ca="1">IF(ISNUMBER(P914),IF(P914=100%,"CUMPLIDA",IF(AND(ISNUMBER(L914),ISNUMBER(INDIRECT("FECHA_"&amp;$B914,1))), IF(L914&lt;=INDIRECT("FECHA_"&amp;$B914,1),"INCUMPLIDA","PROCESO"), "VERIFICAR FECHA")),"SIN VALOR AVANCE")</f>
        <v>PROCESO</v>
      </c>
    </row>
    <row r="915" spans="1:17" ht="240">
      <c r="A915" s="281" t="s">
        <v>17</v>
      </c>
      <c r="B915" s="204" t="s">
        <v>14</v>
      </c>
      <c r="C915" s="750"/>
      <c r="D915" s="750"/>
      <c r="E915" s="752"/>
      <c r="F915" s="751"/>
      <c r="G915" s="212" t="s">
        <v>2191</v>
      </c>
      <c r="H915" s="197" t="s">
        <v>2192</v>
      </c>
      <c r="I915" s="265" t="s">
        <v>2193</v>
      </c>
      <c r="J915" s="205">
        <v>2</v>
      </c>
      <c r="K915" s="210">
        <v>45931</v>
      </c>
      <c r="L915" s="210">
        <v>46053</v>
      </c>
      <c r="M915" s="200">
        <f t="shared" si="44"/>
        <v>17.428571428571427</v>
      </c>
      <c r="N915" s="201">
        <v>0</v>
      </c>
      <c r="O915" s="236" t="s">
        <v>2194</v>
      </c>
      <c r="P915" s="201">
        <f t="shared" si="46"/>
        <v>0</v>
      </c>
      <c r="Q915" s="202" t="str" cm="1">
        <f t="array" aca="1" ref="Q915" ca="1">IF(ISNUMBER(P915),IF(P915=100%,"CUMPLIDA",IF(AND(ISNUMBER(L915),ISNUMBER(INDIRECT("FECHA_"&amp;$B915,1))), IF(L915&lt;=INDIRECT("FECHA_"&amp;$B915,1),"INCUMPLIDA","PROCESO"), "VERIFICAR FECHA")),"SIN VALOR AVANCE")</f>
        <v>PROCESO</v>
      </c>
    </row>
    <row r="916" spans="1:17" ht="255">
      <c r="A916" s="281" t="s">
        <v>17</v>
      </c>
      <c r="B916" s="204" t="s">
        <v>14</v>
      </c>
      <c r="C916" s="750"/>
      <c r="D916" s="750"/>
      <c r="E916" s="752"/>
      <c r="F916" s="751"/>
      <c r="G916" s="212" t="s">
        <v>2195</v>
      </c>
      <c r="H916" s="197" t="s">
        <v>2196</v>
      </c>
      <c r="I916" s="265" t="s">
        <v>2197</v>
      </c>
      <c r="J916" s="205">
        <v>3</v>
      </c>
      <c r="K916" s="210">
        <v>45698</v>
      </c>
      <c r="L916" s="210">
        <v>46203</v>
      </c>
      <c r="M916" s="200">
        <f t="shared" si="44"/>
        <v>72.142857142857139</v>
      </c>
      <c r="N916" s="201">
        <v>0</v>
      </c>
      <c r="O916" s="236" t="s">
        <v>2198</v>
      </c>
      <c r="P916" s="201">
        <f t="shared" si="46"/>
        <v>0</v>
      </c>
      <c r="Q916" s="202" t="str" cm="1">
        <f t="array" aca="1" ref="Q916" ca="1">IF(ISNUMBER(P916),IF(P916=100%,"CUMPLIDA",IF(AND(ISNUMBER(L916),ISNUMBER(INDIRECT("FECHA_"&amp;$B916,1))), IF(L916&lt;=INDIRECT("FECHA_"&amp;$B916,1),"INCUMPLIDA","PROCESO"), "VERIFICAR FECHA")),"SIN VALOR AVANCE")</f>
        <v>PROCESO</v>
      </c>
    </row>
    <row r="917" spans="1:17" ht="409.5">
      <c r="A917" s="281" t="s">
        <v>17</v>
      </c>
      <c r="B917" s="204" t="s">
        <v>14</v>
      </c>
      <c r="C917" s="750"/>
      <c r="D917" s="750"/>
      <c r="E917" s="752"/>
      <c r="F917" s="751"/>
      <c r="G917" s="212" t="s">
        <v>2199</v>
      </c>
      <c r="H917" s="197" t="s">
        <v>2200</v>
      </c>
      <c r="I917" s="265" t="s">
        <v>2201</v>
      </c>
      <c r="J917" s="205">
        <v>11</v>
      </c>
      <c r="K917" s="210">
        <v>45698</v>
      </c>
      <c r="L917" s="210">
        <v>46022</v>
      </c>
      <c r="M917" s="200">
        <f t="shared" si="44"/>
        <v>46.285714285714285</v>
      </c>
      <c r="N917" s="201">
        <v>0.05</v>
      </c>
      <c r="O917" s="236" t="s">
        <v>2202</v>
      </c>
      <c r="P917" s="201">
        <f t="shared" si="46"/>
        <v>0.05</v>
      </c>
      <c r="Q917" s="202" t="str" cm="1">
        <f t="array" aca="1" ref="Q917" ca="1">IF(ISNUMBER(P917),IF(P917=100%,"CUMPLIDA",IF(AND(ISNUMBER(L917),ISNUMBER(INDIRECT("FECHA_"&amp;$B917,1))), IF(L917&lt;=INDIRECT("FECHA_"&amp;$B917,1),"INCUMPLIDA","PROCESO"), "VERIFICAR FECHA")),"SIN VALOR AVANCE")</f>
        <v>PROCESO</v>
      </c>
    </row>
    <row r="918" spans="1:17" ht="135">
      <c r="A918" s="281" t="s">
        <v>17</v>
      </c>
      <c r="B918" s="204" t="s">
        <v>14</v>
      </c>
      <c r="C918" s="750"/>
      <c r="D918" s="750"/>
      <c r="E918" s="752"/>
      <c r="F918" s="751"/>
      <c r="G918" s="197" t="s">
        <v>2203</v>
      </c>
      <c r="H918" s="197" t="s">
        <v>2204</v>
      </c>
      <c r="I918" s="236" t="s">
        <v>2205</v>
      </c>
      <c r="J918" s="205">
        <v>1</v>
      </c>
      <c r="K918" s="210">
        <v>45698</v>
      </c>
      <c r="L918" s="210">
        <v>45869</v>
      </c>
      <c r="M918" s="200">
        <f t="shared" ref="M918:M930" si="47">(L918-K918)/7</f>
        <v>24.428571428571427</v>
      </c>
      <c r="N918" s="201">
        <v>0</v>
      </c>
      <c r="O918" s="236" t="s">
        <v>2206</v>
      </c>
      <c r="P918" s="201">
        <f t="shared" si="46"/>
        <v>0</v>
      </c>
      <c r="Q918" s="202" t="str" cm="1">
        <f t="array" aca="1" ref="Q918" ca="1">IF(ISNUMBER(P918),IF(P918=100%,"CUMPLIDA",IF(AND(ISNUMBER(L918),ISNUMBER(INDIRECT("FECHA_"&amp;$B918,1))), IF(L918&lt;=INDIRECT("FECHA_"&amp;$B918,1),"INCUMPLIDA","PROCESO"), "VERIFICAR FECHA")),"SIN VALOR AVANCE")</f>
        <v>PROCESO</v>
      </c>
    </row>
    <row r="919" spans="1:17" ht="215.25" customHeight="1">
      <c r="A919" s="281" t="s">
        <v>17</v>
      </c>
      <c r="B919" s="204" t="s">
        <v>14</v>
      </c>
      <c r="C919" s="750"/>
      <c r="D919" s="750"/>
      <c r="E919" s="752" t="s">
        <v>2207</v>
      </c>
      <c r="F919" s="751"/>
      <c r="G919" s="212" t="s">
        <v>2183</v>
      </c>
      <c r="H919" s="197" t="s">
        <v>2208</v>
      </c>
      <c r="I919" s="265" t="s">
        <v>2185</v>
      </c>
      <c r="J919" s="205">
        <v>1</v>
      </c>
      <c r="K919" s="210">
        <v>45698</v>
      </c>
      <c r="L919" s="210">
        <v>45869</v>
      </c>
      <c r="M919" s="200">
        <f t="shared" si="47"/>
        <v>24.428571428571427</v>
      </c>
      <c r="N919" s="201">
        <v>0.3</v>
      </c>
      <c r="O919" s="265" t="s">
        <v>2209</v>
      </c>
      <c r="P919" s="201">
        <f t="shared" si="46"/>
        <v>0.3</v>
      </c>
      <c r="Q919" s="202" t="str" cm="1">
        <f t="array" aca="1" ref="Q919" ca="1">IF(ISNUMBER(P919),IF(P919=100%,"CUMPLIDA",IF(AND(ISNUMBER(L919),ISNUMBER(INDIRECT("FECHA_"&amp;$B919,1))), IF(L919&lt;=INDIRECT("FECHA_"&amp;$B919,1),"INCUMPLIDA","PROCESO"), "VERIFICAR FECHA")),"SIN VALOR AVANCE")</f>
        <v>PROCESO</v>
      </c>
    </row>
    <row r="920" spans="1:17" ht="105.75">
      <c r="A920" s="281" t="s">
        <v>17</v>
      </c>
      <c r="B920" s="204" t="s">
        <v>14</v>
      </c>
      <c r="C920" s="750"/>
      <c r="D920" s="750"/>
      <c r="E920" s="752"/>
      <c r="F920" s="751"/>
      <c r="G920" s="212" t="s">
        <v>2187</v>
      </c>
      <c r="H920" s="197" t="s">
        <v>2210</v>
      </c>
      <c r="I920" s="265" t="s">
        <v>2189</v>
      </c>
      <c r="J920" s="205">
        <v>1</v>
      </c>
      <c r="K920" s="210">
        <v>45870</v>
      </c>
      <c r="L920" s="210">
        <v>45930</v>
      </c>
      <c r="M920" s="200">
        <f t="shared" si="47"/>
        <v>8.5714285714285712</v>
      </c>
      <c r="N920" s="201">
        <v>0</v>
      </c>
      <c r="O920" s="236" t="s">
        <v>2190</v>
      </c>
      <c r="P920" s="201">
        <f t="shared" si="46"/>
        <v>0</v>
      </c>
      <c r="Q920" s="202" t="str" cm="1">
        <f t="array" aca="1" ref="Q920" ca="1">IF(ISNUMBER(P920),IF(P920=100%,"CUMPLIDA",IF(AND(ISNUMBER(L920),ISNUMBER(INDIRECT("FECHA_"&amp;$B920,1))), IF(L920&lt;=INDIRECT("FECHA_"&amp;$B920,1),"INCUMPLIDA","PROCESO"), "VERIFICAR FECHA")),"SIN VALOR AVANCE")</f>
        <v>PROCESO</v>
      </c>
    </row>
    <row r="921" spans="1:17" ht="225">
      <c r="A921" s="281" t="s">
        <v>17</v>
      </c>
      <c r="B921" s="204" t="s">
        <v>14</v>
      </c>
      <c r="C921" s="750"/>
      <c r="D921" s="750"/>
      <c r="E921" s="752"/>
      <c r="F921" s="751"/>
      <c r="G921" s="212" t="s">
        <v>2191</v>
      </c>
      <c r="H921" s="197" t="s">
        <v>2211</v>
      </c>
      <c r="I921" s="265" t="s">
        <v>2193</v>
      </c>
      <c r="J921" s="205">
        <v>2</v>
      </c>
      <c r="K921" s="210">
        <v>45931</v>
      </c>
      <c r="L921" s="210">
        <v>46053</v>
      </c>
      <c r="M921" s="200">
        <f t="shared" si="47"/>
        <v>17.428571428571427</v>
      </c>
      <c r="N921" s="201">
        <v>0</v>
      </c>
      <c r="O921" s="236" t="s">
        <v>2212</v>
      </c>
      <c r="P921" s="201">
        <f t="shared" si="46"/>
        <v>0</v>
      </c>
      <c r="Q921" s="202" t="str" cm="1">
        <f t="array" aca="1" ref="Q921" ca="1">IF(ISNUMBER(P921),IF(P921=100%,"CUMPLIDA",IF(AND(ISNUMBER(L921),ISNUMBER(INDIRECT("FECHA_"&amp;$B921,1))), IF(L921&lt;=INDIRECT("FECHA_"&amp;$B921,1),"INCUMPLIDA","PROCESO"), "VERIFICAR FECHA")),"SIN VALOR AVANCE")</f>
        <v>PROCESO</v>
      </c>
    </row>
    <row r="922" spans="1:17" ht="255">
      <c r="A922" s="281" t="s">
        <v>17</v>
      </c>
      <c r="B922" s="204" t="s">
        <v>14</v>
      </c>
      <c r="C922" s="750"/>
      <c r="D922" s="750"/>
      <c r="E922" s="752"/>
      <c r="F922" s="751"/>
      <c r="G922" s="212" t="s">
        <v>2213</v>
      </c>
      <c r="H922" s="197" t="s">
        <v>2214</v>
      </c>
      <c r="I922" s="265" t="s">
        <v>2197</v>
      </c>
      <c r="J922" s="205">
        <v>3</v>
      </c>
      <c r="K922" s="210">
        <v>45698</v>
      </c>
      <c r="L922" s="210">
        <v>46203</v>
      </c>
      <c r="M922" s="200">
        <f t="shared" si="47"/>
        <v>72.142857142857139</v>
      </c>
      <c r="N922" s="201">
        <v>0</v>
      </c>
      <c r="O922" s="236" t="s">
        <v>2215</v>
      </c>
      <c r="P922" s="201">
        <f t="shared" si="46"/>
        <v>0</v>
      </c>
      <c r="Q922" s="202" t="str" cm="1">
        <f t="array" aca="1" ref="Q922" ca="1">IF(ISNUMBER(P922),IF(P922=100%,"CUMPLIDA",IF(AND(ISNUMBER(L922),ISNUMBER(INDIRECT("FECHA_"&amp;$B922,1))), IF(L922&lt;=INDIRECT("FECHA_"&amp;$B922,1),"INCUMPLIDA","PROCESO"), "VERIFICAR FECHA")),"SIN VALOR AVANCE")</f>
        <v>PROCESO</v>
      </c>
    </row>
    <row r="923" spans="1:17" ht="409.5">
      <c r="A923" s="281" t="s">
        <v>17</v>
      </c>
      <c r="B923" s="204" t="s">
        <v>14</v>
      </c>
      <c r="C923" s="750"/>
      <c r="D923" s="750"/>
      <c r="E923" s="752"/>
      <c r="F923" s="751"/>
      <c r="G923" s="212" t="s">
        <v>2199</v>
      </c>
      <c r="H923" s="197" t="s">
        <v>2216</v>
      </c>
      <c r="I923" s="265" t="s">
        <v>2201</v>
      </c>
      <c r="J923" s="205">
        <v>11</v>
      </c>
      <c r="K923" s="210">
        <v>45698</v>
      </c>
      <c r="L923" s="210">
        <v>46022</v>
      </c>
      <c r="M923" s="200">
        <f t="shared" si="47"/>
        <v>46.285714285714285</v>
      </c>
      <c r="N923" s="201">
        <v>0</v>
      </c>
      <c r="O923" s="236" t="s">
        <v>2202</v>
      </c>
      <c r="P923" s="201">
        <f t="shared" si="46"/>
        <v>0</v>
      </c>
      <c r="Q923" s="202" t="str" cm="1">
        <f t="array" aca="1" ref="Q923" ca="1">IF(ISNUMBER(P923),IF(P923=100%,"CUMPLIDA",IF(AND(ISNUMBER(L923),ISNUMBER(INDIRECT("FECHA_"&amp;$B923,1))), IF(L923&lt;=INDIRECT("FECHA_"&amp;$B923,1),"INCUMPLIDA","PROCESO"), "VERIFICAR FECHA")),"SIN VALOR AVANCE")</f>
        <v>PROCESO</v>
      </c>
    </row>
    <row r="924" spans="1:17" ht="135">
      <c r="A924" s="281" t="s">
        <v>17</v>
      </c>
      <c r="B924" s="204" t="s">
        <v>14</v>
      </c>
      <c r="C924" s="750"/>
      <c r="D924" s="750"/>
      <c r="E924" s="752"/>
      <c r="F924" s="751"/>
      <c r="G924" s="197" t="s">
        <v>2217</v>
      </c>
      <c r="H924" s="197" t="s">
        <v>2218</v>
      </c>
      <c r="I924" s="236" t="s">
        <v>2219</v>
      </c>
      <c r="J924" s="205">
        <v>1</v>
      </c>
      <c r="K924" s="210">
        <v>45698</v>
      </c>
      <c r="L924" s="210">
        <v>45868</v>
      </c>
      <c r="M924" s="200">
        <f t="shared" si="47"/>
        <v>24.285714285714285</v>
      </c>
      <c r="N924" s="201">
        <v>0.5</v>
      </c>
      <c r="O924" s="236" t="s">
        <v>2212</v>
      </c>
      <c r="P924" s="201">
        <f t="shared" si="46"/>
        <v>0.5</v>
      </c>
      <c r="Q924" s="202" t="str" cm="1">
        <f t="array" aca="1" ref="Q924" ca="1">IF(ISNUMBER(P924),IF(P924=100%,"CUMPLIDA",IF(AND(ISNUMBER(L924),ISNUMBER(INDIRECT("FECHA_"&amp;$B924,1))), IF(L924&lt;=INDIRECT("FECHA_"&amp;$B924,1),"INCUMPLIDA","PROCESO"), "VERIFICAR FECHA")),"SIN VALOR AVANCE")</f>
        <v>PROCESO</v>
      </c>
    </row>
    <row r="925" spans="1:17" ht="90">
      <c r="A925" s="281" t="s">
        <v>17</v>
      </c>
      <c r="B925" s="204" t="s">
        <v>14</v>
      </c>
      <c r="C925" s="750"/>
      <c r="D925" s="750"/>
      <c r="E925" s="752"/>
      <c r="F925" s="751"/>
      <c r="G925" s="197" t="s">
        <v>2220</v>
      </c>
      <c r="H925" s="197" t="s">
        <v>2221</v>
      </c>
      <c r="I925" s="236" t="s">
        <v>2222</v>
      </c>
      <c r="J925" s="205">
        <v>5</v>
      </c>
      <c r="K925" s="210">
        <v>45870</v>
      </c>
      <c r="L925" s="210">
        <v>46021</v>
      </c>
      <c r="M925" s="200">
        <f t="shared" si="47"/>
        <v>21.571428571428573</v>
      </c>
      <c r="N925" s="201">
        <v>0</v>
      </c>
      <c r="O925" s="236" t="s">
        <v>2212</v>
      </c>
      <c r="P925" s="201">
        <f t="shared" si="46"/>
        <v>0</v>
      </c>
      <c r="Q925" s="202" t="str" cm="1">
        <f t="array" aca="1" ref="Q925" ca="1">IF(ISNUMBER(P925),IF(P925=100%,"CUMPLIDA",IF(AND(ISNUMBER(L925),ISNUMBER(INDIRECT("FECHA_"&amp;$B925,1))), IF(L925&lt;=INDIRECT("FECHA_"&amp;$B925,1),"INCUMPLIDA","PROCESO"), "VERIFICAR FECHA")),"SIN VALOR AVANCE")</f>
        <v>PROCESO</v>
      </c>
    </row>
    <row r="926" spans="1:17" ht="400.5" customHeight="1">
      <c r="A926" s="281" t="s">
        <v>17</v>
      </c>
      <c r="B926" s="204" t="s">
        <v>14</v>
      </c>
      <c r="C926" s="750"/>
      <c r="D926" s="750"/>
      <c r="E926" s="752" t="s">
        <v>2223</v>
      </c>
      <c r="F926" s="751"/>
      <c r="G926" s="212" t="s">
        <v>2224</v>
      </c>
      <c r="H926" s="197" t="s">
        <v>2225</v>
      </c>
      <c r="I926" s="265" t="s">
        <v>2226</v>
      </c>
      <c r="J926" s="205">
        <v>3</v>
      </c>
      <c r="K926" s="210">
        <v>45717</v>
      </c>
      <c r="L926" s="210">
        <v>45808</v>
      </c>
      <c r="M926" s="200">
        <f t="shared" si="47"/>
        <v>13</v>
      </c>
      <c r="N926" s="201">
        <v>0</v>
      </c>
      <c r="O926" s="265" t="s">
        <v>2227</v>
      </c>
      <c r="P926" s="201">
        <f t="shared" si="46"/>
        <v>0</v>
      </c>
      <c r="Q926" s="202" t="str" cm="1">
        <f t="array" aca="1" ref="Q926" ca="1">IF(ISNUMBER(P926),IF(P926=100%,"CUMPLIDA",IF(AND(ISNUMBER(L926),ISNUMBER(INDIRECT("FECHA_"&amp;$B926,1))), IF(L926&lt;=INDIRECT("FECHA_"&amp;$B926,1),"INCUMPLIDA","PROCESO"), "VERIFICAR FECHA")),"SIN VALOR AVANCE")</f>
        <v>PROCESO</v>
      </c>
    </row>
    <row r="927" spans="1:17" ht="285">
      <c r="A927" s="281" t="s">
        <v>17</v>
      </c>
      <c r="B927" s="204" t="s">
        <v>14</v>
      </c>
      <c r="C927" s="750"/>
      <c r="D927" s="750"/>
      <c r="E927" s="752"/>
      <c r="F927" s="751"/>
      <c r="G927" s="212" t="s">
        <v>2228</v>
      </c>
      <c r="H927" s="197" t="s">
        <v>2229</v>
      </c>
      <c r="I927" s="265" t="s">
        <v>2230</v>
      </c>
      <c r="J927" s="205">
        <v>2</v>
      </c>
      <c r="K927" s="210">
        <v>45698</v>
      </c>
      <c r="L927" s="210">
        <v>45746</v>
      </c>
      <c r="M927" s="200">
        <f t="shared" si="47"/>
        <v>6.8571428571428568</v>
      </c>
      <c r="N927" s="201">
        <v>1</v>
      </c>
      <c r="O927" s="265" t="s">
        <v>2194</v>
      </c>
      <c r="P927" s="201">
        <f t="shared" si="46"/>
        <v>1</v>
      </c>
      <c r="Q927" s="202" t="str" cm="1">
        <f t="array" aca="1" ref="Q927" ca="1">IF(ISNUMBER(P927),IF(P927=100%,"CUMPLIDA",IF(AND(ISNUMBER(L927),ISNUMBER(INDIRECT("FECHA_"&amp;$B927,1))), IF(L927&lt;=INDIRECT("FECHA_"&amp;$B927,1),"INCUMPLIDA","PROCESO"), "VERIFICAR FECHA")),"SIN VALOR AVANCE")</f>
        <v>CUMPLIDA</v>
      </c>
    </row>
    <row r="928" spans="1:17" ht="75">
      <c r="A928" s="281" t="s">
        <v>17</v>
      </c>
      <c r="B928" s="204" t="s">
        <v>14</v>
      </c>
      <c r="C928" s="750"/>
      <c r="D928" s="750"/>
      <c r="E928" s="752"/>
      <c r="F928" s="751"/>
      <c r="G928" s="212" t="s">
        <v>2231</v>
      </c>
      <c r="H928" s="197" t="s">
        <v>2232</v>
      </c>
      <c r="I928" s="503" t="s">
        <v>2233</v>
      </c>
      <c r="J928" s="205">
        <v>1</v>
      </c>
      <c r="K928" s="210">
        <v>45748</v>
      </c>
      <c r="L928" s="210">
        <v>45777</v>
      </c>
      <c r="M928" s="200">
        <f t="shared" si="47"/>
        <v>4.1428571428571432</v>
      </c>
      <c r="N928" s="201">
        <v>0</v>
      </c>
      <c r="O928" s="265" t="s">
        <v>2194</v>
      </c>
      <c r="P928" s="201">
        <f t="shared" si="46"/>
        <v>0</v>
      </c>
      <c r="Q928" s="202" t="str" cm="1">
        <f t="array" aca="1" ref="Q928" ca="1">IF(ISNUMBER(P928),IF(P928=100%,"CUMPLIDA",IF(AND(ISNUMBER(L928),ISNUMBER(INDIRECT("FECHA_"&amp;$B928,1))), IF(L928&lt;=INDIRECT("FECHA_"&amp;$B928,1),"INCUMPLIDA","PROCESO"), "VERIFICAR FECHA")),"SIN VALOR AVANCE")</f>
        <v>PROCESO</v>
      </c>
    </row>
    <row r="929" spans="1:17" ht="165" customHeight="1">
      <c r="A929" s="281" t="s">
        <v>17</v>
      </c>
      <c r="B929" s="204" t="s">
        <v>14</v>
      </c>
      <c r="C929" s="750"/>
      <c r="D929" s="750"/>
      <c r="E929" s="752"/>
      <c r="F929" s="751"/>
      <c r="G929" s="212" t="s">
        <v>2234</v>
      </c>
      <c r="H929" s="206" t="s">
        <v>2235</v>
      </c>
      <c r="I929" s="503" t="s">
        <v>2236</v>
      </c>
      <c r="J929" s="205">
        <v>2</v>
      </c>
      <c r="K929" s="210">
        <v>45778</v>
      </c>
      <c r="L929" s="210">
        <v>45853</v>
      </c>
      <c r="M929" s="200">
        <f t="shared" si="47"/>
        <v>10.714285714285714</v>
      </c>
      <c r="N929" s="201">
        <v>0</v>
      </c>
      <c r="O929" s="265" t="s">
        <v>2194</v>
      </c>
      <c r="P929" s="201">
        <f t="shared" si="46"/>
        <v>0</v>
      </c>
      <c r="Q929" s="202" t="str" cm="1">
        <f t="array" aca="1" ref="Q929" ca="1">IF(ISNUMBER(P929),IF(P929=100%,"CUMPLIDA",IF(AND(ISNUMBER(L929),ISNUMBER(INDIRECT("FECHA_"&amp;$B929,1))), IF(L929&lt;=INDIRECT("FECHA_"&amp;$B929,1),"INCUMPLIDA","PROCESO"), "VERIFICAR FECHA")),"SIN VALOR AVANCE")</f>
        <v>PROCESO</v>
      </c>
    </row>
    <row r="930" spans="1:17" ht="270" customHeight="1">
      <c r="A930" s="281" t="s">
        <v>17</v>
      </c>
      <c r="B930" s="204" t="s">
        <v>14</v>
      </c>
      <c r="C930" s="750"/>
      <c r="D930" s="750"/>
      <c r="E930" s="212" t="s">
        <v>2237</v>
      </c>
      <c r="F930" s="751"/>
      <c r="G930" s="212" t="s">
        <v>2238</v>
      </c>
      <c r="H930" s="212" t="s">
        <v>2239</v>
      </c>
      <c r="I930" s="503" t="s">
        <v>2240</v>
      </c>
      <c r="J930" s="205">
        <v>1</v>
      </c>
      <c r="K930" s="210">
        <v>45931</v>
      </c>
      <c r="L930" s="210">
        <v>46053</v>
      </c>
      <c r="M930" s="200">
        <f t="shared" si="47"/>
        <v>17.428571428571427</v>
      </c>
      <c r="N930" s="201">
        <v>0.9</v>
      </c>
      <c r="O930" s="265" t="s">
        <v>2194</v>
      </c>
      <c r="P930" s="201">
        <f t="shared" si="46"/>
        <v>0.9</v>
      </c>
      <c r="Q930" s="202" t="str" cm="1">
        <f t="array" aca="1" ref="Q930" ca="1">IF(ISNUMBER(P930),IF(P930=100%,"CUMPLIDA",IF(AND(ISNUMBER(L930),ISNUMBER(INDIRECT("FECHA_"&amp;$B930,1))), IF(L930&lt;=INDIRECT("FECHA_"&amp;$B930,1),"INCUMPLIDA","PROCESO"), "VERIFICAR FECHA")),"SIN VALOR AVANCE")</f>
        <v>PROCESO</v>
      </c>
    </row>
  </sheetData>
  <sheetProtection algorithmName="SHA-512" hashValue="2SFRfa0BJIWAFFiic+u+ybUUv8HKekCqE/mZvBTtuwlMFJ7DSzjgDqwxVCB/lgJdOwC0qGXySlWMNVTV5G//fA==" saltValue="/KeiC9nES3VPoOV9udKwIQ==" spinCount="100000" sheet="1" formatCells="0" formatColumns="0" formatRows="0" autoFilter="0"/>
  <protectedRanges>
    <protectedRange sqref="O42:O43" name="Rango2_40_1_1_1_1_1_1_1_1_1_1_1_1_1"/>
    <protectedRange sqref="E70:F81" name="Rango2_2_1_1_1_2_1_1_1_1_1_1_1_1_1_1_1"/>
    <protectedRange sqref="O318:O319 O330" name="Rango2_2_1_14_2_1_1_1_1_1_1_1_1_1_1_1_1_1_1"/>
    <protectedRange sqref="G40 G42:G43" name="Rango2_6_1_2_1_1_1_1"/>
    <protectedRange sqref="I40 I42:I43" name="Rango2_1_2_1_2_1_1_1_1"/>
    <protectedRange sqref="I44" name="Rango2_2_1_3_1_1_1_1_1_1_1"/>
    <protectedRange sqref="K40:L40 K42:L43" name="Rango2_3_2_1_2_1_1_1_1"/>
    <protectedRange sqref="K44:L44" name="Rango2_2_2_1_1_1_1_1_1_1_1"/>
    <protectedRange sqref="J40 J43" name="Rango2_4_2_1_1_1_1_1_1"/>
    <protectedRange sqref="J44" name="Rango2_2_3_3_1_1_1_1_1_1_1"/>
    <protectedRange sqref="O897:O901" name="Rango2_5_1_1_1"/>
    <protectedRange sqref="O902 O906" name="Rango2_5_3_1_1_1"/>
    <protectedRange sqref="O903" name="Rango2_5_4_1_1_1"/>
    <protectedRange sqref="O904" name="Rango2_5_5_1_1_1"/>
    <protectedRange sqref="O905 O907:O912" name="Rango2_5_6_1_1_1"/>
    <protectedRange sqref="G70:G81 I70:I81" name="Rango2_9_2_2_1_1_1_1_1_1_1_1_2_1_1_1"/>
    <protectedRange sqref="G177:G178" name="Rango2_40_2_1_1_1_1_5_3_1_1_1_1_1_1_1_1_1_1_1_1"/>
    <protectedRange sqref="H177:H178" name="Rango2_40_2_1_1_1_1_5_5_1_1_1_1_1_1_1_1_1_1_1_1"/>
    <protectedRange sqref="I250:I252" name="Rango2_2_4_2_10_3_1_8_1_14_1_1_1_1_1_1_1_1_1_1_1_1_1"/>
    <protectedRange sqref="I249" name="Rango2_4_4_1_10_3_1_8_1_8_1_1_1_1_1_1_1_1_1_1_1_1_1"/>
    <protectedRange sqref="I256:I258" name="Rango2_2_4_2_10_3_1_8_1_16_1_1_1_1_1_1_1_1_1_1_1_1_1"/>
    <protectedRange sqref="I255" name="Rango2_4_4_1_10_3_1_8_1_9_1_1_1_1_1_1_1_1_1_1_1_1_1"/>
    <protectedRange sqref="G312:G317" name="Rango2_40_2_1_1_1_1_4_1_1_1_1_1_1_1_1_1_1_1_1"/>
    <protectedRange sqref="G318:G324 G330 H322:H329" name="Rango2_40_2_1_1_1_1_5_1_1_1_1_1_1_1_1_1_1_1_1"/>
    <protectedRange sqref="G331:G351" name="Rango2_40_2_1_1_1_1_2_2_1_1_1_1_1_1_1_1_1_1_1_1"/>
    <protectedRange sqref="I352:I356" name="Rango2_4_4_1_10_3_1_8_1_2_1_1_1_1_1_1_1_1_1_1_1_1"/>
    <protectedRange sqref="I357:I359" name="Rango2_2_4_2_10_3_1_8_1_2_1_1_1_1_1_1_1_1_1_1_1_1"/>
    <protectedRange sqref="I364 I366:I370" name="Rango2_2_4_2_10_3_1_8_1_2_1_1_1_1_1_1_1_1_2_1_1_1"/>
    <protectedRange sqref="I363 I365" name="Rango2_4_4_1_10_3_1_8_1_2_1_1_1_1_1_1_1_1_2_1_1_1"/>
    <protectedRange sqref="I373:I377" name="Rango2_4_4_1_10_3_1_8_1_2_1_1_1_1_1_1_1_1_3_1_1_1"/>
    <protectedRange sqref="I378:I380" name="Rango2_2_4_2_10_3_1_8_1_2_1_1_1_1_1_1_1_1_3_1_1_1"/>
    <protectedRange sqref="I383:I387" name="Rango2_4_4_1_10_3_1_8_1_2_1_1_1_1_1_1_1_1_4_1_1_1"/>
    <protectedRange sqref="I388:I390" name="Rango2_2_4_2_10_3_1_8_1_2_1_1_1_1_1_1_1_1_4_1_1_1"/>
    <protectedRange sqref="I897" name="Rango2_4_2_1_1"/>
    <protectedRange sqref="I898" name="Rango2_4_1_1_1_1"/>
    <protectedRange sqref="I927" name="Rango2_1_3_1_1"/>
    <protectedRange sqref="I928" name="Rango2_1_1_1_1_1"/>
    <protectedRange sqref="I929" name="Rango2_1_2_1_1_1"/>
    <protectedRange sqref="K928:L928" name="Rango2_3_2_1_1_1"/>
    <protectedRange sqref="K929:L929" name="Rango2_3_3_2_1_1"/>
  </protectedRanges>
  <autoFilter ref="A10:Q930" xr:uid="{2E6845DB-37D2-4F98-BA3B-6BF2E807B53F}"/>
  <mergeCells count="377">
    <mergeCell ref="E859:E864"/>
    <mergeCell ref="E865:E866"/>
    <mergeCell ref="E867:E869"/>
    <mergeCell ref="E871:E872"/>
    <mergeCell ref="E873:E874"/>
    <mergeCell ref="C759:C814"/>
    <mergeCell ref="D759:D814"/>
    <mergeCell ref="E759:E761"/>
    <mergeCell ref="F759:F814"/>
    <mergeCell ref="E762:E766"/>
    <mergeCell ref="E767:E787"/>
    <mergeCell ref="E788:E799"/>
    <mergeCell ref="E800:E810"/>
    <mergeCell ref="E811:E812"/>
    <mergeCell ref="E813:E814"/>
    <mergeCell ref="C836:C853"/>
    <mergeCell ref="E913:E918"/>
    <mergeCell ref="E919:E925"/>
    <mergeCell ref="E926:E929"/>
    <mergeCell ref="C892:C930"/>
    <mergeCell ref="D892:D930"/>
    <mergeCell ref="F892:F930"/>
    <mergeCell ref="E892:E894"/>
    <mergeCell ref="E895:E896"/>
    <mergeCell ref="E897:E899"/>
    <mergeCell ref="E900:E901"/>
    <mergeCell ref="E902:E909"/>
    <mergeCell ref="D836:D853"/>
    <mergeCell ref="E836:E842"/>
    <mergeCell ref="F836:F853"/>
    <mergeCell ref="E843:E844"/>
    <mergeCell ref="E845:E846"/>
    <mergeCell ref="E847:E848"/>
    <mergeCell ref="E849:E850"/>
    <mergeCell ref="E910:E912"/>
    <mergeCell ref="C854:C878"/>
    <mergeCell ref="D854:D878"/>
    <mergeCell ref="E854:E858"/>
    <mergeCell ref="F854:F878"/>
    <mergeCell ref="D660:D699"/>
    <mergeCell ref="E660:E699"/>
    <mergeCell ref="F641:F659"/>
    <mergeCell ref="C641:C659"/>
    <mergeCell ref="D641:D659"/>
    <mergeCell ref="E641:E646"/>
    <mergeCell ref="E815:E816"/>
    <mergeCell ref="E817:E819"/>
    <mergeCell ref="E832:E835"/>
    <mergeCell ref="F832:F835"/>
    <mergeCell ref="C832:C835"/>
    <mergeCell ref="D832:D835"/>
    <mergeCell ref="E213:E215"/>
    <mergeCell ref="E216:E218"/>
    <mergeCell ref="E219:E221"/>
    <mergeCell ref="E222:E224"/>
    <mergeCell ref="E227:E229"/>
    <mergeCell ref="E230:E233"/>
    <mergeCell ref="E192:E199"/>
    <mergeCell ref="I242:I244"/>
    <mergeCell ref="C597:C621"/>
    <mergeCell ref="D597:D621"/>
    <mergeCell ref="F597:F621"/>
    <mergeCell ref="E578:E580"/>
    <mergeCell ref="G331:G332"/>
    <mergeCell ref="G345:G346"/>
    <mergeCell ref="G347:G348"/>
    <mergeCell ref="G349:G350"/>
    <mergeCell ref="E133:E137"/>
    <mergeCell ref="G137:G140"/>
    <mergeCell ref="E138:E140"/>
    <mergeCell ref="C141:C149"/>
    <mergeCell ref="D141:D149"/>
    <mergeCell ref="E141:E144"/>
    <mergeCell ref="F141:F149"/>
    <mergeCell ref="G142:G143"/>
    <mergeCell ref="E145:E149"/>
    <mergeCell ref="D130:D140"/>
    <mergeCell ref="E130:E132"/>
    <mergeCell ref="F130:F140"/>
    <mergeCell ref="C90:C100"/>
    <mergeCell ref="D90:D100"/>
    <mergeCell ref="E90:E94"/>
    <mergeCell ref="E109:E111"/>
    <mergeCell ref="F101:F108"/>
    <mergeCell ref="E118:E120"/>
    <mergeCell ref="E121:E123"/>
    <mergeCell ref="E115:E117"/>
    <mergeCell ref="F109:F129"/>
    <mergeCell ref="E95:E100"/>
    <mergeCell ref="F90:F100"/>
    <mergeCell ref="C45:C51"/>
    <mergeCell ref="F52:F69"/>
    <mergeCell ref="C52:C69"/>
    <mergeCell ref="D52:D69"/>
    <mergeCell ref="G72:G73"/>
    <mergeCell ref="E73:E75"/>
    <mergeCell ref="G75:G76"/>
    <mergeCell ref="G77:G78"/>
    <mergeCell ref="E82:E89"/>
    <mergeCell ref="F70:F81"/>
    <mergeCell ref="D45:D51"/>
    <mergeCell ref="E45:E51"/>
    <mergeCell ref="F45:F51"/>
    <mergeCell ref="E52:E69"/>
    <mergeCell ref="C70:C81"/>
    <mergeCell ref="D70:D81"/>
    <mergeCell ref="C82:C89"/>
    <mergeCell ref="D82:D89"/>
    <mergeCell ref="E76:E78"/>
    <mergeCell ref="G80:G81"/>
    <mergeCell ref="F82:F89"/>
    <mergeCell ref="E70:E72"/>
    <mergeCell ref="E79:E81"/>
    <mergeCell ref="A1:B3"/>
    <mergeCell ref="C1:Q2"/>
    <mergeCell ref="C3:Q3"/>
    <mergeCell ref="A4:I4"/>
    <mergeCell ref="K4:O4"/>
    <mergeCell ref="K5:O5"/>
    <mergeCell ref="K6:O6"/>
    <mergeCell ref="K7:O7"/>
    <mergeCell ref="K8:O8"/>
    <mergeCell ref="A6:D6"/>
    <mergeCell ref="A7:D7"/>
    <mergeCell ref="A8:D8"/>
    <mergeCell ref="D622:D640"/>
    <mergeCell ref="F622:F640"/>
    <mergeCell ref="C318:C330"/>
    <mergeCell ref="F318:F330"/>
    <mergeCell ref="C331:C351"/>
    <mergeCell ref="E336:E344"/>
    <mergeCell ref="E345:E351"/>
    <mergeCell ref="E352:E361"/>
    <mergeCell ref="E362:E370"/>
    <mergeCell ref="E371:E380"/>
    <mergeCell ref="C352:C390"/>
    <mergeCell ref="D352:D390"/>
    <mergeCell ref="F352:F390"/>
    <mergeCell ref="E381:E390"/>
    <mergeCell ref="C391:C439"/>
    <mergeCell ref="D391:D439"/>
    <mergeCell ref="E391:E412"/>
    <mergeCell ref="F391:F439"/>
    <mergeCell ref="E413:E423"/>
    <mergeCell ref="E426:E427"/>
    <mergeCell ref="E428:E439"/>
    <mergeCell ref="C440:C457"/>
    <mergeCell ref="D440:D457"/>
    <mergeCell ref="E127:E128"/>
    <mergeCell ref="C101:C108"/>
    <mergeCell ref="G166:G167"/>
    <mergeCell ref="E170:E172"/>
    <mergeCell ref="G170:G171"/>
    <mergeCell ref="C175:C183"/>
    <mergeCell ref="D175:D183"/>
    <mergeCell ref="E175:E177"/>
    <mergeCell ref="F175:F183"/>
    <mergeCell ref="E178:E180"/>
    <mergeCell ref="E181:E183"/>
    <mergeCell ref="C159:C165"/>
    <mergeCell ref="D159:D165"/>
    <mergeCell ref="E159:E162"/>
    <mergeCell ref="F159:F165"/>
    <mergeCell ref="E163:E165"/>
    <mergeCell ref="C166:C174"/>
    <mergeCell ref="D166:D174"/>
    <mergeCell ref="E166:E168"/>
    <mergeCell ref="F166:F174"/>
    <mergeCell ref="D101:D108"/>
    <mergeCell ref="C109:C129"/>
    <mergeCell ref="D109:D129"/>
    <mergeCell ref="G130:G133"/>
    <mergeCell ref="E290:E291"/>
    <mergeCell ref="E293:E295"/>
    <mergeCell ref="E296:E297"/>
    <mergeCell ref="E298:E299"/>
    <mergeCell ref="E300:E301"/>
    <mergeCell ref="G256:G258"/>
    <mergeCell ref="G253:G255"/>
    <mergeCell ref="C184:C185"/>
    <mergeCell ref="D184:D185"/>
    <mergeCell ref="F184:F185"/>
    <mergeCell ref="F186:F191"/>
    <mergeCell ref="G194:G196"/>
    <mergeCell ref="G197:G198"/>
    <mergeCell ref="C200:C208"/>
    <mergeCell ref="D200:D208"/>
    <mergeCell ref="E200:E202"/>
    <mergeCell ref="F200:F208"/>
    <mergeCell ref="E205:E208"/>
    <mergeCell ref="C209:C233"/>
    <mergeCell ref="D209:D233"/>
    <mergeCell ref="E209:E212"/>
    <mergeCell ref="F209:F233"/>
    <mergeCell ref="G247:G249"/>
    <mergeCell ref="G250:G252"/>
    <mergeCell ref="C11:C19"/>
    <mergeCell ref="D11:D19"/>
    <mergeCell ref="F11:F19"/>
    <mergeCell ref="C20:C44"/>
    <mergeCell ref="D20:D44"/>
    <mergeCell ref="E20:E22"/>
    <mergeCell ref="F20:F44"/>
    <mergeCell ref="E23:E25"/>
    <mergeCell ref="E26:E28"/>
    <mergeCell ref="E36:E37"/>
    <mergeCell ref="E38:E44"/>
    <mergeCell ref="H28:H29"/>
    <mergeCell ref="E29:E35"/>
    <mergeCell ref="C815:C831"/>
    <mergeCell ref="D815:D831"/>
    <mergeCell ref="F815:F831"/>
    <mergeCell ref="E820:E821"/>
    <mergeCell ref="E822:E824"/>
    <mergeCell ref="E825:E826"/>
    <mergeCell ref="E827:E829"/>
    <mergeCell ref="E189:E191"/>
    <mergeCell ref="C700:C734"/>
    <mergeCell ref="D700:D734"/>
    <mergeCell ref="C739:C758"/>
    <mergeCell ref="D739:D758"/>
    <mergeCell ref="E739:E741"/>
    <mergeCell ref="C192:C199"/>
    <mergeCell ref="D192:D199"/>
    <mergeCell ref="C130:C140"/>
    <mergeCell ref="C150:C158"/>
    <mergeCell ref="D150:D158"/>
    <mergeCell ref="E150:E151"/>
    <mergeCell ref="F150:F158"/>
    <mergeCell ref="E152:E153"/>
    <mergeCell ref="C186:C191"/>
    <mergeCell ref="E282:E283"/>
    <mergeCell ref="E284:E285"/>
    <mergeCell ref="E286:E287"/>
    <mergeCell ref="D318:D330"/>
    <mergeCell ref="E318:E330"/>
    <mergeCell ref="D331:D351"/>
    <mergeCell ref="E331:E335"/>
    <mergeCell ref="F331:F351"/>
    <mergeCell ref="G28:G29"/>
    <mergeCell ref="D186:D191"/>
    <mergeCell ref="E186:E188"/>
    <mergeCell ref="F192:F199"/>
    <mergeCell ref="E101:E104"/>
    <mergeCell ref="E105:E108"/>
    <mergeCell ref="E112:E114"/>
    <mergeCell ref="E154:E155"/>
    <mergeCell ref="E156:E157"/>
    <mergeCell ref="G70:G71"/>
    <mergeCell ref="E124:E126"/>
    <mergeCell ref="E288:E289"/>
    <mergeCell ref="G234:G236"/>
    <mergeCell ref="G237:G238"/>
    <mergeCell ref="G239:G241"/>
    <mergeCell ref="G242:G246"/>
    <mergeCell ref="G259:G261"/>
    <mergeCell ref="G262:G264"/>
    <mergeCell ref="G265:G267"/>
    <mergeCell ref="C312:C317"/>
    <mergeCell ref="D312:D317"/>
    <mergeCell ref="E312:E313"/>
    <mergeCell ref="F312:F317"/>
    <mergeCell ref="E314:E315"/>
    <mergeCell ref="G315:G316"/>
    <mergeCell ref="E309:E311"/>
    <mergeCell ref="C282:C311"/>
    <mergeCell ref="D282:D311"/>
    <mergeCell ref="F282:F311"/>
    <mergeCell ref="E302:E306"/>
    <mergeCell ref="C247:C267"/>
    <mergeCell ref="D247:D267"/>
    <mergeCell ref="E247:E267"/>
    <mergeCell ref="F247:F267"/>
    <mergeCell ref="C268:C281"/>
    <mergeCell ref="D268:D281"/>
    <mergeCell ref="E268:E277"/>
    <mergeCell ref="F268:F281"/>
    <mergeCell ref="E278:E279"/>
    <mergeCell ref="E280:E281"/>
    <mergeCell ref="E440:E444"/>
    <mergeCell ref="F440:F457"/>
    <mergeCell ref="E445:E449"/>
    <mergeCell ref="E453:E456"/>
    <mergeCell ref="C458:C476"/>
    <mergeCell ref="D458:D476"/>
    <mergeCell ref="E458:E461"/>
    <mergeCell ref="F458:F476"/>
    <mergeCell ref="E463:E466"/>
    <mergeCell ref="E469:E472"/>
    <mergeCell ref="H481:H485"/>
    <mergeCell ref="I481:I485"/>
    <mergeCell ref="G486:G489"/>
    <mergeCell ref="G490:G496"/>
    <mergeCell ref="H490:H496"/>
    <mergeCell ref="I490:I496"/>
    <mergeCell ref="G498:G499"/>
    <mergeCell ref="H498:H499"/>
    <mergeCell ref="G500:G501"/>
    <mergeCell ref="H500:H501"/>
    <mergeCell ref="I500:I501"/>
    <mergeCell ref="G477:G480"/>
    <mergeCell ref="G481:G485"/>
    <mergeCell ref="C519:C552"/>
    <mergeCell ref="D519:D552"/>
    <mergeCell ref="E519:E524"/>
    <mergeCell ref="F519:F552"/>
    <mergeCell ref="G520:G521"/>
    <mergeCell ref="E525:E527"/>
    <mergeCell ref="E528:E531"/>
    <mergeCell ref="E532:E533"/>
    <mergeCell ref="E534:E535"/>
    <mergeCell ref="E536:E543"/>
    <mergeCell ref="E544:E545"/>
    <mergeCell ref="E546:E548"/>
    <mergeCell ref="E549:E550"/>
    <mergeCell ref="E551:E552"/>
    <mergeCell ref="C477:C518"/>
    <mergeCell ref="D477:D518"/>
    <mergeCell ref="E477:E506"/>
    <mergeCell ref="F477:F518"/>
    <mergeCell ref="I507:I517"/>
    <mergeCell ref="E516:E518"/>
    <mergeCell ref="D879:D891"/>
    <mergeCell ref="E879:E880"/>
    <mergeCell ref="F879:F891"/>
    <mergeCell ref="E881:E882"/>
    <mergeCell ref="E883:E885"/>
    <mergeCell ref="E889:E891"/>
    <mergeCell ref="F700:F734"/>
    <mergeCell ref="E704:E706"/>
    <mergeCell ref="E707:E709"/>
    <mergeCell ref="E710:E711"/>
    <mergeCell ref="E712:E734"/>
    <mergeCell ref="D553:D596"/>
    <mergeCell ref="E553:E563"/>
    <mergeCell ref="F553:F596"/>
    <mergeCell ref="E564:E566"/>
    <mergeCell ref="E567:E577"/>
    <mergeCell ref="E581:E583"/>
    <mergeCell ref="E584:E595"/>
    <mergeCell ref="D735:D738"/>
    <mergeCell ref="F735:F738"/>
    <mergeCell ref="E737:E738"/>
    <mergeCell ref="E597:E621"/>
    <mergeCell ref="E622:E640"/>
    <mergeCell ref="F660:F699"/>
    <mergeCell ref="C879:C891"/>
    <mergeCell ref="E886:E888"/>
    <mergeCell ref="G503:G506"/>
    <mergeCell ref="E507:E515"/>
    <mergeCell ref="G507:G517"/>
    <mergeCell ref="H507:H517"/>
    <mergeCell ref="C553:C596"/>
    <mergeCell ref="C735:C738"/>
    <mergeCell ref="F739:F758"/>
    <mergeCell ref="E742:E744"/>
    <mergeCell ref="E745:E746"/>
    <mergeCell ref="E748:E749"/>
    <mergeCell ref="E750:E752"/>
    <mergeCell ref="E753:E755"/>
    <mergeCell ref="E756:E758"/>
    <mergeCell ref="G646:G649"/>
    <mergeCell ref="E647:E652"/>
    <mergeCell ref="G651:G654"/>
    <mergeCell ref="E653:E659"/>
    <mergeCell ref="G657:G658"/>
    <mergeCell ref="C660:C699"/>
    <mergeCell ref="C622:C640"/>
    <mergeCell ref="C234:C246"/>
    <mergeCell ref="D234:D246"/>
    <mergeCell ref="F234:F246"/>
    <mergeCell ref="E245:E246"/>
    <mergeCell ref="E243:E244"/>
    <mergeCell ref="E241:E242"/>
    <mergeCell ref="E239:E240"/>
    <mergeCell ref="E237:E238"/>
    <mergeCell ref="E225:E226"/>
  </mergeCells>
  <phoneticPr fontId="46" type="noConversion"/>
  <conditionalFormatting sqref="Q11:Q930">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disablePrompts="1"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730:I734 H663:I667 I705:I709 I713:I717 I721:I725 I630:I634 H683:I683" xr:uid="{6D19DC0B-A2ED-420A-A4E1-9C685A0FCD4F}">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Props1.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2.xml><?xml version="1.0" encoding="utf-8"?>
<ds:datastoreItem xmlns:ds="http://schemas.openxmlformats.org/officeDocument/2006/customXml" ds:itemID="{CFD104A8-92B5-4D30-A186-2C9E69B2A986}"/>
</file>

<file path=customXml/itemProps3.xml><?xml version="1.0" encoding="utf-8"?>
<ds:datastoreItem xmlns:ds="http://schemas.openxmlformats.org/officeDocument/2006/customXml" ds:itemID="{5C76CB0C-5158-4B4C-BA5D-D14720C9FE0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RESUMEN TOTAL PMI</vt:lpstr>
      <vt:lpstr>PMI</vt:lpstr>
      <vt:lpstr>CGR</vt:lpstr>
      <vt:lpstr>OCI</vt:lpstr>
      <vt:lpstr>AGN</vt:lpstr>
      <vt:lpstr>ITRC</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2025-06-24T22:59:17Z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